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6" Type="http://schemas.openxmlformats.org/officeDocument/2006/relationships/extended-properties" Target="docProps/app.xml"/><Relationship Id="rId5" Type="http://schemas.openxmlformats.org/package/2006/relationships/metadata/core-properties" Target="docProps/core1.xml"/><Relationship Id="rId4" Type="http://schemas.openxmlformats.org/package/2006/relationships/mea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060" windowHeight="7050"/>
  </bookViews>
  <sheets>
    <sheet name="KPI" sheetId="1" r:id="rId1"/>
    <sheet name="PI" sheetId="2" r:id="rId2"/>
  </sheets>
  <definedNames>
    <definedName name="_xlnm.Print_Area" localSheetId="0">KPI!$B$2:$V$42</definedName>
    <definedName name="_xlnm.Print_Titles" localSheetId="0">KPI!$1:$6</definedName>
  </definedNames>
  <calcPr calcId="125725"/>
</workbook>
</file>

<file path=xl/calcChain.xml><?xml version="1.0" encoding="utf-8"?>
<calcChain xmlns="http://schemas.openxmlformats.org/spreadsheetml/2006/main">
  <c r="G73" i="2"/>
  <c r="G74"/>
  <c r="V42" i="1" l="1"/>
  <c r="V41"/>
  <c r="G41"/>
  <c r="G42"/>
  <c r="J42"/>
  <c r="J41"/>
  <c r="I42"/>
  <c r="H42"/>
  <c r="V25"/>
  <c r="V21"/>
  <c r="U21"/>
  <c r="T21"/>
  <c r="S21"/>
  <c r="R21"/>
  <c r="Q21"/>
  <c r="P21"/>
  <c r="O21"/>
  <c r="N21"/>
  <c r="M21"/>
  <c r="L21"/>
  <c r="K21"/>
  <c r="J21"/>
  <c r="I21"/>
  <c r="H21"/>
  <c r="V19"/>
  <c r="V20"/>
  <c r="G68" i="2"/>
  <c r="G67"/>
  <c r="V66"/>
  <c r="V67" s="1"/>
  <c r="V65"/>
  <c r="G65"/>
  <c r="F65"/>
  <c r="V64"/>
  <c r="V58"/>
  <c r="G58"/>
  <c r="V57"/>
  <c r="G56"/>
  <c r="G59" s="1"/>
  <c r="F56"/>
  <c r="V55"/>
  <c r="G50"/>
  <c r="V49"/>
  <c r="G49"/>
  <c r="V48"/>
  <c r="V50" s="1"/>
  <c r="V47"/>
  <c r="G47"/>
  <c r="F47"/>
  <c r="V46"/>
  <c r="G40"/>
  <c r="V39"/>
  <c r="V40" s="1"/>
  <c r="G38"/>
  <c r="G41" s="1"/>
  <c r="F38"/>
  <c r="V37"/>
  <c r="U32"/>
  <c r="S32"/>
  <c r="Q32"/>
  <c r="O32"/>
  <c r="M32"/>
  <c r="K32"/>
  <c r="I32"/>
  <c r="I74" s="1"/>
  <c r="U31"/>
  <c r="T31"/>
  <c r="T73" s="1"/>
  <c r="S31"/>
  <c r="R31"/>
  <c r="R73" s="1"/>
  <c r="Q31"/>
  <c r="P31"/>
  <c r="P73" s="1"/>
  <c r="O31"/>
  <c r="N31"/>
  <c r="N73" s="1"/>
  <c r="M31"/>
  <c r="L31"/>
  <c r="L73" s="1"/>
  <c r="K31"/>
  <c r="J31"/>
  <c r="J73" s="1"/>
  <c r="I31"/>
  <c r="H31"/>
  <c r="H73" s="1"/>
  <c r="V30"/>
  <c r="U29"/>
  <c r="T29"/>
  <c r="T32" s="1"/>
  <c r="T74" s="1"/>
  <c r="S29"/>
  <c r="R29"/>
  <c r="R32" s="1"/>
  <c r="R74" s="1"/>
  <c r="Q29"/>
  <c r="P29"/>
  <c r="P32" s="1"/>
  <c r="P74" s="1"/>
  <c r="O29"/>
  <c r="N29"/>
  <c r="N32" s="1"/>
  <c r="N74" s="1"/>
  <c r="M29"/>
  <c r="L29"/>
  <c r="L32" s="1"/>
  <c r="K29"/>
  <c r="J29"/>
  <c r="J32" s="1"/>
  <c r="J74" s="1"/>
  <c r="I29"/>
  <c r="H29"/>
  <c r="H32" s="1"/>
  <c r="F29"/>
  <c r="V28"/>
  <c r="V31" s="1"/>
  <c r="U26"/>
  <c r="T26"/>
  <c r="S26"/>
  <c r="R26"/>
  <c r="Q26"/>
  <c r="P26"/>
  <c r="O26"/>
  <c r="N26"/>
  <c r="M26"/>
  <c r="L26"/>
  <c r="K26"/>
  <c r="J26"/>
  <c r="I26"/>
  <c r="H26"/>
  <c r="G26"/>
  <c r="V25"/>
  <c r="V26" s="1"/>
  <c r="V24"/>
  <c r="U23"/>
  <c r="S23"/>
  <c r="Q23"/>
  <c r="O23"/>
  <c r="M23"/>
  <c r="K23"/>
  <c r="I23"/>
  <c r="G23"/>
  <c r="U22"/>
  <c r="U73" s="1"/>
  <c r="T22"/>
  <c r="S22"/>
  <c r="S73" s="1"/>
  <c r="R22"/>
  <c r="Q22"/>
  <c r="Q73" s="1"/>
  <c r="P22"/>
  <c r="O22"/>
  <c r="O73" s="1"/>
  <c r="N22"/>
  <c r="M22"/>
  <c r="L22"/>
  <c r="K22"/>
  <c r="K73" s="1"/>
  <c r="J22"/>
  <c r="I22"/>
  <c r="I73" s="1"/>
  <c r="H22"/>
  <c r="G22"/>
  <c r="V21"/>
  <c r="U20"/>
  <c r="T20"/>
  <c r="T23" s="1"/>
  <c r="S20"/>
  <c r="R20"/>
  <c r="R23" s="1"/>
  <c r="Q20"/>
  <c r="P20"/>
  <c r="P23" s="1"/>
  <c r="O20"/>
  <c r="N20"/>
  <c r="N23" s="1"/>
  <c r="M20"/>
  <c r="L20"/>
  <c r="L23" s="1"/>
  <c r="K20"/>
  <c r="J20"/>
  <c r="J23" s="1"/>
  <c r="I20"/>
  <c r="H20"/>
  <c r="H23" s="1"/>
  <c r="G20"/>
  <c r="F20"/>
  <c r="V20" s="1"/>
  <c r="V19"/>
  <c r="U17"/>
  <c r="T17"/>
  <c r="S17"/>
  <c r="R17"/>
  <c r="Q17"/>
  <c r="P17"/>
  <c r="O17"/>
  <c r="N17"/>
  <c r="M17"/>
  <c r="L17"/>
  <c r="K17"/>
  <c r="J17"/>
  <c r="I17"/>
  <c r="H17"/>
  <c r="G17"/>
  <c r="V16"/>
  <c r="V17" s="1"/>
  <c r="V15"/>
  <c r="T14"/>
  <c r="R14"/>
  <c r="P14"/>
  <c r="N14"/>
  <c r="L14"/>
  <c r="J14"/>
  <c r="H14"/>
  <c r="U13"/>
  <c r="T13"/>
  <c r="S13"/>
  <c r="R13"/>
  <c r="Q13"/>
  <c r="P13"/>
  <c r="O13"/>
  <c r="N13"/>
  <c r="M13"/>
  <c r="L13"/>
  <c r="K13"/>
  <c r="J13"/>
  <c r="I13"/>
  <c r="H13"/>
  <c r="V12"/>
  <c r="V13" s="1"/>
  <c r="U11"/>
  <c r="U14" s="1"/>
  <c r="T11"/>
  <c r="S11"/>
  <c r="S14" s="1"/>
  <c r="R11"/>
  <c r="Q11"/>
  <c r="Q14" s="1"/>
  <c r="P11"/>
  <c r="O11"/>
  <c r="O14" s="1"/>
  <c r="N11"/>
  <c r="M11"/>
  <c r="M14" s="1"/>
  <c r="L11"/>
  <c r="K11"/>
  <c r="K14" s="1"/>
  <c r="J11"/>
  <c r="I11"/>
  <c r="I14" s="1"/>
  <c r="H11"/>
  <c r="V11" s="1"/>
  <c r="F11"/>
  <c r="V10"/>
  <c r="G39" i="1"/>
  <c r="V39" s="1"/>
  <c r="V38"/>
  <c r="V37"/>
  <c r="V34"/>
  <c r="V35" s="1"/>
  <c r="V33"/>
  <c r="V32"/>
  <c r="V28"/>
  <c r="V23"/>
  <c r="V12"/>
  <c r="V10"/>
  <c r="G36"/>
  <c r="G35"/>
  <c r="G33"/>
  <c r="F33"/>
  <c r="V29"/>
  <c r="U30"/>
  <c r="T30"/>
  <c r="S30"/>
  <c r="R30"/>
  <c r="Q30"/>
  <c r="P30"/>
  <c r="O30"/>
  <c r="N30"/>
  <c r="M30"/>
  <c r="L30"/>
  <c r="K30"/>
  <c r="J30"/>
  <c r="I30"/>
  <c r="H30"/>
  <c r="H13"/>
  <c r="N27"/>
  <c r="U26"/>
  <c r="T26"/>
  <c r="S26"/>
  <c r="R26"/>
  <c r="Q26"/>
  <c r="P26"/>
  <c r="O26"/>
  <c r="N26"/>
  <c r="M26"/>
  <c r="L26"/>
  <c r="K26"/>
  <c r="J26"/>
  <c r="I26"/>
  <c r="H26"/>
  <c r="F24"/>
  <c r="U24"/>
  <c r="U27" s="1"/>
  <c r="T24"/>
  <c r="T27" s="1"/>
  <c r="S24"/>
  <c r="S27" s="1"/>
  <c r="R24"/>
  <c r="R27" s="1"/>
  <c r="R42" s="1"/>
  <c r="Q24"/>
  <c r="Q27" s="1"/>
  <c r="P24"/>
  <c r="P27" s="1"/>
  <c r="O24"/>
  <c r="O27" s="1"/>
  <c r="N24"/>
  <c r="M24"/>
  <c r="M27" s="1"/>
  <c r="L24"/>
  <c r="L27" s="1"/>
  <c r="K24"/>
  <c r="K27" s="1"/>
  <c r="J24"/>
  <c r="J27" s="1"/>
  <c r="I24"/>
  <c r="I27" s="1"/>
  <c r="H24"/>
  <c r="H27" s="1"/>
  <c r="R14"/>
  <c r="Q14"/>
  <c r="M14"/>
  <c r="I14"/>
  <c r="U13"/>
  <c r="T13"/>
  <c r="S13"/>
  <c r="R13"/>
  <c r="Q13"/>
  <c r="P13"/>
  <c r="O13"/>
  <c r="N13"/>
  <c r="M13"/>
  <c r="L13"/>
  <c r="K13"/>
  <c r="J13"/>
  <c r="I13"/>
  <c r="F11"/>
  <c r="U11"/>
  <c r="U14" s="1"/>
  <c r="T11"/>
  <c r="T14" s="1"/>
  <c r="S11"/>
  <c r="S14" s="1"/>
  <c r="R11"/>
  <c r="Q11"/>
  <c r="P11"/>
  <c r="P14" s="1"/>
  <c r="O11"/>
  <c r="O14" s="1"/>
  <c r="N11"/>
  <c r="N14" s="1"/>
  <c r="M11"/>
  <c r="L11"/>
  <c r="L14" s="1"/>
  <c r="K11"/>
  <c r="K14" s="1"/>
  <c r="J11"/>
  <c r="J14" s="1"/>
  <c r="I11"/>
  <c r="H11"/>
  <c r="H14" s="1"/>
  <c r="Q74" i="2" l="1"/>
  <c r="M73"/>
  <c r="L74"/>
  <c r="V14"/>
  <c r="H74"/>
  <c r="V26" i="1"/>
  <c r="Q42"/>
  <c r="M42"/>
  <c r="V73" i="2"/>
  <c r="K74"/>
  <c r="S74"/>
  <c r="V23"/>
  <c r="O74"/>
  <c r="M74"/>
  <c r="U74"/>
  <c r="V29"/>
  <c r="V32" s="1"/>
  <c r="V38"/>
  <c r="V41" s="1"/>
  <c r="V68"/>
  <c r="V22"/>
  <c r="V56"/>
  <c r="V59" s="1"/>
  <c r="U42" i="1"/>
  <c r="M41"/>
  <c r="N42"/>
  <c r="H41"/>
  <c r="P41"/>
  <c r="K42"/>
  <c r="O42"/>
  <c r="S42"/>
  <c r="K41"/>
  <c r="O41"/>
  <c r="S41"/>
  <c r="V14"/>
  <c r="V36"/>
  <c r="I41"/>
  <c r="Q41"/>
  <c r="U41"/>
  <c r="V24"/>
  <c r="V27" s="1"/>
  <c r="L41"/>
  <c r="T41"/>
  <c r="N41"/>
  <c r="R41"/>
  <c r="V11"/>
  <c r="V30"/>
  <c r="V13"/>
  <c r="L42"/>
  <c r="P42"/>
  <c r="T42"/>
  <c r="V74" i="2" l="1"/>
</calcChain>
</file>

<file path=xl/sharedStrings.xml><?xml version="1.0" encoding="utf-8"?>
<sst xmlns="http://schemas.openxmlformats.org/spreadsheetml/2006/main" count="999" uniqueCount="46">
  <si>
    <t>LAPORAN PRESTASI KESELURUHAN PROGRAM PENGUATKUASAAAN</t>
  </si>
  <si>
    <t>NO.</t>
  </si>
  <si>
    <t>PROGRAM INDEX PRESTASI UTAMA</t>
  </si>
  <si>
    <t>KPI</t>
  </si>
  <si>
    <t>HQ</t>
  </si>
  <si>
    <t>JH</t>
  </si>
  <si>
    <t>KD</t>
  </si>
  <si>
    <t>KN</t>
  </si>
  <si>
    <t>WP</t>
  </si>
  <si>
    <t>ML</t>
  </si>
  <si>
    <t>NSN</t>
  </si>
  <si>
    <t>PH</t>
  </si>
  <si>
    <t>PK</t>
  </si>
  <si>
    <t>PS</t>
  </si>
  <si>
    <t>PP</t>
  </si>
  <si>
    <t>SB</t>
  </si>
  <si>
    <t>SR</t>
  </si>
  <si>
    <t>SL</t>
  </si>
  <si>
    <t>TR</t>
  </si>
  <si>
    <t>JUMLAH</t>
  </si>
  <si>
    <t/>
  </si>
  <si>
    <t xml:space="preserve">PEMERIKSAAN TAPAK/PREMIS </t>
  </si>
  <si>
    <t>SASARAN</t>
  </si>
  <si>
    <t>SASARAN SEMASA</t>
  </si>
  <si>
    <t>P. SEMASA (BIL)</t>
  </si>
  <si>
    <t>P.TAHUNAN (%)</t>
  </si>
  <si>
    <t>P. SEMASA / 3 (%)</t>
  </si>
  <si>
    <t xml:space="preserve">Peruntukan (RM) </t>
  </si>
  <si>
    <t>Belanja %</t>
  </si>
  <si>
    <t xml:space="preserve">PENYEDIAAN KERTAS SIASATAN </t>
  </si>
  <si>
    <t>&lt; 3 bulan</t>
  </si>
  <si>
    <t>P. &lt;3 bulan (%)</t>
  </si>
  <si>
    <t xml:space="preserve">OPERASI PENGUATKUASAAN BERSEPADU(OPB) </t>
  </si>
  <si>
    <t xml:space="preserve">OPERASI KHAS </t>
  </si>
  <si>
    <t>STATUS KPI KESELURUHAN TAHUNAN %</t>
  </si>
  <si>
    <t>STATUS KPI TAHUNAN PERBULANAN / SEMASA %</t>
  </si>
  <si>
    <t>/</t>
  </si>
  <si>
    <t>Belanja (RM)</t>
  </si>
  <si>
    <t xml:space="preserve">PROGRAM BERSAMA AGENSI </t>
  </si>
  <si>
    <t xml:space="preserve">PENGENAAN KOMPAUN </t>
  </si>
  <si>
    <t xml:space="preserve">UJIAN DAN FORENSIK </t>
  </si>
  <si>
    <t xml:space="preserve">OTHERS (HONORARIUM) </t>
  </si>
  <si>
    <t xml:space="preserve">OTHERS (KAJIAN) </t>
  </si>
  <si>
    <t xml:space="preserve">OTHERS (KONVENSYEN) </t>
  </si>
  <si>
    <t>IBU Pejabat &amp; CIDB Negeri
Dari 01/01/2019 Hingga 31/03/2019</t>
  </si>
  <si>
    <t>Ibu Pejabat &amp; CIDB Negeri
Dari 01/01/2019 Hingga 31/03/2019</t>
  </si>
</sst>
</file>

<file path=xl/styles.xml><?xml version="1.0" encoding="utf-8"?>
<styleSheet xmlns="http://schemas.openxmlformats.org/spreadsheetml/2006/main">
  <numFmts count="6">
    <numFmt numFmtId="7" formatCode="&quot;RM&quot;#,##0.00_);\(&quot;RM&quot;#,##0.00\)"/>
    <numFmt numFmtId="164" formatCode="[$-10409]0.00;\(0.00\)"/>
    <numFmt numFmtId="165" formatCode="[$-10409]0.00%"/>
    <numFmt numFmtId="166" formatCode="[$-10409]#,##0.00;\(#,##0.00\)"/>
    <numFmt numFmtId="167" formatCode="0_);\(0\)"/>
    <numFmt numFmtId="168" formatCode="&quot;RM&quot;#,##0.00"/>
  </numFmts>
  <fonts count="9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top" wrapText="1" readingOrder="1"/>
    </xf>
    <xf numFmtId="0" fontId="4" fillId="3" borderId="2" xfId="0" applyNumberFormat="1" applyFont="1" applyFill="1" applyBorder="1" applyAlignment="1">
      <alignment vertical="top" wrapText="1" readingOrder="1"/>
    </xf>
    <xf numFmtId="0" fontId="4" fillId="3" borderId="2" xfId="0" applyNumberFormat="1" applyFont="1" applyFill="1" applyBorder="1" applyAlignment="1">
      <alignment horizontal="center" vertical="top" wrapText="1" readingOrder="1"/>
    </xf>
    <xf numFmtId="0" fontId="3" fillId="4" borderId="2" xfId="0" applyNumberFormat="1" applyFont="1" applyFill="1" applyBorder="1" applyAlignment="1">
      <alignment vertical="top" wrapText="1" readingOrder="1"/>
    </xf>
    <xf numFmtId="0" fontId="4" fillId="4" borderId="2" xfId="0" applyNumberFormat="1" applyFont="1" applyFill="1" applyBorder="1" applyAlignment="1">
      <alignment horizontal="center" vertical="top" wrapText="1" readingOrder="1"/>
    </xf>
    <xf numFmtId="0" fontId="4" fillId="4" borderId="2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vertical="top" wrapText="1" readingOrder="1"/>
    </xf>
    <xf numFmtId="164" fontId="4" fillId="0" borderId="2" xfId="0" applyNumberFormat="1" applyFont="1" applyFill="1" applyBorder="1" applyAlignment="1">
      <alignment horizontal="center" vertical="top" wrapText="1" readingOrder="1"/>
    </xf>
    <xf numFmtId="165" fontId="4" fillId="0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vertical="top" wrapText="1" readingOrder="1"/>
    </xf>
    <xf numFmtId="166" fontId="4" fillId="2" borderId="2" xfId="0" applyNumberFormat="1" applyFont="1" applyFill="1" applyBorder="1" applyAlignment="1">
      <alignment horizontal="center" vertical="top" wrapText="1" readingOrder="1"/>
    </xf>
    <xf numFmtId="0" fontId="4" fillId="2" borderId="2" xfId="0" applyNumberFormat="1" applyFont="1" applyFill="1" applyBorder="1" applyAlignment="1">
      <alignment horizontal="center" vertical="top" wrapText="1" readingOrder="1"/>
    </xf>
    <xf numFmtId="166" fontId="4" fillId="0" borderId="2" xfId="0" applyNumberFormat="1" applyFont="1" applyFill="1" applyBorder="1" applyAlignment="1">
      <alignment horizontal="center" vertical="top" wrapText="1" readingOrder="1"/>
    </xf>
    <xf numFmtId="0" fontId="4" fillId="3" borderId="8" xfId="0" applyNumberFormat="1" applyFont="1" applyFill="1" applyBorder="1" applyAlignment="1">
      <alignment vertical="top" wrapText="1" readingOrder="1"/>
    </xf>
    <xf numFmtId="0" fontId="4" fillId="3" borderId="0" xfId="0" applyNumberFormat="1" applyFont="1" applyFill="1" applyBorder="1" applyAlignment="1">
      <alignment horizontal="center" vertical="top" wrapText="1" readingOrder="1"/>
    </xf>
    <xf numFmtId="0" fontId="4" fillId="3" borderId="6" xfId="0" applyNumberFormat="1" applyFont="1" applyFill="1" applyBorder="1" applyAlignment="1">
      <alignment horizontal="center" vertical="top" wrapText="1" readingOrder="1"/>
    </xf>
    <xf numFmtId="165" fontId="3" fillId="2" borderId="2" xfId="0" applyNumberFormat="1" applyFont="1" applyFill="1" applyBorder="1" applyAlignment="1">
      <alignment horizontal="center" vertical="top" wrapText="1" readingOrder="1"/>
    </xf>
    <xf numFmtId="0" fontId="3" fillId="2" borderId="2" xfId="0" applyNumberFormat="1" applyFont="1" applyFill="1" applyBorder="1" applyAlignment="1">
      <alignment horizontal="center" vertical="top" wrapText="1" readingOrder="1"/>
    </xf>
    <xf numFmtId="0" fontId="4" fillId="3" borderId="2" xfId="0" applyNumberFormat="1" applyFont="1" applyFill="1" applyBorder="1" applyAlignment="1">
      <alignment horizontal="center" vertical="top" wrapText="1" readingOrder="1"/>
    </xf>
    <xf numFmtId="0" fontId="4" fillId="4" borderId="2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164" fontId="4" fillId="0" borderId="2" xfId="0" applyNumberFormat="1" applyFont="1" applyFill="1" applyBorder="1" applyAlignment="1">
      <alignment horizontal="center" vertical="top" wrapText="1" readingOrder="1"/>
    </xf>
    <xf numFmtId="165" fontId="4" fillId="0" borderId="2" xfId="0" applyNumberFormat="1" applyFont="1" applyFill="1" applyBorder="1" applyAlignment="1">
      <alignment horizontal="center" vertical="top" wrapText="1" readingOrder="1"/>
    </xf>
    <xf numFmtId="166" fontId="4" fillId="2" borderId="2" xfId="0" applyNumberFormat="1" applyFont="1" applyFill="1" applyBorder="1" applyAlignment="1">
      <alignment horizontal="center" vertical="top" wrapText="1" readingOrder="1"/>
    </xf>
    <xf numFmtId="166" fontId="4" fillId="0" borderId="2" xfId="0" applyNumberFormat="1" applyFont="1" applyFill="1" applyBorder="1" applyAlignment="1">
      <alignment horizontal="center" vertical="top" wrapText="1" readingOrder="1"/>
    </xf>
    <xf numFmtId="165" fontId="3" fillId="2" borderId="2" xfId="0" applyNumberFormat="1" applyFont="1" applyFill="1" applyBorder="1" applyAlignment="1">
      <alignment horizontal="center" vertical="top" wrapText="1" readingOrder="1"/>
    </xf>
    <xf numFmtId="165" fontId="5" fillId="2" borderId="2" xfId="0" applyNumberFormat="1" applyFont="1" applyFill="1" applyBorder="1" applyAlignment="1">
      <alignment horizontal="center" vertical="top" wrapText="1" readingOrder="1"/>
    </xf>
    <xf numFmtId="1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horizontal="center" vertical="top" wrapText="1"/>
    </xf>
    <xf numFmtId="9" fontId="4" fillId="4" borderId="2" xfId="0" applyNumberFormat="1" applyFont="1" applyFill="1" applyBorder="1" applyAlignment="1">
      <alignment horizontal="center" vertical="top" wrapText="1" readingOrder="1"/>
    </xf>
    <xf numFmtId="164" fontId="6" fillId="0" borderId="2" xfId="0" applyNumberFormat="1" applyFont="1" applyFill="1" applyBorder="1" applyAlignment="1">
      <alignment horizontal="center" vertical="top" wrapText="1" readingOrder="1"/>
    </xf>
    <xf numFmtId="0" fontId="6" fillId="4" borderId="2" xfId="0" applyNumberFormat="1" applyFont="1" applyFill="1" applyBorder="1" applyAlignment="1">
      <alignment horizontal="center" vertical="top" wrapText="1" readingOrder="1"/>
    </xf>
    <xf numFmtId="2" fontId="4" fillId="0" borderId="2" xfId="0" applyNumberFormat="1" applyFont="1" applyFill="1" applyBorder="1" applyAlignment="1">
      <alignment horizontal="center" vertical="top" wrapText="1" readingOrder="1"/>
    </xf>
    <xf numFmtId="167" fontId="4" fillId="0" borderId="2" xfId="0" applyNumberFormat="1" applyFont="1" applyFill="1" applyBorder="1" applyAlignment="1">
      <alignment horizontal="center" vertical="top" wrapText="1" readingOrder="1"/>
    </xf>
    <xf numFmtId="1" fontId="4" fillId="0" borderId="2" xfId="0" applyNumberFormat="1" applyFont="1" applyFill="1" applyBorder="1" applyAlignment="1">
      <alignment horizontal="center" vertical="top" wrapText="1" readingOrder="1"/>
    </xf>
    <xf numFmtId="0" fontId="6" fillId="2" borderId="2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vertical="top" wrapText="1" readingOrder="1"/>
    </xf>
    <xf numFmtId="168" fontId="4" fillId="0" borderId="2" xfId="0" applyNumberFormat="1" applyFont="1" applyFill="1" applyBorder="1" applyAlignment="1">
      <alignment horizontal="center" vertical="top" wrapText="1" readingOrder="1"/>
    </xf>
    <xf numFmtId="7" fontId="4" fillId="2" borderId="2" xfId="0" applyNumberFormat="1" applyFont="1" applyFill="1" applyBorder="1" applyAlignment="1">
      <alignment horizontal="center" vertical="top" wrapText="1" readingOrder="1"/>
    </xf>
    <xf numFmtId="7" fontId="4" fillId="0" borderId="2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 applyAlignment="1">
      <alignment horizontal="center" vertical="top"/>
    </xf>
    <xf numFmtId="0" fontId="4" fillId="3" borderId="5" xfId="0" applyNumberFormat="1" applyFont="1" applyFill="1" applyBorder="1" applyAlignment="1">
      <alignment horizontal="center" vertical="top" wrapText="1" readingOrder="1"/>
    </xf>
    <xf numFmtId="0" fontId="4" fillId="0" borderId="5" xfId="0" applyNumberFormat="1" applyFont="1" applyFill="1" applyBorder="1" applyAlignment="1">
      <alignment horizontal="center" vertical="top" wrapText="1" readingOrder="1"/>
    </xf>
    <xf numFmtId="0" fontId="4" fillId="3" borderId="7" xfId="0" applyNumberFormat="1" applyFont="1" applyFill="1" applyBorder="1" applyAlignment="1">
      <alignment horizontal="center" vertical="top" wrapText="1" readingOrder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6" fillId="3" borderId="5" xfId="0" applyNumberFormat="1" applyFont="1" applyFill="1" applyBorder="1" applyAlignment="1">
      <alignment horizontal="center" vertical="top" wrapText="1" readingOrder="1"/>
    </xf>
    <xf numFmtId="0" fontId="6" fillId="3" borderId="2" xfId="0" applyNumberFormat="1" applyFont="1" applyFill="1" applyBorder="1" applyAlignment="1">
      <alignment vertical="top" wrapText="1" readingOrder="1"/>
    </xf>
    <xf numFmtId="0" fontId="6" fillId="3" borderId="2" xfId="0" applyNumberFormat="1" applyFont="1" applyFill="1" applyBorder="1" applyAlignment="1">
      <alignment horizontal="center" vertical="top" wrapText="1" readingOrder="1"/>
    </xf>
    <xf numFmtId="0" fontId="6" fillId="0" borderId="5" xfId="0" applyNumberFormat="1" applyFont="1" applyFill="1" applyBorder="1" applyAlignment="1">
      <alignment horizontal="center" vertical="top" wrapText="1" readingOrder="1"/>
    </xf>
    <xf numFmtId="0" fontId="5" fillId="4" borderId="2" xfId="0" applyNumberFormat="1" applyFont="1" applyFill="1" applyBorder="1" applyAlignment="1">
      <alignment vertical="top" wrapText="1" readingOrder="1"/>
    </xf>
    <xf numFmtId="0" fontId="6" fillId="0" borderId="2" xfId="0" applyNumberFormat="1" applyFont="1" applyFill="1" applyBorder="1" applyAlignment="1">
      <alignment horizontal="center" vertical="top" wrapText="1" readingOrder="1"/>
    </xf>
    <xf numFmtId="4" fontId="6" fillId="0" borderId="2" xfId="0" applyNumberFormat="1" applyFont="1" applyFill="1" applyBorder="1" applyAlignment="1">
      <alignment horizontal="center" vertical="top" wrapText="1" readingOrder="1"/>
    </xf>
    <xf numFmtId="1" fontId="6" fillId="0" borderId="2" xfId="0" applyNumberFormat="1" applyFont="1" applyFill="1" applyBorder="1" applyAlignment="1">
      <alignment horizontal="center" vertical="top" wrapText="1" readingOrder="1"/>
    </xf>
    <xf numFmtId="165" fontId="6" fillId="0" borderId="2" xfId="0" applyNumberFormat="1" applyFont="1" applyFill="1" applyBorder="1" applyAlignment="1">
      <alignment horizontal="center" vertical="top" wrapText="1" readingOrder="1"/>
    </xf>
    <xf numFmtId="0" fontId="6" fillId="2" borderId="2" xfId="0" applyNumberFormat="1" applyFont="1" applyFill="1" applyBorder="1" applyAlignment="1">
      <alignment vertical="top" wrapText="1" readingOrder="1"/>
    </xf>
    <xf numFmtId="168" fontId="6" fillId="2" borderId="2" xfId="0" applyNumberFormat="1" applyFont="1" applyFill="1" applyBorder="1" applyAlignment="1">
      <alignment horizontal="center" vertical="top" wrapText="1" readingOrder="1"/>
    </xf>
    <xf numFmtId="168" fontId="6" fillId="0" borderId="2" xfId="0" applyNumberFormat="1" applyFont="1" applyFill="1" applyBorder="1" applyAlignment="1">
      <alignment horizontal="center" vertical="top" wrapText="1" readingOrder="1"/>
    </xf>
    <xf numFmtId="10" fontId="6" fillId="0" borderId="2" xfId="0" applyNumberFormat="1" applyFont="1" applyFill="1" applyBorder="1" applyAlignment="1">
      <alignment horizontal="center" vertical="top" wrapText="1" readingOrder="1"/>
    </xf>
    <xf numFmtId="0" fontId="6" fillId="3" borderId="7" xfId="0" applyNumberFormat="1" applyFont="1" applyFill="1" applyBorder="1" applyAlignment="1">
      <alignment horizontal="center" vertical="top" wrapText="1" readingOrder="1"/>
    </xf>
    <xf numFmtId="0" fontId="6" fillId="3" borderId="8" xfId="0" applyNumberFormat="1" applyFont="1" applyFill="1" applyBorder="1" applyAlignment="1">
      <alignment vertical="top" wrapText="1" readingOrder="1"/>
    </xf>
    <xf numFmtId="0" fontId="6" fillId="3" borderId="0" xfId="0" applyNumberFormat="1" applyFont="1" applyFill="1" applyBorder="1" applyAlignment="1">
      <alignment horizontal="center" vertical="top" wrapText="1" readingOrder="1"/>
    </xf>
    <xf numFmtId="0" fontId="6" fillId="3" borderId="6" xfId="0" applyNumberFormat="1" applyFont="1" applyFill="1" applyBorder="1" applyAlignment="1">
      <alignment horizontal="center" vertical="top" wrapText="1" readingOrder="1"/>
    </xf>
    <xf numFmtId="167" fontId="6" fillId="0" borderId="2" xfId="0" applyNumberFormat="1" applyFont="1" applyFill="1" applyBorder="1" applyAlignment="1">
      <alignment horizontal="center" vertical="top" wrapText="1" readingOrder="1"/>
    </xf>
    <xf numFmtId="7" fontId="6" fillId="2" borderId="2" xfId="0" applyNumberFormat="1" applyFont="1" applyFill="1" applyBorder="1" applyAlignment="1">
      <alignment horizontal="center" vertical="top" wrapText="1" readingOrder="1"/>
    </xf>
    <xf numFmtId="168" fontId="6" fillId="4" borderId="2" xfId="0" applyNumberFormat="1" applyFont="1" applyFill="1" applyBorder="1" applyAlignment="1">
      <alignment horizontal="center" vertical="top" wrapText="1" readingOrder="1"/>
    </xf>
    <xf numFmtId="4" fontId="6" fillId="2" borderId="2" xfId="0" applyNumberFormat="1" applyFont="1" applyFill="1" applyBorder="1" applyAlignment="1">
      <alignment horizontal="center" vertical="top" wrapText="1" readingOrder="1"/>
    </xf>
    <xf numFmtId="166" fontId="6" fillId="2" borderId="2" xfId="0" applyNumberFormat="1" applyFont="1" applyFill="1" applyBorder="1" applyAlignment="1">
      <alignment horizontal="center" vertical="top" wrapText="1" readingOrder="1"/>
    </xf>
    <xf numFmtId="2" fontId="6" fillId="0" borderId="2" xfId="0" applyNumberFormat="1" applyFont="1" applyFill="1" applyBorder="1" applyAlignment="1">
      <alignment horizontal="center" vertical="top" wrapText="1" readingOrder="1"/>
    </xf>
    <xf numFmtId="166" fontId="6" fillId="0" borderId="2" xfId="0" applyNumberFormat="1" applyFont="1" applyFill="1" applyBorder="1" applyAlignment="1">
      <alignment horizontal="center" vertical="top" wrapText="1" readingOrder="1"/>
    </xf>
    <xf numFmtId="7" fontId="6" fillId="0" borderId="2" xfId="0" applyNumberFormat="1" applyFont="1" applyFill="1" applyBorder="1" applyAlignment="1">
      <alignment horizontal="center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3" fillId="2" borderId="2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 readingOrder="1"/>
    </xf>
    <xf numFmtId="0" fontId="4" fillId="3" borderId="0" xfId="0" applyNumberFormat="1" applyFont="1" applyFill="1" applyBorder="1" applyAlignment="1">
      <alignment vertical="top" wrapText="1" readingOrder="1"/>
    </xf>
    <xf numFmtId="0" fontId="4" fillId="3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top" wrapText="1" readingOrder="1"/>
    </xf>
    <xf numFmtId="0" fontId="4" fillId="0" borderId="9" xfId="0" applyNumberFormat="1" applyFont="1" applyFill="1" applyBorder="1" applyAlignment="1">
      <alignment horizontal="left" vertical="top" wrapText="1" readingOrder="1"/>
    </xf>
    <xf numFmtId="0" fontId="4" fillId="0" borderId="10" xfId="0" applyNumberFormat="1" applyFont="1" applyFill="1" applyBorder="1" applyAlignment="1">
      <alignment horizontal="left" vertical="top" wrapText="1" readingOrder="1"/>
    </xf>
    <xf numFmtId="0" fontId="4" fillId="0" borderId="8" xfId="0" applyNumberFormat="1" applyFont="1" applyFill="1" applyBorder="1" applyAlignment="1">
      <alignment horizontal="left" vertical="top" wrapText="1" readingOrder="1"/>
    </xf>
    <xf numFmtId="0" fontId="4" fillId="0" borderId="6" xfId="0" applyNumberFormat="1" applyFont="1" applyFill="1" applyBorder="1" applyAlignment="1">
      <alignment horizontal="left" vertical="top" wrapText="1" readingOrder="1"/>
    </xf>
    <xf numFmtId="0" fontId="5" fillId="2" borderId="2" xfId="0" applyNumberFormat="1" applyFont="1" applyFill="1" applyBorder="1" applyAlignment="1">
      <alignment horizontal="center" vertical="top" wrapText="1" readingOrder="1"/>
    </xf>
    <xf numFmtId="0" fontId="7" fillId="0" borderId="4" xfId="0" applyNumberFormat="1" applyFont="1" applyFill="1" applyBorder="1" applyAlignment="1">
      <alignment vertical="top" wrapText="1"/>
    </xf>
    <xf numFmtId="0" fontId="7" fillId="0" borderId="3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0" borderId="0" xfId="0" applyFont="1" applyFill="1" applyBorder="1"/>
    <xf numFmtId="0" fontId="6" fillId="3" borderId="1" xfId="0" applyNumberFormat="1" applyFont="1" applyFill="1" applyBorder="1" applyAlignment="1">
      <alignment vertical="top" wrapText="1" readingOrder="1"/>
    </xf>
    <xf numFmtId="0" fontId="7" fillId="0" borderId="1" xfId="0" applyNumberFormat="1" applyFont="1" applyFill="1" applyBorder="1" applyAlignment="1">
      <alignment vertical="top" wrapText="1"/>
    </xf>
    <xf numFmtId="0" fontId="6" fillId="0" borderId="9" xfId="0" applyNumberFormat="1" applyFont="1" applyFill="1" applyBorder="1" applyAlignment="1">
      <alignment horizontal="left" vertical="top" wrapText="1" readingOrder="1"/>
    </xf>
    <xf numFmtId="0" fontId="6" fillId="0" borderId="10" xfId="0" applyNumberFormat="1" applyFont="1" applyFill="1" applyBorder="1" applyAlignment="1">
      <alignment horizontal="left" vertical="top" wrapText="1" readingOrder="1"/>
    </xf>
    <xf numFmtId="0" fontId="6" fillId="0" borderId="8" xfId="0" applyNumberFormat="1" applyFont="1" applyFill="1" applyBorder="1" applyAlignment="1">
      <alignment horizontal="left" vertical="top" wrapText="1" readingOrder="1"/>
    </xf>
    <xf numFmtId="0" fontId="6" fillId="0" borderId="6" xfId="0" applyNumberFormat="1" applyFont="1" applyFill="1" applyBorder="1" applyAlignment="1">
      <alignment horizontal="left" vertical="top" wrapText="1" readingOrder="1"/>
    </xf>
    <xf numFmtId="0" fontId="8" fillId="0" borderId="0" xfId="0" applyNumberFormat="1" applyFont="1" applyFill="1" applyBorder="1" applyAlignment="1">
      <alignment horizontal="center" vertical="top" wrapText="1" readingOrder="1"/>
    </xf>
    <xf numFmtId="0" fontId="5" fillId="2" borderId="2" xfId="0" applyNumberFormat="1" applyFont="1" applyFill="1" applyBorder="1" applyAlignment="1">
      <alignment vertical="top" wrapText="1" readingOrder="1"/>
    </xf>
    <xf numFmtId="0" fontId="6" fillId="3" borderId="0" xfId="0" applyNumberFormat="1" applyFont="1" applyFill="1" applyBorder="1" applyAlignment="1">
      <alignment vertical="top" wrapText="1" readingOrder="1"/>
    </xf>
    <xf numFmtId="1" fontId="4" fillId="4" borderId="2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808080"/>
      <rgbColor rgb="00C0C0C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FF00"/>
      <rgbColor rgb="00FF00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622300</xdr:colOff>
      <xdr:row>3</xdr:row>
      <xdr:rowOff>12065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622300</xdr:colOff>
      <xdr:row>3</xdr:row>
      <xdr:rowOff>12065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381000"/>
          <a:ext cx="622300" cy="202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43"/>
  <sheetViews>
    <sheetView showGridLines="0" tabSelected="1" zoomScaleNormal="100" workbookViewId="0">
      <pane ySplit="1" topLeftCell="A17" activePane="bottomLeft" state="frozen"/>
      <selection activeCell="B1" sqref="B1"/>
      <selection pane="bottomLeft" activeCell="P52" sqref="P52"/>
    </sheetView>
  </sheetViews>
  <sheetFormatPr defaultRowHeight="15"/>
  <cols>
    <col min="1" max="1" width="5.7109375" customWidth="1"/>
    <col min="2" max="2" width="5.7109375" style="43" customWidth="1"/>
    <col min="3" max="4" width="15.7109375" customWidth="1"/>
    <col min="5" max="5" width="20.7109375" customWidth="1"/>
    <col min="6" max="22" width="15.7109375" customWidth="1"/>
    <col min="23" max="23" width="108.5703125" customWidth="1"/>
  </cols>
  <sheetData>
    <row r="1" spans="1:23" ht="15" customHeight="1"/>
    <row r="2" spans="1:23" ht="15" customHeight="1">
      <c r="D2" s="77" t="s">
        <v>0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23" ht="15" customHeight="1"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3" ht="15" customHeight="1">
      <c r="C4" s="78"/>
      <c r="D4" s="79" t="s">
        <v>44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23" ht="15" customHeight="1"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23" ht="15" customHeight="1">
      <c r="A6" s="1"/>
      <c r="B6" s="3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/>
    <row r="8" spans="1:23" ht="15" customHeight="1">
      <c r="B8" s="20" t="s">
        <v>1</v>
      </c>
      <c r="C8" s="80" t="s">
        <v>2</v>
      </c>
      <c r="D8" s="81"/>
      <c r="E8" s="82"/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0" t="s">
        <v>16</v>
      </c>
      <c r="T8" s="2" t="s">
        <v>17</v>
      </c>
      <c r="U8" s="2" t="s">
        <v>18</v>
      </c>
      <c r="V8" s="2" t="s">
        <v>19</v>
      </c>
    </row>
    <row r="9" spans="1:23">
      <c r="B9" s="44" t="s">
        <v>20</v>
      </c>
      <c r="C9" s="84" t="s">
        <v>20</v>
      </c>
      <c r="D9" s="78"/>
      <c r="E9" s="3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4" t="s">
        <v>20</v>
      </c>
      <c r="R9" s="4" t="s">
        <v>20</v>
      </c>
      <c r="S9" s="21" t="s">
        <v>20</v>
      </c>
      <c r="T9" s="4" t="s">
        <v>20</v>
      </c>
      <c r="U9" s="4" t="s">
        <v>20</v>
      </c>
      <c r="V9" s="4" t="s">
        <v>20</v>
      </c>
    </row>
    <row r="10" spans="1:23">
      <c r="B10" s="45">
        <v>1</v>
      </c>
      <c r="C10" s="83" t="s">
        <v>21</v>
      </c>
      <c r="D10" s="78"/>
      <c r="E10" s="5" t="s">
        <v>22</v>
      </c>
      <c r="F10" s="6">
        <v>3400</v>
      </c>
      <c r="G10" s="7"/>
      <c r="H10" s="6">
        <v>340</v>
      </c>
      <c r="I10" s="6">
        <v>204</v>
      </c>
      <c r="J10" s="6">
        <v>127</v>
      </c>
      <c r="K10" s="6">
        <v>340</v>
      </c>
      <c r="L10" s="6">
        <v>204</v>
      </c>
      <c r="M10" s="6">
        <v>204</v>
      </c>
      <c r="N10" s="6">
        <v>272</v>
      </c>
      <c r="O10" s="6">
        <v>272</v>
      </c>
      <c r="P10" s="6">
        <v>77</v>
      </c>
      <c r="Q10" s="6">
        <v>272</v>
      </c>
      <c r="R10" s="6">
        <v>272</v>
      </c>
      <c r="S10" s="22">
        <v>272</v>
      </c>
      <c r="T10" s="6">
        <v>340</v>
      </c>
      <c r="U10" s="6">
        <v>204</v>
      </c>
      <c r="V10" s="6">
        <f>SUM(H10:U10)</f>
        <v>3400</v>
      </c>
    </row>
    <row r="11" spans="1:23">
      <c r="B11" s="45" t="s">
        <v>20</v>
      </c>
      <c r="C11" s="83" t="s">
        <v>20</v>
      </c>
      <c r="D11" s="78"/>
      <c r="E11" s="9" t="s">
        <v>23</v>
      </c>
      <c r="F11" s="8">
        <f>F10/12*3</f>
        <v>850</v>
      </c>
      <c r="G11" s="24" t="s">
        <v>36</v>
      </c>
      <c r="H11" s="10">
        <f>H10/12*3</f>
        <v>85</v>
      </c>
      <c r="I11" s="24">
        <f t="shared" ref="I11:U11" si="0">I10/12*3</f>
        <v>51</v>
      </c>
      <c r="J11" s="24">
        <f t="shared" si="0"/>
        <v>31.75</v>
      </c>
      <c r="K11" s="24">
        <f t="shared" si="0"/>
        <v>85</v>
      </c>
      <c r="L11" s="24">
        <f t="shared" si="0"/>
        <v>51</v>
      </c>
      <c r="M11" s="24">
        <f t="shared" si="0"/>
        <v>51</v>
      </c>
      <c r="N11" s="24">
        <f t="shared" si="0"/>
        <v>68</v>
      </c>
      <c r="O11" s="24">
        <f t="shared" si="0"/>
        <v>68</v>
      </c>
      <c r="P11" s="24">
        <f t="shared" si="0"/>
        <v>19.25</v>
      </c>
      <c r="Q11" s="24">
        <f t="shared" si="0"/>
        <v>68</v>
      </c>
      <c r="R11" s="24">
        <f t="shared" si="0"/>
        <v>68</v>
      </c>
      <c r="S11" s="24">
        <f t="shared" si="0"/>
        <v>68</v>
      </c>
      <c r="T11" s="24">
        <f t="shared" si="0"/>
        <v>85</v>
      </c>
      <c r="U11" s="24">
        <f t="shared" si="0"/>
        <v>51</v>
      </c>
      <c r="V11" s="36">
        <f>SUM(H11:U11)</f>
        <v>850</v>
      </c>
    </row>
    <row r="12" spans="1:23">
      <c r="B12" s="45" t="s">
        <v>20</v>
      </c>
      <c r="C12" s="83" t="s">
        <v>20</v>
      </c>
      <c r="D12" s="78"/>
      <c r="E12" s="9" t="s">
        <v>24</v>
      </c>
      <c r="F12" s="8" t="s">
        <v>20</v>
      </c>
      <c r="G12" s="37">
        <v>0</v>
      </c>
      <c r="H12" s="37">
        <v>97</v>
      </c>
      <c r="I12" s="37">
        <v>24</v>
      </c>
      <c r="J12" s="37">
        <v>32</v>
      </c>
      <c r="K12" s="37">
        <v>62</v>
      </c>
      <c r="L12" s="37">
        <v>34</v>
      </c>
      <c r="M12" s="37">
        <v>62</v>
      </c>
      <c r="N12" s="37">
        <v>74</v>
      </c>
      <c r="O12" s="37">
        <v>54</v>
      </c>
      <c r="P12" s="37">
        <v>7</v>
      </c>
      <c r="Q12" s="37">
        <v>81</v>
      </c>
      <c r="R12" s="37">
        <v>0</v>
      </c>
      <c r="S12" s="37">
        <v>0</v>
      </c>
      <c r="T12" s="37">
        <v>129</v>
      </c>
      <c r="U12" s="37">
        <v>47</v>
      </c>
      <c r="V12" s="37">
        <f>SUM(G12:U12)</f>
        <v>703</v>
      </c>
    </row>
    <row r="13" spans="1:23">
      <c r="B13" s="45" t="s">
        <v>20</v>
      </c>
      <c r="C13" s="83" t="s">
        <v>20</v>
      </c>
      <c r="D13" s="78"/>
      <c r="E13" s="9" t="s">
        <v>25</v>
      </c>
      <c r="F13" s="8" t="s">
        <v>20</v>
      </c>
      <c r="G13" s="24" t="s">
        <v>36</v>
      </c>
      <c r="H13" s="11">
        <f>H12/H10</f>
        <v>0.28529411764705881</v>
      </c>
      <c r="I13" s="25">
        <f t="shared" ref="I13:V13" si="1">I12/I10</f>
        <v>0.11764705882352941</v>
      </c>
      <c r="J13" s="25">
        <f t="shared" si="1"/>
        <v>0.25196850393700787</v>
      </c>
      <c r="K13" s="25">
        <f t="shared" si="1"/>
        <v>0.18235294117647058</v>
      </c>
      <c r="L13" s="25">
        <f t="shared" si="1"/>
        <v>0.16666666666666666</v>
      </c>
      <c r="M13" s="25">
        <f t="shared" si="1"/>
        <v>0.30392156862745096</v>
      </c>
      <c r="N13" s="25">
        <f t="shared" si="1"/>
        <v>0.27205882352941174</v>
      </c>
      <c r="O13" s="25">
        <f t="shared" si="1"/>
        <v>0.19852941176470587</v>
      </c>
      <c r="P13" s="25">
        <f t="shared" si="1"/>
        <v>9.0909090909090912E-2</v>
      </c>
      <c r="Q13" s="25">
        <f t="shared" si="1"/>
        <v>0.29779411764705882</v>
      </c>
      <c r="R13" s="25">
        <f t="shared" si="1"/>
        <v>0</v>
      </c>
      <c r="S13" s="25">
        <f t="shared" si="1"/>
        <v>0</v>
      </c>
      <c r="T13" s="25">
        <f t="shared" si="1"/>
        <v>0.37941176470588234</v>
      </c>
      <c r="U13" s="25">
        <f t="shared" si="1"/>
        <v>0.23039215686274508</v>
      </c>
      <c r="V13" s="25">
        <f t="shared" si="1"/>
        <v>0.20676470588235293</v>
      </c>
    </row>
    <row r="14" spans="1:23">
      <c r="B14" s="45" t="s">
        <v>20</v>
      </c>
      <c r="C14" s="83" t="s">
        <v>20</v>
      </c>
      <c r="D14" s="78"/>
      <c r="E14" s="9" t="s">
        <v>26</v>
      </c>
      <c r="F14" s="8" t="s">
        <v>20</v>
      </c>
      <c r="G14" s="24" t="s">
        <v>36</v>
      </c>
      <c r="H14" s="11">
        <f>H12/H11</f>
        <v>1.1411764705882352</v>
      </c>
      <c r="I14" s="25">
        <f t="shared" ref="I14:V14" si="2">I12/I11</f>
        <v>0.47058823529411764</v>
      </c>
      <c r="J14" s="25">
        <f t="shared" si="2"/>
        <v>1.0078740157480315</v>
      </c>
      <c r="K14" s="25">
        <f t="shared" si="2"/>
        <v>0.72941176470588232</v>
      </c>
      <c r="L14" s="25">
        <f t="shared" si="2"/>
        <v>0.66666666666666663</v>
      </c>
      <c r="M14" s="25">
        <f t="shared" si="2"/>
        <v>1.2156862745098038</v>
      </c>
      <c r="N14" s="25">
        <f t="shared" si="2"/>
        <v>1.088235294117647</v>
      </c>
      <c r="O14" s="25">
        <f t="shared" si="2"/>
        <v>0.79411764705882348</v>
      </c>
      <c r="P14" s="25">
        <f t="shared" si="2"/>
        <v>0.36363636363636365</v>
      </c>
      <c r="Q14" s="25">
        <f t="shared" si="2"/>
        <v>1.1911764705882353</v>
      </c>
      <c r="R14" s="25">
        <f t="shared" si="2"/>
        <v>0</v>
      </c>
      <c r="S14" s="25">
        <f t="shared" si="2"/>
        <v>0</v>
      </c>
      <c r="T14" s="25">
        <f t="shared" si="2"/>
        <v>1.5176470588235293</v>
      </c>
      <c r="U14" s="25">
        <f t="shared" si="2"/>
        <v>0.92156862745098034</v>
      </c>
      <c r="V14" s="25">
        <f t="shared" si="2"/>
        <v>0.82705882352941174</v>
      </c>
    </row>
    <row r="15" spans="1:23">
      <c r="B15" s="45" t="s">
        <v>20</v>
      </c>
      <c r="C15" s="83" t="s">
        <v>20</v>
      </c>
      <c r="D15" s="78"/>
      <c r="E15" s="12" t="s">
        <v>27</v>
      </c>
      <c r="F15" s="41">
        <v>0</v>
      </c>
      <c r="G15" s="1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6"/>
      <c r="T15" s="13"/>
      <c r="U15" s="13"/>
      <c r="V15" s="13"/>
    </row>
    <row r="16" spans="1:23">
      <c r="B16" s="45" t="s">
        <v>20</v>
      </c>
      <c r="C16" s="83" t="s">
        <v>20</v>
      </c>
      <c r="D16" s="78"/>
      <c r="E16" s="39" t="s">
        <v>37</v>
      </c>
      <c r="F16" s="8" t="s">
        <v>20</v>
      </c>
      <c r="G16" s="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7"/>
      <c r="T16" s="15"/>
      <c r="U16" s="15"/>
      <c r="V16" s="8"/>
    </row>
    <row r="17" spans="2:22">
      <c r="B17" s="45" t="s">
        <v>20</v>
      </c>
      <c r="C17" s="83" t="s">
        <v>20</v>
      </c>
      <c r="D17" s="78"/>
      <c r="E17" s="9" t="s">
        <v>28</v>
      </c>
      <c r="F17" s="8" t="s">
        <v>20</v>
      </c>
      <c r="G17" s="8" t="s">
        <v>20</v>
      </c>
      <c r="H17" s="8" t="s">
        <v>20</v>
      </c>
      <c r="I17" s="8" t="s">
        <v>20</v>
      </c>
      <c r="J17" s="8" t="s">
        <v>20</v>
      </c>
      <c r="K17" s="8" t="s">
        <v>20</v>
      </c>
      <c r="L17" s="8" t="s">
        <v>20</v>
      </c>
      <c r="M17" s="8" t="s">
        <v>20</v>
      </c>
      <c r="N17" s="8" t="s">
        <v>20</v>
      </c>
      <c r="O17" s="8" t="s">
        <v>20</v>
      </c>
      <c r="P17" s="8" t="s">
        <v>20</v>
      </c>
      <c r="Q17" s="8" t="s">
        <v>20</v>
      </c>
      <c r="R17" s="8" t="s">
        <v>20</v>
      </c>
      <c r="S17" s="23" t="s">
        <v>20</v>
      </c>
      <c r="T17" s="8" t="s">
        <v>20</v>
      </c>
      <c r="U17" s="8" t="s">
        <v>20</v>
      </c>
      <c r="V17" s="8" t="s">
        <v>20</v>
      </c>
    </row>
    <row r="18" spans="2:22">
      <c r="B18" s="46" t="s">
        <v>20</v>
      </c>
      <c r="C18" s="85" t="s">
        <v>20</v>
      </c>
      <c r="D18" s="86"/>
      <c r="E18" s="16" t="s">
        <v>20</v>
      </c>
      <c r="F18" s="17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4" t="s">
        <v>20</v>
      </c>
      <c r="R18" s="4" t="s">
        <v>20</v>
      </c>
      <c r="S18" s="21" t="s">
        <v>20</v>
      </c>
      <c r="T18" s="4" t="s">
        <v>20</v>
      </c>
      <c r="U18" s="4" t="s">
        <v>20</v>
      </c>
      <c r="V18" s="18" t="s">
        <v>20</v>
      </c>
    </row>
    <row r="19" spans="2:22">
      <c r="B19" s="45">
        <v>2</v>
      </c>
      <c r="C19" s="83" t="s">
        <v>29</v>
      </c>
      <c r="D19" s="78"/>
      <c r="E19" s="5" t="s">
        <v>22</v>
      </c>
      <c r="F19" s="32">
        <v>0.8</v>
      </c>
      <c r="G19" s="34" t="s">
        <v>36</v>
      </c>
      <c r="H19" s="106">
        <v>4</v>
      </c>
      <c r="I19" s="106">
        <v>5</v>
      </c>
      <c r="J19" s="106">
        <v>5</v>
      </c>
      <c r="K19" s="106">
        <v>6</v>
      </c>
      <c r="L19" s="106">
        <v>45</v>
      </c>
      <c r="M19" s="106">
        <v>16</v>
      </c>
      <c r="N19" s="106">
        <v>32</v>
      </c>
      <c r="O19" s="106">
        <v>4</v>
      </c>
      <c r="P19" s="106">
        <v>0</v>
      </c>
      <c r="Q19" s="106">
        <v>3</v>
      </c>
      <c r="R19" s="106">
        <v>29</v>
      </c>
      <c r="S19" s="106">
        <v>5</v>
      </c>
      <c r="T19" s="106">
        <v>34</v>
      </c>
      <c r="U19" s="106">
        <v>7</v>
      </c>
      <c r="V19" s="106">
        <f>SUM(H19:U19)</f>
        <v>195</v>
      </c>
    </row>
    <row r="20" spans="2:22">
      <c r="B20" s="45" t="s">
        <v>20</v>
      </c>
      <c r="C20" s="83" t="s">
        <v>20</v>
      </c>
      <c r="D20" s="78"/>
      <c r="E20" s="9" t="s">
        <v>30</v>
      </c>
      <c r="F20" s="8" t="s">
        <v>20</v>
      </c>
      <c r="G20" s="33" t="s">
        <v>36</v>
      </c>
      <c r="H20" s="36">
        <v>0</v>
      </c>
      <c r="I20" s="36">
        <v>1</v>
      </c>
      <c r="J20" s="36">
        <v>0</v>
      </c>
      <c r="K20" s="36">
        <v>3</v>
      </c>
      <c r="L20" s="36">
        <v>19</v>
      </c>
      <c r="M20" s="36">
        <v>0</v>
      </c>
      <c r="N20" s="36">
        <v>2</v>
      </c>
      <c r="O20" s="36">
        <v>0</v>
      </c>
      <c r="P20" s="36">
        <v>0</v>
      </c>
      <c r="Q20" s="36">
        <v>0</v>
      </c>
      <c r="R20" s="36">
        <v>19</v>
      </c>
      <c r="S20" s="36">
        <v>1</v>
      </c>
      <c r="T20" s="36">
        <v>16</v>
      </c>
      <c r="U20" s="36">
        <v>0</v>
      </c>
      <c r="V20" s="36">
        <f>SUM(H20:U20)</f>
        <v>61</v>
      </c>
    </row>
    <row r="21" spans="2:22">
      <c r="B21" s="45" t="s">
        <v>20</v>
      </c>
      <c r="C21" s="83" t="s">
        <v>20</v>
      </c>
      <c r="D21" s="78"/>
      <c r="E21" s="9" t="s">
        <v>31</v>
      </c>
      <c r="F21" s="8" t="s">
        <v>20</v>
      </c>
      <c r="G21" s="24" t="s">
        <v>36</v>
      </c>
      <c r="H21" s="11">
        <f>H20/H19</f>
        <v>0</v>
      </c>
      <c r="I21" s="25">
        <f t="shared" ref="I21:V21" si="3">I20/I19</f>
        <v>0.2</v>
      </c>
      <c r="J21" s="25">
        <f t="shared" si="3"/>
        <v>0</v>
      </c>
      <c r="K21" s="25">
        <f t="shared" si="3"/>
        <v>0.5</v>
      </c>
      <c r="L21" s="25">
        <f t="shared" si="3"/>
        <v>0.42222222222222222</v>
      </c>
      <c r="M21" s="25">
        <f t="shared" si="3"/>
        <v>0</v>
      </c>
      <c r="N21" s="25">
        <f t="shared" si="3"/>
        <v>6.25E-2</v>
      </c>
      <c r="O21" s="25">
        <f t="shared" si="3"/>
        <v>0</v>
      </c>
      <c r="P21" s="25" t="e">
        <f t="shared" si="3"/>
        <v>#DIV/0!</v>
      </c>
      <c r="Q21" s="25">
        <f t="shared" si="3"/>
        <v>0</v>
      </c>
      <c r="R21" s="25">
        <f t="shared" si="3"/>
        <v>0.65517241379310343</v>
      </c>
      <c r="S21" s="25">
        <f t="shared" si="3"/>
        <v>0.2</v>
      </c>
      <c r="T21" s="25">
        <f t="shared" si="3"/>
        <v>0.47058823529411764</v>
      </c>
      <c r="U21" s="25">
        <f t="shared" si="3"/>
        <v>0</v>
      </c>
      <c r="V21" s="25">
        <f t="shared" si="3"/>
        <v>0.31282051282051282</v>
      </c>
    </row>
    <row r="22" spans="2:22">
      <c r="B22" s="46" t="s">
        <v>20</v>
      </c>
      <c r="C22" s="85" t="s">
        <v>20</v>
      </c>
      <c r="D22" s="86"/>
      <c r="E22" s="16" t="s">
        <v>20</v>
      </c>
      <c r="F22" s="17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21" t="s">
        <v>20</v>
      </c>
      <c r="T22" s="4" t="s">
        <v>20</v>
      </c>
      <c r="U22" s="4" t="s">
        <v>20</v>
      </c>
      <c r="V22" s="18" t="s">
        <v>20</v>
      </c>
    </row>
    <row r="23" spans="2:22" ht="15" customHeight="1">
      <c r="B23" s="45">
        <v>3</v>
      </c>
      <c r="C23" s="88" t="s">
        <v>32</v>
      </c>
      <c r="D23" s="89"/>
      <c r="E23" s="5" t="s">
        <v>22</v>
      </c>
      <c r="F23" s="6">
        <v>30</v>
      </c>
      <c r="G23" s="34" t="s">
        <v>36</v>
      </c>
      <c r="H23" s="6">
        <v>3</v>
      </c>
      <c r="I23" s="6">
        <v>2</v>
      </c>
      <c r="J23" s="6">
        <v>1</v>
      </c>
      <c r="K23" s="6">
        <v>3</v>
      </c>
      <c r="L23" s="6">
        <v>2</v>
      </c>
      <c r="M23" s="6">
        <v>1</v>
      </c>
      <c r="N23" s="6">
        <v>2</v>
      </c>
      <c r="O23" s="6">
        <v>2</v>
      </c>
      <c r="P23" s="6">
        <v>1</v>
      </c>
      <c r="Q23" s="6">
        <v>2</v>
      </c>
      <c r="R23" s="6">
        <v>3</v>
      </c>
      <c r="S23" s="22">
        <v>3</v>
      </c>
      <c r="T23" s="6">
        <v>3</v>
      </c>
      <c r="U23" s="6">
        <v>2</v>
      </c>
      <c r="V23" s="6">
        <f>SUM(H23:U23)</f>
        <v>30</v>
      </c>
    </row>
    <row r="24" spans="2:22">
      <c r="B24" s="45" t="s">
        <v>20</v>
      </c>
      <c r="C24" s="90"/>
      <c r="D24" s="91"/>
      <c r="E24" s="9" t="s">
        <v>23</v>
      </c>
      <c r="F24" s="8">
        <f>F23/12*3</f>
        <v>7.5</v>
      </c>
      <c r="G24" s="24" t="s">
        <v>36</v>
      </c>
      <c r="H24" s="10">
        <f>H23/12*3</f>
        <v>0.75</v>
      </c>
      <c r="I24" s="24">
        <f t="shared" ref="I24:U24" si="4">I23/12*3</f>
        <v>0.5</v>
      </c>
      <c r="J24" s="24">
        <f t="shared" si="4"/>
        <v>0.25</v>
      </c>
      <c r="K24" s="24">
        <f t="shared" si="4"/>
        <v>0.75</v>
      </c>
      <c r="L24" s="24">
        <f t="shared" si="4"/>
        <v>0.5</v>
      </c>
      <c r="M24" s="24">
        <f t="shared" si="4"/>
        <v>0.25</v>
      </c>
      <c r="N24" s="24">
        <f t="shared" si="4"/>
        <v>0.5</v>
      </c>
      <c r="O24" s="24">
        <f t="shared" si="4"/>
        <v>0.5</v>
      </c>
      <c r="P24" s="24">
        <f t="shared" si="4"/>
        <v>0.25</v>
      </c>
      <c r="Q24" s="24">
        <f t="shared" si="4"/>
        <v>0.5</v>
      </c>
      <c r="R24" s="24">
        <f t="shared" si="4"/>
        <v>0.75</v>
      </c>
      <c r="S24" s="24">
        <f t="shared" si="4"/>
        <v>0.75</v>
      </c>
      <c r="T24" s="24">
        <f t="shared" si="4"/>
        <v>0.75</v>
      </c>
      <c r="U24" s="24">
        <f t="shared" si="4"/>
        <v>0.5</v>
      </c>
      <c r="V24" s="24">
        <f>SUM(H24:U24)</f>
        <v>7.5</v>
      </c>
    </row>
    <row r="25" spans="2:22">
      <c r="B25" s="45" t="s">
        <v>20</v>
      </c>
      <c r="C25" s="90"/>
      <c r="D25" s="91"/>
      <c r="E25" s="9" t="s">
        <v>24</v>
      </c>
      <c r="F25" s="8" t="s">
        <v>20</v>
      </c>
      <c r="G25" s="37">
        <v>0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0</v>
      </c>
      <c r="P25" s="37">
        <v>0</v>
      </c>
      <c r="Q25" s="37">
        <v>0</v>
      </c>
      <c r="R25" s="37">
        <v>1</v>
      </c>
      <c r="S25" s="37">
        <v>1</v>
      </c>
      <c r="T25" s="37">
        <v>1</v>
      </c>
      <c r="U25" s="37">
        <v>1</v>
      </c>
      <c r="V25" s="37">
        <f>SUM(H25:U25)</f>
        <v>11</v>
      </c>
    </row>
    <row r="26" spans="2:22">
      <c r="B26" s="45" t="s">
        <v>20</v>
      </c>
      <c r="C26" s="90"/>
      <c r="D26" s="91"/>
      <c r="E26" s="9" t="s">
        <v>25</v>
      </c>
      <c r="F26" s="8" t="s">
        <v>20</v>
      </c>
      <c r="G26" s="24" t="s">
        <v>36</v>
      </c>
      <c r="H26" s="11">
        <f>H25/H23</f>
        <v>0.33333333333333331</v>
      </c>
      <c r="I26" s="25">
        <f t="shared" ref="I26:V26" si="5">I25/I23</f>
        <v>0.5</v>
      </c>
      <c r="J26" s="25">
        <f t="shared" si="5"/>
        <v>1</v>
      </c>
      <c r="K26" s="25">
        <f t="shared" si="5"/>
        <v>0.33333333333333331</v>
      </c>
      <c r="L26" s="25">
        <f t="shared" si="5"/>
        <v>0.5</v>
      </c>
      <c r="M26" s="25">
        <f t="shared" si="5"/>
        <v>1</v>
      </c>
      <c r="N26" s="25">
        <f t="shared" si="5"/>
        <v>0.5</v>
      </c>
      <c r="O26" s="25">
        <f t="shared" si="5"/>
        <v>0</v>
      </c>
      <c r="P26" s="25">
        <f t="shared" si="5"/>
        <v>0</v>
      </c>
      <c r="Q26" s="25">
        <f t="shared" si="5"/>
        <v>0</v>
      </c>
      <c r="R26" s="25">
        <f t="shared" si="5"/>
        <v>0.33333333333333331</v>
      </c>
      <c r="S26" s="25">
        <f t="shared" si="5"/>
        <v>0.33333333333333331</v>
      </c>
      <c r="T26" s="25">
        <f t="shared" si="5"/>
        <v>0.33333333333333331</v>
      </c>
      <c r="U26" s="25">
        <f t="shared" si="5"/>
        <v>0.5</v>
      </c>
      <c r="V26" s="25">
        <f t="shared" si="5"/>
        <v>0.36666666666666664</v>
      </c>
    </row>
    <row r="27" spans="2:22">
      <c r="B27" s="45" t="s">
        <v>20</v>
      </c>
      <c r="C27" s="90"/>
      <c r="D27" s="91"/>
      <c r="E27" s="9" t="s">
        <v>26</v>
      </c>
      <c r="F27" s="8" t="s">
        <v>20</v>
      </c>
      <c r="G27" s="24" t="s">
        <v>36</v>
      </c>
      <c r="H27" s="11">
        <f>H25/H24</f>
        <v>1.3333333333333333</v>
      </c>
      <c r="I27" s="25">
        <f>I25/I24</f>
        <v>2</v>
      </c>
      <c r="J27" s="25">
        <f t="shared" ref="J27:V27" si="6">J25/J24</f>
        <v>4</v>
      </c>
      <c r="K27" s="25">
        <f t="shared" si="6"/>
        <v>1.3333333333333333</v>
      </c>
      <c r="L27" s="25">
        <f t="shared" si="6"/>
        <v>2</v>
      </c>
      <c r="M27" s="25">
        <f t="shared" si="6"/>
        <v>4</v>
      </c>
      <c r="N27" s="25">
        <f t="shared" si="6"/>
        <v>2</v>
      </c>
      <c r="O27" s="25">
        <f t="shared" si="6"/>
        <v>0</v>
      </c>
      <c r="P27" s="25">
        <f t="shared" si="6"/>
        <v>0</v>
      </c>
      <c r="Q27" s="25">
        <f t="shared" si="6"/>
        <v>0</v>
      </c>
      <c r="R27" s="25">
        <f t="shared" si="6"/>
        <v>1.3333333333333333</v>
      </c>
      <c r="S27" s="25">
        <f t="shared" si="6"/>
        <v>1.3333333333333333</v>
      </c>
      <c r="T27" s="25">
        <f t="shared" si="6"/>
        <v>1.3333333333333333</v>
      </c>
      <c r="U27" s="25">
        <f t="shared" si="6"/>
        <v>2</v>
      </c>
      <c r="V27" s="25">
        <f t="shared" si="6"/>
        <v>1.4666666666666666</v>
      </c>
    </row>
    <row r="28" spans="2:22">
      <c r="B28" s="45" t="s">
        <v>20</v>
      </c>
      <c r="C28" s="90"/>
      <c r="D28" s="91"/>
      <c r="E28" s="12" t="s">
        <v>27</v>
      </c>
      <c r="F28" s="41">
        <v>390000</v>
      </c>
      <c r="G28" s="38" t="s">
        <v>36</v>
      </c>
      <c r="H28" s="41">
        <v>39000</v>
      </c>
      <c r="I28" s="41">
        <v>26000</v>
      </c>
      <c r="J28" s="41">
        <v>13000</v>
      </c>
      <c r="K28" s="41">
        <v>39000</v>
      </c>
      <c r="L28" s="41">
        <v>26000</v>
      </c>
      <c r="M28" s="41">
        <v>13000</v>
      </c>
      <c r="N28" s="41">
        <v>26000</v>
      </c>
      <c r="O28" s="41">
        <v>26000</v>
      </c>
      <c r="P28" s="41">
        <v>13000</v>
      </c>
      <c r="Q28" s="41">
        <v>26000</v>
      </c>
      <c r="R28" s="41">
        <v>39000</v>
      </c>
      <c r="S28" s="41">
        <v>39000</v>
      </c>
      <c r="T28" s="41">
        <v>39000</v>
      </c>
      <c r="U28" s="41">
        <v>26000</v>
      </c>
      <c r="V28" s="41">
        <f>SUM(H28:U28)</f>
        <v>390000</v>
      </c>
    </row>
    <row r="29" spans="2:22">
      <c r="B29" s="45" t="s">
        <v>20</v>
      </c>
      <c r="C29" s="90"/>
      <c r="D29" s="91"/>
      <c r="E29" s="39" t="s">
        <v>37</v>
      </c>
      <c r="F29" s="8" t="s">
        <v>20</v>
      </c>
      <c r="G29" s="8"/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6798.95</v>
      </c>
      <c r="U29" s="40">
        <v>0</v>
      </c>
      <c r="V29" s="40">
        <f>SUM(H29:U29)</f>
        <v>6798.95</v>
      </c>
    </row>
    <row r="30" spans="2:22">
      <c r="B30" s="45" t="s">
        <v>20</v>
      </c>
      <c r="C30" s="90"/>
      <c r="D30" s="91"/>
      <c r="E30" s="9" t="s">
        <v>28</v>
      </c>
      <c r="F30" s="8" t="s">
        <v>20</v>
      </c>
      <c r="G30" s="8" t="s">
        <v>20</v>
      </c>
      <c r="H30" s="30">
        <f>H29/H28</f>
        <v>0</v>
      </c>
      <c r="I30" s="30">
        <f t="shared" ref="I30:V30" si="7">I29/I28</f>
        <v>0</v>
      </c>
      <c r="J30" s="30">
        <f t="shared" si="7"/>
        <v>0</v>
      </c>
      <c r="K30" s="30">
        <f t="shared" si="7"/>
        <v>0</v>
      </c>
      <c r="L30" s="30">
        <f t="shared" si="7"/>
        <v>0</v>
      </c>
      <c r="M30" s="30">
        <f t="shared" si="7"/>
        <v>0</v>
      </c>
      <c r="N30" s="30">
        <f t="shared" si="7"/>
        <v>0</v>
      </c>
      <c r="O30" s="30">
        <f t="shared" si="7"/>
        <v>0</v>
      </c>
      <c r="P30" s="30">
        <f t="shared" si="7"/>
        <v>0</v>
      </c>
      <c r="Q30" s="30">
        <f t="shared" si="7"/>
        <v>0</v>
      </c>
      <c r="R30" s="30">
        <f t="shared" si="7"/>
        <v>0</v>
      </c>
      <c r="S30" s="30">
        <f t="shared" si="7"/>
        <v>0</v>
      </c>
      <c r="T30" s="30">
        <f t="shared" si="7"/>
        <v>0.17433205128205129</v>
      </c>
      <c r="U30" s="30">
        <f t="shared" si="7"/>
        <v>0</v>
      </c>
      <c r="V30" s="30">
        <f t="shared" si="7"/>
        <v>1.7433205128205127E-2</v>
      </c>
    </row>
    <row r="31" spans="2:22">
      <c r="B31" s="46" t="s">
        <v>20</v>
      </c>
      <c r="C31" s="85" t="s">
        <v>20</v>
      </c>
      <c r="D31" s="86"/>
      <c r="E31" s="16" t="s">
        <v>20</v>
      </c>
      <c r="F31" s="17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4" t="s">
        <v>20</v>
      </c>
      <c r="R31" s="4" t="s">
        <v>20</v>
      </c>
      <c r="S31" s="21" t="s">
        <v>20</v>
      </c>
      <c r="T31" s="4" t="s">
        <v>20</v>
      </c>
      <c r="U31" s="4" t="s">
        <v>20</v>
      </c>
      <c r="V31" s="18" t="s">
        <v>20</v>
      </c>
    </row>
    <row r="32" spans="2:22">
      <c r="B32" s="45">
        <v>4</v>
      </c>
      <c r="C32" s="83" t="s">
        <v>33</v>
      </c>
      <c r="D32" s="78"/>
      <c r="E32" s="5" t="s">
        <v>22</v>
      </c>
      <c r="F32" s="6">
        <v>6</v>
      </c>
      <c r="G32" s="6">
        <v>6</v>
      </c>
      <c r="H32" s="34" t="s">
        <v>36</v>
      </c>
      <c r="I32" s="34" t="s">
        <v>36</v>
      </c>
      <c r="J32" s="34" t="s">
        <v>36</v>
      </c>
      <c r="K32" s="34" t="s">
        <v>36</v>
      </c>
      <c r="L32" s="34" t="s">
        <v>36</v>
      </c>
      <c r="M32" s="34" t="s">
        <v>36</v>
      </c>
      <c r="N32" s="34" t="s">
        <v>36</v>
      </c>
      <c r="O32" s="34" t="s">
        <v>36</v>
      </c>
      <c r="P32" s="34" t="s">
        <v>36</v>
      </c>
      <c r="Q32" s="34" t="s">
        <v>36</v>
      </c>
      <c r="R32" s="34" t="s">
        <v>36</v>
      </c>
      <c r="S32" s="34" t="s">
        <v>36</v>
      </c>
      <c r="T32" s="34" t="s">
        <v>36</v>
      </c>
      <c r="U32" s="34" t="s">
        <v>36</v>
      </c>
      <c r="V32" s="6">
        <f>G32</f>
        <v>6</v>
      </c>
    </row>
    <row r="33" spans="2:22">
      <c r="B33" s="45" t="s">
        <v>20</v>
      </c>
      <c r="C33" s="83" t="s">
        <v>20</v>
      </c>
      <c r="D33" s="78"/>
      <c r="E33" s="9" t="s">
        <v>23</v>
      </c>
      <c r="F33" s="35">
        <f>F32/12*3</f>
        <v>1.5</v>
      </c>
      <c r="G33" s="35">
        <f>G32/12*3</f>
        <v>1.5</v>
      </c>
      <c r="H33" s="33" t="s">
        <v>36</v>
      </c>
      <c r="I33" s="33" t="s">
        <v>36</v>
      </c>
      <c r="J33" s="33" t="s">
        <v>36</v>
      </c>
      <c r="K33" s="33" t="s">
        <v>36</v>
      </c>
      <c r="L33" s="33" t="s">
        <v>36</v>
      </c>
      <c r="M33" s="33" t="s">
        <v>36</v>
      </c>
      <c r="N33" s="33" t="s">
        <v>36</v>
      </c>
      <c r="O33" s="33" t="s">
        <v>36</v>
      </c>
      <c r="P33" s="33" t="s">
        <v>36</v>
      </c>
      <c r="Q33" s="33" t="s">
        <v>36</v>
      </c>
      <c r="R33" s="33" t="s">
        <v>36</v>
      </c>
      <c r="S33" s="33" t="s">
        <v>36</v>
      </c>
      <c r="T33" s="33" t="s">
        <v>36</v>
      </c>
      <c r="U33" s="33" t="s">
        <v>36</v>
      </c>
      <c r="V33" s="10">
        <f>G33</f>
        <v>1.5</v>
      </c>
    </row>
    <row r="34" spans="2:22">
      <c r="B34" s="45" t="s">
        <v>20</v>
      </c>
      <c r="C34" s="83" t="s">
        <v>20</v>
      </c>
      <c r="D34" s="78"/>
      <c r="E34" s="9" t="s">
        <v>24</v>
      </c>
      <c r="F34" s="8" t="s">
        <v>20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f>SUM(G34:U34)</f>
        <v>0</v>
      </c>
    </row>
    <row r="35" spans="2:22">
      <c r="B35" s="45" t="s">
        <v>20</v>
      </c>
      <c r="C35" s="83" t="s">
        <v>20</v>
      </c>
      <c r="D35" s="78"/>
      <c r="E35" s="9" t="s">
        <v>25</v>
      </c>
      <c r="F35" s="8" t="s">
        <v>20</v>
      </c>
      <c r="G35" s="11">
        <f>G34/G32</f>
        <v>0</v>
      </c>
      <c r="H35" s="33" t="s">
        <v>36</v>
      </c>
      <c r="I35" s="33" t="s">
        <v>36</v>
      </c>
      <c r="J35" s="33" t="s">
        <v>36</v>
      </c>
      <c r="K35" s="33" t="s">
        <v>36</v>
      </c>
      <c r="L35" s="33" t="s">
        <v>36</v>
      </c>
      <c r="M35" s="33" t="s">
        <v>36</v>
      </c>
      <c r="N35" s="33" t="s">
        <v>36</v>
      </c>
      <c r="O35" s="33" t="s">
        <v>36</v>
      </c>
      <c r="P35" s="33" t="s">
        <v>36</v>
      </c>
      <c r="Q35" s="33" t="s">
        <v>36</v>
      </c>
      <c r="R35" s="33" t="s">
        <v>36</v>
      </c>
      <c r="S35" s="33" t="s">
        <v>36</v>
      </c>
      <c r="T35" s="33" t="s">
        <v>36</v>
      </c>
      <c r="U35" s="33" t="s">
        <v>36</v>
      </c>
      <c r="V35" s="25">
        <f>V34/V32</f>
        <v>0</v>
      </c>
    </row>
    <row r="36" spans="2:22">
      <c r="B36" s="45" t="s">
        <v>20</v>
      </c>
      <c r="C36" s="83" t="s">
        <v>20</v>
      </c>
      <c r="D36" s="78"/>
      <c r="E36" s="9" t="s">
        <v>26</v>
      </c>
      <c r="F36" s="8" t="s">
        <v>20</v>
      </c>
      <c r="G36" s="11">
        <f>G34/G33</f>
        <v>0</v>
      </c>
      <c r="H36" s="33" t="s">
        <v>36</v>
      </c>
      <c r="I36" s="33" t="s">
        <v>36</v>
      </c>
      <c r="J36" s="33" t="s">
        <v>36</v>
      </c>
      <c r="K36" s="33" t="s">
        <v>36</v>
      </c>
      <c r="L36" s="33" t="s">
        <v>36</v>
      </c>
      <c r="M36" s="33" t="s">
        <v>36</v>
      </c>
      <c r="N36" s="33" t="s">
        <v>36</v>
      </c>
      <c r="O36" s="33" t="s">
        <v>36</v>
      </c>
      <c r="P36" s="33" t="s">
        <v>36</v>
      </c>
      <c r="Q36" s="33" t="s">
        <v>36</v>
      </c>
      <c r="R36" s="33" t="s">
        <v>36</v>
      </c>
      <c r="S36" s="33" t="s">
        <v>36</v>
      </c>
      <c r="T36" s="33" t="s">
        <v>36</v>
      </c>
      <c r="U36" s="33" t="s">
        <v>36</v>
      </c>
      <c r="V36" s="25">
        <f>V34/V33</f>
        <v>0</v>
      </c>
    </row>
    <row r="37" spans="2:22">
      <c r="B37" s="45" t="s">
        <v>20</v>
      </c>
      <c r="C37" s="83" t="s">
        <v>20</v>
      </c>
      <c r="D37" s="78"/>
      <c r="E37" s="12" t="s">
        <v>27</v>
      </c>
      <c r="F37" s="41">
        <v>110000</v>
      </c>
      <c r="G37" s="41">
        <v>110000</v>
      </c>
      <c r="H37" s="38" t="s">
        <v>36</v>
      </c>
      <c r="I37" s="38" t="s">
        <v>36</v>
      </c>
      <c r="J37" s="38" t="s">
        <v>36</v>
      </c>
      <c r="K37" s="38" t="s">
        <v>36</v>
      </c>
      <c r="L37" s="38" t="s">
        <v>36</v>
      </c>
      <c r="M37" s="38" t="s">
        <v>36</v>
      </c>
      <c r="N37" s="38" t="s">
        <v>36</v>
      </c>
      <c r="O37" s="38" t="s">
        <v>36</v>
      </c>
      <c r="P37" s="38" t="s">
        <v>36</v>
      </c>
      <c r="Q37" s="38" t="s">
        <v>36</v>
      </c>
      <c r="R37" s="38" t="s">
        <v>36</v>
      </c>
      <c r="S37" s="38" t="s">
        <v>36</v>
      </c>
      <c r="T37" s="38" t="s">
        <v>36</v>
      </c>
      <c r="U37" s="38" t="s">
        <v>36</v>
      </c>
      <c r="V37" s="41">
        <f>G37</f>
        <v>110000</v>
      </c>
    </row>
    <row r="38" spans="2:22">
      <c r="B38" s="45" t="s">
        <v>20</v>
      </c>
      <c r="C38" s="83" t="s">
        <v>20</v>
      </c>
      <c r="D38" s="78"/>
      <c r="E38" s="39" t="s">
        <v>37</v>
      </c>
      <c r="F38" s="8" t="s">
        <v>20</v>
      </c>
      <c r="G38" s="42">
        <v>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3"/>
      <c r="T38" s="8"/>
      <c r="U38" s="8"/>
      <c r="V38" s="40">
        <f>G38</f>
        <v>0</v>
      </c>
    </row>
    <row r="39" spans="2:22">
      <c r="B39" s="45" t="s">
        <v>20</v>
      </c>
      <c r="C39" s="83" t="s">
        <v>20</v>
      </c>
      <c r="D39" s="78"/>
      <c r="E39" s="9" t="s">
        <v>28</v>
      </c>
      <c r="F39" s="8" t="s">
        <v>20</v>
      </c>
      <c r="G39" s="30">
        <f>G38/G37</f>
        <v>0</v>
      </c>
      <c r="H39" s="8" t="s">
        <v>20</v>
      </c>
      <c r="I39" s="8" t="s">
        <v>20</v>
      </c>
      <c r="J39" s="8" t="s">
        <v>20</v>
      </c>
      <c r="K39" s="8" t="s">
        <v>20</v>
      </c>
      <c r="L39" s="8" t="s">
        <v>20</v>
      </c>
      <c r="M39" s="8" t="s">
        <v>20</v>
      </c>
      <c r="N39" s="8" t="s">
        <v>20</v>
      </c>
      <c r="O39" s="8" t="s">
        <v>20</v>
      </c>
      <c r="P39" s="8" t="s">
        <v>20</v>
      </c>
      <c r="Q39" s="8" t="s">
        <v>20</v>
      </c>
      <c r="R39" s="8" t="s">
        <v>20</v>
      </c>
      <c r="S39" s="23" t="s">
        <v>20</v>
      </c>
      <c r="T39" s="8" t="s">
        <v>20</v>
      </c>
      <c r="U39" s="8" t="s">
        <v>20</v>
      </c>
      <c r="V39" s="30">
        <f>G39</f>
        <v>0</v>
      </c>
    </row>
    <row r="40" spans="2:22">
      <c r="B40" s="46" t="s">
        <v>20</v>
      </c>
      <c r="C40" s="85" t="s">
        <v>20</v>
      </c>
      <c r="D40" s="86"/>
      <c r="E40" s="16" t="s">
        <v>20</v>
      </c>
      <c r="F40" s="17" t="s">
        <v>20</v>
      </c>
      <c r="G40" s="4" t="s">
        <v>20</v>
      </c>
      <c r="H40" s="4" t="s">
        <v>20</v>
      </c>
      <c r="I40" s="4" t="s">
        <v>20</v>
      </c>
      <c r="J40" s="4" t="s">
        <v>20</v>
      </c>
      <c r="K40" s="4" t="s">
        <v>20</v>
      </c>
      <c r="L40" s="4" t="s">
        <v>20</v>
      </c>
      <c r="M40" s="4" t="s">
        <v>20</v>
      </c>
      <c r="N40" s="4" t="s">
        <v>20</v>
      </c>
      <c r="O40" s="4" t="s">
        <v>20</v>
      </c>
      <c r="P40" s="4" t="s">
        <v>20</v>
      </c>
      <c r="Q40" s="4" t="s">
        <v>20</v>
      </c>
      <c r="R40" s="4" t="s">
        <v>20</v>
      </c>
      <c r="S40" s="21" t="s">
        <v>20</v>
      </c>
      <c r="T40" s="4" t="s">
        <v>20</v>
      </c>
      <c r="U40" s="4" t="s">
        <v>20</v>
      </c>
      <c r="V40" s="18" t="s">
        <v>20</v>
      </c>
    </row>
    <row r="41" spans="2:22">
      <c r="B41" s="87" t="s">
        <v>34</v>
      </c>
      <c r="C41" s="81"/>
      <c r="D41" s="81"/>
      <c r="E41" s="81"/>
      <c r="F41" s="82"/>
      <c r="G41" s="29">
        <f>G35</f>
        <v>0</v>
      </c>
      <c r="H41" s="28">
        <f t="shared" ref="H41:V41" si="8">(H26+H13)/3</f>
        <v>0.2062091503267974</v>
      </c>
      <c r="I41" s="28">
        <f t="shared" si="8"/>
        <v>0.20588235294117649</v>
      </c>
      <c r="J41" s="28">
        <f>(J26+J13)/3</f>
        <v>0.41732283464566927</v>
      </c>
      <c r="K41" s="28">
        <f t="shared" si="8"/>
        <v>0.17189542483660128</v>
      </c>
      <c r="L41" s="28">
        <f t="shared" si="8"/>
        <v>0.22222222222222221</v>
      </c>
      <c r="M41" s="28">
        <f t="shared" si="8"/>
        <v>0.434640522875817</v>
      </c>
      <c r="N41" s="28">
        <f t="shared" si="8"/>
        <v>0.25735294117647056</v>
      </c>
      <c r="O41" s="28">
        <f t="shared" si="8"/>
        <v>6.6176470588235295E-2</v>
      </c>
      <c r="P41" s="28">
        <f t="shared" si="8"/>
        <v>3.0303030303030304E-2</v>
      </c>
      <c r="Q41" s="28">
        <f t="shared" si="8"/>
        <v>9.9264705882352935E-2</v>
      </c>
      <c r="R41" s="28">
        <f t="shared" si="8"/>
        <v>0.1111111111111111</v>
      </c>
      <c r="S41" s="28">
        <f t="shared" si="8"/>
        <v>0.1111111111111111</v>
      </c>
      <c r="T41" s="28">
        <f t="shared" si="8"/>
        <v>0.23758169934640519</v>
      </c>
      <c r="U41" s="28">
        <f t="shared" si="8"/>
        <v>0.24346405228758169</v>
      </c>
      <c r="V41" s="28">
        <f>(V26+V13)/3</f>
        <v>0.19114379084967317</v>
      </c>
    </row>
    <row r="42" spans="2:22">
      <c r="B42" s="87" t="s">
        <v>35</v>
      </c>
      <c r="C42" s="81"/>
      <c r="D42" s="81"/>
      <c r="E42" s="81"/>
      <c r="F42" s="82"/>
      <c r="G42" s="19">
        <f>G36</f>
        <v>0</v>
      </c>
      <c r="H42" s="19">
        <f>(H27+H14)/3</f>
        <v>0.82483660130718961</v>
      </c>
      <c r="I42" s="28">
        <f>(I27+I14)/3</f>
        <v>0.82352941176470595</v>
      </c>
      <c r="J42" s="28">
        <f>(J27+J14)/3</f>
        <v>1.6692913385826771</v>
      </c>
      <c r="K42" s="28">
        <f t="shared" ref="H42:V42" si="9">(K27+K14)/3</f>
        <v>0.68758169934640512</v>
      </c>
      <c r="L42" s="28">
        <f t="shared" si="9"/>
        <v>0.88888888888888884</v>
      </c>
      <c r="M42" s="28">
        <f t="shared" si="9"/>
        <v>1.738562091503268</v>
      </c>
      <c r="N42" s="28">
        <f t="shared" si="9"/>
        <v>1.0294117647058822</v>
      </c>
      <c r="O42" s="28">
        <f t="shared" si="9"/>
        <v>0.26470588235294118</v>
      </c>
      <c r="P42" s="28">
        <f t="shared" si="9"/>
        <v>0.12121212121212122</v>
      </c>
      <c r="Q42" s="28">
        <f t="shared" si="9"/>
        <v>0.39705882352941174</v>
      </c>
      <c r="R42" s="28">
        <f t="shared" si="9"/>
        <v>0.44444444444444442</v>
      </c>
      <c r="S42" s="28">
        <f t="shared" si="9"/>
        <v>0.44444444444444442</v>
      </c>
      <c r="T42" s="28">
        <f t="shared" si="9"/>
        <v>0.95032679738562076</v>
      </c>
      <c r="U42" s="28">
        <f t="shared" si="9"/>
        <v>0.97385620915032678</v>
      </c>
      <c r="V42" s="28">
        <f>(V27+V14)/3</f>
        <v>0.76457516339869269</v>
      </c>
    </row>
    <row r="43" spans="2:22" ht="9.9499999999999993" customHeight="1"/>
  </sheetData>
  <mergeCells count="31">
    <mergeCell ref="C23:D30"/>
    <mergeCell ref="B41:F41"/>
    <mergeCell ref="C39:D39"/>
    <mergeCell ref="C40:D40"/>
    <mergeCell ref="C37:D37"/>
    <mergeCell ref="C38:D38"/>
    <mergeCell ref="C35:D35"/>
    <mergeCell ref="C36:D36"/>
    <mergeCell ref="C31:D31"/>
    <mergeCell ref="C33:D33"/>
    <mergeCell ref="C34:D34"/>
    <mergeCell ref="C32:D32"/>
    <mergeCell ref="B42:F42"/>
    <mergeCell ref="C19:D19"/>
    <mergeCell ref="C16:D16"/>
    <mergeCell ref="C17:D17"/>
    <mergeCell ref="C21:D21"/>
    <mergeCell ref="C22:D22"/>
    <mergeCell ref="C20:D20"/>
    <mergeCell ref="C14:D14"/>
    <mergeCell ref="C15:D15"/>
    <mergeCell ref="C12:D12"/>
    <mergeCell ref="C13:D13"/>
    <mergeCell ref="C18:D18"/>
    <mergeCell ref="D2:S3"/>
    <mergeCell ref="C3:C4"/>
    <mergeCell ref="D4:S5"/>
    <mergeCell ref="C8:E8"/>
    <mergeCell ref="C11:D11"/>
    <mergeCell ref="C9:D9"/>
    <mergeCell ref="C10:D10"/>
  </mergeCells>
  <pageMargins left="3.937007874015748E-2" right="3.937007874015748E-2" top="3.937007874015748E-2" bottom="0.35433070866141736" header="3.937007874015748E-2" footer="3.937007874015748E-2"/>
  <pageSetup paperSize="9" scale="44" orientation="landscape" horizontalDpi="300" verticalDpi="300" r:id="rId1"/>
  <headerFooter alignWithMargins="0">
    <oddFooter>&amp;C&amp;"Arial,Regular"&amp;8Page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W74"/>
  <sheetViews>
    <sheetView topLeftCell="K16" zoomScaleNormal="100" workbookViewId="0">
      <selection activeCell="D4" sqref="D4:S5"/>
    </sheetView>
  </sheetViews>
  <sheetFormatPr defaultColWidth="10.7109375" defaultRowHeight="15"/>
  <cols>
    <col min="1" max="1" width="5.7109375" style="47" customWidth="1"/>
    <col min="2" max="2" width="5.7109375" style="48" customWidth="1"/>
    <col min="3" max="4" width="15.7109375" style="47" customWidth="1"/>
    <col min="5" max="5" width="20.7109375" style="47" customWidth="1"/>
    <col min="6" max="22" width="15.7109375" style="47" customWidth="1"/>
    <col min="23" max="16384" width="10.7109375" style="47"/>
  </cols>
  <sheetData>
    <row r="2" spans="1:23">
      <c r="D2" s="103" t="s">
        <v>0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23"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23">
      <c r="C4" s="96"/>
      <c r="D4" s="79" t="s">
        <v>45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23"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</row>
    <row r="6" spans="1:23">
      <c r="A6" s="49"/>
      <c r="B6" s="50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8" spans="1:23">
      <c r="B8" s="51" t="s">
        <v>1</v>
      </c>
      <c r="C8" s="104" t="s">
        <v>2</v>
      </c>
      <c r="D8" s="93"/>
      <c r="E8" s="94"/>
      <c r="F8" s="51" t="s">
        <v>3</v>
      </c>
      <c r="G8" s="51" t="s">
        <v>4</v>
      </c>
      <c r="H8" s="51" t="s">
        <v>5</v>
      </c>
      <c r="I8" s="51" t="s">
        <v>6</v>
      </c>
      <c r="J8" s="51" t="s">
        <v>7</v>
      </c>
      <c r="K8" s="51" t="s">
        <v>8</v>
      </c>
      <c r="L8" s="51" t="s">
        <v>9</v>
      </c>
      <c r="M8" s="51" t="s">
        <v>10</v>
      </c>
      <c r="N8" s="51" t="s">
        <v>11</v>
      </c>
      <c r="O8" s="51" t="s">
        <v>12</v>
      </c>
      <c r="P8" s="51" t="s">
        <v>13</v>
      </c>
      <c r="Q8" s="51" t="s">
        <v>14</v>
      </c>
      <c r="R8" s="51" t="s">
        <v>15</v>
      </c>
      <c r="S8" s="51" t="s">
        <v>16</v>
      </c>
      <c r="T8" s="51" t="s">
        <v>17</v>
      </c>
      <c r="U8" s="51" t="s">
        <v>18</v>
      </c>
      <c r="V8" s="51" t="s">
        <v>19</v>
      </c>
    </row>
    <row r="9" spans="1:23">
      <c r="B9" s="52" t="s">
        <v>20</v>
      </c>
      <c r="C9" s="105" t="s">
        <v>20</v>
      </c>
      <c r="D9" s="96"/>
      <c r="E9" s="53" t="s">
        <v>20</v>
      </c>
      <c r="F9" s="54" t="s">
        <v>20</v>
      </c>
      <c r="G9" s="54" t="s">
        <v>20</v>
      </c>
      <c r="H9" s="54" t="s">
        <v>20</v>
      </c>
      <c r="I9" s="54" t="s">
        <v>20</v>
      </c>
      <c r="J9" s="54" t="s">
        <v>20</v>
      </c>
      <c r="K9" s="54" t="s">
        <v>20</v>
      </c>
      <c r="L9" s="54" t="s">
        <v>20</v>
      </c>
      <c r="M9" s="54" t="s">
        <v>20</v>
      </c>
      <c r="N9" s="54" t="s">
        <v>20</v>
      </c>
      <c r="O9" s="54" t="s">
        <v>20</v>
      </c>
      <c r="P9" s="54" t="s">
        <v>20</v>
      </c>
      <c r="Q9" s="54" t="s">
        <v>20</v>
      </c>
      <c r="R9" s="54" t="s">
        <v>20</v>
      </c>
      <c r="S9" s="54" t="s">
        <v>20</v>
      </c>
      <c r="T9" s="54" t="s">
        <v>20</v>
      </c>
      <c r="U9" s="54" t="s">
        <v>20</v>
      </c>
      <c r="V9" s="54" t="s">
        <v>20</v>
      </c>
    </row>
    <row r="10" spans="1:23">
      <c r="B10" s="55">
        <v>1</v>
      </c>
      <c r="C10" s="101" t="s">
        <v>29</v>
      </c>
      <c r="D10" s="102"/>
      <c r="E10" s="56" t="s">
        <v>22</v>
      </c>
      <c r="F10" s="34">
        <v>510</v>
      </c>
      <c r="G10" s="34" t="s">
        <v>36</v>
      </c>
      <c r="H10" s="34">
        <v>51</v>
      </c>
      <c r="I10" s="34">
        <v>30</v>
      </c>
      <c r="J10" s="34">
        <v>20</v>
      </c>
      <c r="K10" s="34">
        <v>51</v>
      </c>
      <c r="L10" s="34">
        <v>30</v>
      </c>
      <c r="M10" s="34">
        <v>30</v>
      </c>
      <c r="N10" s="34">
        <v>41</v>
      </c>
      <c r="O10" s="34">
        <v>41</v>
      </c>
      <c r="P10" s="34">
        <v>12</v>
      </c>
      <c r="Q10" s="34">
        <v>41</v>
      </c>
      <c r="R10" s="34">
        <v>41</v>
      </c>
      <c r="S10" s="34">
        <v>41</v>
      </c>
      <c r="T10" s="34">
        <v>51</v>
      </c>
      <c r="U10" s="34">
        <v>30</v>
      </c>
      <c r="V10" s="34">
        <f>SUM(H10:U10)</f>
        <v>510</v>
      </c>
    </row>
    <row r="11" spans="1:23">
      <c r="B11" s="55" t="s">
        <v>20</v>
      </c>
      <c r="C11" s="101"/>
      <c r="D11" s="102"/>
      <c r="E11" s="39" t="s">
        <v>23</v>
      </c>
      <c r="F11" s="57">
        <f>F10/12*3</f>
        <v>127.5</v>
      </c>
      <c r="G11" s="33" t="s">
        <v>36</v>
      </c>
      <c r="H11" s="58">
        <f t="shared" ref="H11:U11" si="0">H10/12*3</f>
        <v>12.75</v>
      </c>
      <c r="I11" s="58">
        <f t="shared" si="0"/>
        <v>7.5</v>
      </c>
      <c r="J11" s="58">
        <f t="shared" si="0"/>
        <v>5</v>
      </c>
      <c r="K11" s="58">
        <f t="shared" si="0"/>
        <v>12.75</v>
      </c>
      <c r="L11" s="58">
        <f t="shared" si="0"/>
        <v>7.5</v>
      </c>
      <c r="M11" s="58">
        <f t="shared" si="0"/>
        <v>7.5</v>
      </c>
      <c r="N11" s="58">
        <f t="shared" si="0"/>
        <v>10.25</v>
      </c>
      <c r="O11" s="58">
        <f t="shared" si="0"/>
        <v>10.25</v>
      </c>
      <c r="P11" s="58">
        <f t="shared" si="0"/>
        <v>3</v>
      </c>
      <c r="Q11" s="58">
        <f t="shared" si="0"/>
        <v>10.25</v>
      </c>
      <c r="R11" s="58">
        <f t="shared" si="0"/>
        <v>10.25</v>
      </c>
      <c r="S11" s="58">
        <f t="shared" si="0"/>
        <v>10.25</v>
      </c>
      <c r="T11" s="58">
        <f t="shared" si="0"/>
        <v>12.75</v>
      </c>
      <c r="U11" s="58">
        <f t="shared" si="0"/>
        <v>7.5</v>
      </c>
      <c r="V11" s="58">
        <f>SUM(H11:U11)</f>
        <v>127.5</v>
      </c>
    </row>
    <row r="12" spans="1:23">
      <c r="B12" s="55" t="s">
        <v>20</v>
      </c>
      <c r="C12" s="101"/>
      <c r="D12" s="102"/>
      <c r="E12" s="39" t="s">
        <v>24</v>
      </c>
      <c r="F12" s="57" t="s">
        <v>20</v>
      </c>
      <c r="G12" s="59">
        <v>0</v>
      </c>
      <c r="H12" s="59">
        <v>4</v>
      </c>
      <c r="I12" s="59">
        <v>5</v>
      </c>
      <c r="J12" s="59">
        <v>5</v>
      </c>
      <c r="K12" s="59">
        <v>6</v>
      </c>
      <c r="L12" s="59">
        <v>45</v>
      </c>
      <c r="M12" s="59">
        <v>16</v>
      </c>
      <c r="N12" s="59">
        <v>32</v>
      </c>
      <c r="O12" s="59">
        <v>4</v>
      </c>
      <c r="P12" s="59">
        <v>0</v>
      </c>
      <c r="Q12" s="59">
        <v>3</v>
      </c>
      <c r="R12" s="59">
        <v>29</v>
      </c>
      <c r="S12" s="59">
        <v>5</v>
      </c>
      <c r="T12" s="59">
        <v>34</v>
      </c>
      <c r="U12" s="59">
        <v>7</v>
      </c>
      <c r="V12" s="59">
        <f>SUM(H12:U12)</f>
        <v>195</v>
      </c>
    </row>
    <row r="13" spans="1:23">
      <c r="B13" s="55" t="s">
        <v>20</v>
      </c>
      <c r="C13" s="101"/>
      <c r="D13" s="102"/>
      <c r="E13" s="39" t="s">
        <v>25</v>
      </c>
      <c r="F13" s="57" t="s">
        <v>20</v>
      </c>
      <c r="G13" s="33" t="s">
        <v>36</v>
      </c>
      <c r="H13" s="60">
        <f>H12/H10</f>
        <v>7.8431372549019607E-2</v>
      </c>
      <c r="I13" s="60">
        <f t="shared" ref="I13:V13" si="1">I12/I10</f>
        <v>0.16666666666666666</v>
      </c>
      <c r="J13" s="60">
        <f t="shared" si="1"/>
        <v>0.25</v>
      </c>
      <c r="K13" s="60">
        <f t="shared" si="1"/>
        <v>0.11764705882352941</v>
      </c>
      <c r="L13" s="60">
        <f t="shared" si="1"/>
        <v>1.5</v>
      </c>
      <c r="M13" s="60">
        <f t="shared" si="1"/>
        <v>0.53333333333333333</v>
      </c>
      <c r="N13" s="60">
        <f t="shared" si="1"/>
        <v>0.78048780487804881</v>
      </c>
      <c r="O13" s="60">
        <f t="shared" si="1"/>
        <v>9.7560975609756101E-2</v>
      </c>
      <c r="P13" s="60">
        <f t="shared" si="1"/>
        <v>0</v>
      </c>
      <c r="Q13" s="60">
        <f t="shared" si="1"/>
        <v>7.3170731707317069E-2</v>
      </c>
      <c r="R13" s="60">
        <f t="shared" si="1"/>
        <v>0.70731707317073167</v>
      </c>
      <c r="S13" s="60">
        <f t="shared" si="1"/>
        <v>0.12195121951219512</v>
      </c>
      <c r="T13" s="60">
        <f t="shared" si="1"/>
        <v>0.66666666666666663</v>
      </c>
      <c r="U13" s="60">
        <f t="shared" si="1"/>
        <v>0.23333333333333334</v>
      </c>
      <c r="V13" s="60">
        <f t="shared" si="1"/>
        <v>0.38235294117647056</v>
      </c>
    </row>
    <row r="14" spans="1:23">
      <c r="B14" s="55" t="s">
        <v>20</v>
      </c>
      <c r="C14" s="101"/>
      <c r="D14" s="102"/>
      <c r="E14" s="39" t="s">
        <v>26</v>
      </c>
      <c r="F14" s="57" t="s">
        <v>20</v>
      </c>
      <c r="G14" s="33" t="s">
        <v>36</v>
      </c>
      <c r="H14" s="60">
        <f>H12/H11</f>
        <v>0.31372549019607843</v>
      </c>
      <c r="I14" s="60">
        <f t="shared" ref="I14:V14" si="2">I12/I11</f>
        <v>0.66666666666666663</v>
      </c>
      <c r="J14" s="60">
        <f t="shared" si="2"/>
        <v>1</v>
      </c>
      <c r="K14" s="60">
        <f t="shared" si="2"/>
        <v>0.47058823529411764</v>
      </c>
      <c r="L14" s="60">
        <f t="shared" si="2"/>
        <v>6</v>
      </c>
      <c r="M14" s="60">
        <f t="shared" si="2"/>
        <v>2.1333333333333333</v>
      </c>
      <c r="N14" s="60">
        <f t="shared" si="2"/>
        <v>3.1219512195121952</v>
      </c>
      <c r="O14" s="60">
        <f t="shared" si="2"/>
        <v>0.3902439024390244</v>
      </c>
      <c r="P14" s="60">
        <f t="shared" si="2"/>
        <v>0</v>
      </c>
      <c r="Q14" s="60">
        <f t="shared" si="2"/>
        <v>0.29268292682926828</v>
      </c>
      <c r="R14" s="60">
        <f t="shared" si="2"/>
        <v>2.8292682926829267</v>
      </c>
      <c r="S14" s="60">
        <f t="shared" si="2"/>
        <v>0.48780487804878048</v>
      </c>
      <c r="T14" s="60">
        <f t="shared" si="2"/>
        <v>2.6666666666666665</v>
      </c>
      <c r="U14" s="60">
        <f t="shared" si="2"/>
        <v>0.93333333333333335</v>
      </c>
      <c r="V14" s="60">
        <f t="shared" si="2"/>
        <v>1.5294117647058822</v>
      </c>
    </row>
    <row r="15" spans="1:23">
      <c r="B15" s="55" t="s">
        <v>20</v>
      </c>
      <c r="C15" s="101"/>
      <c r="D15" s="102"/>
      <c r="E15" s="61" t="s">
        <v>27</v>
      </c>
      <c r="F15" s="62">
        <v>940000</v>
      </c>
      <c r="G15" s="62">
        <v>2000</v>
      </c>
      <c r="H15" s="62">
        <v>9420</v>
      </c>
      <c r="I15" s="62">
        <v>5410</v>
      </c>
      <c r="J15" s="62">
        <v>3460</v>
      </c>
      <c r="K15" s="62">
        <v>9420</v>
      </c>
      <c r="L15" s="62">
        <v>5410</v>
      </c>
      <c r="M15" s="62">
        <v>5410</v>
      </c>
      <c r="N15" s="62">
        <v>7360</v>
      </c>
      <c r="O15" s="62">
        <v>7360</v>
      </c>
      <c r="P15" s="62">
        <v>1840</v>
      </c>
      <c r="Q15" s="62">
        <v>7360</v>
      </c>
      <c r="R15" s="62">
        <v>7360</v>
      </c>
      <c r="S15" s="62">
        <v>7360</v>
      </c>
      <c r="T15" s="62">
        <v>9420</v>
      </c>
      <c r="U15" s="62">
        <v>5410</v>
      </c>
      <c r="V15" s="62">
        <f>SUM(G15:U15)</f>
        <v>94000</v>
      </c>
    </row>
    <row r="16" spans="1:23">
      <c r="B16" s="55" t="s">
        <v>20</v>
      </c>
      <c r="C16" s="101"/>
      <c r="D16" s="102"/>
      <c r="E16" s="39" t="s">
        <v>37</v>
      </c>
      <c r="F16" s="57" t="s">
        <v>20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63">
        <v>0</v>
      </c>
      <c r="T16" s="63">
        <v>384</v>
      </c>
      <c r="U16" s="63">
        <v>0</v>
      </c>
      <c r="V16" s="63">
        <f>SUM(G16:U16)</f>
        <v>384</v>
      </c>
    </row>
    <row r="17" spans="2:22">
      <c r="B17" s="55" t="s">
        <v>20</v>
      </c>
      <c r="C17" s="101"/>
      <c r="D17" s="102"/>
      <c r="E17" s="39" t="s">
        <v>28</v>
      </c>
      <c r="F17" s="57" t="s">
        <v>20</v>
      </c>
      <c r="G17" s="64">
        <f>G16/G15</f>
        <v>0</v>
      </c>
      <c r="H17" s="64">
        <f>H16/H15</f>
        <v>0</v>
      </c>
      <c r="I17" s="64">
        <f t="shared" ref="I17:V17" si="3">I16/I15</f>
        <v>0</v>
      </c>
      <c r="J17" s="64">
        <f t="shared" si="3"/>
        <v>0</v>
      </c>
      <c r="K17" s="64">
        <f t="shared" si="3"/>
        <v>0</v>
      </c>
      <c r="L17" s="64">
        <f t="shared" si="3"/>
        <v>0</v>
      </c>
      <c r="M17" s="64">
        <f t="shared" si="3"/>
        <v>0</v>
      </c>
      <c r="N17" s="64">
        <f t="shared" si="3"/>
        <v>0</v>
      </c>
      <c r="O17" s="64">
        <f t="shared" si="3"/>
        <v>0</v>
      </c>
      <c r="P17" s="64">
        <f t="shared" si="3"/>
        <v>0</v>
      </c>
      <c r="Q17" s="64">
        <f t="shared" si="3"/>
        <v>0</v>
      </c>
      <c r="R17" s="64">
        <f t="shared" si="3"/>
        <v>0</v>
      </c>
      <c r="S17" s="64">
        <f t="shared" si="3"/>
        <v>0</v>
      </c>
      <c r="T17" s="64">
        <f t="shared" si="3"/>
        <v>4.0764331210191081E-2</v>
      </c>
      <c r="U17" s="64">
        <f t="shared" si="3"/>
        <v>0</v>
      </c>
      <c r="V17" s="64">
        <f t="shared" si="3"/>
        <v>4.0851063829787232E-3</v>
      </c>
    </row>
    <row r="18" spans="2:22">
      <c r="B18" s="65" t="s">
        <v>20</v>
      </c>
      <c r="C18" s="97" t="s">
        <v>20</v>
      </c>
      <c r="D18" s="98"/>
      <c r="E18" s="66" t="s">
        <v>20</v>
      </c>
      <c r="F18" s="67" t="s">
        <v>20</v>
      </c>
      <c r="G18" s="54" t="s">
        <v>20</v>
      </c>
      <c r="H18" s="54" t="s">
        <v>20</v>
      </c>
      <c r="I18" s="54" t="s">
        <v>20</v>
      </c>
      <c r="J18" s="54" t="s">
        <v>20</v>
      </c>
      <c r="K18" s="54" t="s">
        <v>20</v>
      </c>
      <c r="L18" s="54" t="s">
        <v>20</v>
      </c>
      <c r="M18" s="54" t="s">
        <v>20</v>
      </c>
      <c r="N18" s="54" t="s">
        <v>20</v>
      </c>
      <c r="O18" s="54" t="s">
        <v>20</v>
      </c>
      <c r="P18" s="54" t="s">
        <v>20</v>
      </c>
      <c r="Q18" s="54" t="s">
        <v>20</v>
      </c>
      <c r="R18" s="54" t="s">
        <v>20</v>
      </c>
      <c r="S18" s="54" t="s">
        <v>20</v>
      </c>
      <c r="T18" s="54" t="s">
        <v>20</v>
      </c>
      <c r="U18" s="54" t="s">
        <v>20</v>
      </c>
      <c r="V18" s="68" t="s">
        <v>20</v>
      </c>
    </row>
    <row r="19" spans="2:22">
      <c r="B19" s="55">
        <v>2</v>
      </c>
      <c r="C19" s="99" t="s">
        <v>38</v>
      </c>
      <c r="D19" s="100"/>
      <c r="E19" s="56" t="s">
        <v>22</v>
      </c>
      <c r="F19" s="34">
        <v>15</v>
      </c>
      <c r="G19" s="34">
        <v>1</v>
      </c>
      <c r="H19" s="34">
        <v>1</v>
      </c>
      <c r="I19" s="34">
        <v>1</v>
      </c>
      <c r="J19" s="34">
        <v>1</v>
      </c>
      <c r="K19" s="34">
        <v>1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1</v>
      </c>
      <c r="R19" s="34">
        <v>1</v>
      </c>
      <c r="S19" s="34">
        <v>1</v>
      </c>
      <c r="T19" s="34">
        <v>1</v>
      </c>
      <c r="U19" s="34">
        <v>1</v>
      </c>
      <c r="V19" s="34">
        <f>SUM(G19:U19)</f>
        <v>15</v>
      </c>
    </row>
    <row r="20" spans="2:22">
      <c r="B20" s="55" t="s">
        <v>20</v>
      </c>
      <c r="C20" s="101"/>
      <c r="D20" s="102"/>
      <c r="E20" s="39" t="s">
        <v>23</v>
      </c>
      <c r="F20" s="57">
        <f>F19/12*3</f>
        <v>3.75</v>
      </c>
      <c r="G20" s="57">
        <f t="shared" ref="G20:U20" si="4">G19/12*3</f>
        <v>0.25</v>
      </c>
      <c r="H20" s="57">
        <f t="shared" si="4"/>
        <v>0.25</v>
      </c>
      <c r="I20" s="57">
        <f t="shared" si="4"/>
        <v>0.25</v>
      </c>
      <c r="J20" s="57">
        <f t="shared" si="4"/>
        <v>0.25</v>
      </c>
      <c r="K20" s="57">
        <f t="shared" si="4"/>
        <v>0.25</v>
      </c>
      <c r="L20" s="57">
        <f t="shared" si="4"/>
        <v>0.25</v>
      </c>
      <c r="M20" s="57">
        <f t="shared" si="4"/>
        <v>0.25</v>
      </c>
      <c r="N20" s="57">
        <f t="shared" si="4"/>
        <v>0.25</v>
      </c>
      <c r="O20" s="57">
        <f t="shared" si="4"/>
        <v>0.25</v>
      </c>
      <c r="P20" s="57">
        <f t="shared" si="4"/>
        <v>0.25</v>
      </c>
      <c r="Q20" s="57">
        <f t="shared" si="4"/>
        <v>0.25</v>
      </c>
      <c r="R20" s="57">
        <f t="shared" si="4"/>
        <v>0.25</v>
      </c>
      <c r="S20" s="57">
        <f t="shared" si="4"/>
        <v>0.25</v>
      </c>
      <c r="T20" s="57">
        <f t="shared" si="4"/>
        <v>0.25</v>
      </c>
      <c r="U20" s="57">
        <f t="shared" si="4"/>
        <v>0.25</v>
      </c>
      <c r="V20" s="57">
        <f>F20</f>
        <v>3.75</v>
      </c>
    </row>
    <row r="21" spans="2:22">
      <c r="B21" s="55" t="s">
        <v>20</v>
      </c>
      <c r="C21" s="101"/>
      <c r="D21" s="102"/>
      <c r="E21" s="39" t="s">
        <v>24</v>
      </c>
      <c r="F21" s="57" t="s">
        <v>20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>
        <v>0</v>
      </c>
      <c r="S21" s="69">
        <v>0</v>
      </c>
      <c r="T21" s="69">
        <v>0</v>
      </c>
      <c r="U21" s="69">
        <v>0</v>
      </c>
      <c r="V21" s="69">
        <f>SUM(G21:U21)</f>
        <v>0</v>
      </c>
    </row>
    <row r="22" spans="2:22">
      <c r="B22" s="55" t="s">
        <v>20</v>
      </c>
      <c r="C22" s="101"/>
      <c r="D22" s="102"/>
      <c r="E22" s="39" t="s">
        <v>25</v>
      </c>
      <c r="F22" s="57" t="s">
        <v>20</v>
      </c>
      <c r="G22" s="60">
        <f>G21/G19</f>
        <v>0</v>
      </c>
      <c r="H22" s="60">
        <f>H21/H19</f>
        <v>0</v>
      </c>
      <c r="I22" s="60">
        <f t="shared" ref="I22:V22" si="5">I21/I19</f>
        <v>0</v>
      </c>
      <c r="J22" s="60">
        <f t="shared" si="5"/>
        <v>0</v>
      </c>
      <c r="K22" s="60">
        <f t="shared" si="5"/>
        <v>0</v>
      </c>
      <c r="L22" s="60">
        <f t="shared" si="5"/>
        <v>0</v>
      </c>
      <c r="M22" s="60">
        <f t="shared" si="5"/>
        <v>0</v>
      </c>
      <c r="N22" s="60">
        <f t="shared" si="5"/>
        <v>0</v>
      </c>
      <c r="O22" s="60">
        <f t="shared" si="5"/>
        <v>0</v>
      </c>
      <c r="P22" s="60">
        <f t="shared" si="5"/>
        <v>0</v>
      </c>
      <c r="Q22" s="60">
        <f t="shared" si="5"/>
        <v>0</v>
      </c>
      <c r="R22" s="60">
        <f t="shared" si="5"/>
        <v>0</v>
      </c>
      <c r="S22" s="60">
        <f t="shared" si="5"/>
        <v>0</v>
      </c>
      <c r="T22" s="60">
        <f t="shared" si="5"/>
        <v>0</v>
      </c>
      <c r="U22" s="60">
        <f t="shared" si="5"/>
        <v>0</v>
      </c>
      <c r="V22" s="60">
        <f t="shared" si="5"/>
        <v>0</v>
      </c>
    </row>
    <row r="23" spans="2:22">
      <c r="B23" s="55" t="s">
        <v>20</v>
      </c>
      <c r="C23" s="101"/>
      <c r="D23" s="102"/>
      <c r="E23" s="39" t="s">
        <v>26</v>
      </c>
      <c r="F23" s="57" t="s">
        <v>20</v>
      </c>
      <c r="G23" s="60">
        <f>G21/G20</f>
        <v>0</v>
      </c>
      <c r="H23" s="60">
        <f t="shared" ref="H23:V23" si="6">H21/H20</f>
        <v>0</v>
      </c>
      <c r="I23" s="60">
        <f t="shared" si="6"/>
        <v>0</v>
      </c>
      <c r="J23" s="60">
        <f t="shared" si="6"/>
        <v>0</v>
      </c>
      <c r="K23" s="60">
        <f t="shared" si="6"/>
        <v>0</v>
      </c>
      <c r="L23" s="60">
        <f t="shared" si="6"/>
        <v>0</v>
      </c>
      <c r="M23" s="60">
        <f t="shared" si="6"/>
        <v>0</v>
      </c>
      <c r="N23" s="60">
        <f t="shared" si="6"/>
        <v>0</v>
      </c>
      <c r="O23" s="60">
        <f t="shared" si="6"/>
        <v>0</v>
      </c>
      <c r="P23" s="60">
        <f t="shared" si="6"/>
        <v>0</v>
      </c>
      <c r="Q23" s="60">
        <f t="shared" si="6"/>
        <v>0</v>
      </c>
      <c r="R23" s="60">
        <f t="shared" si="6"/>
        <v>0</v>
      </c>
      <c r="S23" s="60">
        <f t="shared" si="6"/>
        <v>0</v>
      </c>
      <c r="T23" s="60">
        <f t="shared" si="6"/>
        <v>0</v>
      </c>
      <c r="U23" s="60">
        <f t="shared" si="6"/>
        <v>0</v>
      </c>
      <c r="V23" s="60">
        <f t="shared" si="6"/>
        <v>0</v>
      </c>
    </row>
    <row r="24" spans="2:22">
      <c r="B24" s="55" t="s">
        <v>20</v>
      </c>
      <c r="C24" s="101"/>
      <c r="D24" s="102"/>
      <c r="E24" s="61" t="s">
        <v>27</v>
      </c>
      <c r="F24" s="70">
        <v>160000</v>
      </c>
      <c r="G24" s="70">
        <v>20000</v>
      </c>
      <c r="H24" s="70">
        <v>10000</v>
      </c>
      <c r="I24" s="70">
        <v>10000</v>
      </c>
      <c r="J24" s="70">
        <v>10000</v>
      </c>
      <c r="K24" s="70">
        <v>10000</v>
      </c>
      <c r="L24" s="70">
        <v>10000</v>
      </c>
      <c r="M24" s="70">
        <v>10000</v>
      </c>
      <c r="N24" s="70">
        <v>10000</v>
      </c>
      <c r="O24" s="70">
        <v>10000</v>
      </c>
      <c r="P24" s="70">
        <v>10000</v>
      </c>
      <c r="Q24" s="70">
        <v>10000</v>
      </c>
      <c r="R24" s="70">
        <v>10000</v>
      </c>
      <c r="S24" s="70">
        <v>10000</v>
      </c>
      <c r="T24" s="70">
        <v>10000</v>
      </c>
      <c r="U24" s="70">
        <v>10000</v>
      </c>
      <c r="V24" s="70">
        <f>SUM(G24:U24)</f>
        <v>160000</v>
      </c>
    </row>
    <row r="25" spans="2:22">
      <c r="B25" s="55" t="s">
        <v>20</v>
      </c>
      <c r="C25" s="101"/>
      <c r="D25" s="102"/>
      <c r="E25" s="39" t="s">
        <v>37</v>
      </c>
      <c r="F25" s="57" t="s">
        <v>20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f>SUM(G25:U25)</f>
        <v>0</v>
      </c>
    </row>
    <row r="26" spans="2:22">
      <c r="B26" s="55" t="s">
        <v>20</v>
      </c>
      <c r="C26" s="101"/>
      <c r="D26" s="102"/>
      <c r="E26" s="39" t="s">
        <v>28</v>
      </c>
      <c r="F26" s="57" t="s">
        <v>20</v>
      </c>
      <c r="G26" s="64">
        <f>G25/G24</f>
        <v>0</v>
      </c>
      <c r="H26" s="64">
        <f>H25/H24</f>
        <v>0</v>
      </c>
      <c r="I26" s="64">
        <f t="shared" ref="I26:V26" si="7">I25/I24</f>
        <v>0</v>
      </c>
      <c r="J26" s="64">
        <f t="shared" si="7"/>
        <v>0</v>
      </c>
      <c r="K26" s="64">
        <f t="shared" si="7"/>
        <v>0</v>
      </c>
      <c r="L26" s="64">
        <f t="shared" si="7"/>
        <v>0</v>
      </c>
      <c r="M26" s="64">
        <f t="shared" si="7"/>
        <v>0</v>
      </c>
      <c r="N26" s="64">
        <f t="shared" si="7"/>
        <v>0</v>
      </c>
      <c r="O26" s="64">
        <f t="shared" si="7"/>
        <v>0</v>
      </c>
      <c r="P26" s="64">
        <f t="shared" si="7"/>
        <v>0</v>
      </c>
      <c r="Q26" s="64">
        <f t="shared" si="7"/>
        <v>0</v>
      </c>
      <c r="R26" s="64">
        <f t="shared" si="7"/>
        <v>0</v>
      </c>
      <c r="S26" s="64">
        <f t="shared" si="7"/>
        <v>0</v>
      </c>
      <c r="T26" s="64">
        <f t="shared" si="7"/>
        <v>0</v>
      </c>
      <c r="U26" s="64">
        <f t="shared" si="7"/>
        <v>0</v>
      </c>
      <c r="V26" s="64">
        <f t="shared" si="7"/>
        <v>0</v>
      </c>
    </row>
    <row r="27" spans="2:22">
      <c r="B27" s="65" t="s">
        <v>20</v>
      </c>
      <c r="C27" s="97" t="s">
        <v>20</v>
      </c>
      <c r="D27" s="98"/>
      <c r="E27" s="66" t="s">
        <v>20</v>
      </c>
      <c r="F27" s="67" t="s">
        <v>20</v>
      </c>
      <c r="G27" s="54" t="s">
        <v>20</v>
      </c>
      <c r="H27" s="54" t="s">
        <v>20</v>
      </c>
      <c r="I27" s="54" t="s">
        <v>20</v>
      </c>
      <c r="J27" s="54" t="s">
        <v>20</v>
      </c>
      <c r="K27" s="54" t="s">
        <v>20</v>
      </c>
      <c r="L27" s="54" t="s">
        <v>20</v>
      </c>
      <c r="M27" s="54" t="s">
        <v>20</v>
      </c>
      <c r="N27" s="54" t="s">
        <v>20</v>
      </c>
      <c r="O27" s="54" t="s">
        <v>20</v>
      </c>
      <c r="P27" s="54" t="s">
        <v>20</v>
      </c>
      <c r="Q27" s="54" t="s">
        <v>20</v>
      </c>
      <c r="R27" s="54" t="s">
        <v>20</v>
      </c>
      <c r="S27" s="54" t="s">
        <v>20</v>
      </c>
      <c r="T27" s="54" t="s">
        <v>20</v>
      </c>
      <c r="U27" s="54" t="s">
        <v>20</v>
      </c>
      <c r="V27" s="68" t="s">
        <v>20</v>
      </c>
    </row>
    <row r="28" spans="2:22">
      <c r="B28" s="55">
        <v>3</v>
      </c>
      <c r="C28" s="95" t="s">
        <v>39</v>
      </c>
      <c r="D28" s="96"/>
      <c r="E28" s="56" t="s">
        <v>22</v>
      </c>
      <c r="F28" s="71">
        <v>6000000</v>
      </c>
      <c r="G28" s="34" t="s">
        <v>36</v>
      </c>
      <c r="H28" s="62">
        <v>600000</v>
      </c>
      <c r="I28" s="62">
        <v>360000</v>
      </c>
      <c r="J28" s="62">
        <v>240000</v>
      </c>
      <c r="K28" s="62">
        <v>600000</v>
      </c>
      <c r="L28" s="62">
        <v>360000</v>
      </c>
      <c r="M28" s="62">
        <v>360000</v>
      </c>
      <c r="N28" s="62">
        <v>480000</v>
      </c>
      <c r="O28" s="62">
        <v>480000</v>
      </c>
      <c r="P28" s="62">
        <v>120000</v>
      </c>
      <c r="Q28" s="62">
        <v>480000</v>
      </c>
      <c r="R28" s="62">
        <v>480000</v>
      </c>
      <c r="S28" s="62">
        <v>480000</v>
      </c>
      <c r="T28" s="62">
        <v>600000</v>
      </c>
      <c r="U28" s="62">
        <v>360000</v>
      </c>
      <c r="V28" s="71">
        <f>SUM(H28:U28)</f>
        <v>6000000</v>
      </c>
    </row>
    <row r="29" spans="2:22">
      <c r="B29" s="55" t="s">
        <v>20</v>
      </c>
      <c r="C29" s="95" t="s">
        <v>20</v>
      </c>
      <c r="D29" s="96"/>
      <c r="E29" s="39" t="s">
        <v>23</v>
      </c>
      <c r="F29" s="63">
        <f>F28/12*3</f>
        <v>1500000</v>
      </c>
      <c r="G29" s="33" t="s">
        <v>36</v>
      </c>
      <c r="H29" s="63">
        <f>H28/12*3</f>
        <v>150000</v>
      </c>
      <c r="I29" s="63">
        <f t="shared" ref="I29:U29" si="8">I28/12*3</f>
        <v>90000</v>
      </c>
      <c r="J29" s="63">
        <f t="shared" si="8"/>
        <v>60000</v>
      </c>
      <c r="K29" s="63">
        <f t="shared" si="8"/>
        <v>150000</v>
      </c>
      <c r="L29" s="63">
        <f t="shared" si="8"/>
        <v>90000</v>
      </c>
      <c r="M29" s="63">
        <f t="shared" si="8"/>
        <v>90000</v>
      </c>
      <c r="N29" s="63">
        <f t="shared" si="8"/>
        <v>120000</v>
      </c>
      <c r="O29" s="63">
        <f t="shared" si="8"/>
        <v>120000</v>
      </c>
      <c r="P29" s="63">
        <f t="shared" si="8"/>
        <v>30000</v>
      </c>
      <c r="Q29" s="63">
        <f t="shared" si="8"/>
        <v>120000</v>
      </c>
      <c r="R29" s="63">
        <f t="shared" si="8"/>
        <v>120000</v>
      </c>
      <c r="S29" s="63">
        <f t="shared" si="8"/>
        <v>120000</v>
      </c>
      <c r="T29" s="63">
        <f t="shared" si="8"/>
        <v>150000</v>
      </c>
      <c r="U29" s="63">
        <f t="shared" si="8"/>
        <v>90000</v>
      </c>
      <c r="V29" s="63">
        <f>SUM(H29:U29)</f>
        <v>1500000</v>
      </c>
    </row>
    <row r="30" spans="2:22">
      <c r="B30" s="55" t="s">
        <v>20</v>
      </c>
      <c r="C30" s="95" t="s">
        <v>20</v>
      </c>
      <c r="D30" s="96"/>
      <c r="E30" s="39" t="s">
        <v>24</v>
      </c>
      <c r="F30" s="57" t="s">
        <v>20</v>
      </c>
      <c r="G30" s="63">
        <v>0</v>
      </c>
      <c r="H30" s="63">
        <v>0</v>
      </c>
      <c r="I30" s="63">
        <v>0</v>
      </c>
      <c r="J30" s="63">
        <v>0</v>
      </c>
      <c r="K30" s="63">
        <v>30000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38750</v>
      </c>
      <c r="S30" s="63">
        <v>0</v>
      </c>
      <c r="T30" s="63">
        <v>6500</v>
      </c>
      <c r="U30" s="63">
        <v>0</v>
      </c>
      <c r="V30" s="63">
        <f>SUM(G30:U30)</f>
        <v>75250</v>
      </c>
    </row>
    <row r="31" spans="2:22">
      <c r="B31" s="55" t="s">
        <v>20</v>
      </c>
      <c r="C31" s="95" t="s">
        <v>20</v>
      </c>
      <c r="D31" s="96"/>
      <c r="E31" s="39" t="s">
        <v>25</v>
      </c>
      <c r="F31" s="57" t="s">
        <v>20</v>
      </c>
      <c r="G31" s="33" t="s">
        <v>36</v>
      </c>
      <c r="H31" s="64">
        <f>H30/H28</f>
        <v>0</v>
      </c>
      <c r="I31" s="64">
        <f t="shared" ref="I31:V31" si="9">I30/I28</f>
        <v>0</v>
      </c>
      <c r="J31" s="64">
        <f t="shared" si="9"/>
        <v>0</v>
      </c>
      <c r="K31" s="64">
        <f t="shared" si="9"/>
        <v>0.05</v>
      </c>
      <c r="L31" s="64">
        <f t="shared" si="9"/>
        <v>0</v>
      </c>
      <c r="M31" s="64">
        <f t="shared" si="9"/>
        <v>0</v>
      </c>
      <c r="N31" s="64">
        <f t="shared" si="9"/>
        <v>0</v>
      </c>
      <c r="O31" s="64">
        <f t="shared" si="9"/>
        <v>0</v>
      </c>
      <c r="P31" s="64">
        <f t="shared" si="9"/>
        <v>0</v>
      </c>
      <c r="Q31" s="64">
        <f t="shared" si="9"/>
        <v>0</v>
      </c>
      <c r="R31" s="64">
        <f t="shared" si="9"/>
        <v>8.0729166666666671E-2</v>
      </c>
      <c r="S31" s="64">
        <f t="shared" si="9"/>
        <v>0</v>
      </c>
      <c r="T31" s="64">
        <f t="shared" si="9"/>
        <v>1.0833333333333334E-2</v>
      </c>
      <c r="U31" s="64">
        <f t="shared" si="9"/>
        <v>0</v>
      </c>
      <c r="V31" s="64">
        <f t="shared" si="9"/>
        <v>1.2541666666666666E-2</v>
      </c>
    </row>
    <row r="32" spans="2:22">
      <c r="B32" s="55" t="s">
        <v>20</v>
      </c>
      <c r="C32" s="95" t="s">
        <v>20</v>
      </c>
      <c r="D32" s="96"/>
      <c r="E32" s="39" t="s">
        <v>26</v>
      </c>
      <c r="F32" s="57" t="s">
        <v>20</v>
      </c>
      <c r="G32" s="33" t="s">
        <v>36</v>
      </c>
      <c r="H32" s="64">
        <f>H30/H29</f>
        <v>0</v>
      </c>
      <c r="I32" s="64">
        <f t="shared" ref="I32:V32" si="10">I30/I29</f>
        <v>0</v>
      </c>
      <c r="J32" s="64">
        <f t="shared" si="10"/>
        <v>0</v>
      </c>
      <c r="K32" s="64">
        <f t="shared" si="10"/>
        <v>0.2</v>
      </c>
      <c r="L32" s="64">
        <f t="shared" si="10"/>
        <v>0</v>
      </c>
      <c r="M32" s="64">
        <f t="shared" si="10"/>
        <v>0</v>
      </c>
      <c r="N32" s="64">
        <f t="shared" si="10"/>
        <v>0</v>
      </c>
      <c r="O32" s="64">
        <f t="shared" si="10"/>
        <v>0</v>
      </c>
      <c r="P32" s="64">
        <f t="shared" si="10"/>
        <v>0</v>
      </c>
      <c r="Q32" s="64">
        <f t="shared" si="10"/>
        <v>0</v>
      </c>
      <c r="R32" s="64">
        <f t="shared" si="10"/>
        <v>0.32291666666666669</v>
      </c>
      <c r="S32" s="64">
        <f t="shared" si="10"/>
        <v>0</v>
      </c>
      <c r="T32" s="64">
        <f t="shared" si="10"/>
        <v>4.3333333333333335E-2</v>
      </c>
      <c r="U32" s="64">
        <f t="shared" si="10"/>
        <v>0</v>
      </c>
      <c r="V32" s="64">
        <f t="shared" si="10"/>
        <v>5.0166666666666665E-2</v>
      </c>
    </row>
    <row r="33" spans="2:22">
      <c r="B33" s="55" t="s">
        <v>20</v>
      </c>
      <c r="C33" s="95" t="s">
        <v>20</v>
      </c>
      <c r="D33" s="96"/>
      <c r="E33" s="61" t="s">
        <v>27</v>
      </c>
      <c r="F33" s="70">
        <v>0</v>
      </c>
      <c r="G33" s="7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2:22">
      <c r="B34" s="55" t="s">
        <v>20</v>
      </c>
      <c r="C34" s="95" t="s">
        <v>20</v>
      </c>
      <c r="D34" s="96"/>
      <c r="E34" s="39" t="s">
        <v>37</v>
      </c>
      <c r="F34" s="57" t="s">
        <v>20</v>
      </c>
      <c r="G34" s="74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58"/>
    </row>
    <row r="35" spans="2:22">
      <c r="B35" s="55" t="s">
        <v>20</v>
      </c>
      <c r="C35" s="95" t="s">
        <v>20</v>
      </c>
      <c r="D35" s="96"/>
      <c r="E35" s="39" t="s">
        <v>28</v>
      </c>
      <c r="F35" s="57" t="s">
        <v>20</v>
      </c>
      <c r="G35" s="57" t="s">
        <v>20</v>
      </c>
      <c r="H35" s="57" t="s">
        <v>20</v>
      </c>
      <c r="I35" s="57" t="s">
        <v>20</v>
      </c>
      <c r="J35" s="57" t="s">
        <v>20</v>
      </c>
      <c r="K35" s="57" t="s">
        <v>20</v>
      </c>
      <c r="L35" s="57" t="s">
        <v>20</v>
      </c>
      <c r="M35" s="57" t="s">
        <v>20</v>
      </c>
      <c r="N35" s="57" t="s">
        <v>20</v>
      </c>
      <c r="O35" s="57" t="s">
        <v>20</v>
      </c>
      <c r="P35" s="57" t="s">
        <v>20</v>
      </c>
      <c r="Q35" s="57" t="s">
        <v>20</v>
      </c>
      <c r="R35" s="57" t="s">
        <v>20</v>
      </c>
      <c r="S35" s="57" t="s">
        <v>20</v>
      </c>
      <c r="T35" s="57" t="s">
        <v>20</v>
      </c>
      <c r="U35" s="57" t="s">
        <v>20</v>
      </c>
      <c r="V35" s="57" t="s">
        <v>20</v>
      </c>
    </row>
    <row r="36" spans="2:22">
      <c r="B36" s="65" t="s">
        <v>20</v>
      </c>
      <c r="C36" s="97" t="s">
        <v>20</v>
      </c>
      <c r="D36" s="98"/>
      <c r="E36" s="66" t="s">
        <v>20</v>
      </c>
      <c r="F36" s="67" t="s">
        <v>20</v>
      </c>
      <c r="G36" s="54" t="s">
        <v>20</v>
      </c>
      <c r="H36" s="54" t="s">
        <v>20</v>
      </c>
      <c r="I36" s="54" t="s">
        <v>20</v>
      </c>
      <c r="J36" s="54" t="s">
        <v>20</v>
      </c>
      <c r="K36" s="54" t="s">
        <v>20</v>
      </c>
      <c r="L36" s="54" t="s">
        <v>20</v>
      </c>
      <c r="M36" s="54" t="s">
        <v>20</v>
      </c>
      <c r="N36" s="54" t="s">
        <v>20</v>
      </c>
      <c r="O36" s="54" t="s">
        <v>20</v>
      </c>
      <c r="P36" s="54" t="s">
        <v>20</v>
      </c>
      <c r="Q36" s="54" t="s">
        <v>20</v>
      </c>
      <c r="R36" s="54" t="s">
        <v>20</v>
      </c>
      <c r="S36" s="54" t="s">
        <v>20</v>
      </c>
      <c r="T36" s="54" t="s">
        <v>20</v>
      </c>
      <c r="U36" s="54" t="s">
        <v>20</v>
      </c>
      <c r="V36" s="68" t="s">
        <v>20</v>
      </c>
    </row>
    <row r="37" spans="2:22">
      <c r="B37" s="55">
        <v>4</v>
      </c>
      <c r="C37" s="95" t="s">
        <v>40</v>
      </c>
      <c r="D37" s="96"/>
      <c r="E37" s="56" t="s">
        <v>22</v>
      </c>
      <c r="F37" s="71">
        <v>104800</v>
      </c>
      <c r="G37" s="71">
        <v>104800</v>
      </c>
      <c r="H37" s="34" t="s">
        <v>36</v>
      </c>
      <c r="I37" s="34" t="s">
        <v>36</v>
      </c>
      <c r="J37" s="34" t="s">
        <v>36</v>
      </c>
      <c r="K37" s="34" t="s">
        <v>36</v>
      </c>
      <c r="L37" s="34" t="s">
        <v>36</v>
      </c>
      <c r="M37" s="34" t="s">
        <v>36</v>
      </c>
      <c r="N37" s="34" t="s">
        <v>36</v>
      </c>
      <c r="O37" s="34" t="s">
        <v>36</v>
      </c>
      <c r="P37" s="34" t="s">
        <v>36</v>
      </c>
      <c r="Q37" s="34" t="s">
        <v>36</v>
      </c>
      <c r="R37" s="34" t="s">
        <v>36</v>
      </c>
      <c r="S37" s="34" t="s">
        <v>36</v>
      </c>
      <c r="T37" s="34" t="s">
        <v>36</v>
      </c>
      <c r="U37" s="34" t="s">
        <v>36</v>
      </c>
      <c r="V37" s="71">
        <f>G37</f>
        <v>104800</v>
      </c>
    </row>
    <row r="38" spans="2:22">
      <c r="B38" s="55" t="s">
        <v>20</v>
      </c>
      <c r="C38" s="95" t="s">
        <v>20</v>
      </c>
      <c r="D38" s="96"/>
      <c r="E38" s="39" t="s">
        <v>23</v>
      </c>
      <c r="F38" s="63">
        <f>F37/12*3</f>
        <v>26200</v>
      </c>
      <c r="G38" s="63">
        <f>G37/12*3</f>
        <v>26200</v>
      </c>
      <c r="H38" s="33" t="s">
        <v>36</v>
      </c>
      <c r="I38" s="33" t="s">
        <v>36</v>
      </c>
      <c r="J38" s="33" t="s">
        <v>36</v>
      </c>
      <c r="K38" s="33" t="s">
        <v>36</v>
      </c>
      <c r="L38" s="33" t="s">
        <v>36</v>
      </c>
      <c r="M38" s="33" t="s">
        <v>36</v>
      </c>
      <c r="N38" s="33" t="s">
        <v>36</v>
      </c>
      <c r="O38" s="33" t="s">
        <v>36</v>
      </c>
      <c r="P38" s="33" t="s">
        <v>36</v>
      </c>
      <c r="Q38" s="33" t="s">
        <v>36</v>
      </c>
      <c r="R38" s="33" t="s">
        <v>36</v>
      </c>
      <c r="S38" s="33" t="s">
        <v>36</v>
      </c>
      <c r="T38" s="33" t="s">
        <v>36</v>
      </c>
      <c r="U38" s="33" t="s">
        <v>36</v>
      </c>
      <c r="V38" s="63">
        <f>G38</f>
        <v>26200</v>
      </c>
    </row>
    <row r="39" spans="2:22">
      <c r="B39" s="55" t="s">
        <v>20</v>
      </c>
      <c r="C39" s="95" t="s">
        <v>20</v>
      </c>
      <c r="D39" s="96"/>
      <c r="E39" s="39" t="s">
        <v>24</v>
      </c>
      <c r="F39" s="57" t="s">
        <v>20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f>SUM(G39:U39)</f>
        <v>0</v>
      </c>
    </row>
    <row r="40" spans="2:22">
      <c r="B40" s="55" t="s">
        <v>20</v>
      </c>
      <c r="C40" s="95" t="s">
        <v>20</v>
      </c>
      <c r="D40" s="96"/>
      <c r="E40" s="39" t="s">
        <v>25</v>
      </c>
      <c r="F40" s="57" t="s">
        <v>20</v>
      </c>
      <c r="G40" s="60">
        <f>G39/G37</f>
        <v>0</v>
      </c>
      <c r="H40" s="33" t="s">
        <v>36</v>
      </c>
      <c r="I40" s="33" t="s">
        <v>36</v>
      </c>
      <c r="J40" s="33" t="s">
        <v>36</v>
      </c>
      <c r="K40" s="33" t="s">
        <v>36</v>
      </c>
      <c r="L40" s="33" t="s">
        <v>36</v>
      </c>
      <c r="M40" s="33" t="s">
        <v>36</v>
      </c>
      <c r="N40" s="33" t="s">
        <v>36</v>
      </c>
      <c r="O40" s="33" t="s">
        <v>36</v>
      </c>
      <c r="P40" s="33" t="s">
        <v>36</v>
      </c>
      <c r="Q40" s="33" t="s">
        <v>36</v>
      </c>
      <c r="R40" s="33" t="s">
        <v>36</v>
      </c>
      <c r="S40" s="33" t="s">
        <v>36</v>
      </c>
      <c r="T40" s="33" t="s">
        <v>36</v>
      </c>
      <c r="U40" s="33" t="s">
        <v>36</v>
      </c>
      <c r="V40" s="60">
        <f>V39/V37</f>
        <v>0</v>
      </c>
    </row>
    <row r="41" spans="2:22">
      <c r="B41" s="55" t="s">
        <v>20</v>
      </c>
      <c r="C41" s="95" t="s">
        <v>20</v>
      </c>
      <c r="D41" s="96"/>
      <c r="E41" s="39" t="s">
        <v>26</v>
      </c>
      <c r="F41" s="57" t="s">
        <v>20</v>
      </c>
      <c r="G41" s="60">
        <f>G39/G38</f>
        <v>0</v>
      </c>
      <c r="H41" s="33" t="s">
        <v>36</v>
      </c>
      <c r="I41" s="33" t="s">
        <v>36</v>
      </c>
      <c r="J41" s="33" t="s">
        <v>36</v>
      </c>
      <c r="K41" s="33" t="s">
        <v>36</v>
      </c>
      <c r="L41" s="33" t="s">
        <v>36</v>
      </c>
      <c r="M41" s="33" t="s">
        <v>36</v>
      </c>
      <c r="N41" s="33" t="s">
        <v>36</v>
      </c>
      <c r="O41" s="33" t="s">
        <v>36</v>
      </c>
      <c r="P41" s="33" t="s">
        <v>36</v>
      </c>
      <c r="Q41" s="33" t="s">
        <v>36</v>
      </c>
      <c r="R41" s="33" t="s">
        <v>36</v>
      </c>
      <c r="S41" s="33" t="s">
        <v>36</v>
      </c>
      <c r="T41" s="33" t="s">
        <v>36</v>
      </c>
      <c r="U41" s="33" t="s">
        <v>36</v>
      </c>
      <c r="V41" s="60">
        <f>V39/V38</f>
        <v>0</v>
      </c>
    </row>
    <row r="42" spans="2:22">
      <c r="B42" s="55" t="s">
        <v>20</v>
      </c>
      <c r="C42" s="95" t="s">
        <v>20</v>
      </c>
      <c r="D42" s="96"/>
      <c r="E42" s="61" t="s">
        <v>27</v>
      </c>
      <c r="F42" s="70">
        <v>0</v>
      </c>
      <c r="G42" s="73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73"/>
    </row>
    <row r="43" spans="2:22">
      <c r="B43" s="55" t="s">
        <v>20</v>
      </c>
      <c r="C43" s="95" t="s">
        <v>20</v>
      </c>
      <c r="D43" s="96"/>
      <c r="E43" s="39" t="s">
        <v>37</v>
      </c>
      <c r="F43" s="57" t="s">
        <v>20</v>
      </c>
      <c r="G43" s="75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60"/>
    </row>
    <row r="44" spans="2:22">
      <c r="B44" s="55" t="s">
        <v>20</v>
      </c>
      <c r="C44" s="95" t="s">
        <v>20</v>
      </c>
      <c r="D44" s="96"/>
      <c r="E44" s="39" t="s">
        <v>28</v>
      </c>
      <c r="F44" s="57" t="s">
        <v>20</v>
      </c>
      <c r="G44" s="57" t="s">
        <v>20</v>
      </c>
      <c r="H44" s="57" t="s">
        <v>20</v>
      </c>
      <c r="I44" s="57" t="s">
        <v>20</v>
      </c>
      <c r="J44" s="57" t="s">
        <v>20</v>
      </c>
      <c r="K44" s="57" t="s">
        <v>20</v>
      </c>
      <c r="L44" s="57" t="s">
        <v>20</v>
      </c>
      <c r="M44" s="57" t="s">
        <v>20</v>
      </c>
      <c r="N44" s="57" t="s">
        <v>20</v>
      </c>
      <c r="O44" s="57" t="s">
        <v>20</v>
      </c>
      <c r="P44" s="57" t="s">
        <v>20</v>
      </c>
      <c r="Q44" s="57" t="s">
        <v>20</v>
      </c>
      <c r="R44" s="57" t="s">
        <v>20</v>
      </c>
      <c r="S44" s="57" t="s">
        <v>20</v>
      </c>
      <c r="T44" s="57" t="s">
        <v>20</v>
      </c>
      <c r="U44" s="57" t="s">
        <v>20</v>
      </c>
      <c r="V44" s="57" t="s">
        <v>20</v>
      </c>
    </row>
    <row r="45" spans="2:22">
      <c r="B45" s="65" t="s">
        <v>20</v>
      </c>
      <c r="C45" s="97" t="s">
        <v>20</v>
      </c>
      <c r="D45" s="98"/>
      <c r="E45" s="66" t="s">
        <v>20</v>
      </c>
      <c r="F45" s="67" t="s">
        <v>20</v>
      </c>
      <c r="G45" s="54" t="s">
        <v>20</v>
      </c>
      <c r="H45" s="54" t="s">
        <v>20</v>
      </c>
      <c r="I45" s="54" t="s">
        <v>20</v>
      </c>
      <c r="J45" s="54" t="s">
        <v>20</v>
      </c>
      <c r="K45" s="54" t="s">
        <v>20</v>
      </c>
      <c r="L45" s="54" t="s">
        <v>20</v>
      </c>
      <c r="M45" s="54" t="s">
        <v>20</v>
      </c>
      <c r="N45" s="54" t="s">
        <v>20</v>
      </c>
      <c r="O45" s="54" t="s">
        <v>20</v>
      </c>
      <c r="P45" s="54" t="s">
        <v>20</v>
      </c>
      <c r="Q45" s="54" t="s">
        <v>20</v>
      </c>
      <c r="R45" s="54" t="s">
        <v>20</v>
      </c>
      <c r="S45" s="54" t="s">
        <v>20</v>
      </c>
      <c r="T45" s="54" t="s">
        <v>20</v>
      </c>
      <c r="U45" s="54" t="s">
        <v>20</v>
      </c>
      <c r="V45" s="68" t="s">
        <v>20</v>
      </c>
    </row>
    <row r="46" spans="2:22">
      <c r="B46" s="55">
        <v>5</v>
      </c>
      <c r="C46" s="95" t="s">
        <v>41</v>
      </c>
      <c r="D46" s="96"/>
      <c r="E46" s="56" t="s">
        <v>22</v>
      </c>
      <c r="F46" s="71">
        <v>31200</v>
      </c>
      <c r="G46" s="71">
        <v>31200</v>
      </c>
      <c r="H46" s="34" t="s">
        <v>36</v>
      </c>
      <c r="I46" s="34" t="s">
        <v>36</v>
      </c>
      <c r="J46" s="34" t="s">
        <v>36</v>
      </c>
      <c r="K46" s="34" t="s">
        <v>36</v>
      </c>
      <c r="L46" s="34" t="s">
        <v>36</v>
      </c>
      <c r="M46" s="34" t="s">
        <v>36</v>
      </c>
      <c r="N46" s="34" t="s">
        <v>36</v>
      </c>
      <c r="O46" s="34" t="s">
        <v>36</v>
      </c>
      <c r="P46" s="34" t="s">
        <v>36</v>
      </c>
      <c r="Q46" s="34" t="s">
        <v>36</v>
      </c>
      <c r="R46" s="34" t="s">
        <v>36</v>
      </c>
      <c r="S46" s="34" t="s">
        <v>36</v>
      </c>
      <c r="T46" s="34" t="s">
        <v>36</v>
      </c>
      <c r="U46" s="34" t="s">
        <v>36</v>
      </c>
      <c r="V46" s="71">
        <f>G46</f>
        <v>31200</v>
      </c>
    </row>
    <row r="47" spans="2:22">
      <c r="B47" s="55" t="s">
        <v>20</v>
      </c>
      <c r="C47" s="95" t="s">
        <v>20</v>
      </c>
      <c r="D47" s="96"/>
      <c r="E47" s="39" t="s">
        <v>23</v>
      </c>
      <c r="F47" s="63">
        <f>F46/12*3</f>
        <v>7800</v>
      </c>
      <c r="G47" s="63">
        <f>G46/12*3</f>
        <v>7800</v>
      </c>
      <c r="H47" s="33" t="s">
        <v>36</v>
      </c>
      <c r="I47" s="33" t="s">
        <v>36</v>
      </c>
      <c r="J47" s="33" t="s">
        <v>36</v>
      </c>
      <c r="K47" s="33" t="s">
        <v>36</v>
      </c>
      <c r="L47" s="33" t="s">
        <v>36</v>
      </c>
      <c r="M47" s="33" t="s">
        <v>36</v>
      </c>
      <c r="N47" s="33" t="s">
        <v>36</v>
      </c>
      <c r="O47" s="33" t="s">
        <v>36</v>
      </c>
      <c r="P47" s="33" t="s">
        <v>36</v>
      </c>
      <c r="Q47" s="33" t="s">
        <v>36</v>
      </c>
      <c r="R47" s="33" t="s">
        <v>36</v>
      </c>
      <c r="S47" s="33" t="s">
        <v>36</v>
      </c>
      <c r="T47" s="33" t="s">
        <v>36</v>
      </c>
      <c r="U47" s="33" t="s">
        <v>36</v>
      </c>
      <c r="V47" s="76">
        <f>G47</f>
        <v>7800</v>
      </c>
    </row>
    <row r="48" spans="2:22">
      <c r="B48" s="55" t="s">
        <v>20</v>
      </c>
      <c r="C48" s="95" t="s">
        <v>20</v>
      </c>
      <c r="D48" s="96"/>
      <c r="E48" s="39" t="s">
        <v>24</v>
      </c>
      <c r="F48" s="57" t="s">
        <v>20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  <c r="M48" s="76">
        <v>0</v>
      </c>
      <c r="N48" s="76">
        <v>0</v>
      </c>
      <c r="O48" s="76">
        <v>0</v>
      </c>
      <c r="P48" s="76">
        <v>0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f>SUM(G48:U48)</f>
        <v>0</v>
      </c>
    </row>
    <row r="49" spans="2:22">
      <c r="B49" s="55" t="s">
        <v>20</v>
      </c>
      <c r="C49" s="95" t="s">
        <v>20</v>
      </c>
      <c r="D49" s="96"/>
      <c r="E49" s="39" t="s">
        <v>25</v>
      </c>
      <c r="F49" s="57" t="s">
        <v>20</v>
      </c>
      <c r="G49" s="60">
        <f>G48/G46</f>
        <v>0</v>
      </c>
      <c r="H49" s="33" t="s">
        <v>36</v>
      </c>
      <c r="I49" s="33" t="s">
        <v>36</v>
      </c>
      <c r="J49" s="33" t="s">
        <v>36</v>
      </c>
      <c r="K49" s="33" t="s">
        <v>36</v>
      </c>
      <c r="L49" s="33" t="s">
        <v>36</v>
      </c>
      <c r="M49" s="33" t="s">
        <v>36</v>
      </c>
      <c r="N49" s="33" t="s">
        <v>36</v>
      </c>
      <c r="O49" s="33" t="s">
        <v>36</v>
      </c>
      <c r="P49" s="33" t="s">
        <v>36</v>
      </c>
      <c r="Q49" s="33" t="s">
        <v>36</v>
      </c>
      <c r="R49" s="33" t="s">
        <v>36</v>
      </c>
      <c r="S49" s="33" t="s">
        <v>36</v>
      </c>
      <c r="T49" s="33" t="s">
        <v>36</v>
      </c>
      <c r="U49" s="33" t="s">
        <v>36</v>
      </c>
      <c r="V49" s="60">
        <f>V48/V46</f>
        <v>0</v>
      </c>
    </row>
    <row r="50" spans="2:22">
      <c r="B50" s="55" t="s">
        <v>20</v>
      </c>
      <c r="C50" s="95" t="s">
        <v>20</v>
      </c>
      <c r="D50" s="96"/>
      <c r="E50" s="39" t="s">
        <v>26</v>
      </c>
      <c r="F50" s="57" t="s">
        <v>20</v>
      </c>
      <c r="G50" s="60">
        <f>G48/G47</f>
        <v>0</v>
      </c>
      <c r="H50" s="33" t="s">
        <v>36</v>
      </c>
      <c r="I50" s="33" t="s">
        <v>36</v>
      </c>
      <c r="J50" s="33" t="s">
        <v>36</v>
      </c>
      <c r="K50" s="33" t="s">
        <v>36</v>
      </c>
      <c r="L50" s="33" t="s">
        <v>36</v>
      </c>
      <c r="M50" s="33" t="s">
        <v>36</v>
      </c>
      <c r="N50" s="33" t="s">
        <v>36</v>
      </c>
      <c r="O50" s="33" t="s">
        <v>36</v>
      </c>
      <c r="P50" s="33" t="s">
        <v>36</v>
      </c>
      <c r="Q50" s="33" t="s">
        <v>36</v>
      </c>
      <c r="R50" s="33" t="s">
        <v>36</v>
      </c>
      <c r="S50" s="33" t="s">
        <v>36</v>
      </c>
      <c r="T50" s="33" t="s">
        <v>36</v>
      </c>
      <c r="U50" s="33" t="s">
        <v>36</v>
      </c>
      <c r="V50" s="60">
        <f>V48/V47</f>
        <v>0</v>
      </c>
    </row>
    <row r="51" spans="2:22">
      <c r="B51" s="55" t="s">
        <v>20</v>
      </c>
      <c r="C51" s="95" t="s">
        <v>20</v>
      </c>
      <c r="D51" s="96"/>
      <c r="E51" s="61" t="s">
        <v>27</v>
      </c>
      <c r="F51" s="70">
        <v>0</v>
      </c>
      <c r="G51" s="73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73"/>
    </row>
    <row r="52" spans="2:22">
      <c r="B52" s="55" t="s">
        <v>20</v>
      </c>
      <c r="C52" s="95" t="s">
        <v>20</v>
      </c>
      <c r="D52" s="96"/>
      <c r="E52" s="39" t="s">
        <v>37</v>
      </c>
      <c r="F52" s="57" t="s">
        <v>20</v>
      </c>
      <c r="G52" s="7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60"/>
    </row>
    <row r="53" spans="2:22">
      <c r="B53" s="55" t="s">
        <v>20</v>
      </c>
      <c r="C53" s="95" t="s">
        <v>20</v>
      </c>
      <c r="D53" s="96"/>
      <c r="E53" s="39" t="s">
        <v>28</v>
      </c>
      <c r="F53" s="57" t="s">
        <v>20</v>
      </c>
      <c r="G53" s="57" t="s">
        <v>20</v>
      </c>
      <c r="H53" s="57" t="s">
        <v>20</v>
      </c>
      <c r="I53" s="57" t="s">
        <v>20</v>
      </c>
      <c r="J53" s="57" t="s">
        <v>20</v>
      </c>
      <c r="K53" s="57" t="s">
        <v>20</v>
      </c>
      <c r="L53" s="57" t="s">
        <v>20</v>
      </c>
      <c r="M53" s="57" t="s">
        <v>20</v>
      </c>
      <c r="N53" s="57" t="s">
        <v>20</v>
      </c>
      <c r="O53" s="57" t="s">
        <v>20</v>
      </c>
      <c r="P53" s="57" t="s">
        <v>20</v>
      </c>
      <c r="Q53" s="57" t="s">
        <v>20</v>
      </c>
      <c r="R53" s="57" t="s">
        <v>20</v>
      </c>
      <c r="S53" s="57" t="s">
        <v>20</v>
      </c>
      <c r="T53" s="57" t="s">
        <v>20</v>
      </c>
      <c r="U53" s="57" t="s">
        <v>20</v>
      </c>
      <c r="V53" s="57" t="s">
        <v>20</v>
      </c>
    </row>
    <row r="54" spans="2:22">
      <c r="B54" s="65" t="s">
        <v>20</v>
      </c>
      <c r="C54" s="97" t="s">
        <v>20</v>
      </c>
      <c r="D54" s="98"/>
      <c r="E54" s="66" t="s">
        <v>20</v>
      </c>
      <c r="F54" s="67" t="s">
        <v>20</v>
      </c>
      <c r="G54" s="54" t="s">
        <v>20</v>
      </c>
      <c r="H54" s="54" t="s">
        <v>20</v>
      </c>
      <c r="I54" s="54" t="s">
        <v>20</v>
      </c>
      <c r="J54" s="54" t="s">
        <v>20</v>
      </c>
      <c r="K54" s="54" t="s">
        <v>20</v>
      </c>
      <c r="L54" s="54" t="s">
        <v>20</v>
      </c>
      <c r="M54" s="54" t="s">
        <v>20</v>
      </c>
      <c r="N54" s="54" t="s">
        <v>20</v>
      </c>
      <c r="O54" s="54" t="s">
        <v>20</v>
      </c>
      <c r="P54" s="54" t="s">
        <v>20</v>
      </c>
      <c r="Q54" s="54" t="s">
        <v>20</v>
      </c>
      <c r="R54" s="54" t="s">
        <v>20</v>
      </c>
      <c r="S54" s="54" t="s">
        <v>20</v>
      </c>
      <c r="T54" s="54" t="s">
        <v>20</v>
      </c>
      <c r="U54" s="54" t="s">
        <v>20</v>
      </c>
      <c r="V54" s="68" t="s">
        <v>20</v>
      </c>
    </row>
    <row r="55" spans="2:22">
      <c r="B55" s="55">
        <v>6</v>
      </c>
      <c r="C55" s="95" t="s">
        <v>42</v>
      </c>
      <c r="D55" s="96"/>
      <c r="E55" s="56" t="s">
        <v>22</v>
      </c>
      <c r="F55" s="71">
        <v>30000</v>
      </c>
      <c r="G55" s="71">
        <v>30000</v>
      </c>
      <c r="H55" s="34" t="s">
        <v>36</v>
      </c>
      <c r="I55" s="34" t="s">
        <v>36</v>
      </c>
      <c r="J55" s="34" t="s">
        <v>36</v>
      </c>
      <c r="K55" s="34" t="s">
        <v>36</v>
      </c>
      <c r="L55" s="34" t="s">
        <v>36</v>
      </c>
      <c r="M55" s="34" t="s">
        <v>36</v>
      </c>
      <c r="N55" s="34" t="s">
        <v>36</v>
      </c>
      <c r="O55" s="34" t="s">
        <v>36</v>
      </c>
      <c r="P55" s="34" t="s">
        <v>36</v>
      </c>
      <c r="Q55" s="34" t="s">
        <v>36</v>
      </c>
      <c r="R55" s="34" t="s">
        <v>36</v>
      </c>
      <c r="S55" s="34" t="s">
        <v>36</v>
      </c>
      <c r="T55" s="34" t="s">
        <v>36</v>
      </c>
      <c r="U55" s="34" t="s">
        <v>36</v>
      </c>
      <c r="V55" s="71">
        <f>G55</f>
        <v>30000</v>
      </c>
    </row>
    <row r="56" spans="2:22">
      <c r="B56" s="55" t="s">
        <v>20</v>
      </c>
      <c r="C56" s="95" t="s">
        <v>20</v>
      </c>
      <c r="D56" s="96"/>
      <c r="E56" s="39" t="s">
        <v>23</v>
      </c>
      <c r="F56" s="63">
        <f>F55/12*3</f>
        <v>7500</v>
      </c>
      <c r="G56" s="63">
        <f>G55/12*3</f>
        <v>7500</v>
      </c>
      <c r="H56" s="33" t="s">
        <v>36</v>
      </c>
      <c r="I56" s="33" t="s">
        <v>36</v>
      </c>
      <c r="J56" s="33" t="s">
        <v>36</v>
      </c>
      <c r="K56" s="33" t="s">
        <v>36</v>
      </c>
      <c r="L56" s="33" t="s">
        <v>36</v>
      </c>
      <c r="M56" s="33" t="s">
        <v>36</v>
      </c>
      <c r="N56" s="33" t="s">
        <v>36</v>
      </c>
      <c r="O56" s="33" t="s">
        <v>36</v>
      </c>
      <c r="P56" s="33" t="s">
        <v>36</v>
      </c>
      <c r="Q56" s="33" t="s">
        <v>36</v>
      </c>
      <c r="R56" s="33" t="s">
        <v>36</v>
      </c>
      <c r="S56" s="33" t="s">
        <v>36</v>
      </c>
      <c r="T56" s="33" t="s">
        <v>36</v>
      </c>
      <c r="U56" s="33" t="s">
        <v>36</v>
      </c>
      <c r="V56" s="63">
        <f>G56</f>
        <v>7500</v>
      </c>
    </row>
    <row r="57" spans="2:22">
      <c r="B57" s="55" t="s">
        <v>20</v>
      </c>
      <c r="C57" s="95" t="s">
        <v>20</v>
      </c>
      <c r="D57" s="96"/>
      <c r="E57" s="39" t="s">
        <v>24</v>
      </c>
      <c r="F57" s="57" t="s">
        <v>20</v>
      </c>
      <c r="G57" s="76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  <c r="T57" s="76">
        <v>0</v>
      </c>
      <c r="U57" s="76">
        <v>0</v>
      </c>
      <c r="V57" s="76">
        <f>SUM(G57:U57)</f>
        <v>0</v>
      </c>
    </row>
    <row r="58" spans="2:22">
      <c r="B58" s="55" t="s">
        <v>20</v>
      </c>
      <c r="C58" s="95" t="s">
        <v>20</v>
      </c>
      <c r="D58" s="96"/>
      <c r="E58" s="39" t="s">
        <v>25</v>
      </c>
      <c r="F58" s="57" t="s">
        <v>20</v>
      </c>
      <c r="G58" s="60">
        <f>G57/G55</f>
        <v>0</v>
      </c>
      <c r="H58" s="33" t="s">
        <v>36</v>
      </c>
      <c r="I58" s="33" t="s">
        <v>36</v>
      </c>
      <c r="J58" s="33" t="s">
        <v>36</v>
      </c>
      <c r="K58" s="33" t="s">
        <v>36</v>
      </c>
      <c r="L58" s="33" t="s">
        <v>36</v>
      </c>
      <c r="M58" s="33" t="s">
        <v>36</v>
      </c>
      <c r="N58" s="33" t="s">
        <v>36</v>
      </c>
      <c r="O58" s="33" t="s">
        <v>36</v>
      </c>
      <c r="P58" s="33" t="s">
        <v>36</v>
      </c>
      <c r="Q58" s="33" t="s">
        <v>36</v>
      </c>
      <c r="R58" s="33" t="s">
        <v>36</v>
      </c>
      <c r="S58" s="33" t="s">
        <v>36</v>
      </c>
      <c r="T58" s="33" t="s">
        <v>36</v>
      </c>
      <c r="U58" s="33" t="s">
        <v>36</v>
      </c>
      <c r="V58" s="60">
        <f>V57/V55</f>
        <v>0</v>
      </c>
    </row>
    <row r="59" spans="2:22">
      <c r="B59" s="55" t="s">
        <v>20</v>
      </c>
      <c r="C59" s="95" t="s">
        <v>20</v>
      </c>
      <c r="D59" s="96"/>
      <c r="E59" s="39" t="s">
        <v>26</v>
      </c>
      <c r="F59" s="57" t="s">
        <v>20</v>
      </c>
      <c r="G59" s="60">
        <f>G57/G56</f>
        <v>0</v>
      </c>
      <c r="H59" s="33" t="s">
        <v>36</v>
      </c>
      <c r="I59" s="33" t="s">
        <v>36</v>
      </c>
      <c r="J59" s="33" t="s">
        <v>36</v>
      </c>
      <c r="K59" s="33" t="s">
        <v>36</v>
      </c>
      <c r="L59" s="33" t="s">
        <v>36</v>
      </c>
      <c r="M59" s="33" t="s">
        <v>36</v>
      </c>
      <c r="N59" s="33" t="s">
        <v>36</v>
      </c>
      <c r="O59" s="33" t="s">
        <v>36</v>
      </c>
      <c r="P59" s="33" t="s">
        <v>36</v>
      </c>
      <c r="Q59" s="33" t="s">
        <v>36</v>
      </c>
      <c r="R59" s="33" t="s">
        <v>36</v>
      </c>
      <c r="S59" s="33" t="s">
        <v>36</v>
      </c>
      <c r="T59" s="33" t="s">
        <v>36</v>
      </c>
      <c r="U59" s="33" t="s">
        <v>36</v>
      </c>
      <c r="V59" s="60">
        <f>V57/V56</f>
        <v>0</v>
      </c>
    </row>
    <row r="60" spans="2:22">
      <c r="B60" s="55" t="s">
        <v>20</v>
      </c>
      <c r="C60" s="95" t="s">
        <v>20</v>
      </c>
      <c r="D60" s="96"/>
      <c r="E60" s="61" t="s">
        <v>27</v>
      </c>
      <c r="F60" s="70">
        <v>0</v>
      </c>
      <c r="G60" s="73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73"/>
    </row>
    <row r="61" spans="2:22">
      <c r="B61" s="55" t="s">
        <v>20</v>
      </c>
      <c r="C61" s="95" t="s">
        <v>20</v>
      </c>
      <c r="D61" s="96"/>
      <c r="E61" s="39" t="s">
        <v>37</v>
      </c>
      <c r="F61" s="57" t="s">
        <v>20</v>
      </c>
      <c r="G61" s="75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60"/>
    </row>
    <row r="62" spans="2:22">
      <c r="B62" s="55" t="s">
        <v>20</v>
      </c>
      <c r="C62" s="95" t="s">
        <v>20</v>
      </c>
      <c r="D62" s="96"/>
      <c r="E62" s="39" t="s">
        <v>28</v>
      </c>
      <c r="F62" s="57" t="s">
        <v>20</v>
      </c>
      <c r="G62" s="57" t="s">
        <v>20</v>
      </c>
      <c r="H62" s="57" t="s">
        <v>20</v>
      </c>
      <c r="I62" s="57" t="s">
        <v>20</v>
      </c>
      <c r="J62" s="57" t="s">
        <v>20</v>
      </c>
      <c r="K62" s="57" t="s">
        <v>20</v>
      </c>
      <c r="L62" s="57" t="s">
        <v>20</v>
      </c>
      <c r="M62" s="57" t="s">
        <v>20</v>
      </c>
      <c r="N62" s="57" t="s">
        <v>20</v>
      </c>
      <c r="O62" s="57" t="s">
        <v>20</v>
      </c>
      <c r="P62" s="57" t="s">
        <v>20</v>
      </c>
      <c r="Q62" s="57" t="s">
        <v>20</v>
      </c>
      <c r="R62" s="57" t="s">
        <v>20</v>
      </c>
      <c r="S62" s="57" t="s">
        <v>20</v>
      </c>
      <c r="T62" s="57" t="s">
        <v>20</v>
      </c>
      <c r="U62" s="57" t="s">
        <v>20</v>
      </c>
      <c r="V62" s="57" t="s">
        <v>20</v>
      </c>
    </row>
    <row r="63" spans="2:22">
      <c r="B63" s="65" t="s">
        <v>20</v>
      </c>
      <c r="C63" s="97" t="s">
        <v>20</v>
      </c>
      <c r="D63" s="98"/>
      <c r="E63" s="66" t="s">
        <v>20</v>
      </c>
      <c r="F63" s="67" t="s">
        <v>20</v>
      </c>
      <c r="G63" s="54" t="s">
        <v>20</v>
      </c>
      <c r="H63" s="54" t="s">
        <v>20</v>
      </c>
      <c r="I63" s="54" t="s">
        <v>20</v>
      </c>
      <c r="J63" s="54" t="s">
        <v>20</v>
      </c>
      <c r="K63" s="54" t="s">
        <v>20</v>
      </c>
      <c r="L63" s="54" t="s">
        <v>20</v>
      </c>
      <c r="M63" s="54" t="s">
        <v>20</v>
      </c>
      <c r="N63" s="54" t="s">
        <v>20</v>
      </c>
      <c r="O63" s="54" t="s">
        <v>20</v>
      </c>
      <c r="P63" s="54" t="s">
        <v>20</v>
      </c>
      <c r="Q63" s="54" t="s">
        <v>20</v>
      </c>
      <c r="R63" s="54" t="s">
        <v>20</v>
      </c>
      <c r="S63" s="54" t="s">
        <v>20</v>
      </c>
      <c r="T63" s="54" t="s">
        <v>20</v>
      </c>
      <c r="U63" s="54" t="s">
        <v>20</v>
      </c>
      <c r="V63" s="68" t="s">
        <v>20</v>
      </c>
    </row>
    <row r="64" spans="2:22">
      <c r="B64" s="55">
        <v>7</v>
      </c>
      <c r="C64" s="95" t="s">
        <v>43</v>
      </c>
      <c r="D64" s="96"/>
      <c r="E64" s="56" t="s">
        <v>22</v>
      </c>
      <c r="F64" s="71">
        <v>80000</v>
      </c>
      <c r="G64" s="71">
        <v>80000</v>
      </c>
      <c r="H64" s="34" t="s">
        <v>36</v>
      </c>
      <c r="I64" s="34" t="s">
        <v>36</v>
      </c>
      <c r="J64" s="34" t="s">
        <v>36</v>
      </c>
      <c r="K64" s="34" t="s">
        <v>36</v>
      </c>
      <c r="L64" s="34" t="s">
        <v>36</v>
      </c>
      <c r="M64" s="34" t="s">
        <v>36</v>
      </c>
      <c r="N64" s="34" t="s">
        <v>36</v>
      </c>
      <c r="O64" s="34" t="s">
        <v>36</v>
      </c>
      <c r="P64" s="34" t="s">
        <v>36</v>
      </c>
      <c r="Q64" s="34" t="s">
        <v>36</v>
      </c>
      <c r="R64" s="34" t="s">
        <v>36</v>
      </c>
      <c r="S64" s="34" t="s">
        <v>36</v>
      </c>
      <c r="T64" s="34" t="s">
        <v>36</v>
      </c>
      <c r="U64" s="34" t="s">
        <v>36</v>
      </c>
      <c r="V64" s="71">
        <f>G64</f>
        <v>80000</v>
      </c>
    </row>
    <row r="65" spans="2:22">
      <c r="B65" s="55" t="s">
        <v>20</v>
      </c>
      <c r="C65" s="95" t="s">
        <v>20</v>
      </c>
      <c r="D65" s="96"/>
      <c r="E65" s="39" t="s">
        <v>23</v>
      </c>
      <c r="F65" s="63">
        <f>F64/12*3</f>
        <v>20000</v>
      </c>
      <c r="G65" s="63">
        <f>G64/12*3</f>
        <v>20000</v>
      </c>
      <c r="H65" s="33" t="s">
        <v>36</v>
      </c>
      <c r="I65" s="33" t="s">
        <v>36</v>
      </c>
      <c r="J65" s="33" t="s">
        <v>36</v>
      </c>
      <c r="K65" s="33" t="s">
        <v>36</v>
      </c>
      <c r="L65" s="33" t="s">
        <v>36</v>
      </c>
      <c r="M65" s="33" t="s">
        <v>36</v>
      </c>
      <c r="N65" s="33" t="s">
        <v>36</v>
      </c>
      <c r="O65" s="33" t="s">
        <v>36</v>
      </c>
      <c r="P65" s="33" t="s">
        <v>36</v>
      </c>
      <c r="Q65" s="33" t="s">
        <v>36</v>
      </c>
      <c r="R65" s="33" t="s">
        <v>36</v>
      </c>
      <c r="S65" s="33" t="s">
        <v>36</v>
      </c>
      <c r="T65" s="33" t="s">
        <v>36</v>
      </c>
      <c r="U65" s="33" t="s">
        <v>36</v>
      </c>
      <c r="V65" s="63">
        <f>G65</f>
        <v>20000</v>
      </c>
    </row>
    <row r="66" spans="2:22">
      <c r="B66" s="55" t="s">
        <v>20</v>
      </c>
      <c r="C66" s="95" t="s">
        <v>20</v>
      </c>
      <c r="D66" s="96"/>
      <c r="E66" s="39" t="s">
        <v>24</v>
      </c>
      <c r="F66" s="57" t="s">
        <v>20</v>
      </c>
      <c r="G66" s="76">
        <v>0</v>
      </c>
      <c r="H66" s="76">
        <v>0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  <c r="O66" s="76">
        <v>0</v>
      </c>
      <c r="P66" s="76">
        <v>0</v>
      </c>
      <c r="Q66" s="76">
        <v>0</v>
      </c>
      <c r="R66" s="76">
        <v>0</v>
      </c>
      <c r="S66" s="76">
        <v>0</v>
      </c>
      <c r="T66" s="76">
        <v>0</v>
      </c>
      <c r="U66" s="76">
        <v>0</v>
      </c>
      <c r="V66" s="76">
        <f>SUM(G66:U66)</f>
        <v>0</v>
      </c>
    </row>
    <row r="67" spans="2:22">
      <c r="B67" s="55" t="s">
        <v>20</v>
      </c>
      <c r="C67" s="95" t="s">
        <v>20</v>
      </c>
      <c r="D67" s="96"/>
      <c r="E67" s="39" t="s">
        <v>25</v>
      </c>
      <c r="F67" s="57" t="s">
        <v>20</v>
      </c>
      <c r="G67" s="60">
        <f>G66/G64</f>
        <v>0</v>
      </c>
      <c r="H67" s="33" t="s">
        <v>36</v>
      </c>
      <c r="I67" s="33" t="s">
        <v>36</v>
      </c>
      <c r="J67" s="33" t="s">
        <v>36</v>
      </c>
      <c r="K67" s="33" t="s">
        <v>36</v>
      </c>
      <c r="L67" s="33" t="s">
        <v>36</v>
      </c>
      <c r="M67" s="33" t="s">
        <v>36</v>
      </c>
      <c r="N67" s="33" t="s">
        <v>36</v>
      </c>
      <c r="O67" s="33" t="s">
        <v>36</v>
      </c>
      <c r="P67" s="33" t="s">
        <v>36</v>
      </c>
      <c r="Q67" s="33" t="s">
        <v>36</v>
      </c>
      <c r="R67" s="33" t="s">
        <v>36</v>
      </c>
      <c r="S67" s="33" t="s">
        <v>36</v>
      </c>
      <c r="T67" s="33" t="s">
        <v>36</v>
      </c>
      <c r="U67" s="33" t="s">
        <v>36</v>
      </c>
      <c r="V67" s="60">
        <f>V66/V64</f>
        <v>0</v>
      </c>
    </row>
    <row r="68" spans="2:22">
      <c r="B68" s="55" t="s">
        <v>20</v>
      </c>
      <c r="C68" s="95" t="s">
        <v>20</v>
      </c>
      <c r="D68" s="96"/>
      <c r="E68" s="39" t="s">
        <v>26</v>
      </c>
      <c r="F68" s="57" t="s">
        <v>20</v>
      </c>
      <c r="G68" s="60">
        <f>G66/G65</f>
        <v>0</v>
      </c>
      <c r="H68" s="33" t="s">
        <v>36</v>
      </c>
      <c r="I68" s="33" t="s">
        <v>36</v>
      </c>
      <c r="J68" s="33" t="s">
        <v>36</v>
      </c>
      <c r="K68" s="33" t="s">
        <v>36</v>
      </c>
      <c r="L68" s="33" t="s">
        <v>36</v>
      </c>
      <c r="M68" s="33" t="s">
        <v>36</v>
      </c>
      <c r="N68" s="33" t="s">
        <v>36</v>
      </c>
      <c r="O68" s="33" t="s">
        <v>36</v>
      </c>
      <c r="P68" s="33" t="s">
        <v>36</v>
      </c>
      <c r="Q68" s="33" t="s">
        <v>36</v>
      </c>
      <c r="R68" s="33" t="s">
        <v>36</v>
      </c>
      <c r="S68" s="33" t="s">
        <v>36</v>
      </c>
      <c r="T68" s="33" t="s">
        <v>36</v>
      </c>
      <c r="U68" s="33" t="s">
        <v>36</v>
      </c>
      <c r="V68" s="60">
        <f>V66/V65</f>
        <v>0</v>
      </c>
    </row>
    <row r="69" spans="2:22">
      <c r="B69" s="55" t="s">
        <v>20</v>
      </c>
      <c r="C69" s="95" t="s">
        <v>20</v>
      </c>
      <c r="D69" s="96"/>
      <c r="E69" s="61" t="s">
        <v>27</v>
      </c>
      <c r="F69" s="70">
        <v>0</v>
      </c>
      <c r="G69" s="73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73"/>
    </row>
    <row r="70" spans="2:22">
      <c r="B70" s="55" t="s">
        <v>20</v>
      </c>
      <c r="C70" s="95" t="s">
        <v>20</v>
      </c>
      <c r="D70" s="96"/>
      <c r="E70" s="39" t="s">
        <v>37</v>
      </c>
      <c r="F70" s="57" t="s">
        <v>20</v>
      </c>
      <c r="G70" s="75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60"/>
    </row>
    <row r="71" spans="2:22">
      <c r="B71" s="55" t="s">
        <v>20</v>
      </c>
      <c r="C71" s="95" t="s">
        <v>20</v>
      </c>
      <c r="D71" s="96"/>
      <c r="E71" s="39" t="s">
        <v>28</v>
      </c>
      <c r="F71" s="57" t="s">
        <v>20</v>
      </c>
      <c r="G71" s="57" t="s">
        <v>20</v>
      </c>
      <c r="H71" s="57" t="s">
        <v>20</v>
      </c>
      <c r="I71" s="57" t="s">
        <v>20</v>
      </c>
      <c r="J71" s="57" t="s">
        <v>20</v>
      </c>
      <c r="K71" s="57" t="s">
        <v>20</v>
      </c>
      <c r="L71" s="57" t="s">
        <v>20</v>
      </c>
      <c r="M71" s="57" t="s">
        <v>20</v>
      </c>
      <c r="N71" s="57" t="s">
        <v>20</v>
      </c>
      <c r="O71" s="57" t="s">
        <v>20</v>
      </c>
      <c r="P71" s="57" t="s">
        <v>20</v>
      </c>
      <c r="Q71" s="57" t="s">
        <v>20</v>
      </c>
      <c r="R71" s="57" t="s">
        <v>20</v>
      </c>
      <c r="S71" s="57" t="s">
        <v>20</v>
      </c>
      <c r="T71" s="57" t="s">
        <v>20</v>
      </c>
      <c r="U71" s="57" t="s">
        <v>20</v>
      </c>
      <c r="V71" s="57" t="s">
        <v>20</v>
      </c>
    </row>
    <row r="72" spans="2:22">
      <c r="B72" s="65" t="s">
        <v>20</v>
      </c>
      <c r="C72" s="97" t="s">
        <v>20</v>
      </c>
      <c r="D72" s="98"/>
      <c r="E72" s="66" t="s">
        <v>20</v>
      </c>
      <c r="F72" s="67" t="s">
        <v>20</v>
      </c>
      <c r="G72" s="54" t="s">
        <v>20</v>
      </c>
      <c r="H72" s="54" t="s">
        <v>20</v>
      </c>
      <c r="I72" s="54" t="s">
        <v>20</v>
      </c>
      <c r="J72" s="54" t="s">
        <v>20</v>
      </c>
      <c r="K72" s="54" t="s">
        <v>20</v>
      </c>
      <c r="L72" s="54" t="s">
        <v>20</v>
      </c>
      <c r="M72" s="54" t="s">
        <v>20</v>
      </c>
      <c r="N72" s="54" t="s">
        <v>20</v>
      </c>
      <c r="O72" s="54" t="s">
        <v>20</v>
      </c>
      <c r="P72" s="54" t="s">
        <v>20</v>
      </c>
      <c r="Q72" s="54" t="s">
        <v>20</v>
      </c>
      <c r="R72" s="54" t="s">
        <v>20</v>
      </c>
      <c r="S72" s="54" t="s">
        <v>20</v>
      </c>
      <c r="T72" s="54" t="s">
        <v>20</v>
      </c>
      <c r="U72" s="54" t="s">
        <v>20</v>
      </c>
      <c r="V72" s="68" t="s">
        <v>20</v>
      </c>
    </row>
    <row r="73" spans="2:22">
      <c r="B73" s="92" t="s">
        <v>34</v>
      </c>
      <c r="C73" s="93"/>
      <c r="D73" s="93"/>
      <c r="E73" s="93"/>
      <c r="F73" s="94"/>
      <c r="G73" s="29">
        <f>G22</f>
        <v>0</v>
      </c>
      <c r="H73" s="29">
        <f>(H31+H22+H13)/3</f>
        <v>2.6143790849673203E-2</v>
      </c>
      <c r="I73" s="29">
        <f t="shared" ref="I73:V74" si="11">(I31+I22+I13)/3</f>
        <v>5.5555555555555552E-2</v>
      </c>
      <c r="J73" s="29">
        <f t="shared" si="11"/>
        <v>8.3333333333333329E-2</v>
      </c>
      <c r="K73" s="29">
        <f t="shared" si="11"/>
        <v>5.5882352941176473E-2</v>
      </c>
      <c r="L73" s="29">
        <f t="shared" si="11"/>
        <v>0.5</v>
      </c>
      <c r="M73" s="29">
        <f t="shared" si="11"/>
        <v>0.17777777777777778</v>
      </c>
      <c r="N73" s="29">
        <f t="shared" si="11"/>
        <v>0.26016260162601629</v>
      </c>
      <c r="O73" s="29">
        <f t="shared" si="11"/>
        <v>3.2520325203252036E-2</v>
      </c>
      <c r="P73" s="29">
        <f t="shared" si="11"/>
        <v>0</v>
      </c>
      <c r="Q73" s="29">
        <f t="shared" si="11"/>
        <v>2.4390243902439022E-2</v>
      </c>
      <c r="R73" s="29">
        <f t="shared" si="11"/>
        <v>0.26268207994579945</v>
      </c>
      <c r="S73" s="29">
        <f t="shared" si="11"/>
        <v>4.065040650406504E-2</v>
      </c>
      <c r="T73" s="29">
        <f t="shared" si="11"/>
        <v>0.22583333333333333</v>
      </c>
      <c r="U73" s="29">
        <f t="shared" si="11"/>
        <v>7.7777777777777779E-2</v>
      </c>
      <c r="V73" s="29">
        <f t="shared" si="11"/>
        <v>0.1316315359477124</v>
      </c>
    </row>
    <row r="74" spans="2:22">
      <c r="B74" s="92" t="s">
        <v>35</v>
      </c>
      <c r="C74" s="93"/>
      <c r="D74" s="93"/>
      <c r="E74" s="93"/>
      <c r="F74" s="94"/>
      <c r="G74" s="29">
        <f>G23</f>
        <v>0</v>
      </c>
      <c r="H74" s="29">
        <f>(H32+H23+H14)/3</f>
        <v>0.10457516339869281</v>
      </c>
      <c r="I74" s="29">
        <f t="shared" si="11"/>
        <v>0.22222222222222221</v>
      </c>
      <c r="J74" s="29">
        <f t="shared" si="11"/>
        <v>0.33333333333333331</v>
      </c>
      <c r="K74" s="29">
        <f t="shared" si="11"/>
        <v>0.22352941176470589</v>
      </c>
      <c r="L74" s="29">
        <f t="shared" si="11"/>
        <v>2</v>
      </c>
      <c r="M74" s="29">
        <f t="shared" si="11"/>
        <v>0.71111111111111114</v>
      </c>
      <c r="N74" s="29">
        <f t="shared" si="11"/>
        <v>1.0406504065040652</v>
      </c>
      <c r="O74" s="29">
        <f t="shared" si="11"/>
        <v>0.13008130081300814</v>
      </c>
      <c r="P74" s="29">
        <f t="shared" si="11"/>
        <v>0</v>
      </c>
      <c r="Q74" s="29">
        <f t="shared" si="11"/>
        <v>9.7560975609756087E-2</v>
      </c>
      <c r="R74" s="29">
        <f t="shared" si="11"/>
        <v>1.0507283197831978</v>
      </c>
      <c r="S74" s="29">
        <f t="shared" si="11"/>
        <v>0.16260162601626016</v>
      </c>
      <c r="T74" s="29">
        <f t="shared" si="11"/>
        <v>0.90333333333333332</v>
      </c>
      <c r="U74" s="29">
        <f t="shared" si="11"/>
        <v>0.31111111111111112</v>
      </c>
      <c r="V74" s="29">
        <f t="shared" si="11"/>
        <v>0.52652614379084961</v>
      </c>
    </row>
  </sheetData>
  <mergeCells count="56">
    <mergeCell ref="C30:D30"/>
    <mergeCell ref="D2:S3"/>
    <mergeCell ref="C3:C4"/>
    <mergeCell ref="D4:S5"/>
    <mergeCell ref="C8:E8"/>
    <mergeCell ref="C9:D9"/>
    <mergeCell ref="C10:D17"/>
    <mergeCell ref="C18:D18"/>
    <mergeCell ref="C19:D26"/>
    <mergeCell ref="C27:D27"/>
    <mergeCell ref="C28:D28"/>
    <mergeCell ref="C29:D29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54:D54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66:D66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B73:F73"/>
    <mergeCell ref="B74:F74"/>
    <mergeCell ref="C67:D67"/>
    <mergeCell ref="C68:D68"/>
    <mergeCell ref="C69:D69"/>
    <mergeCell ref="C70:D70"/>
    <mergeCell ref="C71:D71"/>
    <mergeCell ref="C72:D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KPI</vt:lpstr>
      <vt:lpstr>PI</vt:lpstr>
      <vt:lpstr>KPI!Print_Area</vt:lpstr>
      <vt:lpstr>KPI!Print_Titles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2019-03-21T06:10:35Z</cp:lastPrinted>
  <dcterms:created xsi:type="dcterms:W3CDTF">2019-03-21T04:39:55Z</dcterms:created>
  <dcterms:modified xsi:type="dcterms:W3CDTF">2019-04-01T06:13:40Z</dcterms:modified>
</cp:coreProperties>
</file>