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990" windowHeight="7965"/>
  </bookViews>
  <sheets>
    <sheet name="Rumusan staf proses" sheetId="23" r:id="rId1"/>
    <sheet name="PPK New" sheetId="1" r:id="rId2"/>
    <sheet name=" PPK Renew" sheetId="2" r:id="rId3"/>
    <sheet name="Upgrade" sheetId="3" r:id="rId4"/>
    <sheet name="Special Bid" sheetId="7" r:id="rId5"/>
    <sheet name="Update" sheetId="6" r:id="rId6"/>
    <sheet name="ikut bulanan" sheetId="4" r:id="rId7"/>
    <sheet name="ikut pmhn Mei,19" sheetId="20" r:id="rId8"/>
    <sheet name="Sheet2" sheetId="19" r:id="rId9"/>
  </sheets>
  <definedNames>
    <definedName name="_xlnm.Print_Area" localSheetId="2">' PPK Renew'!$A$1:$O$38</definedName>
    <definedName name="_xlnm.Print_Area" localSheetId="6">'ikut bulanan'!$B$1:$O$42</definedName>
    <definedName name="_xlnm.Print_Area" localSheetId="1">'PPK New'!$A$1:$O$32</definedName>
    <definedName name="_xlnm.Print_Area" localSheetId="0">'Rumusan staf proses'!$A$1:$AI$72</definedName>
    <definedName name="_xlnm.Print_Area" localSheetId="4">'Special Bid'!$B$2:$O$36</definedName>
    <definedName name="_xlnm.Print_Area" localSheetId="5">Update!$A$1:$O$35</definedName>
    <definedName name="_xlnm.Print_Area" localSheetId="3">Upgrade!$A$1:$Q$42</definedName>
  </definedNames>
  <calcPr calcId="125725"/>
</workbook>
</file>

<file path=xl/calcChain.xml><?xml version="1.0" encoding="utf-8"?>
<calcChain xmlns="http://schemas.openxmlformats.org/spreadsheetml/2006/main">
  <c r="T7" i="23"/>
  <c r="G23" i="4"/>
  <c r="I17" i="6"/>
  <c r="N17"/>
  <c r="I17" i="7"/>
  <c r="N17"/>
  <c r="J17" i="3"/>
  <c r="J25" s="1"/>
  <c r="I17"/>
  <c r="K17" s="1"/>
  <c r="N17"/>
  <c r="K16" i="2"/>
  <c r="J16"/>
  <c r="I16"/>
  <c r="N16"/>
  <c r="I16" i="1"/>
  <c r="N16"/>
  <c r="F18" i="23"/>
  <c r="E18"/>
  <c r="D18"/>
  <c r="C18"/>
  <c r="H18"/>
  <c r="R18"/>
  <c r="J18"/>
  <c r="N15" i="1"/>
  <c r="I15"/>
  <c r="K15" s="1"/>
  <c r="N15" i="2"/>
  <c r="N16" i="3"/>
  <c r="I16"/>
  <c r="K16" s="1"/>
  <c r="N16" i="7"/>
  <c r="N16" i="6"/>
  <c r="F23" i="4"/>
  <c r="O18" i="23"/>
  <c r="M18"/>
  <c r="E23" i="4"/>
  <c r="D14" i="20"/>
  <c r="F14" s="1"/>
  <c r="I14" s="1"/>
  <c r="D13"/>
  <c r="F13" s="1"/>
  <c r="H13" s="1"/>
  <c r="J13" s="1"/>
  <c r="D12"/>
  <c r="F12" s="1"/>
  <c r="H12" s="1"/>
  <c r="J12" s="1"/>
  <c r="D11"/>
  <c r="F11" s="1"/>
  <c r="H11" s="1"/>
  <c r="J11" s="1"/>
  <c r="D10"/>
  <c r="E10" s="1"/>
  <c r="N15" i="6"/>
  <c r="K15"/>
  <c r="I15"/>
  <c r="N15" i="7"/>
  <c r="I15"/>
  <c r="N15" i="3"/>
  <c r="I15"/>
  <c r="N14" i="2"/>
  <c r="I14"/>
  <c r="K14" s="1"/>
  <c r="N14" i="1"/>
  <c r="I14"/>
  <c r="S18" i="23"/>
  <c r="P18"/>
  <c r="N18"/>
  <c r="L18"/>
  <c r="I18"/>
  <c r="G18"/>
  <c r="T12"/>
  <c r="T9"/>
  <c r="T11"/>
  <c r="T15"/>
  <c r="T13"/>
  <c r="T6"/>
  <c r="T17"/>
  <c r="T8"/>
  <c r="T10"/>
  <c r="T14"/>
  <c r="T16"/>
  <c r="N13" i="1"/>
  <c r="J13"/>
  <c r="J24" s="1"/>
  <c r="I13"/>
  <c r="K13" s="1"/>
  <c r="N13" i="2"/>
  <c r="J13"/>
  <c r="J24" s="1"/>
  <c r="I13"/>
  <c r="K13" s="1"/>
  <c r="N14" i="3"/>
  <c r="I14"/>
  <c r="K14" s="1"/>
  <c r="N14" i="7"/>
  <c r="K14"/>
  <c r="J14"/>
  <c r="J25" s="1"/>
  <c r="I14"/>
  <c r="N14" i="6"/>
  <c r="J14"/>
  <c r="J25" s="1"/>
  <c r="I14"/>
  <c r="K14" s="1"/>
  <c r="O22" i="4"/>
  <c r="D23"/>
  <c r="O21"/>
  <c r="C23"/>
  <c r="N12" i="1"/>
  <c r="I12"/>
  <c r="K12" s="1"/>
  <c r="N12" i="2"/>
  <c r="I12"/>
  <c r="K12" s="1"/>
  <c r="N13" i="3"/>
  <c r="N13" i="7"/>
  <c r="K13" i="6"/>
  <c r="N13"/>
  <c r="N38" i="4"/>
  <c r="N23"/>
  <c r="M38"/>
  <c r="M23"/>
  <c r="L38"/>
  <c r="L23"/>
  <c r="G15" i="20"/>
  <c r="C15"/>
  <c r="K38" i="4"/>
  <c r="K23"/>
  <c r="J38"/>
  <c r="J23"/>
  <c r="I38"/>
  <c r="I23"/>
  <c r="H23"/>
  <c r="H38"/>
  <c r="L25" i="6"/>
  <c r="H25"/>
  <c r="G25"/>
  <c r="F25"/>
  <c r="E25"/>
  <c r="D25"/>
  <c r="C25"/>
  <c r="L25" i="3"/>
  <c r="H25"/>
  <c r="G25"/>
  <c r="F25"/>
  <c r="E25"/>
  <c r="D25"/>
  <c r="C25"/>
  <c r="L24" i="2"/>
  <c r="H24"/>
  <c r="G24"/>
  <c r="F24"/>
  <c r="E24"/>
  <c r="D24"/>
  <c r="C24"/>
  <c r="L24" i="1"/>
  <c r="H24"/>
  <c r="G24"/>
  <c r="F24"/>
  <c r="E24"/>
  <c r="D24"/>
  <c r="C24"/>
  <c r="G38" i="4"/>
  <c r="L25" i="7"/>
  <c r="H25"/>
  <c r="G25"/>
  <c r="F25"/>
  <c r="E25"/>
  <c r="D25"/>
  <c r="C25"/>
  <c r="F38" i="4"/>
  <c r="E38"/>
  <c r="D38"/>
  <c r="O36"/>
  <c r="O37"/>
  <c r="O35"/>
  <c r="O34"/>
  <c r="O13"/>
  <c r="O14"/>
  <c r="O15"/>
  <c r="O16"/>
  <c r="O17"/>
  <c r="O18"/>
  <c r="O19"/>
  <c r="O20"/>
  <c r="O12"/>
  <c r="O11"/>
  <c r="O10"/>
  <c r="C38"/>
  <c r="F10" i="20" l="1"/>
  <c r="H10" s="1"/>
  <c r="J10" s="1"/>
  <c r="T18" i="23"/>
  <c r="I11" i="20"/>
  <c r="O23" i="4"/>
  <c r="I13" i="20"/>
  <c r="H14"/>
  <c r="J14" s="1"/>
  <c r="I10"/>
  <c r="F15"/>
  <c r="D15"/>
  <c r="N25" i="7"/>
  <c r="N25" i="3"/>
  <c r="E15" i="20"/>
  <c r="N25" i="6"/>
  <c r="N24" i="1"/>
  <c r="N24" i="2"/>
  <c r="O38" i="4"/>
  <c r="I15" i="20" l="1"/>
</calcChain>
</file>

<file path=xl/sharedStrings.xml><?xml version="1.0" encoding="utf-8"?>
<sst xmlns="http://schemas.openxmlformats.org/spreadsheetml/2006/main" count="323" uniqueCount="124">
  <si>
    <t xml:space="preserve">BULAN </t>
  </si>
  <si>
    <t>JUMLAH PERMOHONAN DIPROSES &lt; 2 HARI</t>
  </si>
  <si>
    <t>%</t>
  </si>
  <si>
    <t>JUMLAH PERMOHONAN DIPROSES &gt; 2 HARI</t>
  </si>
  <si>
    <t xml:space="preserve">JUMLAH PERMOHONAN DALAM PROSES </t>
  </si>
  <si>
    <t>JUMLAH PERMOHONAN KESELURUHAN</t>
  </si>
  <si>
    <t>JAN</t>
  </si>
  <si>
    <t>FEB</t>
  </si>
  <si>
    <t>MAC</t>
  </si>
  <si>
    <t>APRIL</t>
  </si>
  <si>
    <t xml:space="preserve">MEI </t>
  </si>
  <si>
    <t>JUN</t>
  </si>
  <si>
    <t>JULAI</t>
  </si>
  <si>
    <t>OGOS</t>
  </si>
  <si>
    <t>SEPT</t>
  </si>
  <si>
    <t>OKT</t>
  </si>
  <si>
    <t>NOV</t>
  </si>
  <si>
    <t>DIS</t>
  </si>
  <si>
    <t xml:space="preserve">JUMLAH KESELURUHAN </t>
  </si>
  <si>
    <t>LAPORAN PEMANTAUAN  ISO PENDAFTARAN KONTRAKTOR</t>
  </si>
  <si>
    <t xml:space="preserve">STATISTIK PERMOHONAN TAHUNAN </t>
  </si>
  <si>
    <t>JENIS PERMOHONAN :  PPK NEW</t>
  </si>
  <si>
    <t>JENIS PERMOHONAN :  PPK RENEW</t>
  </si>
  <si>
    <t>JENIS PERMOHONAN :  UPGRADE</t>
  </si>
  <si>
    <t>JENIS PERMOHONAN :  SPECIAL BID</t>
  </si>
  <si>
    <t>JENIS PERMOHONAN</t>
  </si>
  <si>
    <t>Q1 PPK NEW</t>
  </si>
  <si>
    <t>Q13 UPGRADE</t>
  </si>
  <si>
    <t>Q14 UPDATE COMPANY</t>
  </si>
  <si>
    <t>Q15 SCORE BOS</t>
  </si>
  <si>
    <t>Q16 SCORE APPEAL</t>
  </si>
  <si>
    <t>Q2 SPKK NEW</t>
  </si>
  <si>
    <t>Q4 SPECIAL BID</t>
  </si>
  <si>
    <t>Q5 PPK RENEW</t>
  </si>
  <si>
    <t>Q6 SPKK RENEW</t>
  </si>
  <si>
    <t>Q9 PROVISIONAL</t>
  </si>
  <si>
    <t>Q11 JV NEW</t>
  </si>
  <si>
    <t>Q12 IRC NEW</t>
  </si>
  <si>
    <t>Q20 MCORE BOS</t>
  </si>
  <si>
    <t>Q21 MCORE APPEAL</t>
  </si>
  <si>
    <t>JUMLAH KESELURUHAN</t>
  </si>
  <si>
    <t>LAPORAN PEMANTAUAN  ISO SCORE / MCORE</t>
  </si>
  <si>
    <t>Disediakan Oleh :</t>
  </si>
  <si>
    <t>Disemak Oleh :</t>
  </si>
  <si>
    <t>BIL</t>
  </si>
  <si>
    <t>APR</t>
  </si>
  <si>
    <t>MEI</t>
  </si>
  <si>
    <t>JUL</t>
  </si>
  <si>
    <t>LEMBAGA PEMBANGUNAN INDUSTRI PEMBINAAN MALAYSIA</t>
  </si>
  <si>
    <t>BAHAGIAN OPERASI SETEMPAT</t>
  </si>
  <si>
    <t>(UNIT PENDAFTARAN KONTRAKTOR)</t>
  </si>
  <si>
    <t>PERMOHONAN DIHANTAR</t>
  </si>
  <si>
    <t>PERBEZAAN</t>
  </si>
  <si>
    <t xml:space="preserve">BIL BAYARAN </t>
  </si>
  <si>
    <t>BIL BAYARAN</t>
  </si>
  <si>
    <t>PERMOHONAN DITERIMA</t>
  </si>
  <si>
    <t>STATISTIK PERMOHONAN BULANAN</t>
  </si>
  <si>
    <t>Disediakan Oleh : En Mohd Hafiz Bin Zahar (Pengurus Unit Operasi Setempat)</t>
  </si>
  <si>
    <t>Disediakan Oleh : En Mohd Hafiz Bin Zahar</t>
  </si>
  <si>
    <t>JENIS PERMOHONAN :  UPDATE COMPANY</t>
  </si>
  <si>
    <t>Tindakan Pembetulan : Tiada</t>
  </si>
  <si>
    <t>Name</t>
  </si>
  <si>
    <t>Total</t>
  </si>
  <si>
    <t xml:space="preserve">Heriy </t>
  </si>
  <si>
    <t>Azmi</t>
  </si>
  <si>
    <t xml:space="preserve">Fadzir </t>
  </si>
  <si>
    <t>Faizal</t>
  </si>
  <si>
    <t>Hafiz</t>
  </si>
  <si>
    <t>Shazrul</t>
  </si>
  <si>
    <t>Yazid</t>
  </si>
  <si>
    <t>Fahmi</t>
  </si>
  <si>
    <t>Norliza</t>
  </si>
  <si>
    <t>Q1 PPK New</t>
  </si>
  <si>
    <t>Q2 SPKK New</t>
  </si>
  <si>
    <t>Q5 PPK Renew</t>
  </si>
  <si>
    <t>Q6 SPKK Renew</t>
  </si>
  <si>
    <t>Q9 Provisional</t>
  </si>
  <si>
    <t>Q11 JV</t>
  </si>
  <si>
    <t>Q13 Upgrade</t>
  </si>
  <si>
    <t>Q14 Update</t>
  </si>
  <si>
    <t>Q15 Score</t>
  </si>
  <si>
    <t>Q16 Score Appeal</t>
  </si>
  <si>
    <t>Q20 Mcore</t>
  </si>
  <si>
    <t>Q23 Foreign Update</t>
  </si>
  <si>
    <t>Q24 Cancel Company</t>
  </si>
  <si>
    <t>Bil</t>
  </si>
  <si>
    <t>Q10 Foreign Reg.</t>
  </si>
  <si>
    <t>Q24 CANCEL COMPANY</t>
  </si>
  <si>
    <t>Q23 UPDATE FOREIGN COMPANY</t>
  </si>
  <si>
    <t xml:space="preserve">Punca /Sebab Berlaku : </t>
  </si>
  <si>
    <t>Razikin</t>
  </si>
  <si>
    <t>Q4 Special Bid</t>
  </si>
  <si>
    <t>Q21 Mcore Appeal</t>
  </si>
  <si>
    <t>UNIT OPERASI SETEMPAT (UOS)</t>
  </si>
  <si>
    <t>Q10 FOREIGN CONTRACTOR REGISTRATION</t>
  </si>
  <si>
    <t>Tindakan Pencegahan :  Tiada</t>
  </si>
  <si>
    <t>Punca /Sebab Berlaku :  Semua permohonan berjaya di siapkan tidak melebihi daripada 2 hari bekerja</t>
  </si>
  <si>
    <t xml:space="preserve">Nur Izzat </t>
  </si>
  <si>
    <r>
      <rPr>
        <b/>
        <sz val="11"/>
        <color theme="1"/>
        <rFont val="Calibri"/>
        <family val="2"/>
        <scheme val="minor"/>
      </rPr>
      <t>Tindakan Pencegahan :</t>
    </r>
    <r>
      <rPr>
        <sz val="11"/>
        <color theme="1"/>
        <rFont val="Calibri"/>
        <family val="2"/>
        <scheme val="minor"/>
      </rPr>
      <t xml:space="preserve"> Tiada</t>
    </r>
  </si>
  <si>
    <r>
      <rPr>
        <b/>
        <sz val="11"/>
        <color theme="1"/>
        <rFont val="Calibri"/>
        <family val="2"/>
        <scheme val="minor"/>
      </rPr>
      <t>Tindakan Pembetulan :</t>
    </r>
    <r>
      <rPr>
        <sz val="11"/>
        <color theme="1"/>
        <rFont val="Calibri"/>
        <family val="2"/>
        <scheme val="minor"/>
      </rPr>
      <t xml:space="preserve">  Tindakan segera di Unit Proses</t>
    </r>
  </si>
  <si>
    <t>01 JANUARI HINGGA 31 MEI 2019</t>
  </si>
  <si>
    <t>STATISTIK PROSES PERMOHONAN OLEH PEGAWAI PROSES DARI 1 - 31 MEI 2019</t>
  </si>
  <si>
    <t>01 MEI HINGGA 31 MEI 2019</t>
  </si>
  <si>
    <t>Punca /Sebab Berlaku : Semua permohonan New PPK berjaya disiapkan dalam tempoh tidak melebihi 2 hari bekerja</t>
  </si>
  <si>
    <r>
      <rPr>
        <b/>
        <sz val="11"/>
        <color theme="1"/>
        <rFont val="Calibri"/>
        <family val="2"/>
        <scheme val="minor"/>
      </rPr>
      <t>Tindakan Pembetulan :</t>
    </r>
    <r>
      <rPr>
        <sz val="11"/>
        <color theme="1"/>
        <rFont val="Calibri"/>
        <family val="2"/>
        <scheme val="minor"/>
      </rPr>
      <t xml:space="preserve">  Tiada</t>
    </r>
  </si>
  <si>
    <t>Punca /Sebab Berlaku : Semua permohonan Special Bid berjaya disiapkan dalam tempoh tidak melebihi 2 hari bekerja</t>
  </si>
  <si>
    <t xml:space="preserve">1. Perniagaan Seras Sdn Bhd (No permohonan W040120190531521653), tarikh mohon 31/5/2019 dan siap proses 11/6/2019 - 7 hari </t>
  </si>
  <si>
    <t>2. JW Li Engineering Sdn Bhd (W040120190530520772), tarikh mohon 31/5/2019 dan siap proses 11/6/2019 - 7 hari</t>
  </si>
  <si>
    <t>1. Less Jing Enterprise (No permohonan B050220190530521457) - tarikh mohon 1/6/2019 dan siap proses 10/6/2019 - 6 hari</t>
  </si>
  <si>
    <t>2. Liana Construction &amp; Trading (No permohonan B050220190531521988) - tarikh mohon 1/6/2019 dan siap proses 10/6/2019 - 6 hari</t>
  </si>
  <si>
    <t>3. Fareena Universal (No permohonan M051220190531522087) - tarikh mohon 1/6/2019 dan siap proses 11/6/2019 - 7 hari</t>
  </si>
  <si>
    <r>
      <rPr>
        <b/>
        <sz val="11"/>
        <color theme="1"/>
        <rFont val="Calibri"/>
        <family val="2"/>
        <scheme val="minor"/>
      </rPr>
      <t xml:space="preserve">Tindakan Pencegahan : </t>
    </r>
    <r>
      <rPr>
        <sz val="11"/>
        <color theme="1"/>
        <rFont val="Calibri"/>
        <family val="2"/>
        <scheme val="minor"/>
      </rPr>
      <t xml:space="preserve"> 1. Penambah baikan sistem CIMS dari masa ke semasa.   2. Kerja lebih masa untuk mengejar permohonan yang telah lama hantar</t>
    </r>
  </si>
  <si>
    <t>Sebab - Sebahagian besar staf proses telah mula bercuti raya menyebabkan permohonan ini lewat untuk diproses.</t>
  </si>
  <si>
    <t>Sebab - Sebahagian besar staf proses telah mula bercuti raya menyebabkan permohonan ini lewat  untuk diproses.</t>
  </si>
  <si>
    <r>
      <rPr>
        <b/>
        <sz val="11"/>
        <color theme="1"/>
        <rFont val="Calibri"/>
        <family val="2"/>
        <scheme val="minor"/>
      </rPr>
      <t>Tindakan Pembetulan :</t>
    </r>
    <r>
      <rPr>
        <sz val="11"/>
        <color theme="1"/>
        <rFont val="Calibri"/>
        <family val="2"/>
        <scheme val="minor"/>
      </rPr>
      <t xml:space="preserve"> Tindakan segera telah dibuat &amp; permohonan telah diproses pada 11/6/2019 (Selasa)</t>
    </r>
  </si>
  <si>
    <t>Sebab - Sebahagian besar staf proses telah bercuti hari raya, menyebabkan kelewatan proses ini berlaku. menyebabkan ia mengalami kelewatan proses.</t>
  </si>
  <si>
    <t>Staf proses yang bertugas sepanjang minggu raya (1hb hingga 7 Jun 2019) hanya 2 orang. Ini punca ia mengalami kelewatan proses.</t>
  </si>
  <si>
    <t xml:space="preserve">Tindakan Pembetulan : Tindakan segera telah dibuat &amp; permohonan telah diproses pada 10 &amp; 11/6/2019 </t>
  </si>
  <si>
    <r>
      <rPr>
        <b/>
        <sz val="11"/>
        <color theme="1"/>
        <rFont val="Calibri"/>
        <family val="2"/>
        <scheme val="minor"/>
      </rPr>
      <t xml:space="preserve">Tindakan Pencegahan </t>
    </r>
    <r>
      <rPr>
        <sz val="11"/>
        <color theme="1"/>
        <rFont val="Calibri"/>
        <family val="2"/>
        <scheme val="minor"/>
      </rPr>
      <t>:   1. Sentiasa membuat semakan permohonan yang sudah lama dihantar dan menyegerakannya.</t>
    </r>
  </si>
  <si>
    <t xml:space="preserve"> </t>
  </si>
  <si>
    <t>2. Melaksanakan kerja lebih masa untuk menyegerakan setiap permohonan yang diterima.</t>
  </si>
  <si>
    <t>Q12 IRC New</t>
  </si>
  <si>
    <t>Punca /Sebab Berlaku : Rujuk Perincian huraian pada Laporan PPK renew dan Laporan Upgrade</t>
  </si>
  <si>
    <t>Syed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</si>
</sst>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;[Red]0.00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70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5" xfId="0" applyFont="1" applyBorder="1"/>
    <xf numFmtId="0" fontId="3" fillId="0" borderId="6" xfId="0" applyFont="1" applyBorder="1"/>
    <xf numFmtId="0" fontId="3" fillId="0" borderId="19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0" fillId="0" borderId="11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2" fontId="0" fillId="0" borderId="15" xfId="0" applyNumberFormat="1" applyBorder="1"/>
    <xf numFmtId="2" fontId="0" fillId="0" borderId="16" xfId="0" applyNumberFormat="1" applyBorder="1"/>
    <xf numFmtId="164" fontId="0" fillId="0" borderId="5" xfId="0" applyNumberFormat="1" applyBorder="1"/>
    <xf numFmtId="2" fontId="0" fillId="0" borderId="6" xfId="0" applyNumberFormat="1" applyBorder="1"/>
    <xf numFmtId="2" fontId="0" fillId="0" borderId="13" xfId="0" applyNumberFormat="1" applyFill="1" applyBorder="1"/>
    <xf numFmtId="2" fontId="0" fillId="0" borderId="14" xfId="0" applyNumberFormat="1" applyFill="1" applyBorder="1"/>
    <xf numFmtId="2" fontId="0" fillId="0" borderId="6" xfId="0" applyNumberFormat="1" applyFill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14" xfId="0" applyNumberFormat="1" applyBorder="1"/>
    <xf numFmtId="165" fontId="0" fillId="0" borderId="0" xfId="1" applyNumberFormat="1" applyFont="1" applyBorder="1"/>
    <xf numFmtId="0" fontId="2" fillId="2" borderId="1" xfId="0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2" fillId="2" borderId="22" xfId="0" applyFont="1" applyFill="1" applyBorder="1"/>
    <xf numFmtId="0" fontId="0" fillId="2" borderId="1" xfId="0" applyFill="1" applyBorder="1" applyAlignment="1">
      <alignment horizontal="center" vertical="center"/>
    </xf>
    <xf numFmtId="0" fontId="3" fillId="0" borderId="26" xfId="0" applyFont="1" applyBorder="1"/>
    <xf numFmtId="0" fontId="3" fillId="0" borderId="20" xfId="0" applyFont="1" applyBorder="1"/>
    <xf numFmtId="0" fontId="3" fillId="0" borderId="21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65" fontId="0" fillId="2" borderId="1" xfId="1" applyNumberFormat="1" applyFont="1" applyFill="1" applyBorder="1"/>
    <xf numFmtId="165" fontId="0" fillId="2" borderId="10" xfId="1" applyNumberFormat="1" applyFont="1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8" xfId="0" applyFill="1" applyBorder="1"/>
    <xf numFmtId="165" fontId="0" fillId="2" borderId="22" xfId="1" applyNumberFormat="1" applyFont="1" applyFill="1" applyBorder="1"/>
    <xf numFmtId="165" fontId="0" fillId="2" borderId="24" xfId="1" applyNumberFormat="1" applyFont="1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3" xfId="0" applyFill="1" applyBorder="1"/>
    <xf numFmtId="0" fontId="3" fillId="0" borderId="27" xfId="0" applyFont="1" applyBorder="1"/>
    <xf numFmtId="0" fontId="0" fillId="0" borderId="28" xfId="0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/>
    </xf>
    <xf numFmtId="2" fontId="2" fillId="2" borderId="24" xfId="0" applyNumberFormat="1" applyFont="1" applyFill="1" applyBorder="1" applyAlignment="1">
      <alignment vertical="center"/>
    </xf>
    <xf numFmtId="2" fontId="2" fillId="2" borderId="25" xfId="0" applyNumberFormat="1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3" xfId="0" applyFont="1" applyFill="1" applyBorder="1" applyAlignment="1">
      <alignment horizontal="right" vertical="center" wrapText="1"/>
    </xf>
    <xf numFmtId="0" fontId="2" fillId="2" borderId="22" xfId="0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2" fontId="2" fillId="2" borderId="10" xfId="0" applyNumberFormat="1" applyFont="1" applyFill="1" applyBorder="1" applyAlignment="1">
      <alignment horizontal="right" vertical="center"/>
    </xf>
    <xf numFmtId="2" fontId="2" fillId="2" borderId="9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165" fontId="2" fillId="2" borderId="9" xfId="1" applyNumberFormat="1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2" fontId="2" fillId="2" borderId="10" xfId="0" applyNumberFormat="1" applyFont="1" applyFill="1" applyBorder="1" applyAlignment="1">
      <alignment horizontal="right"/>
    </xf>
    <xf numFmtId="2" fontId="0" fillId="0" borderId="29" xfId="0" applyNumberFormat="1" applyBorder="1"/>
    <xf numFmtId="2" fontId="0" fillId="0" borderId="30" xfId="0" applyNumberFormat="1" applyBorder="1"/>
    <xf numFmtId="0" fontId="3" fillId="0" borderId="2" xfId="0" applyFont="1" applyBorder="1"/>
    <xf numFmtId="0" fontId="3" fillId="0" borderId="14" xfId="0" applyFont="1" applyBorder="1"/>
    <xf numFmtId="43" fontId="0" fillId="0" borderId="0" xfId="1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2" fontId="0" fillId="0" borderId="2" xfId="0" applyNumberFormat="1" applyBorder="1"/>
    <xf numFmtId="2" fontId="0" fillId="0" borderId="22" xfId="0" applyNumberFormat="1" applyBorder="1"/>
    <xf numFmtId="0" fontId="2" fillId="2" borderId="1" xfId="1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2" fontId="2" fillId="2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8" fillId="0" borderId="6" xfId="0" applyFont="1" applyBorder="1"/>
    <xf numFmtId="0" fontId="0" fillId="0" borderId="6" xfId="0" applyBorder="1" applyAlignment="1">
      <alignment horizontal="right"/>
    </xf>
    <xf numFmtId="0" fontId="0" fillId="0" borderId="14" xfId="0" applyFill="1" applyBorder="1"/>
    <xf numFmtId="0" fontId="0" fillId="0" borderId="0" xfId="0"/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9" fillId="0" borderId="32" xfId="2" applyBorder="1" applyAlignment="1" applyProtection="1">
      <alignment horizontal="center" wrapText="1"/>
    </xf>
    <xf numFmtId="0" fontId="0" fillId="0" borderId="33" xfId="0" applyBorder="1" applyAlignment="1">
      <alignment horizontal="center"/>
    </xf>
    <xf numFmtId="0" fontId="0" fillId="0" borderId="33" xfId="0" applyBorder="1" applyAlignment="1">
      <alignment horizontal="center" wrapText="1"/>
    </xf>
    <xf numFmtId="0" fontId="9" fillId="0" borderId="33" xfId="2" applyBorder="1" applyAlignment="1" applyProtection="1">
      <alignment horizont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4" xfId="0" applyBorder="1" applyAlignment="1">
      <alignment horizontal="center" wrapText="1"/>
    </xf>
    <xf numFmtId="0" fontId="9" fillId="0" borderId="34" xfId="2" applyBorder="1" applyAlignment="1" applyProtection="1">
      <alignment horizontal="center" wrapText="1"/>
    </xf>
    <xf numFmtId="0" fontId="0" fillId="0" borderId="31" xfId="0" applyBorder="1"/>
    <xf numFmtId="0" fontId="0" fillId="0" borderId="31" xfId="0" applyBorder="1" applyAlignment="1">
      <alignment horizontal="center" wrapText="1"/>
    </xf>
    <xf numFmtId="0" fontId="9" fillId="0" borderId="31" xfId="2" applyBorder="1" applyAlignment="1" applyProtection="1">
      <alignment horizontal="center" wrapText="1"/>
    </xf>
    <xf numFmtId="0" fontId="0" fillId="0" borderId="0" xfId="0" applyBorder="1" applyAlignment="1">
      <alignment horizontal="left"/>
    </xf>
    <xf numFmtId="0" fontId="3" fillId="0" borderId="12" xfId="0" applyFont="1" applyBorder="1"/>
    <xf numFmtId="0" fontId="0" fillId="0" borderId="35" xfId="0" applyBorder="1"/>
    <xf numFmtId="0" fontId="0" fillId="3" borderId="0" xfId="0" applyFill="1"/>
    <xf numFmtId="2" fontId="8" fillId="0" borderId="6" xfId="0" applyNumberFormat="1" applyFont="1" applyFill="1" applyBorder="1"/>
    <xf numFmtId="2" fontId="8" fillId="0" borderId="16" xfId="0" applyNumberFormat="1" applyFont="1" applyBorder="1"/>
    <xf numFmtId="0" fontId="0" fillId="4" borderId="0" xfId="0" applyFill="1" applyBorder="1"/>
    <xf numFmtId="2" fontId="8" fillId="0" borderId="6" xfId="0" applyNumberFormat="1" applyFont="1" applyBorder="1"/>
    <xf numFmtId="0" fontId="3" fillId="0" borderId="19" xfId="0" applyFont="1" applyBorder="1" applyAlignment="1">
      <alignment wrapText="1"/>
    </xf>
    <xf numFmtId="0" fontId="11" fillId="0" borderId="14" xfId="0" applyFont="1" applyBorder="1"/>
    <xf numFmtId="2" fontId="11" fillId="0" borderId="28" xfId="0" applyNumberFormat="1" applyFont="1" applyBorder="1"/>
    <xf numFmtId="0" fontId="0" fillId="0" borderId="13" xfId="0" applyFill="1" applyBorder="1"/>
    <xf numFmtId="164" fontId="0" fillId="0" borderId="2" xfId="0" applyNumberFormat="1" applyBorder="1"/>
    <xf numFmtId="164" fontId="0" fillId="0" borderId="28" xfId="0" applyNumberFormat="1" applyBorder="1"/>
    <xf numFmtId="164" fontId="0" fillId="0" borderId="6" xfId="0" applyNumberFormat="1" applyBorder="1"/>
    <xf numFmtId="0" fontId="10" fillId="4" borderId="33" xfId="0" applyFont="1" applyFill="1" applyBorder="1" applyAlignment="1">
      <alignment horizontal="center" wrapText="1"/>
    </xf>
    <xf numFmtId="0" fontId="10" fillId="4" borderId="32" xfId="0" applyFont="1" applyFill="1" applyBorder="1" applyAlignment="1">
      <alignment horizontal="center" wrapText="1"/>
    </xf>
    <xf numFmtId="0" fontId="10" fillId="4" borderId="34" xfId="0" applyFont="1" applyFill="1" applyBorder="1" applyAlignment="1">
      <alignment horizontal="center" wrapText="1"/>
    </xf>
    <xf numFmtId="0" fontId="0" fillId="0" borderId="0" xfId="0" applyFont="1"/>
    <xf numFmtId="0" fontId="11" fillId="0" borderId="2" xfId="0" applyFont="1" applyBorder="1"/>
    <xf numFmtId="2" fontId="11" fillId="0" borderId="2" xfId="0" applyNumberFormat="1" applyFont="1" applyBorder="1"/>
    <xf numFmtId="0" fontId="11" fillId="0" borderId="6" xfId="0" applyFont="1" applyBorder="1"/>
    <xf numFmtId="2" fontId="11" fillId="0" borderId="6" xfId="0" applyNumberFormat="1" applyFont="1" applyBorder="1"/>
    <xf numFmtId="0" fontId="0" fillId="0" borderId="36" xfId="0" applyBorder="1"/>
    <xf numFmtId="2" fontId="0" fillId="0" borderId="31" xfId="0" applyNumberFormat="1" applyBorder="1"/>
    <xf numFmtId="0" fontId="8" fillId="0" borderId="31" xfId="0" applyFont="1" applyBorder="1"/>
    <xf numFmtId="2" fontId="8" fillId="0" borderId="31" xfId="0" applyNumberFormat="1" applyFont="1" applyFill="1" applyBorder="1"/>
    <xf numFmtId="2" fontId="0" fillId="0" borderId="31" xfId="0" applyNumberFormat="1" applyFill="1" applyBorder="1"/>
    <xf numFmtId="2" fontId="0" fillId="0" borderId="37" xfId="0" applyNumberFormat="1" applyBorder="1"/>
    <xf numFmtId="0" fontId="0" fillId="0" borderId="31" xfId="0" applyFill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2" borderId="8" xfId="0" applyFont="1" applyFill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7" fillId="0" borderId="0" xfId="0" applyFont="1" applyAlignment="1">
      <alignment horizontal="left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MY"/>
  <c:chart>
    <c:title>
      <c:tx>
        <c:rich>
          <a:bodyPr/>
          <a:lstStyle/>
          <a:p>
            <a:pPr>
              <a:defRPr/>
            </a:pPr>
            <a:r>
              <a:rPr lang="en-MY"/>
              <a:t>RUMUSAN</a:t>
            </a:r>
            <a:r>
              <a:rPr lang="en-MY" baseline="0"/>
              <a:t> STATISTIK JUMLAH PERMOHONAN YANG DIPROSES MENGIKUT STAF</a:t>
            </a:r>
          </a:p>
          <a:p>
            <a:pPr>
              <a:defRPr/>
            </a:pPr>
            <a:r>
              <a:rPr lang="en-MY" baseline="0"/>
              <a:t>UNTUK BULAN MEI, 2019</a:t>
            </a:r>
          </a:p>
          <a:p>
            <a:pPr>
              <a:defRPr/>
            </a:pPr>
            <a:endParaRPr lang="en-MY"/>
          </a:p>
        </c:rich>
      </c:tx>
      <c:layout>
        <c:manualLayout>
          <c:xMode val="edge"/>
          <c:yMode val="edge"/>
          <c:x val="0.13764417858175709"/>
          <c:y val="0"/>
        </c:manualLayout>
      </c:layout>
    </c:title>
    <c:view3D>
      <c:perspective val="30"/>
    </c:view3D>
    <c:plotArea>
      <c:layout>
        <c:manualLayout>
          <c:layoutTarget val="inner"/>
          <c:xMode val="edge"/>
          <c:yMode val="edge"/>
          <c:x val="5.8214088729518783E-2"/>
          <c:y val="0.2295066333082634"/>
          <c:w val="0.93256997455470769"/>
          <c:h val="0.59986690052369052"/>
        </c:manualLayout>
      </c:layout>
      <c:bar3DChart>
        <c:barDir val="col"/>
        <c:grouping val="stacked"/>
        <c:ser>
          <c:idx val="0"/>
          <c:order val="0"/>
          <c:tx>
            <c:strRef>
              <c:f>'Rumusan staf proses'!$C$5</c:f>
              <c:strCache>
                <c:ptCount val="1"/>
                <c:pt idx="0">
                  <c:v>Q1 PPK New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proses'!$C$6:$C$17</c:f>
              <c:numCache>
                <c:formatCode>General</c:formatCode>
                <c:ptCount val="12"/>
                <c:pt idx="3">
                  <c:v>243</c:v>
                </c:pt>
                <c:pt idx="5">
                  <c:v>288</c:v>
                </c:pt>
                <c:pt idx="6">
                  <c:v>284</c:v>
                </c:pt>
                <c:pt idx="8">
                  <c:v>35</c:v>
                </c:pt>
                <c:pt idx="9">
                  <c:v>249</c:v>
                </c:pt>
                <c:pt idx="10">
                  <c:v>42</c:v>
                </c:pt>
                <c:pt idx="11">
                  <c:v>135</c:v>
                </c:pt>
              </c:numCache>
            </c:numRef>
          </c:val>
        </c:ser>
        <c:ser>
          <c:idx val="1"/>
          <c:order val="1"/>
          <c:tx>
            <c:strRef>
              <c:f>'Rumusan staf proses'!$D$5</c:f>
              <c:strCache>
                <c:ptCount val="1"/>
                <c:pt idx="0">
                  <c:v>Q2 SPKK New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proses'!$D$6:$D$17</c:f>
              <c:numCache>
                <c:formatCode>General</c:formatCode>
                <c:ptCount val="12"/>
                <c:pt idx="2">
                  <c:v>81</c:v>
                </c:pt>
                <c:pt idx="3">
                  <c:v>74</c:v>
                </c:pt>
                <c:pt idx="5">
                  <c:v>68</c:v>
                </c:pt>
                <c:pt idx="6">
                  <c:v>45</c:v>
                </c:pt>
                <c:pt idx="8">
                  <c:v>23</c:v>
                </c:pt>
                <c:pt idx="9">
                  <c:v>53</c:v>
                </c:pt>
                <c:pt idx="11">
                  <c:v>39</c:v>
                </c:pt>
              </c:numCache>
            </c:numRef>
          </c:val>
        </c:ser>
        <c:ser>
          <c:idx val="2"/>
          <c:order val="2"/>
          <c:tx>
            <c:strRef>
              <c:f>'Rumusan staf proses'!$E$5</c:f>
              <c:strCache>
                <c:ptCount val="1"/>
                <c:pt idx="0">
                  <c:v>Q4 Special Bid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proses'!$E$6:$E$17</c:f>
              <c:numCache>
                <c:formatCode>General</c:formatCode>
                <c:ptCount val="12"/>
                <c:pt idx="0">
                  <c:v>230</c:v>
                </c:pt>
                <c:pt idx="2">
                  <c:v>786</c:v>
                </c:pt>
                <c:pt idx="3">
                  <c:v>371</c:v>
                </c:pt>
                <c:pt idx="4">
                  <c:v>285</c:v>
                </c:pt>
                <c:pt idx="5">
                  <c:v>306</c:v>
                </c:pt>
                <c:pt idx="6">
                  <c:v>429</c:v>
                </c:pt>
                <c:pt idx="7">
                  <c:v>748</c:v>
                </c:pt>
                <c:pt idx="8">
                  <c:v>610</c:v>
                </c:pt>
                <c:pt idx="9">
                  <c:v>725</c:v>
                </c:pt>
                <c:pt idx="10">
                  <c:v>594</c:v>
                </c:pt>
                <c:pt idx="11">
                  <c:v>1063</c:v>
                </c:pt>
              </c:numCache>
            </c:numRef>
          </c:val>
        </c:ser>
        <c:ser>
          <c:idx val="3"/>
          <c:order val="3"/>
          <c:tx>
            <c:strRef>
              <c:f>'Rumusan staf proses'!$F$5</c:f>
              <c:strCache>
                <c:ptCount val="1"/>
                <c:pt idx="0">
                  <c:v>Q5 PPK Renew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proses'!$F$6:$F$17</c:f>
              <c:numCache>
                <c:formatCode>General</c:formatCode>
                <c:ptCount val="12"/>
                <c:pt idx="0">
                  <c:v>100</c:v>
                </c:pt>
                <c:pt idx="2">
                  <c:v>6</c:v>
                </c:pt>
                <c:pt idx="3">
                  <c:v>110</c:v>
                </c:pt>
                <c:pt idx="4">
                  <c:v>304</c:v>
                </c:pt>
                <c:pt idx="5">
                  <c:v>282</c:v>
                </c:pt>
                <c:pt idx="6">
                  <c:v>102</c:v>
                </c:pt>
                <c:pt idx="7">
                  <c:v>180</c:v>
                </c:pt>
                <c:pt idx="8">
                  <c:v>371</c:v>
                </c:pt>
                <c:pt idx="9">
                  <c:v>266</c:v>
                </c:pt>
                <c:pt idx="10">
                  <c:v>467</c:v>
                </c:pt>
                <c:pt idx="11">
                  <c:v>164</c:v>
                </c:pt>
              </c:numCache>
            </c:numRef>
          </c:val>
        </c:ser>
        <c:ser>
          <c:idx val="4"/>
          <c:order val="4"/>
          <c:tx>
            <c:strRef>
              <c:f>'Rumusan staf proses'!$G$5</c:f>
              <c:strCache>
                <c:ptCount val="1"/>
                <c:pt idx="0">
                  <c:v>Q6 SPKK Renew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proses'!$G$6:$G$17</c:f>
              <c:numCache>
                <c:formatCode>General</c:formatCode>
                <c:ptCount val="12"/>
                <c:pt idx="0">
                  <c:v>86</c:v>
                </c:pt>
                <c:pt idx="2">
                  <c:v>92</c:v>
                </c:pt>
                <c:pt idx="3">
                  <c:v>117</c:v>
                </c:pt>
                <c:pt idx="4">
                  <c:v>80</c:v>
                </c:pt>
                <c:pt idx="5">
                  <c:v>70</c:v>
                </c:pt>
                <c:pt idx="6">
                  <c:v>42</c:v>
                </c:pt>
                <c:pt idx="7">
                  <c:v>75</c:v>
                </c:pt>
                <c:pt idx="8">
                  <c:v>117</c:v>
                </c:pt>
                <c:pt idx="9">
                  <c:v>80</c:v>
                </c:pt>
                <c:pt idx="10">
                  <c:v>92</c:v>
                </c:pt>
                <c:pt idx="11">
                  <c:v>78</c:v>
                </c:pt>
              </c:numCache>
            </c:numRef>
          </c:val>
        </c:ser>
        <c:ser>
          <c:idx val="5"/>
          <c:order val="5"/>
          <c:tx>
            <c:strRef>
              <c:f>'Rumusan staf proses'!$H$5</c:f>
              <c:strCache>
                <c:ptCount val="1"/>
                <c:pt idx="0">
                  <c:v>Q9 Provisional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proses'!$H$6:$H$17</c:f>
              <c:numCache>
                <c:formatCode>General</c:formatCode>
                <c:ptCount val="12"/>
                <c:pt idx="9">
                  <c:v>6</c:v>
                </c:pt>
              </c:numCache>
            </c:numRef>
          </c:val>
        </c:ser>
        <c:ser>
          <c:idx val="6"/>
          <c:order val="6"/>
          <c:tx>
            <c:strRef>
              <c:f>'Rumusan staf proses'!$I$5</c:f>
              <c:strCache>
                <c:ptCount val="1"/>
                <c:pt idx="0">
                  <c:v>Q10 Foreign Reg.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proses'!$I$6:$I$17</c:f>
              <c:numCache>
                <c:formatCode>General</c:formatCode>
                <c:ptCount val="12"/>
                <c:pt idx="4">
                  <c:v>17</c:v>
                </c:pt>
                <c:pt idx="8">
                  <c:v>21</c:v>
                </c:pt>
                <c:pt idx="9">
                  <c:v>34</c:v>
                </c:pt>
              </c:numCache>
            </c:numRef>
          </c:val>
        </c:ser>
        <c:ser>
          <c:idx val="7"/>
          <c:order val="7"/>
          <c:tx>
            <c:strRef>
              <c:f>'Rumusan staf proses'!$J$5</c:f>
              <c:strCache>
                <c:ptCount val="1"/>
                <c:pt idx="0">
                  <c:v>Q11 JV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proses'!$J$6:$J$17</c:f>
              <c:numCache>
                <c:formatCode>General</c:formatCode>
                <c:ptCount val="12"/>
                <c:pt idx="4">
                  <c:v>1</c:v>
                </c:pt>
                <c:pt idx="10">
                  <c:v>1</c:v>
                </c:pt>
              </c:numCache>
            </c:numRef>
          </c:val>
        </c:ser>
        <c:ser>
          <c:idx val="8"/>
          <c:order val="8"/>
          <c:tx>
            <c:strRef>
              <c:f>'Rumusan staf proses'!$L$5</c:f>
              <c:strCache>
                <c:ptCount val="1"/>
                <c:pt idx="0">
                  <c:v>Q13 Upgrade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proses'!$L$6:$L$17</c:f>
              <c:numCache>
                <c:formatCode>General</c:formatCode>
                <c:ptCount val="12"/>
                <c:pt idx="0">
                  <c:v>32</c:v>
                </c:pt>
                <c:pt idx="4">
                  <c:v>278</c:v>
                </c:pt>
                <c:pt idx="6">
                  <c:v>133</c:v>
                </c:pt>
                <c:pt idx="7">
                  <c:v>231</c:v>
                </c:pt>
                <c:pt idx="8">
                  <c:v>294</c:v>
                </c:pt>
                <c:pt idx="9">
                  <c:v>180</c:v>
                </c:pt>
                <c:pt idx="10">
                  <c:v>446</c:v>
                </c:pt>
                <c:pt idx="11">
                  <c:v>134</c:v>
                </c:pt>
              </c:numCache>
            </c:numRef>
          </c:val>
        </c:ser>
        <c:ser>
          <c:idx val="9"/>
          <c:order val="9"/>
          <c:tx>
            <c:strRef>
              <c:f>'Rumusan staf proses'!$M$5</c:f>
              <c:strCache>
                <c:ptCount val="1"/>
                <c:pt idx="0">
                  <c:v>Q14 Update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proses'!$M$6:$M$17</c:f>
              <c:numCache>
                <c:formatCode>General</c:formatCode>
                <c:ptCount val="12"/>
                <c:pt idx="0">
                  <c:v>6</c:v>
                </c:pt>
                <c:pt idx="2">
                  <c:v>10</c:v>
                </c:pt>
                <c:pt idx="3">
                  <c:v>106</c:v>
                </c:pt>
                <c:pt idx="4">
                  <c:v>71</c:v>
                </c:pt>
                <c:pt idx="5">
                  <c:v>82</c:v>
                </c:pt>
                <c:pt idx="6">
                  <c:v>46</c:v>
                </c:pt>
                <c:pt idx="7">
                  <c:v>97</c:v>
                </c:pt>
                <c:pt idx="8">
                  <c:v>139</c:v>
                </c:pt>
                <c:pt idx="9">
                  <c:v>101</c:v>
                </c:pt>
                <c:pt idx="10">
                  <c:v>86</c:v>
                </c:pt>
                <c:pt idx="11">
                  <c:v>108</c:v>
                </c:pt>
              </c:numCache>
            </c:numRef>
          </c:val>
        </c:ser>
        <c:ser>
          <c:idx val="10"/>
          <c:order val="10"/>
          <c:tx>
            <c:strRef>
              <c:f>'Rumusan staf proses'!$N$5</c:f>
              <c:strCache>
                <c:ptCount val="1"/>
                <c:pt idx="0">
                  <c:v>Q15 Score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proses'!$N$6:$N$17</c:f>
              <c:numCache>
                <c:formatCode>General</c:formatCode>
                <c:ptCount val="12"/>
                <c:pt idx="6">
                  <c:v>319</c:v>
                </c:pt>
                <c:pt idx="9">
                  <c:v>66</c:v>
                </c:pt>
                <c:pt idx="11">
                  <c:v>464</c:v>
                </c:pt>
              </c:numCache>
            </c:numRef>
          </c:val>
        </c:ser>
        <c:ser>
          <c:idx val="11"/>
          <c:order val="11"/>
          <c:tx>
            <c:strRef>
              <c:f>'Rumusan staf proses'!$O$5</c:f>
              <c:strCache>
                <c:ptCount val="1"/>
                <c:pt idx="0">
                  <c:v>Q16 Score Appeal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proses'!$O$6:$O$17</c:f>
              <c:numCache>
                <c:formatCode>General</c:formatCode>
                <c:ptCount val="12"/>
                <c:pt idx="6">
                  <c:v>8</c:v>
                </c:pt>
                <c:pt idx="9">
                  <c:v>9</c:v>
                </c:pt>
                <c:pt idx="11">
                  <c:v>2</c:v>
                </c:pt>
              </c:numCache>
            </c:numRef>
          </c:val>
        </c:ser>
        <c:ser>
          <c:idx val="12"/>
          <c:order val="12"/>
          <c:tx>
            <c:strRef>
              <c:f>'Rumusan staf proses'!$P$5</c:f>
              <c:strCache>
                <c:ptCount val="1"/>
                <c:pt idx="0">
                  <c:v>Q20 Mcore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proses'!$P$6:$P$17</c:f>
              <c:numCache>
                <c:formatCode>General</c:formatCode>
                <c:ptCount val="12"/>
                <c:pt idx="6">
                  <c:v>10</c:v>
                </c:pt>
                <c:pt idx="11">
                  <c:v>8</c:v>
                </c:pt>
              </c:numCache>
            </c:numRef>
          </c:val>
        </c:ser>
        <c:ser>
          <c:idx val="13"/>
          <c:order val="13"/>
          <c:tx>
            <c:strRef>
              <c:f>'Rumusan staf proses'!$Q$5</c:f>
              <c:strCache>
                <c:ptCount val="1"/>
                <c:pt idx="0">
                  <c:v>Q21 Mcore Appeal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proses'!$Q$6:$Q$17</c:f>
              <c:numCache>
                <c:formatCode>General</c:formatCode>
                <c:ptCount val="12"/>
              </c:numCache>
            </c:numRef>
          </c:val>
        </c:ser>
        <c:ser>
          <c:idx val="14"/>
          <c:order val="14"/>
          <c:tx>
            <c:strRef>
              <c:f>'Rumusan staf proses'!$R$5</c:f>
              <c:strCache>
                <c:ptCount val="1"/>
                <c:pt idx="0">
                  <c:v>Q23 Foreign Update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proses'!$R$6:$R$17</c:f>
              <c:numCache>
                <c:formatCode>General</c:formatCode>
                <c:ptCount val="12"/>
                <c:pt idx="10">
                  <c:v>18</c:v>
                </c:pt>
              </c:numCache>
            </c:numRef>
          </c:val>
        </c:ser>
        <c:ser>
          <c:idx val="15"/>
          <c:order val="15"/>
          <c:tx>
            <c:strRef>
              <c:f>'Rumusan staf proses'!$S$5</c:f>
              <c:strCache>
                <c:ptCount val="1"/>
                <c:pt idx="0">
                  <c:v>Q24 Cancel Company</c:v>
                </c:pt>
              </c:strCache>
            </c:strRef>
          </c:tx>
          <c:cat>
            <c:strRef>
              <c:f>'Rumusan staf proses'!$B$6:$B$17</c:f>
              <c:strCache>
                <c:ptCount val="12"/>
                <c:pt idx="0">
                  <c:v>Heriy </c:v>
                </c:pt>
                <c:pt idx="1">
                  <c:v>Syed</c:v>
                </c:pt>
                <c:pt idx="2">
                  <c:v>Hafiz</c:v>
                </c:pt>
                <c:pt idx="3">
                  <c:v>Faizal</c:v>
                </c:pt>
                <c:pt idx="4">
                  <c:v>Fahmi</c:v>
                </c:pt>
                <c:pt idx="5">
                  <c:v>Yazid</c:v>
                </c:pt>
                <c:pt idx="6">
                  <c:v>Shazrul</c:v>
                </c:pt>
                <c:pt idx="7">
                  <c:v>Norliza</c:v>
                </c:pt>
                <c:pt idx="8">
                  <c:v>Razikin</c:v>
                </c:pt>
                <c:pt idx="9">
                  <c:v>Azmi</c:v>
                </c:pt>
                <c:pt idx="10">
                  <c:v>Nur Izzat </c:v>
                </c:pt>
                <c:pt idx="11">
                  <c:v>Fadzir </c:v>
                </c:pt>
              </c:strCache>
            </c:strRef>
          </c:cat>
          <c:val>
            <c:numRef>
              <c:f>'Rumusan staf proses'!$S$6:$S$17</c:f>
              <c:numCache>
                <c:formatCode>General</c:formatCode>
                <c:ptCount val="12"/>
                <c:pt idx="3">
                  <c:v>2</c:v>
                </c:pt>
                <c:pt idx="4">
                  <c:v>11</c:v>
                </c:pt>
                <c:pt idx="7">
                  <c:v>6</c:v>
                </c:pt>
                <c:pt idx="8">
                  <c:v>1</c:v>
                </c:pt>
                <c:pt idx="9">
                  <c:v>27</c:v>
                </c:pt>
                <c:pt idx="10">
                  <c:v>1</c:v>
                </c:pt>
              </c:numCache>
            </c:numRef>
          </c:val>
        </c:ser>
        <c:dLbls>
          <c:showVal val="1"/>
        </c:dLbls>
        <c:gapWidth val="95"/>
        <c:gapDepth val="95"/>
        <c:shape val="box"/>
        <c:axId val="68794624"/>
        <c:axId val="68800512"/>
        <c:axId val="0"/>
      </c:bar3DChart>
      <c:catAx>
        <c:axId val="68794624"/>
        <c:scaling>
          <c:orientation val="minMax"/>
        </c:scaling>
        <c:axPos val="b"/>
        <c:majorTickMark val="none"/>
        <c:tickLblPos val="nextTo"/>
        <c:crossAx val="68800512"/>
        <c:crosses val="autoZero"/>
        <c:auto val="1"/>
        <c:lblAlgn val="ctr"/>
        <c:lblOffset val="100"/>
      </c:catAx>
      <c:valAx>
        <c:axId val="68800512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6879462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MY"/>
  <c:chart>
    <c:title>
      <c:tx>
        <c:rich>
          <a:bodyPr/>
          <a:lstStyle/>
          <a:p>
            <a:pPr>
              <a:defRPr/>
            </a:pPr>
            <a:r>
              <a:rPr lang="en-US"/>
              <a:t>STATISTIK</a:t>
            </a:r>
            <a:r>
              <a:rPr lang="en-US" baseline="0"/>
              <a:t> PROSES SCORE &amp; MCORE DARI JAN - MAC 2018</a:t>
            </a:r>
            <a:endParaRPr lang="en-US"/>
          </a:p>
        </c:rich>
      </c:tx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'ikut bulanan'!$C$33</c:f>
              <c:strCache>
                <c:ptCount val="1"/>
                <c:pt idx="0">
                  <c:v>JAN</c:v>
                </c:pt>
              </c:strCache>
            </c:strRef>
          </c:tx>
          <c:cat>
            <c:strRef>
              <c:f>'ikut bulanan'!$B$34:$B$37</c:f>
              <c:strCache>
                <c:ptCount val="4"/>
                <c:pt idx="0">
                  <c:v>Q15 SCORE BOS</c:v>
                </c:pt>
                <c:pt idx="1">
                  <c:v>Q16 SCORE APPEAL</c:v>
                </c:pt>
                <c:pt idx="2">
                  <c:v>Q20 MCORE BOS</c:v>
                </c:pt>
                <c:pt idx="3">
                  <c:v>Q21 MCORE APPEAL</c:v>
                </c:pt>
              </c:strCache>
            </c:strRef>
          </c:cat>
          <c:val>
            <c:numRef>
              <c:f>'ikut bulanan'!$C$34:$C$37</c:f>
              <c:numCache>
                <c:formatCode>General</c:formatCode>
                <c:ptCount val="4"/>
                <c:pt idx="0">
                  <c:v>794</c:v>
                </c:pt>
                <c:pt idx="1">
                  <c:v>15</c:v>
                </c:pt>
                <c:pt idx="2">
                  <c:v>20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'ikut bulanan'!$D$33</c:f>
              <c:strCache>
                <c:ptCount val="1"/>
                <c:pt idx="0">
                  <c:v>FEB</c:v>
                </c:pt>
              </c:strCache>
            </c:strRef>
          </c:tx>
          <c:cat>
            <c:strRef>
              <c:f>'ikut bulanan'!$B$34:$B$37</c:f>
              <c:strCache>
                <c:ptCount val="4"/>
                <c:pt idx="0">
                  <c:v>Q15 SCORE BOS</c:v>
                </c:pt>
                <c:pt idx="1">
                  <c:v>Q16 SCORE APPEAL</c:v>
                </c:pt>
                <c:pt idx="2">
                  <c:v>Q20 MCORE BOS</c:v>
                </c:pt>
                <c:pt idx="3">
                  <c:v>Q21 MCORE APPEAL</c:v>
                </c:pt>
              </c:strCache>
            </c:strRef>
          </c:cat>
          <c:val>
            <c:numRef>
              <c:f>'ikut bulanan'!$D$34:$D$37</c:f>
              <c:numCache>
                <c:formatCode>General</c:formatCode>
                <c:ptCount val="4"/>
                <c:pt idx="0">
                  <c:v>676</c:v>
                </c:pt>
                <c:pt idx="1">
                  <c:v>12</c:v>
                </c:pt>
                <c:pt idx="2">
                  <c:v>30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'ikut bulanan'!$E$33</c:f>
              <c:strCache>
                <c:ptCount val="1"/>
                <c:pt idx="0">
                  <c:v>MAC</c:v>
                </c:pt>
              </c:strCache>
            </c:strRef>
          </c:tx>
          <c:cat>
            <c:strRef>
              <c:f>'ikut bulanan'!$B$34:$B$37</c:f>
              <c:strCache>
                <c:ptCount val="4"/>
                <c:pt idx="0">
                  <c:v>Q15 SCORE BOS</c:v>
                </c:pt>
                <c:pt idx="1">
                  <c:v>Q16 SCORE APPEAL</c:v>
                </c:pt>
                <c:pt idx="2">
                  <c:v>Q20 MCORE BOS</c:v>
                </c:pt>
                <c:pt idx="3">
                  <c:v>Q21 MCORE APPEAL</c:v>
                </c:pt>
              </c:strCache>
            </c:strRef>
          </c:cat>
          <c:val>
            <c:numRef>
              <c:f>'ikut bulanan'!$E$34:$E$37</c:f>
              <c:numCache>
                <c:formatCode>General</c:formatCode>
                <c:ptCount val="4"/>
                <c:pt idx="0">
                  <c:v>786</c:v>
                </c:pt>
                <c:pt idx="1">
                  <c:v>20</c:v>
                </c:pt>
                <c:pt idx="2">
                  <c:v>20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  <c:shape val="box"/>
        <c:axId val="71552384"/>
        <c:axId val="71566464"/>
        <c:axId val="0"/>
      </c:bar3DChart>
      <c:catAx>
        <c:axId val="71552384"/>
        <c:scaling>
          <c:orientation val="minMax"/>
        </c:scaling>
        <c:axPos val="b"/>
        <c:tickLblPos val="nextTo"/>
        <c:crossAx val="71566464"/>
        <c:crosses val="autoZero"/>
        <c:auto val="1"/>
        <c:lblAlgn val="ctr"/>
        <c:lblOffset val="100"/>
      </c:catAx>
      <c:valAx>
        <c:axId val="71566464"/>
        <c:scaling>
          <c:orientation val="minMax"/>
        </c:scaling>
        <c:axPos val="l"/>
        <c:majorGridlines/>
        <c:numFmt formatCode="General" sourceLinked="1"/>
        <c:tickLblPos val="nextTo"/>
        <c:crossAx val="715523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</c:legend>
    <c:plotVisOnly val="1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174627</xdr:colOff>
      <xdr:row>23</xdr:row>
      <xdr:rowOff>88900</xdr:rowOff>
    </xdr:from>
    <xdr:to>
      <xdr:col>18</xdr:col>
      <xdr:colOff>530226</xdr:colOff>
      <xdr:row>60</xdr:row>
      <xdr:rowOff>120650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64</xdr:row>
      <xdr:rowOff>190499</xdr:rowOff>
    </xdr:from>
    <xdr:to>
      <xdr:col>33</xdr:col>
      <xdr:colOff>581025</xdr:colOff>
      <xdr:row>82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imsapp.cidb.gov.my/SMIS/regcontractor/prjLevy/crBOSOfficerSummaryReportModuleGfOnly.vbhtml" TargetMode="External"/><Relationship Id="rId18" Type="http://schemas.openxmlformats.org/officeDocument/2006/relationships/hyperlink" Target="http://cimsapp.cidb.gov.my/SMIS/regcontractor/prjLevy/crBOSOfficerSummaryReportModuleGfOnly.vbhtml" TargetMode="External"/><Relationship Id="rId26" Type="http://schemas.openxmlformats.org/officeDocument/2006/relationships/hyperlink" Target="http://cimsapp.cidb.gov.my/SMIS/regcontractor/prjLevy/crBOSOfficerSummaryReportModuleGfOnly.vbhtml" TargetMode="External"/><Relationship Id="rId39" Type="http://schemas.openxmlformats.org/officeDocument/2006/relationships/hyperlink" Target="http://cimsapp.cidb.gov.my/SMIS/regcontractor/prjLevy/crBOSOfficerSummaryReportModuleGfOnly.vbhtml" TargetMode="External"/><Relationship Id="rId21" Type="http://schemas.openxmlformats.org/officeDocument/2006/relationships/hyperlink" Target="http://cimsapp.cidb.gov.my/SMIS/regcontractor/prjLevy/crBOSOfficerSummaryReportModuleGfOnly.vbhtml" TargetMode="External"/><Relationship Id="rId34" Type="http://schemas.openxmlformats.org/officeDocument/2006/relationships/hyperlink" Target="http://cimsapp.cidb.gov.my/SMIS/regcontractor/prjLevy/crBOSOfficerSummaryReportModuleGfOnly.vbhtml" TargetMode="External"/><Relationship Id="rId42" Type="http://schemas.openxmlformats.org/officeDocument/2006/relationships/hyperlink" Target="http://cimsapp.cidb.gov.my/SMIS/regcontractor/prjLevy/crBOSOfficerSummaryReportModuleGfOnly.vbhtml" TargetMode="External"/><Relationship Id="rId47" Type="http://schemas.openxmlformats.org/officeDocument/2006/relationships/hyperlink" Target="http://cimsapp.cidb.gov.my/SMIS/regcontractor/prjLevy/crBOSOfficerSummaryReportModuleGfOnly.vbhtml" TargetMode="External"/><Relationship Id="rId50" Type="http://schemas.openxmlformats.org/officeDocument/2006/relationships/hyperlink" Target="http://cimsapp.cidb.gov.my/SMIS/regcontractor/prjLevy/crBOSOfficerSummaryReportModuleGfOnly.vbhtml" TargetMode="External"/><Relationship Id="rId55" Type="http://schemas.openxmlformats.org/officeDocument/2006/relationships/hyperlink" Target="http://cimsapp.cidb.gov.my/SMIS/regcontractor/prjLevy/crBOSOfficerSummaryReportModuleGfOnly.vbhtml" TargetMode="External"/><Relationship Id="rId63" Type="http://schemas.openxmlformats.org/officeDocument/2006/relationships/hyperlink" Target="http://cimsapp.cidb.gov.my/SMIS/regcontractor/prjLevy/crBOSOfficerSummaryReportModuleGfOnly.vbhtml" TargetMode="External"/><Relationship Id="rId68" Type="http://schemas.openxmlformats.org/officeDocument/2006/relationships/hyperlink" Target="http://cimsapp.cidb.gov.my/SMIS/regcontractor/prjLevy/crBOSOfficerSummaryReportModuleGfOnly.vb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cimsapp.cidb.gov.my/SMIS/regcontractor/prjLevy/crBOSOfficerSummaryReportModuleGfOnly.vbhtml" TargetMode="External"/><Relationship Id="rId71" Type="http://schemas.openxmlformats.org/officeDocument/2006/relationships/hyperlink" Target="http://cimsapp.cidb.gov.my/SMIS/regcontractor/prjLevy/crBOSOfficerSummaryReportModuleGfOnly.vbhtml" TargetMode="External"/><Relationship Id="rId2" Type="http://schemas.openxmlformats.org/officeDocument/2006/relationships/hyperlink" Target="http://cimsapp.cidb.gov.my/SMIS/regcontractor/prjLevy/crBOSOfficerSummaryReportModuleGfOnly.vbhtml" TargetMode="External"/><Relationship Id="rId16" Type="http://schemas.openxmlformats.org/officeDocument/2006/relationships/hyperlink" Target="http://cimsapp.cidb.gov.my/SMIS/regcontractor/prjLevy/crBOSOfficerSummaryReportModuleGfOnly.vbhtml" TargetMode="External"/><Relationship Id="rId29" Type="http://schemas.openxmlformats.org/officeDocument/2006/relationships/hyperlink" Target="http://cimsapp.cidb.gov.my/SMIS/regcontractor/prjLevy/crBOSOfficerSummaryReportModuleGfOnly.vbhtml" TargetMode="External"/><Relationship Id="rId11" Type="http://schemas.openxmlformats.org/officeDocument/2006/relationships/hyperlink" Target="http://cimsapp.cidb.gov.my/SMIS/regcontractor/prjLevy/crBOSOfficerSummaryReportModuleGfOnly.vbhtml" TargetMode="External"/><Relationship Id="rId24" Type="http://schemas.openxmlformats.org/officeDocument/2006/relationships/hyperlink" Target="http://cimsapp.cidb.gov.my/SMIS/regcontractor/prjLevy/crBOSOfficerSummaryReportModuleGfOnly.vbhtml" TargetMode="External"/><Relationship Id="rId32" Type="http://schemas.openxmlformats.org/officeDocument/2006/relationships/hyperlink" Target="http://cimsapp.cidb.gov.my/SMIS/regcontractor/prjLevy/crBOSOfficerSummaryReportModuleGfOnly.vbhtml" TargetMode="External"/><Relationship Id="rId37" Type="http://schemas.openxmlformats.org/officeDocument/2006/relationships/hyperlink" Target="http://cimsapp.cidb.gov.my/SMIS/regcontractor/prjLevy/crBOSOfficerSummaryReportModuleGfOnly.vbhtml" TargetMode="External"/><Relationship Id="rId40" Type="http://schemas.openxmlformats.org/officeDocument/2006/relationships/hyperlink" Target="http://cimsapp.cidb.gov.my/SMIS/regcontractor/prjLevy/crBOSOfficerSummaryReportModuleGfOnly.vbhtml" TargetMode="External"/><Relationship Id="rId45" Type="http://schemas.openxmlformats.org/officeDocument/2006/relationships/hyperlink" Target="http://cimsapp.cidb.gov.my/SMIS/regcontractor/prjLevy/crBOSOfficerSummaryReportModuleGfOnly.vbhtml" TargetMode="External"/><Relationship Id="rId53" Type="http://schemas.openxmlformats.org/officeDocument/2006/relationships/hyperlink" Target="http://cimsapp.cidb.gov.my/SMIS/regcontractor/prjLevy/crBOSOfficerSummaryReportModuleGfOnly.vbhtml" TargetMode="External"/><Relationship Id="rId58" Type="http://schemas.openxmlformats.org/officeDocument/2006/relationships/hyperlink" Target="http://cimsapp.cidb.gov.my/SMIS/regcontractor/prjLevy/crBOSOfficerSummaryReportModuleGfOnly.vbhtml" TargetMode="External"/><Relationship Id="rId66" Type="http://schemas.openxmlformats.org/officeDocument/2006/relationships/hyperlink" Target="http://cimsapp.cidb.gov.my/SMIS/regcontractor/prjLevy/crBOSOfficerSummaryReportModuleGfOnly.vbhtml" TargetMode="External"/><Relationship Id="rId74" Type="http://schemas.openxmlformats.org/officeDocument/2006/relationships/hyperlink" Target="http://cimsapp.cidb.gov.my/SMIS/regcontractor/prjLevy/crBOSOfficerSummaryReportModuleGfOnly.vbhtml" TargetMode="External"/><Relationship Id="rId5" Type="http://schemas.openxmlformats.org/officeDocument/2006/relationships/hyperlink" Target="http://cimsapp.cidb.gov.my/SMIS/regcontractor/prjLevy/crBOSOfficerSummaryReportModuleGfOnly.vbhtml" TargetMode="External"/><Relationship Id="rId15" Type="http://schemas.openxmlformats.org/officeDocument/2006/relationships/hyperlink" Target="http://cimsapp.cidb.gov.my/SMIS/regcontractor/prjLevy/crBOSOfficerSummaryReportModuleGfOnly.vbhtml" TargetMode="External"/><Relationship Id="rId23" Type="http://schemas.openxmlformats.org/officeDocument/2006/relationships/hyperlink" Target="http://cimsapp.cidb.gov.my/SMIS/regcontractor/prjLevy/crBOSOfficerSummaryReportModuleGfOnly.vbhtml" TargetMode="External"/><Relationship Id="rId28" Type="http://schemas.openxmlformats.org/officeDocument/2006/relationships/hyperlink" Target="http://cimsapp.cidb.gov.my/SMIS/regcontractor/prjLevy/crBOSOfficerSummaryReportModuleGfOnly.vbhtml" TargetMode="External"/><Relationship Id="rId36" Type="http://schemas.openxmlformats.org/officeDocument/2006/relationships/hyperlink" Target="http://cimsapp.cidb.gov.my/SMIS/regcontractor/prjLevy/crBOSOfficerSummaryReportModuleGfOnly.vbhtml" TargetMode="External"/><Relationship Id="rId49" Type="http://schemas.openxmlformats.org/officeDocument/2006/relationships/hyperlink" Target="http://cimsapp.cidb.gov.my/SMIS/regcontractor/prjLevy/crBOSOfficerSummaryReportModuleGfOnly.vbhtml" TargetMode="External"/><Relationship Id="rId57" Type="http://schemas.openxmlformats.org/officeDocument/2006/relationships/hyperlink" Target="http://cimsapp.cidb.gov.my/SMIS/regcontractor/prjLevy/crBOSOfficerSummaryReportModuleGfOnly.vbhtml" TargetMode="External"/><Relationship Id="rId61" Type="http://schemas.openxmlformats.org/officeDocument/2006/relationships/hyperlink" Target="http://cimsapp.cidb.gov.my/SMIS/regcontractor/prjLevy/crBOSOfficerSummaryReportModuleGfOnly.vbhtml" TargetMode="External"/><Relationship Id="rId10" Type="http://schemas.openxmlformats.org/officeDocument/2006/relationships/hyperlink" Target="http://cimsapp.cidb.gov.my/SMIS/regcontractor/prjLevy/crBOSOfficerSummaryReportModuleGfOnly.vbhtml" TargetMode="External"/><Relationship Id="rId19" Type="http://schemas.openxmlformats.org/officeDocument/2006/relationships/hyperlink" Target="http://cimsapp.cidb.gov.my/SMIS/regcontractor/prjLevy/crBOSOfficerSummaryReportModuleGfOnly.vbhtml" TargetMode="External"/><Relationship Id="rId31" Type="http://schemas.openxmlformats.org/officeDocument/2006/relationships/hyperlink" Target="http://cimsapp.cidb.gov.my/SMIS/regcontractor/prjLevy/crBOSOfficerSummaryReportModuleGfOnly.vbhtml" TargetMode="External"/><Relationship Id="rId44" Type="http://schemas.openxmlformats.org/officeDocument/2006/relationships/hyperlink" Target="http://cimsapp.cidb.gov.my/SMIS/regcontractor/prjLevy/crBOSOfficerSummaryReportModuleGfOnly.vbhtml" TargetMode="External"/><Relationship Id="rId52" Type="http://schemas.openxmlformats.org/officeDocument/2006/relationships/hyperlink" Target="http://cimsapp.cidb.gov.my/SMIS/regcontractor/prjLevy/crBOSOfficerSummaryReportModuleGfOnly.vbhtml" TargetMode="External"/><Relationship Id="rId60" Type="http://schemas.openxmlformats.org/officeDocument/2006/relationships/hyperlink" Target="http://cimsapp.cidb.gov.my/SMIS/regcontractor/prjLevy/crBOSOfficerSummaryReportModuleGfOnly.vbhtml" TargetMode="External"/><Relationship Id="rId65" Type="http://schemas.openxmlformats.org/officeDocument/2006/relationships/hyperlink" Target="http://cimsapp.cidb.gov.my/SMIS/regcontractor/prjLevy/crBOSOfficerSummaryReportModuleGfOnly.vbhtml" TargetMode="External"/><Relationship Id="rId73" Type="http://schemas.openxmlformats.org/officeDocument/2006/relationships/hyperlink" Target="http://cimsapp.cidb.gov.my/SMIS/regcontractor/prjLevy/crBOSOfficerSummaryReportModuleGfOnly.vbhtml" TargetMode="External"/><Relationship Id="rId4" Type="http://schemas.openxmlformats.org/officeDocument/2006/relationships/hyperlink" Target="http://cimsapp.cidb.gov.my/SMIS/regcontractor/prjLevy/crBOSOfficerSummaryReportModuleGfOnly.vbhtml" TargetMode="External"/><Relationship Id="rId9" Type="http://schemas.openxmlformats.org/officeDocument/2006/relationships/hyperlink" Target="http://cimsapp.cidb.gov.my/SMIS/regcontractor/prjLevy/crBOSOfficerSummaryReportModuleGfOnly.vbhtml" TargetMode="External"/><Relationship Id="rId14" Type="http://schemas.openxmlformats.org/officeDocument/2006/relationships/hyperlink" Target="http://cimsapp.cidb.gov.my/SMIS/regcontractor/prjLevy/crBOSOfficerSummaryReportModuleGfOnly.vbhtml" TargetMode="External"/><Relationship Id="rId22" Type="http://schemas.openxmlformats.org/officeDocument/2006/relationships/hyperlink" Target="http://cimsapp.cidb.gov.my/SMIS/regcontractor/prjLevy/crBOSOfficerSummaryReportModuleGfOnly.vbhtml" TargetMode="External"/><Relationship Id="rId27" Type="http://schemas.openxmlformats.org/officeDocument/2006/relationships/hyperlink" Target="http://cimsapp.cidb.gov.my/SMIS/regcontractor/prjLevy/crBOSOfficerSummaryReportModuleGfOnly.vbhtml" TargetMode="External"/><Relationship Id="rId30" Type="http://schemas.openxmlformats.org/officeDocument/2006/relationships/hyperlink" Target="http://cimsapp.cidb.gov.my/SMIS/regcontractor/prjLevy/crBOSOfficerSummaryReportModuleGfOnly.vbhtml" TargetMode="External"/><Relationship Id="rId35" Type="http://schemas.openxmlformats.org/officeDocument/2006/relationships/hyperlink" Target="http://cimsapp.cidb.gov.my/SMIS/regcontractor/prjLevy/crBOSOfficerSummaryReportModuleGfOnly.vbhtml" TargetMode="External"/><Relationship Id="rId43" Type="http://schemas.openxmlformats.org/officeDocument/2006/relationships/hyperlink" Target="http://cimsapp.cidb.gov.my/SMIS/regcontractor/prjLevy/crBOSOfficerSummaryReportModuleGfOnly.vbhtml" TargetMode="External"/><Relationship Id="rId48" Type="http://schemas.openxmlformats.org/officeDocument/2006/relationships/hyperlink" Target="http://cimsapp.cidb.gov.my/SMIS/regcontractor/prjLevy/crBOSOfficerSummaryReportModuleGfOnly.vbhtml" TargetMode="External"/><Relationship Id="rId56" Type="http://schemas.openxmlformats.org/officeDocument/2006/relationships/hyperlink" Target="http://cimsapp.cidb.gov.my/SMIS/regcontractor/prjLevy/crBOSOfficerSummaryReportModuleGfOnly.vbhtml" TargetMode="External"/><Relationship Id="rId64" Type="http://schemas.openxmlformats.org/officeDocument/2006/relationships/hyperlink" Target="http://cimsapp.cidb.gov.my/SMIS/regcontractor/prjLevy/crBOSOfficerSummaryReportModuleGfOnly.vbhtml" TargetMode="External"/><Relationship Id="rId69" Type="http://schemas.openxmlformats.org/officeDocument/2006/relationships/hyperlink" Target="http://cimsapp.cidb.gov.my/SMIS/regcontractor/prjLevy/crBOSOfficerSummaryReportModuleGfOnly.vbhtml" TargetMode="External"/><Relationship Id="rId77" Type="http://schemas.openxmlformats.org/officeDocument/2006/relationships/drawing" Target="../drawings/drawing1.xml"/><Relationship Id="rId8" Type="http://schemas.openxmlformats.org/officeDocument/2006/relationships/hyperlink" Target="http://cimsapp.cidb.gov.my/SMIS/regcontractor/prjLevy/crBOSOfficerSummaryReportModuleGfOnly.vbhtml" TargetMode="External"/><Relationship Id="rId51" Type="http://schemas.openxmlformats.org/officeDocument/2006/relationships/hyperlink" Target="http://cimsapp.cidb.gov.my/SMIS/regcontractor/prjLevy/crBOSOfficerSummaryReportModuleGfOnly.vbhtml" TargetMode="External"/><Relationship Id="rId72" Type="http://schemas.openxmlformats.org/officeDocument/2006/relationships/hyperlink" Target="http://cimsapp.cidb.gov.my/SMIS/regcontractor/prjLevy/crBOSOfficerSummaryReportModuleGfOnly.vbhtml" TargetMode="External"/><Relationship Id="rId3" Type="http://schemas.openxmlformats.org/officeDocument/2006/relationships/hyperlink" Target="http://cimsapp.cidb.gov.my/SMIS/regcontractor/prjLevy/crBOSOfficerSummaryReportModuleGfOnly.vbhtml" TargetMode="External"/><Relationship Id="rId12" Type="http://schemas.openxmlformats.org/officeDocument/2006/relationships/hyperlink" Target="http://cimsapp.cidb.gov.my/SMIS/regcontractor/prjLevy/crBOSOfficerSummaryReportModuleGfOnly.vbhtml" TargetMode="External"/><Relationship Id="rId17" Type="http://schemas.openxmlformats.org/officeDocument/2006/relationships/hyperlink" Target="http://cimsapp.cidb.gov.my/SMIS/regcontractor/prjLevy/crBOSOfficerSummaryReportModuleGfOnly.vbhtml" TargetMode="External"/><Relationship Id="rId25" Type="http://schemas.openxmlformats.org/officeDocument/2006/relationships/hyperlink" Target="http://cimsapp.cidb.gov.my/SMIS/regcontractor/prjLevy/crBOSOfficerSummaryReportModuleGfOnly.vbhtml" TargetMode="External"/><Relationship Id="rId33" Type="http://schemas.openxmlformats.org/officeDocument/2006/relationships/hyperlink" Target="http://cimsapp.cidb.gov.my/SMIS/regcontractor/prjLevy/crBOSOfficerSummaryReportModuleGfOnly.vbhtml" TargetMode="External"/><Relationship Id="rId38" Type="http://schemas.openxmlformats.org/officeDocument/2006/relationships/hyperlink" Target="http://cimsapp.cidb.gov.my/SMIS/regcontractor/prjLevy/crBOSOfficerSummaryReportModuleGfOnly.vbhtml" TargetMode="External"/><Relationship Id="rId46" Type="http://schemas.openxmlformats.org/officeDocument/2006/relationships/hyperlink" Target="http://cimsapp.cidb.gov.my/SMIS/regcontractor/prjLevy/crBOSOfficerSummaryReportModuleGfOnly.vbhtml" TargetMode="External"/><Relationship Id="rId59" Type="http://schemas.openxmlformats.org/officeDocument/2006/relationships/hyperlink" Target="http://cimsapp.cidb.gov.my/SMIS/regcontractor/prjLevy/crBOSOfficerSummaryReportModuleGfOnly.vbhtml" TargetMode="External"/><Relationship Id="rId67" Type="http://schemas.openxmlformats.org/officeDocument/2006/relationships/hyperlink" Target="http://cimsapp.cidb.gov.my/SMIS/regcontractor/prjLevy/crBOSOfficerSummaryReportModuleGfOnly.vbhtml" TargetMode="External"/><Relationship Id="rId20" Type="http://schemas.openxmlformats.org/officeDocument/2006/relationships/hyperlink" Target="http://cimsapp.cidb.gov.my/SMIS/regcontractor/prjLevy/crBOSOfficerSummaryReportModuleGfOnly.vbhtml" TargetMode="External"/><Relationship Id="rId41" Type="http://schemas.openxmlformats.org/officeDocument/2006/relationships/hyperlink" Target="http://cimsapp.cidb.gov.my/SMIS/regcontractor/prjLevy/crBOSOfficerSummaryReportModuleGfOnly.vbhtml" TargetMode="External"/><Relationship Id="rId54" Type="http://schemas.openxmlformats.org/officeDocument/2006/relationships/hyperlink" Target="http://cimsapp.cidb.gov.my/SMIS/regcontractor/prjLevy/crBOSOfficerSummaryReportModuleGfOnly.vbhtml" TargetMode="External"/><Relationship Id="rId62" Type="http://schemas.openxmlformats.org/officeDocument/2006/relationships/hyperlink" Target="http://cimsapp.cidb.gov.my/SMIS/regcontractor/prjLevy/crBOSOfficerSummaryReportModuleGfOnly.vbhtml" TargetMode="External"/><Relationship Id="rId70" Type="http://schemas.openxmlformats.org/officeDocument/2006/relationships/hyperlink" Target="http://cimsapp.cidb.gov.my/SMIS/regcontractor/prjLevy/crBOSOfficerSummaryReportModuleGfOnly.vbhtml" TargetMode="External"/><Relationship Id="rId75" Type="http://schemas.openxmlformats.org/officeDocument/2006/relationships/hyperlink" Target="http://cimsapp.cidb.gov.my/SMIS/regcontractor/prjLevy/crBOSOfficerSummaryReportModuleGfOnly.vbhtml" TargetMode="External"/><Relationship Id="rId1" Type="http://schemas.openxmlformats.org/officeDocument/2006/relationships/hyperlink" Target="http://cimsapp.cidb.gov.my/SMIS/regcontractor/prjLevy/crBOSOfficerSummaryReportModuleGfOnly.vbhtml" TargetMode="External"/><Relationship Id="rId6" Type="http://schemas.openxmlformats.org/officeDocument/2006/relationships/hyperlink" Target="http://cimsapp.cidb.gov.my/SMIS/regcontractor/prjLevy/crBOSOfficerSummaryReportModuleGfOnly.vb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zoomScaleNormal="100" workbookViewId="0">
      <selection activeCell="H21" sqref="H21"/>
    </sheetView>
  </sheetViews>
  <sheetFormatPr defaultRowHeight="15"/>
  <cols>
    <col min="1" max="1" width="5.85546875" style="108" customWidth="1"/>
    <col min="2" max="2" width="10.5703125" customWidth="1"/>
    <col min="8" max="8" width="11.7109375" customWidth="1"/>
    <col min="11" max="11" width="9.140625" style="108"/>
  </cols>
  <sheetData>
    <row r="1" spans="1:38" ht="18.75" customHeight="1">
      <c r="B1" s="153" t="s">
        <v>48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38" ht="18.75" customHeight="1">
      <c r="A2" s="153" t="s">
        <v>101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08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</row>
    <row r="3" spans="1:38" s="108" customFormat="1" ht="18.75" customHeight="1">
      <c r="B3" s="154" t="s">
        <v>93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</row>
    <row r="5" spans="1:38" ht="60">
      <c r="A5" s="115" t="s">
        <v>85</v>
      </c>
      <c r="B5" s="116" t="s">
        <v>61</v>
      </c>
      <c r="C5" s="116" t="s">
        <v>72</v>
      </c>
      <c r="D5" s="116" t="s">
        <v>73</v>
      </c>
      <c r="E5" s="116" t="s">
        <v>91</v>
      </c>
      <c r="F5" s="116" t="s">
        <v>74</v>
      </c>
      <c r="G5" s="116" t="s">
        <v>75</v>
      </c>
      <c r="H5" s="116" t="s">
        <v>76</v>
      </c>
      <c r="I5" s="116" t="s">
        <v>86</v>
      </c>
      <c r="J5" s="116" t="s">
        <v>77</v>
      </c>
      <c r="K5" s="116" t="s">
        <v>121</v>
      </c>
      <c r="L5" s="116" t="s">
        <v>78</v>
      </c>
      <c r="M5" s="116" t="s">
        <v>79</v>
      </c>
      <c r="N5" s="116" t="s">
        <v>80</v>
      </c>
      <c r="O5" s="116" t="s">
        <v>81</v>
      </c>
      <c r="P5" s="116" t="s">
        <v>82</v>
      </c>
      <c r="Q5" s="116" t="s">
        <v>92</v>
      </c>
      <c r="R5" s="116" t="s">
        <v>83</v>
      </c>
      <c r="S5" s="116" t="s">
        <v>84</v>
      </c>
      <c r="T5" s="116" t="s">
        <v>62</v>
      </c>
    </row>
    <row r="6" spans="1:38">
      <c r="A6" s="112">
        <v>1</v>
      </c>
      <c r="B6" s="138" t="s">
        <v>63</v>
      </c>
      <c r="C6" s="113"/>
      <c r="D6" s="114"/>
      <c r="E6" s="114">
        <v>230</v>
      </c>
      <c r="F6" s="114">
        <v>100</v>
      </c>
      <c r="G6" s="114">
        <v>86</v>
      </c>
      <c r="H6" s="113"/>
      <c r="I6" s="113"/>
      <c r="J6" s="113"/>
      <c r="K6" s="113"/>
      <c r="L6" s="114">
        <v>32</v>
      </c>
      <c r="M6" s="114">
        <v>6</v>
      </c>
      <c r="N6" s="113"/>
      <c r="O6" s="113"/>
      <c r="P6" s="113"/>
      <c r="Q6" s="113"/>
      <c r="R6" s="113"/>
      <c r="S6" s="113"/>
      <c r="T6" s="110">
        <f t="shared" ref="T6:T17" si="0">SUM(C6:S6)</f>
        <v>454</v>
      </c>
      <c r="U6" s="108"/>
    </row>
    <row r="7" spans="1:38" s="108" customFormat="1">
      <c r="A7" s="112">
        <v>3</v>
      </c>
      <c r="B7" s="138" t="s">
        <v>123</v>
      </c>
      <c r="C7" s="113"/>
      <c r="D7" s="114"/>
      <c r="E7" s="114"/>
      <c r="F7" s="114"/>
      <c r="G7" s="114"/>
      <c r="H7" s="113"/>
      <c r="I7" s="113"/>
      <c r="J7" s="113"/>
      <c r="K7" s="113"/>
      <c r="L7" s="114"/>
      <c r="M7" s="114"/>
      <c r="N7" s="113"/>
      <c r="O7" s="113"/>
      <c r="P7" s="113"/>
      <c r="Q7" s="113"/>
      <c r="R7" s="113"/>
      <c r="S7" s="113"/>
      <c r="T7" s="110">
        <f t="shared" si="0"/>
        <v>0</v>
      </c>
    </row>
    <row r="8" spans="1:38">
      <c r="A8" s="109">
        <v>2</v>
      </c>
      <c r="B8" s="139" t="s">
        <v>67</v>
      </c>
      <c r="C8" s="110"/>
      <c r="D8" s="111">
        <v>81</v>
      </c>
      <c r="E8" s="111">
        <v>786</v>
      </c>
      <c r="F8" s="110">
        <v>6</v>
      </c>
      <c r="G8" s="110">
        <v>92</v>
      </c>
      <c r="H8" s="110"/>
      <c r="I8" s="110"/>
      <c r="J8" s="110"/>
      <c r="K8" s="110"/>
      <c r="L8" s="110"/>
      <c r="M8" s="110">
        <v>10</v>
      </c>
      <c r="N8" s="110"/>
      <c r="O8" s="110"/>
      <c r="P8" s="110"/>
      <c r="Q8" s="111"/>
      <c r="R8" s="110"/>
      <c r="S8" s="110"/>
      <c r="T8" s="110">
        <f t="shared" si="0"/>
        <v>975</v>
      </c>
      <c r="U8" s="108"/>
    </row>
    <row r="9" spans="1:38">
      <c r="A9" s="109">
        <v>3</v>
      </c>
      <c r="B9" s="139" t="s">
        <v>66</v>
      </c>
      <c r="C9" s="111">
        <v>243</v>
      </c>
      <c r="D9" s="111">
        <v>74</v>
      </c>
      <c r="E9" s="111">
        <v>371</v>
      </c>
      <c r="F9" s="111">
        <v>110</v>
      </c>
      <c r="G9" s="110">
        <v>117</v>
      </c>
      <c r="H9" s="110"/>
      <c r="I9" s="110"/>
      <c r="J9" s="110"/>
      <c r="K9" s="110"/>
      <c r="L9" s="110"/>
      <c r="M9" s="111">
        <v>106</v>
      </c>
      <c r="N9" s="110"/>
      <c r="O9" s="110"/>
      <c r="P9" s="110"/>
      <c r="Q9" s="110"/>
      <c r="R9" s="110"/>
      <c r="S9" s="110">
        <v>2</v>
      </c>
      <c r="T9" s="110">
        <f t="shared" si="0"/>
        <v>1023</v>
      </c>
      <c r="U9" s="108"/>
    </row>
    <row r="10" spans="1:38">
      <c r="A10" s="109">
        <v>4</v>
      </c>
      <c r="B10" s="139" t="s">
        <v>70</v>
      </c>
      <c r="C10" s="111"/>
      <c r="D10" s="110"/>
      <c r="E10" s="111">
        <v>285</v>
      </c>
      <c r="F10" s="111">
        <v>304</v>
      </c>
      <c r="G10" s="111">
        <v>80</v>
      </c>
      <c r="H10" s="110"/>
      <c r="I10" s="111">
        <v>17</v>
      </c>
      <c r="J10" s="111">
        <v>1</v>
      </c>
      <c r="K10" s="111"/>
      <c r="L10" s="111">
        <v>278</v>
      </c>
      <c r="M10" s="111">
        <v>71</v>
      </c>
      <c r="N10" s="110"/>
      <c r="O10" s="110"/>
      <c r="P10" s="110"/>
      <c r="Q10" s="110"/>
      <c r="R10" s="110"/>
      <c r="S10" s="111">
        <v>11</v>
      </c>
      <c r="T10" s="110">
        <f t="shared" si="0"/>
        <v>1047</v>
      </c>
      <c r="U10" s="104"/>
    </row>
    <row r="11" spans="1:38">
      <c r="A11" s="109">
        <v>5</v>
      </c>
      <c r="B11" s="139" t="s">
        <v>69</v>
      </c>
      <c r="C11" s="111">
        <v>288</v>
      </c>
      <c r="D11" s="111">
        <v>68</v>
      </c>
      <c r="E11" s="111">
        <v>306</v>
      </c>
      <c r="F11" s="111">
        <v>282</v>
      </c>
      <c r="G11" s="111">
        <v>70</v>
      </c>
      <c r="H11" s="110"/>
      <c r="I11" s="110"/>
      <c r="J11" s="110"/>
      <c r="K11" s="110"/>
      <c r="L11" s="110"/>
      <c r="M11" s="110">
        <v>82</v>
      </c>
      <c r="N11" s="110"/>
      <c r="O11" s="110"/>
      <c r="P11" s="110"/>
      <c r="Q11" s="110"/>
      <c r="R11" s="110"/>
      <c r="S11" s="110"/>
      <c r="T11" s="110">
        <f t="shared" si="0"/>
        <v>1096</v>
      </c>
      <c r="U11" s="104"/>
    </row>
    <row r="12" spans="1:38">
      <c r="A12" s="109">
        <v>6</v>
      </c>
      <c r="B12" s="139" t="s">
        <v>68</v>
      </c>
      <c r="C12" s="111">
        <v>284</v>
      </c>
      <c r="D12" s="111">
        <v>45</v>
      </c>
      <c r="E12" s="111">
        <v>429</v>
      </c>
      <c r="F12" s="111">
        <v>102</v>
      </c>
      <c r="G12" s="111">
        <v>42</v>
      </c>
      <c r="H12" s="110"/>
      <c r="I12" s="110"/>
      <c r="J12" s="110"/>
      <c r="K12" s="110"/>
      <c r="L12" s="111">
        <v>133</v>
      </c>
      <c r="M12" s="110">
        <v>46</v>
      </c>
      <c r="N12" s="111">
        <v>319</v>
      </c>
      <c r="O12" s="111">
        <v>8</v>
      </c>
      <c r="P12" s="111">
        <v>10</v>
      </c>
      <c r="Q12" s="110"/>
      <c r="R12" s="110"/>
      <c r="S12" s="110"/>
      <c r="T12" s="110">
        <f t="shared" si="0"/>
        <v>1418</v>
      </c>
      <c r="U12" s="104"/>
    </row>
    <row r="13" spans="1:38">
      <c r="A13" s="109">
        <v>7</v>
      </c>
      <c r="B13" s="139" t="s">
        <v>71</v>
      </c>
      <c r="C13" s="110"/>
      <c r="D13" s="111"/>
      <c r="E13" s="111">
        <v>748</v>
      </c>
      <c r="F13" s="111">
        <v>180</v>
      </c>
      <c r="G13" s="111">
        <v>75</v>
      </c>
      <c r="H13" s="110"/>
      <c r="I13" s="110"/>
      <c r="J13" s="110"/>
      <c r="K13" s="110"/>
      <c r="L13" s="111">
        <v>231</v>
      </c>
      <c r="M13" s="111">
        <v>97</v>
      </c>
      <c r="N13" s="110"/>
      <c r="O13" s="110"/>
      <c r="P13" s="110"/>
      <c r="Q13" s="110"/>
      <c r="R13" s="110"/>
      <c r="S13" s="110">
        <v>6</v>
      </c>
      <c r="T13" s="110">
        <f t="shared" si="0"/>
        <v>1337</v>
      </c>
      <c r="U13" s="104"/>
    </row>
    <row r="14" spans="1:38">
      <c r="A14" s="109">
        <v>8</v>
      </c>
      <c r="B14" s="139" t="s">
        <v>90</v>
      </c>
      <c r="C14" s="110">
        <v>35</v>
      </c>
      <c r="D14" s="111">
        <v>23</v>
      </c>
      <c r="E14" s="111">
        <v>610</v>
      </c>
      <c r="F14" s="111">
        <v>371</v>
      </c>
      <c r="G14" s="111">
        <v>117</v>
      </c>
      <c r="H14" s="110"/>
      <c r="I14" s="111">
        <v>21</v>
      </c>
      <c r="J14" s="110"/>
      <c r="K14" s="110"/>
      <c r="L14" s="111">
        <v>294</v>
      </c>
      <c r="M14" s="111">
        <v>139</v>
      </c>
      <c r="N14" s="110"/>
      <c r="O14" s="110"/>
      <c r="P14" s="110"/>
      <c r="Q14" s="110"/>
      <c r="R14" s="110"/>
      <c r="S14" s="111">
        <v>1</v>
      </c>
      <c r="T14" s="110">
        <f t="shared" si="0"/>
        <v>1611</v>
      </c>
      <c r="U14" s="104"/>
    </row>
    <row r="15" spans="1:38">
      <c r="A15" s="109">
        <v>9</v>
      </c>
      <c r="B15" s="139" t="s">
        <v>64</v>
      </c>
      <c r="C15" s="110">
        <v>249</v>
      </c>
      <c r="D15" s="110">
        <v>53</v>
      </c>
      <c r="E15" s="111">
        <v>725</v>
      </c>
      <c r="F15" s="111">
        <v>266</v>
      </c>
      <c r="G15" s="111">
        <v>80</v>
      </c>
      <c r="H15" s="111">
        <v>6</v>
      </c>
      <c r="I15" s="110">
        <v>34</v>
      </c>
      <c r="J15" s="110"/>
      <c r="K15" s="110"/>
      <c r="L15" s="111">
        <v>180</v>
      </c>
      <c r="M15" s="110">
        <v>101</v>
      </c>
      <c r="N15" s="110">
        <v>66</v>
      </c>
      <c r="O15" s="110">
        <v>9</v>
      </c>
      <c r="P15" s="110"/>
      <c r="Q15" s="110"/>
      <c r="R15" s="110"/>
      <c r="S15" s="111">
        <v>27</v>
      </c>
      <c r="T15" s="110">
        <f t="shared" si="0"/>
        <v>1796</v>
      </c>
      <c r="U15" s="104"/>
    </row>
    <row r="16" spans="1:38">
      <c r="A16" s="109">
        <v>10</v>
      </c>
      <c r="B16" s="139" t="s">
        <v>97</v>
      </c>
      <c r="C16" s="111">
        <v>42</v>
      </c>
      <c r="D16" s="110"/>
      <c r="E16" s="111">
        <v>594</v>
      </c>
      <c r="F16" s="111">
        <v>467</v>
      </c>
      <c r="G16" s="111">
        <v>92</v>
      </c>
      <c r="H16" s="110"/>
      <c r="I16" s="110"/>
      <c r="J16" s="110">
        <v>1</v>
      </c>
      <c r="K16" s="110"/>
      <c r="L16" s="111">
        <v>446</v>
      </c>
      <c r="M16" s="111">
        <v>86</v>
      </c>
      <c r="N16" s="110"/>
      <c r="O16" s="110"/>
      <c r="P16" s="110"/>
      <c r="Q16" s="110"/>
      <c r="R16" s="111">
        <v>18</v>
      </c>
      <c r="S16" s="110">
        <v>1</v>
      </c>
      <c r="T16" s="110">
        <f t="shared" si="0"/>
        <v>1747</v>
      </c>
      <c r="U16" s="104"/>
    </row>
    <row r="17" spans="1:21" ht="15" customHeight="1">
      <c r="A17" s="117">
        <v>11</v>
      </c>
      <c r="B17" s="140" t="s">
        <v>65</v>
      </c>
      <c r="C17" s="119">
        <v>135</v>
      </c>
      <c r="D17" s="119">
        <v>39</v>
      </c>
      <c r="E17" s="118">
        <v>1063</v>
      </c>
      <c r="F17" s="119">
        <v>164</v>
      </c>
      <c r="G17" s="119">
        <v>78</v>
      </c>
      <c r="H17" s="118"/>
      <c r="I17" s="118"/>
      <c r="J17" s="118"/>
      <c r="K17" s="118"/>
      <c r="L17" s="118">
        <v>134</v>
      </c>
      <c r="M17" s="119">
        <v>108</v>
      </c>
      <c r="N17" s="119">
        <v>464</v>
      </c>
      <c r="O17" s="119">
        <v>2</v>
      </c>
      <c r="P17" s="119">
        <v>8</v>
      </c>
      <c r="Q17" s="118"/>
      <c r="R17" s="118"/>
      <c r="S17" s="118"/>
      <c r="T17" s="110">
        <f t="shared" si="0"/>
        <v>2195</v>
      </c>
      <c r="U17" s="104"/>
    </row>
    <row r="18" spans="1:21">
      <c r="A18" s="120"/>
      <c r="B18" s="121" t="s">
        <v>62</v>
      </c>
      <c r="C18" s="122">
        <f t="shared" ref="C18:J18" si="1">SUM(C6:C17)</f>
        <v>1276</v>
      </c>
      <c r="D18" s="122">
        <f t="shared" si="1"/>
        <v>383</v>
      </c>
      <c r="E18" s="122">
        <f t="shared" si="1"/>
        <v>6147</v>
      </c>
      <c r="F18" s="122">
        <f t="shared" si="1"/>
        <v>2352</v>
      </c>
      <c r="G18" s="122">
        <f t="shared" si="1"/>
        <v>929</v>
      </c>
      <c r="H18" s="122">
        <f t="shared" si="1"/>
        <v>6</v>
      </c>
      <c r="I18" s="122">
        <f t="shared" si="1"/>
        <v>72</v>
      </c>
      <c r="J18" s="122">
        <f t="shared" si="1"/>
        <v>2</v>
      </c>
      <c r="K18" s="122">
        <v>0</v>
      </c>
      <c r="L18" s="122">
        <f>SUM(L6:L17)</f>
        <v>1728</v>
      </c>
      <c r="M18" s="122">
        <f>SUM(M6:M17)</f>
        <v>852</v>
      </c>
      <c r="N18" s="122">
        <f>SUM(N8:N17)</f>
        <v>849</v>
      </c>
      <c r="O18" s="122">
        <f>SUM(O6:O17)</f>
        <v>19</v>
      </c>
      <c r="P18" s="122">
        <f>SUM(P9:P17)</f>
        <v>18</v>
      </c>
      <c r="Q18" s="122">
        <v>0</v>
      </c>
      <c r="R18" s="122">
        <f>SUM(R6:R17)</f>
        <v>18</v>
      </c>
      <c r="S18" s="122">
        <f>SUM(S6:S17)</f>
        <v>48</v>
      </c>
      <c r="T18" s="121">
        <f>SUM(T6:T17)</f>
        <v>14699</v>
      </c>
    </row>
    <row r="20" spans="1:21">
      <c r="C20" s="108"/>
      <c r="D20" s="108"/>
      <c r="E20" s="108"/>
      <c r="F20" s="108"/>
      <c r="G20" s="108"/>
      <c r="H20" s="108"/>
      <c r="I20" s="108"/>
      <c r="J20" s="108"/>
      <c r="L20" s="108"/>
      <c r="M20" s="108"/>
      <c r="N20" s="108"/>
      <c r="O20" s="108"/>
      <c r="P20" s="108"/>
      <c r="R20" s="108"/>
      <c r="S20" s="108"/>
    </row>
  </sheetData>
  <sortState ref="A6:T17">
    <sortCondition ref="T6"/>
  </sortState>
  <mergeCells count="4">
    <mergeCell ref="B1:T1"/>
    <mergeCell ref="U2:AL2"/>
    <mergeCell ref="A2:S2"/>
    <mergeCell ref="B3:T3"/>
  </mergeCells>
  <hyperlinks>
    <hyperlink ref="S18" r:id="rId1" display="http://cimsapp.cidb.gov.my/SMIS/regcontractor/prjLevy/crBOSOfficerSummaryReportModuleGfOnly.vbhtml"/>
    <hyperlink ref="R18" r:id="rId2" display="http://cimsapp.cidb.gov.my/SMIS/regcontractor/prjLevy/crBOSOfficerSummaryReportModuleGfOnly.vbhtml"/>
    <hyperlink ref="Q18" r:id="rId3" display="http://cimsapp.cidb.gov.my/SMIS/regcontractor/prjLevy/crBOSOfficerSummaryReportModuleGfOnly.vbhtml"/>
    <hyperlink ref="P18" r:id="rId4" display="http://cimsapp.cidb.gov.my/SMIS/regcontractor/prjLevy/crBOSOfficerSummaryReportModuleGfOnly.vbhtml"/>
    <hyperlink ref="O18" r:id="rId5" display="http://cimsapp.cidb.gov.my/SMIS/regcontractor/prjLevy/crBOSOfficerSummaryReportModuleGfOnly.vbhtml"/>
    <hyperlink ref="N18" r:id="rId6" display="http://cimsapp.cidb.gov.my/SMIS/regcontractor/prjLevy/crBOSOfficerSummaryReportModuleGfOnly.vbhtml"/>
    <hyperlink ref="M18" r:id="rId7" display="http://cimsapp.cidb.gov.my/SMIS/regcontractor/prjLevy/crBOSOfficerSummaryReportModuleGfOnly.vbhtml"/>
    <hyperlink ref="L18" r:id="rId8" display="http://cimsapp.cidb.gov.my/SMIS/regcontractor/prjLevy/crBOSOfficerSummaryReportModuleGfOnly.vbhtml"/>
    <hyperlink ref="J18" r:id="rId9" display="http://cimsapp.cidb.gov.my/SMIS/regcontractor/prjLevy/crBOSOfficerSummaryReportModuleGfOnly.vbhtml"/>
    <hyperlink ref="I18" r:id="rId10" display="http://cimsapp.cidb.gov.my/SMIS/regcontractor/prjLevy/crBOSOfficerSummaryReportModuleGfOnly.vbhtml"/>
    <hyperlink ref="H18" r:id="rId11" display="http://cimsapp.cidb.gov.my/SMIS/regcontractor/prjLevy/crBOSOfficerSummaryReportModuleGfOnly.vbhtml"/>
    <hyperlink ref="G18" r:id="rId12" display="http://cimsapp.cidb.gov.my/SMIS/regcontractor/prjLevy/crBOSOfficerSummaryReportModuleGfOnly.vbhtml"/>
    <hyperlink ref="F18" r:id="rId13" display="http://cimsapp.cidb.gov.my/SMIS/regcontractor/prjLevy/crBOSOfficerSummaryReportModuleGfOnly.vbhtml"/>
    <hyperlink ref="E18" r:id="rId14" display="http://cimsapp.cidb.gov.my/SMIS/regcontractor/prjLevy/crBOSOfficerSummaryReportModuleGfOnly.vbhtml"/>
    <hyperlink ref="D18" r:id="rId15" display="http://cimsapp.cidb.gov.my/SMIS/regcontractor/prjLevy/crBOSOfficerSummaryReportModuleGfOnly.vbhtml"/>
    <hyperlink ref="C18" r:id="rId16" display="http://cimsapp.cidb.gov.my/SMIS/regcontractor/prjLevy/crBOSOfficerSummaryReportModuleGfOnly.vbhtml"/>
    <hyperlink ref="M14" r:id="rId17" display="http://cimsapp.cidb.gov.my/SMIS/regcontractor/prjLevy/crBOSOfficerSummaryReportModuleGfOnly.vbhtml"/>
    <hyperlink ref="L14" r:id="rId18" display="http://cimsapp.cidb.gov.my/SMIS/regcontractor/prjLevy/crBOSOfficerSummaryReportModuleGfOnly.vbhtml"/>
    <hyperlink ref="I14" r:id="rId19" display="http://cimsapp.cidb.gov.my/SMIS/regcontractor/prjLevy/crBOSOfficerSummaryReportModuleGfOnly.vbhtml"/>
    <hyperlink ref="G14" r:id="rId20" display="http://cimsapp.cidb.gov.my/SMIS/regcontractor/prjLevy/crBOSOfficerSummaryReportModuleGfOnly.vbhtml"/>
    <hyperlink ref="F14" r:id="rId21" display="http://cimsapp.cidb.gov.my/SMIS/regcontractor/prjLevy/crBOSOfficerSummaryReportModuleGfOnly.vbhtml"/>
    <hyperlink ref="E14" r:id="rId22" display="http://cimsapp.cidb.gov.my/SMIS/regcontractor/prjLevy/crBOSOfficerSummaryReportModuleGfOnly.vbhtml"/>
    <hyperlink ref="R16" r:id="rId23" display="http://cimsapp.cidb.gov.my/SMIS/regcontractor/prjLevy/crBOSOfficerSummaryReportModuleGfOnly.vbhtml"/>
    <hyperlink ref="M16" r:id="rId24" display="http://cimsapp.cidb.gov.my/SMIS/regcontractor/prjLevy/crBOSOfficerSummaryReportModuleGfOnly.vbhtml"/>
    <hyperlink ref="L16" r:id="rId25" display="http://cimsapp.cidb.gov.my/SMIS/regcontractor/prjLevy/crBOSOfficerSummaryReportModuleGfOnly.vbhtml"/>
    <hyperlink ref="G16" r:id="rId26" display="http://cimsapp.cidb.gov.my/SMIS/regcontractor/prjLevy/crBOSOfficerSummaryReportModuleGfOnly.vbhtml"/>
    <hyperlink ref="F16" r:id="rId27" display="http://cimsapp.cidb.gov.my/SMIS/regcontractor/prjLevy/crBOSOfficerSummaryReportModuleGfOnly.vbhtml"/>
    <hyperlink ref="E16" r:id="rId28" display="http://cimsapp.cidb.gov.my/SMIS/regcontractor/prjLevy/crBOSOfficerSummaryReportModuleGfOnly.vbhtml"/>
    <hyperlink ref="M13" r:id="rId29" display="http://cimsapp.cidb.gov.my/SMIS/regcontractor/prjLevy/crBOSOfficerSummaryReportModuleGfOnly.vbhtml"/>
    <hyperlink ref="L13" r:id="rId30" display="http://cimsapp.cidb.gov.my/SMIS/regcontractor/prjLevy/crBOSOfficerSummaryReportModuleGfOnly.vbhtml"/>
    <hyperlink ref="G13" r:id="rId31" display="http://cimsapp.cidb.gov.my/SMIS/regcontractor/prjLevy/crBOSOfficerSummaryReportModuleGfOnly.vbhtml"/>
    <hyperlink ref="F13" r:id="rId32" display="http://cimsapp.cidb.gov.my/SMIS/regcontractor/prjLevy/crBOSOfficerSummaryReportModuleGfOnly.vbhtml"/>
    <hyperlink ref="E13" r:id="rId33" display="http://cimsapp.cidb.gov.my/SMIS/regcontractor/prjLevy/crBOSOfficerSummaryReportModuleGfOnly.vbhtml"/>
    <hyperlink ref="S10" r:id="rId34" display="http://cimsapp.cidb.gov.my/SMIS/regcontractor/prjLevy/crBOSOfficerSummaryReportModuleGfOnly.vbhtml"/>
    <hyperlink ref="L10" r:id="rId35" display="http://cimsapp.cidb.gov.my/SMIS/regcontractor/prjLevy/crBOSOfficerSummaryReportModuleGfOnly.vbhtml"/>
    <hyperlink ref="J10" r:id="rId36" display="http://cimsapp.cidb.gov.my/SMIS/regcontractor/prjLevy/crBOSOfficerSummaryReportModuleGfOnly.vbhtml"/>
    <hyperlink ref="I10" r:id="rId37" display="http://cimsapp.cidb.gov.my/SMIS/regcontractor/prjLevy/crBOSOfficerSummaryReportModuleGfOnly.vbhtml"/>
    <hyperlink ref="G10" r:id="rId38" display="http://cimsapp.cidb.gov.my/SMIS/regcontractor/prjLevy/crBOSOfficerSummaryReportModuleGfOnly.vbhtml"/>
    <hyperlink ref="F10" r:id="rId39" display="http://cimsapp.cidb.gov.my/SMIS/regcontractor/prjLevy/crBOSOfficerSummaryReportModuleGfOnly.vbhtml"/>
    <hyperlink ref="E10" r:id="rId40" display="http://cimsapp.cidb.gov.my/SMIS/regcontractor/prjLevy/crBOSOfficerSummaryReportModuleGfOnly.vbhtml"/>
    <hyperlink ref="G11" r:id="rId41" display="http://cimsapp.cidb.gov.my/SMIS/regcontractor/prjLevy/crBOSOfficerSummaryReportModuleGfOnly.vbhtml"/>
    <hyperlink ref="E11" r:id="rId42" display="http://cimsapp.cidb.gov.my/SMIS/regcontractor/prjLevy/crBOSOfficerSummaryReportModuleGfOnly.vbhtml"/>
    <hyperlink ref="D11" r:id="rId43" display="http://cimsapp.cidb.gov.my/SMIS/regcontractor/prjLevy/crBOSOfficerSummaryReportModuleGfOnly.vbhtml"/>
    <hyperlink ref="C11" r:id="rId44" display="http://cimsapp.cidb.gov.my/SMIS/regcontractor/prjLevy/crBOSOfficerSummaryReportModuleGfOnly.vbhtml"/>
    <hyperlink ref="P12" r:id="rId45" display="http://cimsapp.cidb.gov.my/SMIS/regcontractor/prjLevy/crBOSOfficerSummaryReportModuleGfOnly.vbhtml"/>
    <hyperlink ref="O12" r:id="rId46" display="http://cimsapp.cidb.gov.my/SMIS/regcontractor/prjLevy/crBOSOfficerSummaryReportModuleGfOnly.vbhtml"/>
    <hyperlink ref="G12" r:id="rId47" display="http://cimsapp.cidb.gov.my/SMIS/regcontractor/prjLevy/crBOSOfficerSummaryReportModuleGfOnly.vbhtml"/>
    <hyperlink ref="F12" r:id="rId48" display="http://cimsapp.cidb.gov.my/SMIS/regcontractor/prjLevy/crBOSOfficerSummaryReportModuleGfOnly.vbhtml"/>
    <hyperlink ref="E12" r:id="rId49" display="http://cimsapp.cidb.gov.my/SMIS/regcontractor/prjLevy/crBOSOfficerSummaryReportModuleGfOnly.vbhtml"/>
    <hyperlink ref="D12" r:id="rId50" display="http://cimsapp.cidb.gov.my/SMIS/regcontractor/prjLevy/crBOSOfficerSummaryReportModuleGfOnly.vbhtml"/>
    <hyperlink ref="C12" r:id="rId51" display="http://cimsapp.cidb.gov.my/SMIS/regcontractor/prjLevy/crBOSOfficerSummaryReportModuleGfOnly.vbhtml"/>
    <hyperlink ref="E8" r:id="rId52" display="http://cimsapp.cidb.gov.my/SMIS/regcontractor/prjLevy/crBOSOfficerSummaryReportModuleGfOnly.vbhtml"/>
    <hyperlink ref="D8" r:id="rId53" display="http://cimsapp.cidb.gov.my/SMIS/regcontractor/prjLevy/crBOSOfficerSummaryReportModuleGfOnly.vbhtml"/>
    <hyperlink ref="M9" r:id="rId54" display="http://cimsapp.cidb.gov.my/SMIS/regcontractor/prjLevy/crBOSOfficerSummaryReportModuleGfOnly.vbhtml"/>
    <hyperlink ref="E9" r:id="rId55" display="http://cimsapp.cidb.gov.my/SMIS/regcontractor/prjLevy/crBOSOfficerSummaryReportModuleGfOnly.vbhtml"/>
    <hyperlink ref="D9" r:id="rId56" display="http://cimsapp.cidb.gov.my/SMIS/regcontractor/prjLevy/crBOSOfficerSummaryReportModuleGfOnly.vbhtml"/>
    <hyperlink ref="C9" r:id="rId57" display="http://cimsapp.cidb.gov.my/SMIS/regcontractor/prjLevy/crBOSOfficerSummaryReportModuleGfOnly.vbhtml"/>
    <hyperlink ref="P17" r:id="rId58" display="http://cimsapp.cidb.gov.my/SMIS/regcontractor/prjLevy/crBOSOfficerSummaryReportModuleGfOnly.vbhtml"/>
    <hyperlink ref="O17" r:id="rId59" display="http://cimsapp.cidb.gov.my/SMIS/regcontractor/prjLevy/crBOSOfficerSummaryReportModuleGfOnly.vbhtml"/>
    <hyperlink ref="N17" r:id="rId60" display="http://cimsapp.cidb.gov.my/SMIS/regcontractor/prjLevy/crBOSOfficerSummaryReportModuleGfOnly.vbhtml"/>
    <hyperlink ref="M17" r:id="rId61" display="http://cimsapp.cidb.gov.my/SMIS/regcontractor/prjLevy/crBOSOfficerSummaryReportModuleGfOnly.vbhtml"/>
    <hyperlink ref="G17" r:id="rId62" display="http://cimsapp.cidb.gov.my/SMIS/regcontractor/prjLevy/crBOSOfficerSummaryReportModuleGfOnly.vbhtml"/>
    <hyperlink ref="F17" r:id="rId63" display="http://cimsapp.cidb.gov.my/SMIS/regcontractor/prjLevy/crBOSOfficerSummaryReportModuleGfOnly.vbhtml"/>
    <hyperlink ref="D17" r:id="rId64" display="http://cimsapp.cidb.gov.my/SMIS/regcontractor/prjLevy/crBOSOfficerSummaryReportModuleGfOnly.vbhtml"/>
    <hyperlink ref="C17" r:id="rId65" display="http://cimsapp.cidb.gov.my/SMIS/regcontractor/prjLevy/crBOSOfficerSummaryReportModuleGfOnly.vbhtml"/>
    <hyperlink ref="S15" r:id="rId66" display="http://cimsapp.cidb.gov.my/SMIS/regcontractor/prjLevy/crBOSOfficerSummaryReportModuleGfOnly.vbhtml"/>
    <hyperlink ref="L15" r:id="rId67" display="http://cimsapp.cidb.gov.my/SMIS/regcontractor/prjLevy/crBOSOfficerSummaryReportModuleGfOnly.vbhtml"/>
    <hyperlink ref="H15" r:id="rId68" display="http://cimsapp.cidb.gov.my/SMIS/regcontractor/prjLevy/crBOSOfficerSummaryReportModuleGfOnly.vbhtml"/>
    <hyperlink ref="G15" r:id="rId69" display="http://cimsapp.cidb.gov.my/SMIS/regcontractor/prjLevy/crBOSOfficerSummaryReportModuleGfOnly.vbhtml"/>
    <hyperlink ref="F15" r:id="rId70" display="http://cimsapp.cidb.gov.my/SMIS/regcontractor/prjLevy/crBOSOfficerSummaryReportModuleGfOnly.vbhtml"/>
    <hyperlink ref="E15" r:id="rId71" display="http://cimsapp.cidb.gov.my/SMIS/regcontractor/prjLevy/crBOSOfficerSummaryReportModuleGfOnly.vbhtml"/>
    <hyperlink ref="E6" r:id="rId72" display="http://cimsapp.cidb.gov.my/SMIS/regcontractor/prjLevy/crBOSOfficerSummaryReportModuleGfOnly.vbhtml"/>
    <hyperlink ref="F6" r:id="rId73" display="http://cimsapp.cidb.gov.my/SMIS/regcontractor/prjLevy/crBOSOfficerSummaryReportModuleGfOnly.vbhtml"/>
    <hyperlink ref="G6" r:id="rId74" display="http://cimsapp.cidb.gov.my/SMIS/regcontractor/prjLevy/crBOSOfficerSummaryReportModuleGfOnly.vbhtml"/>
    <hyperlink ref="L6" r:id="rId75" display="http://cimsapp.cidb.gov.my/SMIS/regcontractor/prjLevy/crBOSOfficerSummaryReportModuleGfOnly.vbhtml"/>
  </hyperlinks>
  <pageMargins left="0.18" right="0.24" top="0.3" bottom="0.39" header="0.21" footer="0.2"/>
  <pageSetup paperSize="9" scale="78" orientation="landscape" r:id="rId76"/>
  <rowBreaks count="1" manualBreakCount="1">
    <brk id="22" max="33" man="1"/>
  </rowBreaks>
  <colBreaks count="1" manualBreakCount="1">
    <brk id="20" max="1048575" man="1"/>
  </colBreaks>
  <drawing r:id="rId77"/>
</worksheet>
</file>

<file path=xl/worksheets/sheet2.xml><?xml version="1.0" encoding="utf-8"?>
<worksheet xmlns="http://schemas.openxmlformats.org/spreadsheetml/2006/main" xmlns:r="http://schemas.openxmlformats.org/officeDocument/2006/relationships">
  <dimension ref="B1:O32"/>
  <sheetViews>
    <sheetView topLeftCell="A16" zoomScaleNormal="100" workbookViewId="0">
      <selection activeCell="V4" sqref="V4"/>
    </sheetView>
  </sheetViews>
  <sheetFormatPr defaultRowHeight="15"/>
  <cols>
    <col min="1" max="1" width="4" customWidth="1"/>
    <col min="2" max="2" width="13.85546875" customWidth="1"/>
    <col min="3" max="3" width="14.140625" style="1" hidden="1" customWidth="1"/>
    <col min="4" max="4" width="11.140625" style="1" hidden="1" customWidth="1"/>
    <col min="5" max="5" width="9.5703125" style="1" hidden="1" customWidth="1"/>
    <col min="6" max="6" width="11.42578125" style="1" hidden="1" customWidth="1"/>
    <col min="7" max="7" width="15.28515625" style="1" customWidth="1"/>
    <col min="8" max="8" width="14.28515625" customWidth="1"/>
    <col min="9" max="9" width="6.5703125" customWidth="1"/>
    <col min="10" max="10" width="14.42578125" customWidth="1"/>
    <col min="11" max="11" width="5.28515625" customWidth="1"/>
    <col min="12" max="12" width="14.28515625" customWidth="1"/>
    <col min="13" max="13" width="5.5703125" customWidth="1"/>
    <col min="14" max="14" width="14.140625" customWidth="1"/>
    <col min="15" max="15" width="6.42578125" customWidth="1"/>
    <col min="19" max="19" width="9.140625" customWidth="1"/>
    <col min="21" max="21" width="9.140625" customWidth="1"/>
    <col min="25" max="25" width="9.140625" customWidth="1"/>
  </cols>
  <sheetData>
    <row r="1" spans="2:15" ht="18.75">
      <c r="B1" s="153" t="s">
        <v>48</v>
      </c>
      <c r="C1" s="153"/>
      <c r="D1" s="153"/>
      <c r="E1" s="153"/>
      <c r="F1" s="153"/>
      <c r="G1" s="153"/>
      <c r="H1" s="156"/>
      <c r="I1" s="156"/>
      <c r="J1" s="156"/>
      <c r="K1" s="156"/>
      <c r="L1" s="156"/>
      <c r="M1" s="156"/>
      <c r="N1" s="156"/>
      <c r="O1" s="156"/>
    </row>
    <row r="2" spans="2:15" ht="18.75">
      <c r="B2" s="153" t="s">
        <v>49</v>
      </c>
      <c r="C2" s="153"/>
      <c r="D2" s="153"/>
      <c r="E2" s="153"/>
      <c r="F2" s="153"/>
      <c r="G2" s="153"/>
      <c r="H2" s="156"/>
      <c r="I2" s="156"/>
      <c r="J2" s="156"/>
      <c r="K2" s="156"/>
      <c r="L2" s="156"/>
      <c r="M2" s="156"/>
      <c r="N2" s="156"/>
      <c r="O2" s="156"/>
    </row>
    <row r="3" spans="2:15" ht="18.75">
      <c r="B3" s="153" t="s">
        <v>50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4" spans="2:15">
      <c r="B4" s="1"/>
      <c r="H4" s="1"/>
      <c r="I4" s="1"/>
      <c r="J4" s="1"/>
      <c r="K4" s="1"/>
      <c r="L4" s="1"/>
      <c r="M4" s="1"/>
      <c r="N4" s="1"/>
      <c r="O4" s="1"/>
    </row>
    <row r="5" spans="2:15" ht="18.75">
      <c r="B5" s="157" t="s">
        <v>19</v>
      </c>
      <c r="C5" s="157"/>
      <c r="D5" s="157"/>
      <c r="E5" s="157"/>
      <c r="F5" s="157"/>
      <c r="G5" s="157"/>
      <c r="H5" s="158"/>
      <c r="I5" s="158"/>
      <c r="J5" s="158"/>
      <c r="K5" s="158"/>
      <c r="L5" s="158"/>
      <c r="M5" s="158"/>
      <c r="N5" s="158"/>
      <c r="O5" s="158"/>
    </row>
    <row r="6" spans="2:15" ht="15.75">
      <c r="B6" s="155" t="s">
        <v>20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</row>
    <row r="7" spans="2:15" ht="15.75" customHeight="1">
      <c r="B7" s="155" t="s">
        <v>100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</row>
    <row r="8" spans="2:15">
      <c r="B8" s="1"/>
      <c r="H8" s="1"/>
      <c r="I8" s="1"/>
      <c r="J8" s="1"/>
      <c r="K8" s="1"/>
      <c r="L8" s="1"/>
      <c r="M8" s="1"/>
      <c r="N8" s="1"/>
      <c r="O8" s="1"/>
    </row>
    <row r="9" spans="2:15">
      <c r="B9" s="2" t="s">
        <v>21</v>
      </c>
      <c r="C9" s="2"/>
      <c r="D9" s="2"/>
      <c r="E9" s="2"/>
      <c r="F9" s="2"/>
      <c r="G9" s="2"/>
      <c r="H9" s="1"/>
      <c r="I9" s="1"/>
      <c r="J9" s="3"/>
      <c r="K9" s="1"/>
      <c r="L9" s="1"/>
      <c r="M9" s="1"/>
      <c r="N9" s="1"/>
      <c r="O9" s="1"/>
    </row>
    <row r="10" spans="2:15" ht="15.75" thickBot="1">
      <c r="B10" s="1"/>
      <c r="H10" s="1"/>
      <c r="I10" s="1"/>
      <c r="J10" s="1"/>
      <c r="K10" s="1"/>
      <c r="L10" s="1"/>
      <c r="M10" s="1"/>
      <c r="N10" s="1"/>
      <c r="O10" s="1"/>
    </row>
    <row r="11" spans="2:15" ht="60.75" thickBot="1">
      <c r="B11" s="20" t="s">
        <v>0</v>
      </c>
      <c r="C11" s="21" t="s">
        <v>51</v>
      </c>
      <c r="D11" s="21" t="s">
        <v>52</v>
      </c>
      <c r="E11" s="21" t="s">
        <v>53</v>
      </c>
      <c r="F11" s="21" t="s">
        <v>52</v>
      </c>
      <c r="G11" s="21" t="s">
        <v>55</v>
      </c>
      <c r="H11" s="21" t="s">
        <v>1</v>
      </c>
      <c r="I11" s="20" t="s">
        <v>2</v>
      </c>
      <c r="J11" s="21" t="s">
        <v>3</v>
      </c>
      <c r="K11" s="20" t="s">
        <v>2</v>
      </c>
      <c r="L11" s="21" t="s">
        <v>4</v>
      </c>
      <c r="M11" s="20" t="s">
        <v>2</v>
      </c>
      <c r="N11" s="21" t="s">
        <v>5</v>
      </c>
      <c r="O11" s="20" t="s">
        <v>2</v>
      </c>
    </row>
    <row r="12" spans="2:15">
      <c r="B12" s="27" t="s">
        <v>6</v>
      </c>
      <c r="C12" s="27">
        <v>1480</v>
      </c>
      <c r="D12" s="27">
        <v>12</v>
      </c>
      <c r="E12" s="27">
        <v>1468</v>
      </c>
      <c r="F12" s="27">
        <v>53</v>
      </c>
      <c r="G12" s="4">
        <v>1689</v>
      </c>
      <c r="H12" s="4">
        <v>1688</v>
      </c>
      <c r="I12" s="30">
        <f>H12/G12*100</f>
        <v>99.940793368857314</v>
      </c>
      <c r="J12" s="4">
        <v>1</v>
      </c>
      <c r="K12" s="30">
        <f>100-I12</f>
        <v>5.9206631142686206E-2</v>
      </c>
      <c r="L12" s="4">
        <v>0</v>
      </c>
      <c r="M12" s="30">
        <v>0</v>
      </c>
      <c r="N12" s="4">
        <f>G12</f>
        <v>1689</v>
      </c>
      <c r="O12" s="24">
        <v>100</v>
      </c>
    </row>
    <row r="13" spans="2:15">
      <c r="B13" s="28" t="s">
        <v>7</v>
      </c>
      <c r="C13" s="28">
        <v>1212</v>
      </c>
      <c r="D13" s="28">
        <v>12</v>
      </c>
      <c r="E13" s="28">
        <v>1200</v>
      </c>
      <c r="F13" s="28">
        <v>-20</v>
      </c>
      <c r="G13" s="5">
        <v>1411</v>
      </c>
      <c r="H13" s="5">
        <v>1410</v>
      </c>
      <c r="I13" s="31">
        <f>H13/G13*100</f>
        <v>99.929128277817142</v>
      </c>
      <c r="J13" s="105">
        <f>G13-H13</f>
        <v>1</v>
      </c>
      <c r="K13" s="128">
        <f>100-I13</f>
        <v>7.0871722182857866E-2</v>
      </c>
      <c r="L13" s="5">
        <v>0</v>
      </c>
      <c r="M13" s="31">
        <v>0</v>
      </c>
      <c r="N13" s="5">
        <f>G13</f>
        <v>1411</v>
      </c>
      <c r="O13" s="33">
        <v>100</v>
      </c>
    </row>
    <row r="14" spans="2:15">
      <c r="B14" s="28" t="s">
        <v>8</v>
      </c>
      <c r="C14" s="28">
        <v>1455</v>
      </c>
      <c r="D14" s="28">
        <v>23</v>
      </c>
      <c r="E14" s="28">
        <v>1432</v>
      </c>
      <c r="F14" s="28">
        <v>-72</v>
      </c>
      <c r="G14" s="5">
        <v>1675</v>
      </c>
      <c r="H14" s="5">
        <v>1675</v>
      </c>
      <c r="I14" s="31">
        <f>H14/G14*100</f>
        <v>100</v>
      </c>
      <c r="J14" s="5">
        <v>0</v>
      </c>
      <c r="K14" s="31">
        <v>0</v>
      </c>
      <c r="L14" s="5">
        <v>0</v>
      </c>
      <c r="M14" s="31">
        <v>0</v>
      </c>
      <c r="N14" s="5">
        <f>G14</f>
        <v>1675</v>
      </c>
      <c r="O14" s="33">
        <v>100</v>
      </c>
    </row>
    <row r="15" spans="2:15">
      <c r="B15" s="28" t="s">
        <v>9</v>
      </c>
      <c r="C15" s="28"/>
      <c r="D15" s="28"/>
      <c r="E15" s="28"/>
      <c r="F15" s="28"/>
      <c r="G15" s="28">
        <v>1561</v>
      </c>
      <c r="H15" s="5">
        <v>1560</v>
      </c>
      <c r="I15" s="31">
        <f>H15/G15*100</f>
        <v>99.935938500960916</v>
      </c>
      <c r="J15" s="105">
        <v>1</v>
      </c>
      <c r="K15" s="128">
        <f>100-I15</f>
        <v>6.4061499039084424E-2</v>
      </c>
      <c r="L15" s="5">
        <v>0</v>
      </c>
      <c r="M15" s="31">
        <v>0</v>
      </c>
      <c r="N15" s="5">
        <f>G15</f>
        <v>1561</v>
      </c>
      <c r="O15" s="33">
        <v>100</v>
      </c>
    </row>
    <row r="16" spans="2:15">
      <c r="B16" s="28" t="s">
        <v>10</v>
      </c>
      <c r="C16" s="28"/>
      <c r="D16" s="28"/>
      <c r="E16" s="28"/>
      <c r="F16" s="28"/>
      <c r="G16" s="28">
        <v>1276</v>
      </c>
      <c r="H16" s="5">
        <v>1276</v>
      </c>
      <c r="I16" s="31">
        <f>H16/G16*100</f>
        <v>100</v>
      </c>
      <c r="J16" s="5">
        <v>0</v>
      </c>
      <c r="K16" s="31">
        <v>0</v>
      </c>
      <c r="L16" s="5">
        <v>0</v>
      </c>
      <c r="M16" s="31">
        <v>0</v>
      </c>
      <c r="N16" s="5">
        <f>G16</f>
        <v>1276</v>
      </c>
      <c r="O16" s="33">
        <v>100</v>
      </c>
    </row>
    <row r="17" spans="2:15">
      <c r="B17" s="28" t="s">
        <v>11</v>
      </c>
      <c r="C17" s="28"/>
      <c r="D17" s="28"/>
      <c r="E17" s="28"/>
      <c r="F17" s="28"/>
      <c r="G17" s="28"/>
      <c r="H17" s="5"/>
      <c r="I17" s="31"/>
      <c r="J17" s="5"/>
      <c r="K17" s="31"/>
      <c r="L17" s="5"/>
      <c r="M17" s="31"/>
      <c r="N17" s="5"/>
      <c r="O17" s="33"/>
    </row>
    <row r="18" spans="2:15">
      <c r="B18" s="28" t="s">
        <v>12</v>
      </c>
      <c r="C18" s="28"/>
      <c r="D18" s="28"/>
      <c r="E18" s="28"/>
      <c r="F18" s="28"/>
      <c r="G18" s="28"/>
      <c r="H18" s="5"/>
      <c r="I18" s="31"/>
      <c r="J18" s="5"/>
      <c r="K18" s="14"/>
      <c r="L18" s="5"/>
      <c r="M18" s="31"/>
      <c r="N18" s="5"/>
      <c r="O18" s="33"/>
    </row>
    <row r="19" spans="2:15">
      <c r="B19" s="28" t="s">
        <v>13</v>
      </c>
      <c r="C19" s="28"/>
      <c r="D19" s="28"/>
      <c r="E19" s="28"/>
      <c r="F19" s="28"/>
      <c r="G19" s="28"/>
      <c r="H19" s="5"/>
      <c r="I19" s="31"/>
      <c r="J19" s="5"/>
      <c r="K19" s="14"/>
      <c r="L19" s="5"/>
      <c r="M19" s="31"/>
      <c r="N19" s="5"/>
      <c r="O19" s="33"/>
    </row>
    <row r="20" spans="2:15">
      <c r="B20" s="28" t="s">
        <v>14</v>
      </c>
      <c r="C20" s="28"/>
      <c r="D20" s="28"/>
      <c r="E20" s="28"/>
      <c r="F20" s="28"/>
      <c r="G20" s="28"/>
      <c r="H20" s="5"/>
      <c r="I20" s="31"/>
      <c r="J20" s="5"/>
      <c r="K20" s="14"/>
      <c r="L20" s="5"/>
      <c r="M20" s="31"/>
      <c r="N20" s="5"/>
      <c r="O20" s="33"/>
    </row>
    <row r="21" spans="2:15">
      <c r="B21" s="28" t="s">
        <v>15</v>
      </c>
      <c r="C21" s="28"/>
      <c r="D21" s="28"/>
      <c r="E21" s="28"/>
      <c r="F21" s="28"/>
      <c r="G21" s="28"/>
      <c r="H21" s="5"/>
      <c r="I21" s="31"/>
      <c r="J21" s="5"/>
      <c r="K21" s="14"/>
      <c r="L21" s="5"/>
      <c r="M21" s="14"/>
      <c r="N21" s="5"/>
      <c r="O21" s="33"/>
    </row>
    <row r="22" spans="2:15">
      <c r="B22" s="28" t="s">
        <v>16</v>
      </c>
      <c r="C22" s="28"/>
      <c r="D22" s="28"/>
      <c r="E22" s="28"/>
      <c r="F22" s="28"/>
      <c r="G22" s="28"/>
      <c r="H22" s="5"/>
      <c r="I22" s="31"/>
      <c r="J22" s="5"/>
      <c r="K22" s="14"/>
      <c r="L22" s="5"/>
      <c r="M22" s="14"/>
      <c r="N22" s="5"/>
      <c r="O22" s="33"/>
    </row>
    <row r="23" spans="2:15" ht="15.75" thickBot="1">
      <c r="B23" s="29" t="s">
        <v>17</v>
      </c>
      <c r="C23" s="29"/>
      <c r="D23" s="29"/>
      <c r="E23" s="29"/>
      <c r="F23" s="29"/>
      <c r="G23" s="29"/>
      <c r="H23" s="6"/>
      <c r="I23" s="87"/>
      <c r="J23" s="6"/>
      <c r="K23" s="15"/>
      <c r="L23" s="6"/>
      <c r="M23" s="15"/>
      <c r="N23" s="6"/>
      <c r="O23" s="38"/>
    </row>
    <row r="24" spans="2:15" ht="45.75" thickBot="1">
      <c r="B24" s="42" t="s">
        <v>18</v>
      </c>
      <c r="C24" s="73">
        <f t="shared" ref="C24:H24" si="0">SUM(C12:C23)</f>
        <v>4147</v>
      </c>
      <c r="D24" s="73">
        <f t="shared" si="0"/>
        <v>47</v>
      </c>
      <c r="E24" s="73">
        <f t="shared" si="0"/>
        <v>4100</v>
      </c>
      <c r="F24" s="73">
        <f t="shared" si="0"/>
        <v>-39</v>
      </c>
      <c r="G24" s="73">
        <f t="shared" si="0"/>
        <v>7612</v>
      </c>
      <c r="H24" s="68">
        <f t="shared" si="0"/>
        <v>7609</v>
      </c>
      <c r="I24" s="103">
        <v>100</v>
      </c>
      <c r="J24" s="68">
        <f>SUM(J12:J23)</f>
        <v>3</v>
      </c>
      <c r="K24" s="69">
        <v>0</v>
      </c>
      <c r="L24" s="68">
        <f>SUM(L12:L23)</f>
        <v>0</v>
      </c>
      <c r="M24" s="69">
        <v>0</v>
      </c>
      <c r="N24" s="68">
        <f>SUM(N12:N23)</f>
        <v>7612</v>
      </c>
      <c r="O24" s="70">
        <v>100</v>
      </c>
    </row>
    <row r="25" spans="2:15">
      <c r="B25" s="1"/>
      <c r="H25" s="1"/>
      <c r="I25" s="1"/>
      <c r="J25" s="1"/>
      <c r="K25" s="1"/>
      <c r="L25" s="1"/>
      <c r="M25" s="1"/>
      <c r="N25" s="1"/>
      <c r="O25" s="1"/>
    </row>
    <row r="26" spans="2:15">
      <c r="B26" s="2" t="s">
        <v>103</v>
      </c>
      <c r="H26" s="1"/>
      <c r="I26" s="1"/>
      <c r="J26" s="1"/>
      <c r="K26" s="1"/>
      <c r="L26" s="1"/>
      <c r="M26" s="1"/>
      <c r="N26" s="1"/>
      <c r="O26" s="1"/>
    </row>
    <row r="27" spans="2:15" s="108" customFormat="1">
      <c r="B27" s="104"/>
    </row>
    <row r="28" spans="2:15">
      <c r="B28" s="108" t="s">
        <v>104</v>
      </c>
      <c r="H28" s="1"/>
      <c r="I28" s="1"/>
      <c r="J28" s="1"/>
      <c r="K28" s="1"/>
      <c r="L28" s="1"/>
      <c r="M28" s="1"/>
      <c r="N28" s="1"/>
      <c r="O28" s="1"/>
    </row>
    <row r="29" spans="2:15">
      <c r="B29" s="1"/>
      <c r="H29" s="1"/>
      <c r="I29" s="1"/>
      <c r="J29" s="1"/>
      <c r="K29" s="1"/>
      <c r="L29" s="1"/>
      <c r="M29" s="1"/>
      <c r="N29" s="1"/>
      <c r="O29" s="1"/>
    </row>
    <row r="30" spans="2:15">
      <c r="B30" s="108" t="s">
        <v>98</v>
      </c>
      <c r="H30" s="1"/>
      <c r="I30" s="1"/>
      <c r="J30" s="1"/>
      <c r="K30" s="1"/>
      <c r="L30" s="1"/>
      <c r="M30" s="1"/>
      <c r="N30" s="1"/>
      <c r="O30" s="1"/>
    </row>
    <row r="31" spans="2:15">
      <c r="B31" s="108"/>
      <c r="H31" s="1"/>
      <c r="I31" s="1"/>
      <c r="J31" s="1"/>
      <c r="K31" s="1"/>
      <c r="L31" s="1"/>
      <c r="M31" s="1"/>
      <c r="N31" s="1"/>
      <c r="O31" s="1"/>
    </row>
    <row r="32" spans="2:15">
      <c r="B32" s="2" t="s">
        <v>57</v>
      </c>
      <c r="H32" s="1"/>
      <c r="I32" s="1"/>
      <c r="J32" s="1"/>
      <c r="K32" s="1"/>
      <c r="L32" s="1"/>
      <c r="M32" s="1"/>
      <c r="N32" s="1"/>
      <c r="O32" s="1"/>
    </row>
  </sheetData>
  <mergeCells count="6">
    <mergeCell ref="B7:O7"/>
    <mergeCell ref="B1:O1"/>
    <mergeCell ref="B2:O2"/>
    <mergeCell ref="B3:O3"/>
    <mergeCell ref="B5:O5"/>
    <mergeCell ref="B6:O6"/>
  </mergeCells>
  <printOptions horizontalCentered="1" verticalCentered="1"/>
  <pageMargins left="0.2" right="0.2" top="0.25" bottom="0.25" header="0" footer="0"/>
  <pageSetup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X38"/>
  <sheetViews>
    <sheetView topLeftCell="A17" zoomScaleNormal="100" workbookViewId="0">
      <selection activeCell="G40" sqref="G40"/>
    </sheetView>
  </sheetViews>
  <sheetFormatPr defaultRowHeight="15"/>
  <cols>
    <col min="1" max="1" width="4.28515625" style="1" customWidth="1"/>
    <col min="2" max="2" width="14.140625" style="1" customWidth="1"/>
    <col min="3" max="3" width="14.42578125" style="1" hidden="1" customWidth="1"/>
    <col min="4" max="4" width="11.42578125" style="1" hidden="1" customWidth="1"/>
    <col min="5" max="5" width="10.85546875" style="1" hidden="1" customWidth="1"/>
    <col min="6" max="6" width="11.42578125" style="1" hidden="1" customWidth="1"/>
    <col min="7" max="7" width="15" style="1" customWidth="1"/>
    <col min="8" max="8" width="14.28515625" style="1" customWidth="1"/>
    <col min="9" max="9" width="6.5703125" style="1" customWidth="1"/>
    <col min="10" max="10" width="14.140625" style="1" customWidth="1"/>
    <col min="11" max="11" width="6.28515625" style="1" customWidth="1"/>
    <col min="12" max="12" width="14.5703125" style="1" customWidth="1"/>
    <col min="13" max="13" width="6" style="1" customWidth="1"/>
    <col min="14" max="14" width="14.42578125" style="1" customWidth="1"/>
    <col min="15" max="15" width="6.5703125" style="1" customWidth="1"/>
    <col min="16" max="16384" width="9.140625" style="1"/>
  </cols>
  <sheetData>
    <row r="1" spans="2:23" ht="6" customHeight="1"/>
    <row r="2" spans="2:23" ht="18.75">
      <c r="B2" s="153" t="s">
        <v>48</v>
      </c>
      <c r="C2" s="153"/>
      <c r="D2" s="153"/>
      <c r="E2" s="153"/>
      <c r="F2" s="153"/>
      <c r="G2" s="153"/>
      <c r="H2" s="156"/>
      <c r="I2" s="156"/>
      <c r="J2" s="156"/>
      <c r="K2" s="156"/>
      <c r="L2" s="156"/>
      <c r="M2" s="156"/>
      <c r="N2" s="156"/>
      <c r="O2" s="156"/>
    </row>
    <row r="3" spans="2:23" ht="18.75">
      <c r="B3" s="153" t="s">
        <v>49</v>
      </c>
      <c r="C3" s="153"/>
      <c r="D3" s="153"/>
      <c r="E3" s="153"/>
      <c r="F3" s="153"/>
      <c r="G3" s="153"/>
      <c r="H3" s="156"/>
      <c r="I3" s="156"/>
      <c r="J3" s="156"/>
      <c r="K3" s="156"/>
      <c r="L3" s="156"/>
      <c r="M3" s="156"/>
      <c r="N3" s="156"/>
      <c r="O3" s="156"/>
    </row>
    <row r="4" spans="2:23" ht="18.75">
      <c r="B4" s="153" t="s">
        <v>50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</row>
    <row r="6" spans="2:23" ht="18.75">
      <c r="B6" s="157" t="s">
        <v>19</v>
      </c>
      <c r="C6" s="157"/>
      <c r="D6" s="157"/>
      <c r="E6" s="157"/>
      <c r="F6" s="157"/>
      <c r="G6" s="157"/>
      <c r="H6" s="158"/>
      <c r="I6" s="158"/>
      <c r="J6" s="158"/>
      <c r="K6" s="158"/>
      <c r="L6" s="158"/>
      <c r="M6" s="158"/>
      <c r="N6" s="158"/>
      <c r="O6" s="158"/>
    </row>
    <row r="7" spans="2:23" ht="15.75">
      <c r="B7" s="155" t="s">
        <v>20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</row>
    <row r="8" spans="2:23" ht="15.75" customHeight="1">
      <c r="B8" s="155" t="s">
        <v>100</v>
      </c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</row>
    <row r="10" spans="2:23" ht="15.75" thickBot="1">
      <c r="B10" s="2" t="s">
        <v>22</v>
      </c>
      <c r="C10" s="2"/>
      <c r="D10" s="2"/>
      <c r="E10" s="2"/>
      <c r="F10" s="2"/>
      <c r="G10" s="2"/>
      <c r="J10" s="3"/>
    </row>
    <row r="11" spans="2:23" ht="60.75" thickBot="1">
      <c r="B11" s="25" t="s">
        <v>0</v>
      </c>
      <c r="C11" s="21" t="s">
        <v>51</v>
      </c>
      <c r="D11" s="21" t="s">
        <v>52</v>
      </c>
      <c r="E11" s="21" t="s">
        <v>54</v>
      </c>
      <c r="F11" s="21" t="s">
        <v>52</v>
      </c>
      <c r="G11" s="21" t="s">
        <v>55</v>
      </c>
      <c r="H11" s="98" t="s">
        <v>1</v>
      </c>
      <c r="I11" s="25" t="s">
        <v>2</v>
      </c>
      <c r="J11" s="98" t="s">
        <v>3</v>
      </c>
      <c r="K11" s="25" t="s">
        <v>2</v>
      </c>
      <c r="L11" s="98" t="s">
        <v>4</v>
      </c>
      <c r="M11" s="25" t="s">
        <v>2</v>
      </c>
      <c r="N11" s="98" t="s">
        <v>5</v>
      </c>
      <c r="O11" s="25" t="s">
        <v>2</v>
      </c>
    </row>
    <row r="12" spans="2:23" ht="18" customHeight="1">
      <c r="B12" s="4" t="s">
        <v>6</v>
      </c>
      <c r="C12" s="4">
        <v>3802</v>
      </c>
      <c r="D12" s="4">
        <v>8</v>
      </c>
      <c r="E12" s="4">
        <v>3794</v>
      </c>
      <c r="F12" s="4">
        <v>112</v>
      </c>
      <c r="G12" s="4">
        <v>2298</v>
      </c>
      <c r="H12" s="4">
        <v>2297</v>
      </c>
      <c r="I12" s="4">
        <f>H12/G12*100</f>
        <v>99.956483899042652</v>
      </c>
      <c r="J12" s="4">
        <v>1</v>
      </c>
      <c r="K12" s="32">
        <f>100-I12</f>
        <v>4.3516100957347703E-2</v>
      </c>
      <c r="L12" s="4">
        <v>0</v>
      </c>
      <c r="M12" s="135">
        <v>0</v>
      </c>
      <c r="N12" s="4">
        <f>G12</f>
        <v>2298</v>
      </c>
      <c r="O12" s="4">
        <v>100</v>
      </c>
      <c r="Q12" s="104"/>
      <c r="R12" s="123"/>
      <c r="S12" s="123"/>
      <c r="T12" s="123"/>
      <c r="U12" s="162"/>
      <c r="V12" s="162"/>
      <c r="W12" s="162"/>
    </row>
    <row r="13" spans="2:23">
      <c r="B13" s="5" t="s">
        <v>7</v>
      </c>
      <c r="C13" s="5">
        <v>3243</v>
      </c>
      <c r="D13" s="5">
        <v>15</v>
      </c>
      <c r="E13" s="5">
        <v>3228</v>
      </c>
      <c r="F13" s="5">
        <v>-76</v>
      </c>
      <c r="G13" s="5">
        <v>2128</v>
      </c>
      <c r="H13" s="5">
        <v>2125</v>
      </c>
      <c r="I13" s="5">
        <f>H13/G13*100</f>
        <v>99.859022556390968</v>
      </c>
      <c r="J13" s="105">
        <f>G13-H13</f>
        <v>3</v>
      </c>
      <c r="K13" s="127">
        <f>100-I13</f>
        <v>0.14097744360903164</v>
      </c>
      <c r="L13" s="5">
        <v>0</v>
      </c>
      <c r="M13" s="137">
        <v>0</v>
      </c>
      <c r="N13" s="5">
        <f>G13</f>
        <v>2128</v>
      </c>
      <c r="O13" s="5">
        <v>100</v>
      </c>
      <c r="P13" s="107"/>
      <c r="Q13" s="3"/>
      <c r="R13" s="123"/>
      <c r="S13" s="123"/>
      <c r="T13" s="123"/>
      <c r="U13" s="163"/>
      <c r="V13" s="163"/>
      <c r="W13" s="163"/>
    </row>
    <row r="14" spans="2:23" ht="15.75" customHeight="1">
      <c r="B14" s="5" t="s">
        <v>8</v>
      </c>
      <c r="C14" s="5">
        <v>4302</v>
      </c>
      <c r="D14" s="5">
        <v>78</v>
      </c>
      <c r="E14" s="5">
        <v>4224</v>
      </c>
      <c r="F14" s="5">
        <v>-308</v>
      </c>
      <c r="G14" s="5">
        <v>2657</v>
      </c>
      <c r="H14" s="5">
        <v>2655</v>
      </c>
      <c r="I14" s="33">
        <f>H14/G14*100</f>
        <v>99.924727135867514</v>
      </c>
      <c r="J14" s="105">
        <v>2</v>
      </c>
      <c r="K14" s="127">
        <f>100-I14</f>
        <v>7.5272864132486461E-2</v>
      </c>
      <c r="L14" s="5">
        <v>1</v>
      </c>
      <c r="M14" s="33">
        <v>0.04</v>
      </c>
      <c r="N14" s="5">
        <f>G14</f>
        <v>2657</v>
      </c>
      <c r="O14" s="5">
        <v>100</v>
      </c>
      <c r="Q14" s="3"/>
      <c r="R14" s="159"/>
      <c r="S14" s="159"/>
      <c r="T14" s="159"/>
      <c r="U14" s="162"/>
      <c r="V14" s="162"/>
      <c r="W14" s="162"/>
    </row>
    <row r="15" spans="2:23" ht="18" customHeight="1">
      <c r="B15" s="5" t="s">
        <v>9</v>
      </c>
      <c r="C15" s="5"/>
      <c r="D15" s="5"/>
      <c r="E15" s="5"/>
      <c r="F15" s="5"/>
      <c r="G15" s="5">
        <v>2577</v>
      </c>
      <c r="H15" s="5">
        <v>2577</v>
      </c>
      <c r="I15" s="5">
        <v>100</v>
      </c>
      <c r="J15" s="5">
        <v>0</v>
      </c>
      <c r="K15" s="36">
        <v>0</v>
      </c>
      <c r="L15" s="5">
        <v>0</v>
      </c>
      <c r="M15" s="136">
        <v>0</v>
      </c>
      <c r="N15" s="5">
        <f>G15</f>
        <v>2577</v>
      </c>
      <c r="O15" s="5">
        <v>100</v>
      </c>
      <c r="Q15" s="104"/>
      <c r="R15" s="159"/>
      <c r="S15" s="159"/>
      <c r="T15" s="159"/>
      <c r="U15" s="163"/>
      <c r="V15" s="163"/>
      <c r="W15" s="163"/>
    </row>
    <row r="16" spans="2:23" ht="18.75" customHeight="1">
      <c r="B16" s="5" t="s">
        <v>10</v>
      </c>
      <c r="C16" s="5"/>
      <c r="D16" s="5"/>
      <c r="E16" s="5"/>
      <c r="F16" s="5"/>
      <c r="G16" s="5">
        <v>2352</v>
      </c>
      <c r="H16" s="5">
        <v>2350</v>
      </c>
      <c r="I16" s="33">
        <f>H16/G16*100</f>
        <v>99.914965986394549</v>
      </c>
      <c r="J16" s="105">
        <f>G16-H16</f>
        <v>2</v>
      </c>
      <c r="K16" s="127">
        <f>100-I16</f>
        <v>8.5034013605451264E-2</v>
      </c>
      <c r="L16" s="144">
        <v>1</v>
      </c>
      <c r="M16" s="145">
        <v>0.04</v>
      </c>
      <c r="N16" s="5">
        <f>G16</f>
        <v>2352</v>
      </c>
      <c r="O16" s="5">
        <v>100</v>
      </c>
      <c r="Q16" s="104"/>
      <c r="R16" s="159"/>
      <c r="S16" s="159"/>
      <c r="T16" s="159"/>
      <c r="U16" s="160"/>
      <c r="V16" s="160"/>
      <c r="W16" s="160"/>
    </row>
    <row r="17" spans="2:24" ht="18" customHeight="1">
      <c r="B17" s="5" t="s">
        <v>11</v>
      </c>
      <c r="C17" s="5"/>
      <c r="D17" s="5"/>
      <c r="E17" s="5"/>
      <c r="F17" s="5"/>
      <c r="G17" s="5"/>
      <c r="H17" s="5"/>
      <c r="I17" s="33"/>
      <c r="J17" s="5"/>
      <c r="K17" s="33"/>
      <c r="L17" s="5"/>
      <c r="M17" s="33"/>
      <c r="N17" s="5"/>
      <c r="O17" s="33"/>
      <c r="Q17" s="129"/>
      <c r="R17" s="129"/>
      <c r="S17" s="129"/>
      <c r="T17" s="129"/>
      <c r="U17" s="161"/>
      <c r="V17" s="161"/>
      <c r="W17" s="161"/>
      <c r="X17" s="126"/>
    </row>
    <row r="18" spans="2:24">
      <c r="B18" s="5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33"/>
      <c r="N18" s="5"/>
      <c r="O18" s="33"/>
    </row>
    <row r="19" spans="2:24">
      <c r="B19" s="5" t="s">
        <v>13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33"/>
      <c r="N19" s="5"/>
      <c r="O19" s="33"/>
    </row>
    <row r="20" spans="2:24">
      <c r="B20" s="5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33"/>
      <c r="N20" s="5"/>
      <c r="O20" s="33"/>
    </row>
    <row r="21" spans="2:24">
      <c r="B21" s="5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33"/>
      <c r="N21" s="5"/>
      <c r="O21" s="33"/>
    </row>
    <row r="22" spans="2:24">
      <c r="B22" s="5" t="s">
        <v>16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33"/>
      <c r="N22" s="5"/>
      <c r="O22" s="33"/>
    </row>
    <row r="23" spans="2:24" ht="15.75" thickBot="1">
      <c r="B23" s="6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3"/>
    </row>
    <row r="24" spans="2:24" ht="30.75" thickBot="1">
      <c r="B24" s="42" t="s">
        <v>18</v>
      </c>
      <c r="C24" s="73">
        <f t="shared" ref="C24:H24" si="0">SUM(C12:C23)</f>
        <v>11347</v>
      </c>
      <c r="D24" s="73">
        <f t="shared" si="0"/>
        <v>101</v>
      </c>
      <c r="E24" s="73">
        <f t="shared" si="0"/>
        <v>11246</v>
      </c>
      <c r="F24" s="73">
        <f t="shared" si="0"/>
        <v>-272</v>
      </c>
      <c r="G24" s="68">
        <f t="shared" si="0"/>
        <v>12012</v>
      </c>
      <c r="H24" s="68">
        <f t="shared" si="0"/>
        <v>12004</v>
      </c>
      <c r="I24" s="71">
        <v>99.87</v>
      </c>
      <c r="J24" s="68">
        <f>SUM(J12:J23)</f>
        <v>8</v>
      </c>
      <c r="K24" s="69">
        <v>0</v>
      </c>
      <c r="L24" s="68">
        <f>SUM(L12:L23)</f>
        <v>2</v>
      </c>
      <c r="M24" s="71">
        <v>0.13</v>
      </c>
      <c r="N24" s="68">
        <f>SUM(N12:N23)</f>
        <v>12012</v>
      </c>
      <c r="O24" s="72">
        <v>99.87</v>
      </c>
    </row>
    <row r="26" spans="2:24">
      <c r="B26" s="2" t="s">
        <v>89</v>
      </c>
    </row>
    <row r="27" spans="2:24" s="108" customFormat="1">
      <c r="B27" s="104" t="s">
        <v>106</v>
      </c>
    </row>
    <row r="28" spans="2:24" s="108" customFormat="1">
      <c r="B28" s="104" t="s">
        <v>113</v>
      </c>
    </row>
    <row r="29" spans="2:24" s="108" customFormat="1" ht="6" customHeight="1">
      <c r="B29" s="2"/>
    </row>
    <row r="30" spans="2:24" s="108" customFormat="1">
      <c r="B30" s="104" t="s">
        <v>107</v>
      </c>
    </row>
    <row r="31" spans="2:24" s="108" customFormat="1">
      <c r="B31" s="104" t="s">
        <v>112</v>
      </c>
    </row>
    <row r="32" spans="2:24" s="108" customFormat="1">
      <c r="B32" s="104"/>
    </row>
    <row r="33" spans="2:2">
      <c r="B33" s="108" t="s">
        <v>114</v>
      </c>
    </row>
    <row r="34" spans="2:2" s="108" customFormat="1"/>
    <row r="35" spans="2:2">
      <c r="B35" s="108" t="s">
        <v>118</v>
      </c>
    </row>
    <row r="36" spans="2:2">
      <c r="B36" s="108" t="s">
        <v>120</v>
      </c>
    </row>
    <row r="37" spans="2:2" s="108" customFormat="1"/>
    <row r="38" spans="2:2">
      <c r="B38" s="2" t="s">
        <v>57</v>
      </c>
    </row>
  </sheetData>
  <mergeCells count="15">
    <mergeCell ref="B8:O8"/>
    <mergeCell ref="B2:O2"/>
    <mergeCell ref="B3:O3"/>
    <mergeCell ref="B4:O4"/>
    <mergeCell ref="B6:O6"/>
    <mergeCell ref="B7:O7"/>
    <mergeCell ref="R16:T16"/>
    <mergeCell ref="U16:W16"/>
    <mergeCell ref="U17:W17"/>
    <mergeCell ref="U12:W12"/>
    <mergeCell ref="U13:W13"/>
    <mergeCell ref="R14:T14"/>
    <mergeCell ref="U14:W14"/>
    <mergeCell ref="R15:T15"/>
    <mergeCell ref="U15:W15"/>
  </mergeCells>
  <printOptions horizontalCentered="1" verticalCentered="1"/>
  <pageMargins left="0.2" right="0.2" top="0.5" bottom="0.25" header="0" footer="0"/>
  <pageSetup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O45"/>
  <sheetViews>
    <sheetView topLeftCell="A16" zoomScaleNormal="100" workbookViewId="0">
      <selection activeCell="L44" sqref="L44"/>
    </sheetView>
  </sheetViews>
  <sheetFormatPr defaultRowHeight="15"/>
  <cols>
    <col min="1" max="1" width="6" style="1" customWidth="1"/>
    <col min="2" max="2" width="15" style="1" customWidth="1"/>
    <col min="3" max="3" width="15" style="1" hidden="1" customWidth="1"/>
    <col min="4" max="4" width="11.7109375" style="1" hidden="1" customWidth="1"/>
    <col min="5" max="5" width="13.28515625" style="1" hidden="1" customWidth="1"/>
    <col min="6" max="6" width="11.42578125" style="1" hidden="1" customWidth="1"/>
    <col min="7" max="8" width="14.28515625" style="1" customWidth="1"/>
    <col min="9" max="9" width="6.5703125" style="1" customWidth="1"/>
    <col min="10" max="10" width="14.7109375" style="1" customWidth="1"/>
    <col min="11" max="11" width="5.7109375" style="1" customWidth="1"/>
    <col min="12" max="12" width="14.42578125" style="1" customWidth="1"/>
    <col min="13" max="13" width="5.140625" style="1" customWidth="1"/>
    <col min="14" max="14" width="15.140625" style="1" customWidth="1"/>
    <col min="15" max="15" width="6.7109375" style="1" customWidth="1"/>
    <col min="16" max="16384" width="9.140625" style="1"/>
  </cols>
  <sheetData>
    <row r="2" spans="2:15" ht="18.75">
      <c r="B2" s="153" t="s">
        <v>48</v>
      </c>
      <c r="C2" s="153"/>
      <c r="D2" s="153"/>
      <c r="E2" s="153"/>
      <c r="F2" s="153"/>
      <c r="G2" s="153"/>
      <c r="H2" s="156"/>
      <c r="I2" s="156"/>
      <c r="J2" s="156"/>
      <c r="K2" s="156"/>
      <c r="L2" s="156"/>
      <c r="M2" s="156"/>
      <c r="N2" s="156"/>
      <c r="O2" s="156"/>
    </row>
    <row r="3" spans="2:15" ht="18.75">
      <c r="B3" s="153" t="s">
        <v>49</v>
      </c>
      <c r="C3" s="153"/>
      <c r="D3" s="153"/>
      <c r="E3" s="153"/>
      <c r="F3" s="153"/>
      <c r="G3" s="153"/>
      <c r="H3" s="156"/>
      <c r="I3" s="156"/>
      <c r="J3" s="156"/>
      <c r="K3" s="156"/>
      <c r="L3" s="156"/>
      <c r="M3" s="156"/>
      <c r="N3" s="156"/>
      <c r="O3" s="156"/>
    </row>
    <row r="4" spans="2:15" ht="18.75">
      <c r="B4" s="153" t="s">
        <v>50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</row>
    <row r="6" spans="2:15" ht="18.75">
      <c r="B6" s="157" t="s">
        <v>19</v>
      </c>
      <c r="C6" s="157"/>
      <c r="D6" s="157"/>
      <c r="E6" s="157"/>
      <c r="F6" s="157"/>
      <c r="G6" s="157"/>
      <c r="H6" s="158"/>
      <c r="I6" s="158"/>
      <c r="J6" s="158"/>
      <c r="K6" s="158"/>
      <c r="L6" s="158"/>
      <c r="M6" s="158"/>
      <c r="N6" s="158"/>
      <c r="O6" s="158"/>
    </row>
    <row r="7" spans="2:15" ht="15.75">
      <c r="B7" s="155" t="s">
        <v>20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</row>
    <row r="8" spans="2:15" ht="15.75" customHeight="1">
      <c r="B8" s="155" t="s">
        <v>100</v>
      </c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</row>
    <row r="10" spans="2:15">
      <c r="B10" s="2" t="s">
        <v>23</v>
      </c>
      <c r="C10" s="2"/>
      <c r="D10" s="2"/>
      <c r="E10" s="2"/>
      <c r="F10" s="2"/>
      <c r="G10" s="2"/>
      <c r="J10" s="3"/>
    </row>
    <row r="11" spans="2:15" ht="15.75" thickBot="1"/>
    <row r="12" spans="2:15" ht="60.75" thickBot="1">
      <c r="B12" s="25" t="s">
        <v>0</v>
      </c>
      <c r="C12" s="21" t="s">
        <v>51</v>
      </c>
      <c r="D12" s="21" t="s">
        <v>52</v>
      </c>
      <c r="E12" s="21" t="s">
        <v>54</v>
      </c>
      <c r="F12" s="21" t="s">
        <v>52</v>
      </c>
      <c r="G12" s="21" t="s">
        <v>55</v>
      </c>
      <c r="H12" s="98" t="s">
        <v>1</v>
      </c>
      <c r="I12" s="25" t="s">
        <v>2</v>
      </c>
      <c r="J12" s="98" t="s">
        <v>3</v>
      </c>
      <c r="K12" s="25" t="s">
        <v>2</v>
      </c>
      <c r="L12" s="98" t="s">
        <v>4</v>
      </c>
      <c r="M12" s="25" t="s">
        <v>2</v>
      </c>
      <c r="N12" s="98" t="s">
        <v>5</v>
      </c>
      <c r="O12" s="25" t="s">
        <v>2</v>
      </c>
    </row>
    <row r="13" spans="2:15">
      <c r="B13" s="4" t="s">
        <v>6</v>
      </c>
      <c r="C13" s="4">
        <v>1732</v>
      </c>
      <c r="D13" s="4">
        <v>21</v>
      </c>
      <c r="E13" s="4">
        <v>1711</v>
      </c>
      <c r="F13" s="4">
        <v>-13</v>
      </c>
      <c r="G13" s="4">
        <v>2136</v>
      </c>
      <c r="H13" s="4">
        <v>2136</v>
      </c>
      <c r="I13" s="24">
        <v>100</v>
      </c>
      <c r="J13" s="4">
        <v>0</v>
      </c>
      <c r="K13" s="24">
        <v>0</v>
      </c>
      <c r="L13" s="4">
        <v>0</v>
      </c>
      <c r="M13" s="24">
        <v>0</v>
      </c>
      <c r="N13" s="4">
        <f>G13</f>
        <v>2136</v>
      </c>
      <c r="O13" s="24">
        <v>100</v>
      </c>
    </row>
    <row r="14" spans="2:15">
      <c r="B14" s="5" t="s">
        <v>7</v>
      </c>
      <c r="C14" s="5">
        <v>1700</v>
      </c>
      <c r="D14" s="5">
        <v>23</v>
      </c>
      <c r="E14" s="5">
        <v>1677</v>
      </c>
      <c r="F14" s="5">
        <v>-66</v>
      </c>
      <c r="G14" s="5">
        <v>1760</v>
      </c>
      <c r="H14" s="5">
        <v>1752</v>
      </c>
      <c r="I14" s="33">
        <f>H14/G14*100</f>
        <v>99.545454545454547</v>
      </c>
      <c r="J14" s="105">
        <v>12</v>
      </c>
      <c r="K14" s="127">
        <f>100-I14</f>
        <v>0.45454545454545325</v>
      </c>
      <c r="L14" s="5">
        <v>0</v>
      </c>
      <c r="M14" s="36">
        <v>0</v>
      </c>
      <c r="N14" s="5">
        <f>G14</f>
        <v>1760</v>
      </c>
      <c r="O14" s="33">
        <v>100</v>
      </c>
    </row>
    <row r="15" spans="2:15">
      <c r="B15" s="5" t="s">
        <v>8</v>
      </c>
      <c r="C15" s="5">
        <v>1935</v>
      </c>
      <c r="D15" s="5">
        <v>53</v>
      </c>
      <c r="E15" s="5">
        <v>1882</v>
      </c>
      <c r="F15" s="5">
        <v>-124</v>
      </c>
      <c r="G15" s="5">
        <v>2299</v>
      </c>
      <c r="H15" s="5">
        <v>2299</v>
      </c>
      <c r="I15" s="33">
        <f>H15/G15*100</f>
        <v>100</v>
      </c>
      <c r="J15" s="5">
        <v>0</v>
      </c>
      <c r="K15" s="36">
        <v>0</v>
      </c>
      <c r="L15" s="5">
        <v>0</v>
      </c>
      <c r="M15" s="36">
        <v>0</v>
      </c>
      <c r="N15" s="5">
        <f>G15</f>
        <v>2299</v>
      </c>
      <c r="O15" s="33">
        <v>100</v>
      </c>
    </row>
    <row r="16" spans="2:15">
      <c r="B16" s="5" t="s">
        <v>9</v>
      </c>
      <c r="C16" s="5"/>
      <c r="D16" s="5"/>
      <c r="E16" s="5"/>
      <c r="F16" s="5"/>
      <c r="G16" s="5">
        <v>2275</v>
      </c>
      <c r="H16" s="5">
        <v>2273</v>
      </c>
      <c r="I16" s="33">
        <f>H16/G16*100</f>
        <v>99.912087912087912</v>
      </c>
      <c r="J16" s="105">
        <v>2</v>
      </c>
      <c r="K16" s="127">
        <f>100-I16</f>
        <v>8.79120879120876E-2</v>
      </c>
      <c r="L16" s="5">
        <v>0</v>
      </c>
      <c r="M16" s="36">
        <v>0</v>
      </c>
      <c r="N16" s="5">
        <f>G16</f>
        <v>2275</v>
      </c>
      <c r="O16" s="33">
        <v>100</v>
      </c>
    </row>
    <row r="17" spans="2:15">
      <c r="B17" s="5" t="s">
        <v>10</v>
      </c>
      <c r="C17" s="5"/>
      <c r="D17" s="5"/>
      <c r="E17" s="5"/>
      <c r="F17" s="5"/>
      <c r="G17" s="5">
        <v>1728</v>
      </c>
      <c r="H17" s="5">
        <v>1725</v>
      </c>
      <c r="I17" s="33">
        <f>H17/G17*100</f>
        <v>99.826388888888886</v>
      </c>
      <c r="J17" s="105">
        <f>G17-H17</f>
        <v>3</v>
      </c>
      <c r="K17" s="127">
        <f>100-I17</f>
        <v>0.17361111111111427</v>
      </c>
      <c r="L17" s="5">
        <v>0</v>
      </c>
      <c r="M17" s="36">
        <v>0</v>
      </c>
      <c r="N17" s="5">
        <f>G17</f>
        <v>1728</v>
      </c>
      <c r="O17" s="33">
        <v>100</v>
      </c>
    </row>
    <row r="18" spans="2:15">
      <c r="B18" s="5" t="s">
        <v>11</v>
      </c>
      <c r="C18" s="5"/>
      <c r="D18" s="5"/>
      <c r="E18" s="5"/>
      <c r="F18" s="5"/>
      <c r="G18" s="5"/>
      <c r="H18" s="5"/>
      <c r="I18" s="33"/>
      <c r="J18" s="5"/>
      <c r="K18" s="36"/>
      <c r="L18" s="5"/>
      <c r="M18" s="36"/>
      <c r="N18" s="5"/>
      <c r="O18" s="33"/>
    </row>
    <row r="19" spans="2:15">
      <c r="B19" s="5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33"/>
      <c r="N19" s="5"/>
      <c r="O19" s="33"/>
    </row>
    <row r="20" spans="2:15">
      <c r="B20" s="5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33"/>
      <c r="N20" s="5"/>
      <c r="O20" s="33"/>
    </row>
    <row r="21" spans="2:15">
      <c r="B21" s="5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33"/>
      <c r="N21" s="5"/>
      <c r="O21" s="33"/>
    </row>
    <row r="22" spans="2:15">
      <c r="B22" s="5" t="s">
        <v>15</v>
      </c>
      <c r="C22" s="5"/>
      <c r="D22" s="5"/>
      <c r="E22" s="5"/>
      <c r="F22" s="5"/>
      <c r="G22" s="5"/>
      <c r="H22" s="5"/>
      <c r="I22" s="5"/>
      <c r="J22" s="105"/>
      <c r="K22" s="105"/>
      <c r="L22" s="5"/>
      <c r="M22" s="33"/>
      <c r="N22" s="5"/>
      <c r="O22" s="33"/>
    </row>
    <row r="23" spans="2:15">
      <c r="B23" s="5" t="s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33"/>
      <c r="N23" s="5"/>
      <c r="O23" s="33"/>
    </row>
    <row r="24" spans="2:15" ht="15.75" thickBot="1">
      <c r="B24" s="6" t="s">
        <v>17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3"/>
    </row>
    <row r="25" spans="2:15" ht="30.75" thickBot="1">
      <c r="B25" s="42" t="s">
        <v>18</v>
      </c>
      <c r="C25" s="73">
        <f t="shared" ref="C25:H25" si="0">SUM(C13:C24)</f>
        <v>5367</v>
      </c>
      <c r="D25" s="73">
        <f t="shared" si="0"/>
        <v>97</v>
      </c>
      <c r="E25" s="73">
        <f t="shared" si="0"/>
        <v>5270</v>
      </c>
      <c r="F25" s="73">
        <f t="shared" si="0"/>
        <v>-203</v>
      </c>
      <c r="G25" s="74">
        <f t="shared" si="0"/>
        <v>10198</v>
      </c>
      <c r="H25" s="74">
        <f t="shared" si="0"/>
        <v>10185</v>
      </c>
      <c r="I25" s="75">
        <v>100</v>
      </c>
      <c r="J25" s="74">
        <f>SUM(J13:J24)</f>
        <v>17</v>
      </c>
      <c r="K25" s="75">
        <v>0</v>
      </c>
      <c r="L25" s="74">
        <f>SUM(L13:L24)</f>
        <v>0</v>
      </c>
      <c r="M25" s="75">
        <v>0</v>
      </c>
      <c r="N25" s="74">
        <f>SUM(N13:N24)</f>
        <v>10198</v>
      </c>
      <c r="O25" s="75">
        <v>100</v>
      </c>
    </row>
    <row r="27" spans="2:15">
      <c r="B27" s="2" t="s">
        <v>89</v>
      </c>
    </row>
    <row r="28" spans="2:15" s="108" customFormat="1">
      <c r="B28" s="104" t="s">
        <v>108</v>
      </c>
    </row>
    <row r="29" spans="2:15" s="108" customFormat="1">
      <c r="B29" s="141" t="s">
        <v>109</v>
      </c>
    </row>
    <row r="30" spans="2:15" s="108" customFormat="1">
      <c r="B30" s="108" t="s">
        <v>110</v>
      </c>
    </row>
    <row r="31" spans="2:15" s="108" customFormat="1" ht="6.75" customHeight="1"/>
    <row r="32" spans="2:15" s="108" customFormat="1">
      <c r="B32" s="104" t="s">
        <v>115</v>
      </c>
    </row>
    <row r="33" spans="2:10" s="108" customFormat="1">
      <c r="B33" s="104" t="s">
        <v>116</v>
      </c>
    </row>
    <row r="34" spans="2:10" s="108" customFormat="1" ht="9.75" customHeight="1">
      <c r="B34" s="104"/>
    </row>
    <row r="35" spans="2:10">
      <c r="B35" s="2" t="s">
        <v>117</v>
      </c>
    </row>
    <row r="36" spans="2:10" s="108" customFormat="1">
      <c r="B36" s="141"/>
    </row>
    <row r="37" spans="2:10">
      <c r="B37" s="108" t="s">
        <v>118</v>
      </c>
    </row>
    <row r="38" spans="2:10" s="108" customFormat="1">
      <c r="B38" s="108" t="s">
        <v>120</v>
      </c>
    </row>
    <row r="39" spans="2:10" s="108" customFormat="1"/>
    <row r="40" spans="2:10">
      <c r="B40" s="2" t="s">
        <v>57</v>
      </c>
    </row>
    <row r="45" spans="2:10">
      <c r="J45" s="108" t="s">
        <v>119</v>
      </c>
    </row>
  </sheetData>
  <mergeCells count="6">
    <mergeCell ref="B8:O8"/>
    <mergeCell ref="B2:O2"/>
    <mergeCell ref="B3:O3"/>
    <mergeCell ref="B4:O4"/>
    <mergeCell ref="B6:O6"/>
    <mergeCell ref="B7:O7"/>
  </mergeCells>
  <printOptions horizontalCentered="1" verticalCentered="1"/>
  <pageMargins left="0.2" right="0.2" top="0.25" bottom="0.25" header="0" footer="0"/>
  <pageSetup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Q34"/>
  <sheetViews>
    <sheetView topLeftCell="A6" zoomScaleNormal="100" workbookViewId="0">
      <selection activeCell="S18" sqref="S18"/>
    </sheetView>
  </sheetViews>
  <sheetFormatPr defaultRowHeight="15"/>
  <cols>
    <col min="1" max="1" width="5.85546875" style="1" customWidth="1"/>
    <col min="2" max="2" width="15" style="1" customWidth="1"/>
    <col min="3" max="3" width="15" style="1" hidden="1" customWidth="1"/>
    <col min="4" max="4" width="11.42578125" style="1" hidden="1" customWidth="1"/>
    <col min="5" max="5" width="10.28515625" style="1" hidden="1" customWidth="1"/>
    <col min="6" max="6" width="11.5703125" style="1" hidden="1" customWidth="1"/>
    <col min="7" max="8" width="14.85546875" style="1" customWidth="1"/>
    <col min="9" max="9" width="7" style="1" customWidth="1"/>
    <col min="10" max="10" width="14.28515625" style="1" customWidth="1"/>
    <col min="11" max="11" width="6.140625" style="1" customWidth="1"/>
    <col min="12" max="12" width="15.140625" style="1" customWidth="1"/>
    <col min="13" max="13" width="4.42578125" style="1" customWidth="1"/>
    <col min="14" max="14" width="14.7109375" style="1" customWidth="1"/>
    <col min="15" max="15" width="6.28515625" style="1" customWidth="1"/>
    <col min="16" max="16384" width="9.140625" style="1"/>
  </cols>
  <sheetData>
    <row r="2" spans="2:17" ht="18.75">
      <c r="B2" s="153" t="s">
        <v>48</v>
      </c>
      <c r="C2" s="153"/>
      <c r="D2" s="153"/>
      <c r="E2" s="153"/>
      <c r="F2" s="153"/>
      <c r="G2" s="153"/>
      <c r="H2" s="156"/>
      <c r="I2" s="156"/>
      <c r="J2" s="156"/>
      <c r="K2" s="156"/>
      <c r="L2" s="156"/>
      <c r="M2" s="156"/>
      <c r="N2" s="156"/>
      <c r="O2" s="156"/>
    </row>
    <row r="3" spans="2:17" ht="18.75">
      <c r="B3" s="153" t="s">
        <v>49</v>
      </c>
      <c r="C3" s="153"/>
      <c r="D3" s="153"/>
      <c r="E3" s="153"/>
      <c r="F3" s="153"/>
      <c r="G3" s="153"/>
      <c r="H3" s="156"/>
      <c r="I3" s="156"/>
      <c r="J3" s="156"/>
      <c r="K3" s="156"/>
      <c r="L3" s="156"/>
      <c r="M3" s="156"/>
      <c r="N3" s="156"/>
      <c r="O3" s="156"/>
    </row>
    <row r="4" spans="2:17" ht="18.75">
      <c r="B4" s="153" t="s">
        <v>50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</row>
    <row r="6" spans="2:17" ht="18.75">
      <c r="B6" s="157" t="s">
        <v>19</v>
      </c>
      <c r="C6" s="157"/>
      <c r="D6" s="157"/>
      <c r="E6" s="157"/>
      <c r="F6" s="157"/>
      <c r="G6" s="157"/>
      <c r="H6" s="158"/>
      <c r="I6" s="158"/>
      <c r="J6" s="158"/>
      <c r="K6" s="158"/>
      <c r="L6" s="158"/>
      <c r="M6" s="158"/>
      <c r="N6" s="158"/>
      <c r="O6" s="158"/>
    </row>
    <row r="7" spans="2:17" ht="15.75">
      <c r="B7" s="155" t="s">
        <v>20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</row>
    <row r="8" spans="2:17" ht="15.75" customHeight="1">
      <c r="B8" s="155" t="s">
        <v>100</v>
      </c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</row>
    <row r="10" spans="2:17">
      <c r="B10" s="2" t="s">
        <v>24</v>
      </c>
      <c r="C10" s="2"/>
      <c r="D10" s="2"/>
      <c r="E10" s="2"/>
      <c r="F10" s="2"/>
      <c r="G10" s="2"/>
      <c r="J10" s="3"/>
    </row>
    <row r="11" spans="2:17" ht="15.75" thickBot="1"/>
    <row r="12" spans="2:17" ht="60.75" thickBot="1">
      <c r="B12" s="20" t="s">
        <v>0</v>
      </c>
      <c r="C12" s="21" t="s">
        <v>51</v>
      </c>
      <c r="D12" s="21" t="s">
        <v>52</v>
      </c>
      <c r="E12" s="21" t="s">
        <v>53</v>
      </c>
      <c r="F12" s="21" t="s">
        <v>52</v>
      </c>
      <c r="G12" s="21" t="s">
        <v>55</v>
      </c>
      <c r="H12" s="21" t="s">
        <v>1</v>
      </c>
      <c r="I12" s="20" t="s">
        <v>2</v>
      </c>
      <c r="J12" s="21" t="s">
        <v>3</v>
      </c>
      <c r="K12" s="20" t="s">
        <v>2</v>
      </c>
      <c r="L12" s="21" t="s">
        <v>4</v>
      </c>
      <c r="M12" s="20" t="s">
        <v>2</v>
      </c>
      <c r="N12" s="21" t="s">
        <v>5</v>
      </c>
      <c r="O12" s="20" t="s">
        <v>2</v>
      </c>
    </row>
    <row r="13" spans="2:17">
      <c r="B13" s="8" t="s">
        <v>6</v>
      </c>
      <c r="C13" s="8">
        <v>2904</v>
      </c>
      <c r="D13" s="8">
        <v>138</v>
      </c>
      <c r="E13" s="8">
        <v>2766</v>
      </c>
      <c r="F13" s="8">
        <v>225</v>
      </c>
      <c r="G13" s="8">
        <v>3720</v>
      </c>
      <c r="H13" s="8">
        <v>3720</v>
      </c>
      <c r="I13" s="95">
        <v>100</v>
      </c>
      <c r="J13" s="12">
        <v>0</v>
      </c>
      <c r="K13" s="23">
        <v>0</v>
      </c>
      <c r="L13" s="12">
        <v>0</v>
      </c>
      <c r="M13" s="22">
        <v>0</v>
      </c>
      <c r="N13" s="8">
        <f>G13</f>
        <v>3720</v>
      </c>
      <c r="O13" s="95">
        <v>100</v>
      </c>
    </row>
    <row r="14" spans="2:17">
      <c r="B14" s="28" t="s">
        <v>7</v>
      </c>
      <c r="C14" s="28">
        <v>5301</v>
      </c>
      <c r="D14" s="28">
        <v>331</v>
      </c>
      <c r="E14" s="28">
        <v>4970</v>
      </c>
      <c r="F14" s="28">
        <v>17</v>
      </c>
      <c r="G14" s="28">
        <v>6721</v>
      </c>
      <c r="H14" s="28">
        <v>6717</v>
      </c>
      <c r="I14" s="33">
        <f>H14/G14*100</f>
        <v>99.940485046868019</v>
      </c>
      <c r="J14" s="105">
        <f>G14-H14</f>
        <v>4</v>
      </c>
      <c r="K14" s="128">
        <f>100-I14</f>
        <v>5.9514953131980519E-2</v>
      </c>
      <c r="L14" s="5">
        <v>0</v>
      </c>
      <c r="M14" s="36">
        <v>0</v>
      </c>
      <c r="N14" s="28">
        <f>G14</f>
        <v>6721</v>
      </c>
      <c r="O14" s="33">
        <v>100</v>
      </c>
      <c r="Q14" s="122"/>
    </row>
    <row r="15" spans="2:17">
      <c r="B15" s="28" t="s">
        <v>8</v>
      </c>
      <c r="C15" s="28">
        <v>4637</v>
      </c>
      <c r="D15" s="28">
        <v>231</v>
      </c>
      <c r="E15" s="28">
        <v>4406</v>
      </c>
      <c r="F15" s="28">
        <v>-227</v>
      </c>
      <c r="G15" s="28">
        <v>12059</v>
      </c>
      <c r="H15" s="28">
        <v>12059</v>
      </c>
      <c r="I15" s="33">
        <f>H15/G15*100</f>
        <v>100</v>
      </c>
      <c r="J15" s="5">
        <v>0</v>
      </c>
      <c r="K15" s="31">
        <v>0</v>
      </c>
      <c r="L15" s="5">
        <v>0</v>
      </c>
      <c r="M15" s="36">
        <v>0</v>
      </c>
      <c r="N15" s="28">
        <f>G15</f>
        <v>12059</v>
      </c>
      <c r="O15" s="33">
        <v>100</v>
      </c>
    </row>
    <row r="16" spans="2:17">
      <c r="B16" s="28" t="s">
        <v>9</v>
      </c>
      <c r="C16" s="28"/>
      <c r="D16" s="28"/>
      <c r="E16" s="28"/>
      <c r="F16" s="28"/>
      <c r="G16" s="28">
        <v>9932</v>
      </c>
      <c r="H16" s="28">
        <v>9932</v>
      </c>
      <c r="I16" s="33">
        <v>100</v>
      </c>
      <c r="J16" s="5">
        <v>0</v>
      </c>
      <c r="K16" s="31">
        <v>0</v>
      </c>
      <c r="L16" s="5">
        <v>0</v>
      </c>
      <c r="M16" s="36">
        <v>0</v>
      </c>
      <c r="N16" s="28">
        <f>G16</f>
        <v>9932</v>
      </c>
      <c r="O16" s="33">
        <v>100</v>
      </c>
    </row>
    <row r="17" spans="2:15">
      <c r="B17" s="28" t="s">
        <v>10</v>
      </c>
      <c r="C17" s="28"/>
      <c r="D17" s="28"/>
      <c r="E17" s="28"/>
      <c r="F17" s="28"/>
      <c r="G17" s="28">
        <v>6147</v>
      </c>
      <c r="H17" s="28">
        <v>6147</v>
      </c>
      <c r="I17" s="33">
        <f>H17/G17*100</f>
        <v>100</v>
      </c>
      <c r="J17" s="5">
        <v>0</v>
      </c>
      <c r="K17" s="31">
        <v>0</v>
      </c>
      <c r="L17" s="5">
        <v>1</v>
      </c>
      <c r="M17" s="36">
        <v>0.02</v>
      </c>
      <c r="N17" s="28">
        <f>G17</f>
        <v>6147</v>
      </c>
      <c r="O17" s="33">
        <v>100</v>
      </c>
    </row>
    <row r="18" spans="2:15">
      <c r="B18" s="28" t="s">
        <v>11</v>
      </c>
      <c r="C18" s="28"/>
      <c r="D18" s="28"/>
      <c r="E18" s="28"/>
      <c r="F18" s="28"/>
      <c r="G18" s="28"/>
      <c r="H18" s="28"/>
      <c r="I18" s="33"/>
      <c r="J18" s="5"/>
      <c r="K18" s="31"/>
      <c r="L18" s="5"/>
      <c r="M18" s="36"/>
      <c r="N18" s="28"/>
      <c r="O18" s="33"/>
    </row>
    <row r="19" spans="2:15">
      <c r="B19" s="28" t="s">
        <v>12</v>
      </c>
      <c r="C19" s="28"/>
      <c r="D19" s="28"/>
      <c r="E19" s="28"/>
      <c r="F19" s="28"/>
      <c r="G19" s="28"/>
      <c r="H19" s="28"/>
      <c r="I19" s="33"/>
      <c r="J19" s="5"/>
      <c r="K19" s="31"/>
      <c r="L19" s="5"/>
      <c r="M19" s="36"/>
      <c r="N19" s="28"/>
      <c r="O19" s="33"/>
    </row>
    <row r="20" spans="2:15">
      <c r="B20" s="28" t="s">
        <v>13</v>
      </c>
      <c r="C20" s="28"/>
      <c r="D20" s="28"/>
      <c r="E20" s="28"/>
      <c r="F20" s="28"/>
      <c r="G20" s="28"/>
      <c r="H20" s="28"/>
      <c r="I20" s="33"/>
      <c r="J20" s="5"/>
      <c r="K20" s="31"/>
      <c r="L20" s="5"/>
      <c r="M20" s="36"/>
      <c r="N20" s="28"/>
      <c r="O20" s="33"/>
    </row>
    <row r="21" spans="2:15">
      <c r="B21" s="28" t="s">
        <v>14</v>
      </c>
      <c r="C21" s="28"/>
      <c r="D21" s="28"/>
      <c r="E21" s="28"/>
      <c r="F21" s="28"/>
      <c r="G21" s="28"/>
      <c r="H21" s="28"/>
      <c r="I21" s="33"/>
      <c r="J21" s="5"/>
      <c r="K21" s="31"/>
      <c r="L21" s="5"/>
      <c r="M21" s="36"/>
      <c r="N21" s="28"/>
      <c r="O21" s="33"/>
    </row>
    <row r="22" spans="2:15">
      <c r="B22" s="28" t="s">
        <v>15</v>
      </c>
      <c r="C22" s="28"/>
      <c r="D22" s="28"/>
      <c r="E22" s="28"/>
      <c r="F22" s="28"/>
      <c r="G22" s="28"/>
      <c r="H22" s="28"/>
      <c r="I22" s="33"/>
      <c r="J22" s="5"/>
      <c r="K22" s="31"/>
      <c r="L22" s="5"/>
      <c r="M22" s="36"/>
      <c r="N22" s="28"/>
      <c r="O22" s="33"/>
    </row>
    <row r="23" spans="2:15">
      <c r="B23" s="28" t="s">
        <v>16</v>
      </c>
      <c r="C23" s="28"/>
      <c r="D23" s="28"/>
      <c r="E23" s="28"/>
      <c r="F23" s="28"/>
      <c r="G23" s="28"/>
      <c r="H23" s="28"/>
      <c r="I23" s="33"/>
      <c r="J23" s="5"/>
      <c r="K23" s="31"/>
      <c r="L23" s="5"/>
      <c r="M23" s="36"/>
      <c r="N23" s="28"/>
      <c r="O23" s="33"/>
    </row>
    <row r="24" spans="2:15" ht="15.75" thickBot="1">
      <c r="B24" s="10" t="s">
        <v>17</v>
      </c>
      <c r="C24" s="10"/>
      <c r="D24" s="10"/>
      <c r="E24" s="10"/>
      <c r="F24" s="10"/>
      <c r="G24" s="10"/>
      <c r="H24" s="10"/>
      <c r="I24" s="96"/>
      <c r="J24" s="13"/>
      <c r="K24" s="23"/>
      <c r="L24" s="13"/>
      <c r="M24" s="35"/>
      <c r="N24" s="10"/>
      <c r="O24" s="39"/>
    </row>
    <row r="25" spans="2:15" ht="30.75" thickBot="1">
      <c r="B25" s="94" t="s">
        <v>18</v>
      </c>
      <c r="C25" s="76">
        <f t="shared" ref="C25:H25" si="0">SUM(C13:C24)</f>
        <v>12842</v>
      </c>
      <c r="D25" s="76">
        <f t="shared" si="0"/>
        <v>700</v>
      </c>
      <c r="E25" s="76">
        <f t="shared" si="0"/>
        <v>12142</v>
      </c>
      <c r="F25" s="76">
        <f t="shared" si="0"/>
        <v>15</v>
      </c>
      <c r="G25" s="76">
        <f t="shared" si="0"/>
        <v>38579</v>
      </c>
      <c r="H25" s="77">
        <f t="shared" si="0"/>
        <v>38575</v>
      </c>
      <c r="I25" s="75">
        <v>100</v>
      </c>
      <c r="J25" s="77">
        <f>SUM(J13:J24)</f>
        <v>4</v>
      </c>
      <c r="K25" s="75">
        <v>0</v>
      </c>
      <c r="L25" s="77">
        <f>SUM(L13:L24)</f>
        <v>1</v>
      </c>
      <c r="M25" s="78">
        <v>0</v>
      </c>
      <c r="N25" s="77">
        <f>SUM(N13:N24)</f>
        <v>38579</v>
      </c>
      <c r="O25" s="79">
        <v>100</v>
      </c>
    </row>
    <row r="28" spans="2:15">
      <c r="B28" s="2" t="s">
        <v>105</v>
      </c>
    </row>
    <row r="30" spans="2:15">
      <c r="B30" s="2" t="s">
        <v>60</v>
      </c>
    </row>
    <row r="31" spans="2:15">
      <c r="B31" s="2"/>
    </row>
    <row r="32" spans="2:15">
      <c r="B32" s="2" t="s">
        <v>95</v>
      </c>
    </row>
    <row r="34" spans="2:2">
      <c r="B34" s="2" t="s">
        <v>57</v>
      </c>
    </row>
  </sheetData>
  <mergeCells count="6">
    <mergeCell ref="B8:O8"/>
    <mergeCell ref="B2:O2"/>
    <mergeCell ref="B3:O3"/>
    <mergeCell ref="B4:O4"/>
    <mergeCell ref="B6:O6"/>
    <mergeCell ref="B7:O7"/>
  </mergeCells>
  <printOptions horizontalCentered="1" verticalCentered="1"/>
  <pageMargins left="0.2" right="0.2" top="0.25" bottom="0.25" header="0" footer="0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O34"/>
  <sheetViews>
    <sheetView topLeftCell="A12" zoomScaleNormal="100" workbookViewId="0">
      <selection activeCell="R25" sqref="R25"/>
    </sheetView>
  </sheetViews>
  <sheetFormatPr defaultRowHeight="15"/>
  <cols>
    <col min="1" max="1" width="5.28515625" style="1" customWidth="1"/>
    <col min="2" max="2" width="15" style="1" customWidth="1"/>
    <col min="3" max="3" width="15" style="1" hidden="1" customWidth="1"/>
    <col min="4" max="4" width="11.5703125" style="1" hidden="1" customWidth="1"/>
    <col min="5" max="5" width="9.85546875" style="1" hidden="1" customWidth="1"/>
    <col min="6" max="6" width="11.140625" style="1" hidden="1" customWidth="1"/>
    <col min="7" max="7" width="14.7109375" style="1" customWidth="1"/>
    <col min="8" max="8" width="15.28515625" style="1" customWidth="1"/>
    <col min="9" max="9" width="6.85546875" style="1" customWidth="1"/>
    <col min="10" max="10" width="14.5703125" style="1" customWidth="1"/>
    <col min="11" max="11" width="5.28515625" style="1" customWidth="1"/>
    <col min="12" max="12" width="15.140625" style="1" customWidth="1"/>
    <col min="13" max="13" width="5.7109375" style="1" customWidth="1"/>
    <col min="14" max="14" width="14.140625" style="1" customWidth="1"/>
    <col min="15" max="15" width="6.28515625" style="1" customWidth="1"/>
    <col min="16" max="16384" width="9.140625" style="1"/>
  </cols>
  <sheetData>
    <row r="2" spans="2:15" ht="18.75">
      <c r="B2" s="153" t="s">
        <v>48</v>
      </c>
      <c r="C2" s="153"/>
      <c r="D2" s="153"/>
      <c r="E2" s="153"/>
      <c r="F2" s="153"/>
      <c r="G2" s="153"/>
      <c r="H2" s="156"/>
      <c r="I2" s="156"/>
      <c r="J2" s="156"/>
      <c r="K2" s="156"/>
      <c r="L2" s="156"/>
      <c r="M2" s="156"/>
      <c r="N2" s="156"/>
      <c r="O2" s="156"/>
    </row>
    <row r="3" spans="2:15" ht="18.75">
      <c r="B3" s="153" t="s">
        <v>49</v>
      </c>
      <c r="C3" s="153"/>
      <c r="D3" s="153"/>
      <c r="E3" s="153"/>
      <c r="F3" s="153"/>
      <c r="G3" s="153"/>
      <c r="H3" s="156"/>
      <c r="I3" s="156"/>
      <c r="J3" s="156"/>
      <c r="K3" s="156"/>
      <c r="L3" s="156"/>
      <c r="M3" s="156"/>
      <c r="N3" s="156"/>
      <c r="O3" s="156"/>
    </row>
    <row r="4" spans="2:15" ht="18.75">
      <c r="B4" s="153" t="s">
        <v>50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</row>
    <row r="6" spans="2:15" ht="18.75">
      <c r="B6" s="157" t="s">
        <v>19</v>
      </c>
      <c r="C6" s="157"/>
      <c r="D6" s="157"/>
      <c r="E6" s="157"/>
      <c r="F6" s="157"/>
      <c r="G6" s="157"/>
      <c r="H6" s="158"/>
      <c r="I6" s="158"/>
      <c r="J6" s="158"/>
      <c r="K6" s="158"/>
      <c r="L6" s="158"/>
      <c r="M6" s="158"/>
      <c r="N6" s="158"/>
      <c r="O6" s="158"/>
    </row>
    <row r="7" spans="2:15" ht="15.75">
      <c r="B7" s="155" t="s">
        <v>20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</row>
    <row r="8" spans="2:15" ht="15.75" customHeight="1">
      <c r="B8" s="155" t="s">
        <v>100</v>
      </c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</row>
    <row r="10" spans="2:15">
      <c r="B10" s="2" t="s">
        <v>59</v>
      </c>
      <c r="C10" s="2"/>
      <c r="D10" s="2"/>
      <c r="E10" s="2"/>
      <c r="F10" s="2"/>
      <c r="G10" s="2"/>
      <c r="J10" s="3"/>
    </row>
    <row r="11" spans="2:15" ht="15.75" thickBot="1"/>
    <row r="12" spans="2:15" ht="60.75" thickBot="1">
      <c r="B12" s="20" t="s">
        <v>0</v>
      </c>
      <c r="C12" s="21" t="s">
        <v>51</v>
      </c>
      <c r="D12" s="21" t="s">
        <v>52</v>
      </c>
      <c r="E12" s="21" t="s">
        <v>54</v>
      </c>
      <c r="F12" s="21" t="s">
        <v>52</v>
      </c>
      <c r="G12" s="21" t="s">
        <v>55</v>
      </c>
      <c r="H12" s="21" t="s">
        <v>1</v>
      </c>
      <c r="I12" s="20" t="s">
        <v>2</v>
      </c>
      <c r="J12" s="21" t="s">
        <v>3</v>
      </c>
      <c r="K12" s="20" t="s">
        <v>2</v>
      </c>
      <c r="L12" s="21" t="s">
        <v>4</v>
      </c>
      <c r="M12" s="20" t="s">
        <v>2</v>
      </c>
      <c r="N12" s="21" t="s">
        <v>5</v>
      </c>
      <c r="O12" s="20" t="s">
        <v>2</v>
      </c>
    </row>
    <row r="13" spans="2:15">
      <c r="B13" s="8" t="s">
        <v>6</v>
      </c>
      <c r="C13" s="8">
        <v>1116</v>
      </c>
      <c r="D13" s="8">
        <v>67</v>
      </c>
      <c r="E13" s="8">
        <v>1049</v>
      </c>
      <c r="F13" s="8">
        <v>-45</v>
      </c>
      <c r="G13" s="12">
        <v>1126</v>
      </c>
      <c r="H13" s="12">
        <v>1125</v>
      </c>
      <c r="I13" s="9">
        <v>99.91</v>
      </c>
      <c r="J13" s="12">
        <v>1</v>
      </c>
      <c r="K13" s="22">
        <f>100-I13</f>
        <v>9.0000000000003411E-2</v>
      </c>
      <c r="L13" s="12">
        <v>0</v>
      </c>
      <c r="M13" s="22">
        <v>0</v>
      </c>
      <c r="N13" s="12">
        <f>G13</f>
        <v>1126</v>
      </c>
      <c r="O13" s="37">
        <v>100</v>
      </c>
    </row>
    <row r="14" spans="2:15">
      <c r="B14" s="146" t="s">
        <v>7</v>
      </c>
      <c r="C14" s="120">
        <v>853</v>
      </c>
      <c r="D14" s="120">
        <v>68</v>
      </c>
      <c r="E14" s="120">
        <v>785</v>
      </c>
      <c r="F14" s="120">
        <v>-60</v>
      </c>
      <c r="G14" s="120">
        <v>996</v>
      </c>
      <c r="H14" s="120">
        <v>994</v>
      </c>
      <c r="I14" s="147">
        <f>H14/G14*100</f>
        <v>99.799196787148588</v>
      </c>
      <c r="J14" s="148">
        <f>G14-H14</f>
        <v>2</v>
      </c>
      <c r="K14" s="149">
        <f>100-I14</f>
        <v>0.20080321285141167</v>
      </c>
      <c r="L14" s="120">
        <v>0</v>
      </c>
      <c r="M14" s="150">
        <v>0</v>
      </c>
      <c r="N14" s="120">
        <f>G14</f>
        <v>996</v>
      </c>
      <c r="O14" s="151">
        <v>100</v>
      </c>
    </row>
    <row r="15" spans="2:15">
      <c r="B15" s="146" t="s">
        <v>8</v>
      </c>
      <c r="C15" s="120">
        <v>1020</v>
      </c>
      <c r="D15" s="120">
        <v>76</v>
      </c>
      <c r="E15" s="120">
        <v>944</v>
      </c>
      <c r="F15" s="120">
        <v>-103</v>
      </c>
      <c r="G15" s="120">
        <v>1202</v>
      </c>
      <c r="H15" s="120">
        <v>1201</v>
      </c>
      <c r="I15" s="147">
        <f>H15/G15*100</f>
        <v>99.916805324459233</v>
      </c>
      <c r="J15" s="148">
        <v>1</v>
      </c>
      <c r="K15" s="149">
        <f>J15/G15*100</f>
        <v>8.3194675540765387E-2</v>
      </c>
      <c r="L15" s="120">
        <v>0</v>
      </c>
      <c r="M15" s="150">
        <v>0</v>
      </c>
      <c r="N15" s="120">
        <f>G15</f>
        <v>1202</v>
      </c>
      <c r="O15" s="151">
        <v>100</v>
      </c>
    </row>
    <row r="16" spans="2:15">
      <c r="B16" s="146" t="s">
        <v>9</v>
      </c>
      <c r="C16" s="120"/>
      <c r="D16" s="120"/>
      <c r="E16" s="120"/>
      <c r="F16" s="120"/>
      <c r="G16" s="120">
        <v>1138</v>
      </c>
      <c r="H16" s="120">
        <v>1138</v>
      </c>
      <c r="I16" s="147">
        <v>100</v>
      </c>
      <c r="J16" s="120">
        <v>0</v>
      </c>
      <c r="K16" s="150">
        <v>0</v>
      </c>
      <c r="L16" s="120">
        <v>0</v>
      </c>
      <c r="M16" s="150">
        <v>0</v>
      </c>
      <c r="N16" s="120">
        <f>G16</f>
        <v>1138</v>
      </c>
      <c r="O16" s="151">
        <v>100</v>
      </c>
    </row>
    <row r="17" spans="2:15">
      <c r="B17" s="146" t="s">
        <v>10</v>
      </c>
      <c r="C17" s="120"/>
      <c r="D17" s="120"/>
      <c r="E17" s="120"/>
      <c r="F17" s="120"/>
      <c r="G17" s="120">
        <v>852</v>
      </c>
      <c r="H17" s="120">
        <v>852</v>
      </c>
      <c r="I17" s="147">
        <f>H17/G17*100</f>
        <v>100</v>
      </c>
      <c r="J17" s="120">
        <v>0</v>
      </c>
      <c r="K17" s="150">
        <v>0</v>
      </c>
      <c r="L17" s="120">
        <v>0</v>
      </c>
      <c r="M17" s="150">
        <v>0</v>
      </c>
      <c r="N17" s="120">
        <f>G17</f>
        <v>852</v>
      </c>
      <c r="O17" s="151">
        <v>100</v>
      </c>
    </row>
    <row r="18" spans="2:15">
      <c r="B18" s="146" t="s">
        <v>11</v>
      </c>
      <c r="C18" s="120"/>
      <c r="D18" s="120"/>
      <c r="E18" s="120"/>
      <c r="F18" s="120"/>
      <c r="G18" s="120"/>
      <c r="H18" s="120"/>
      <c r="I18" s="147"/>
      <c r="J18" s="120"/>
      <c r="K18" s="150"/>
      <c r="L18" s="120"/>
      <c r="M18" s="150"/>
      <c r="N18" s="120"/>
      <c r="O18" s="151"/>
    </row>
    <row r="19" spans="2:15">
      <c r="B19" s="146" t="s">
        <v>12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50"/>
      <c r="N19" s="120"/>
      <c r="O19" s="151"/>
    </row>
    <row r="20" spans="2:15">
      <c r="B20" s="146" t="s">
        <v>13</v>
      </c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50"/>
      <c r="N20" s="120"/>
      <c r="O20" s="151"/>
    </row>
    <row r="21" spans="2:15">
      <c r="B21" s="146" t="s">
        <v>14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50"/>
      <c r="N21" s="120"/>
      <c r="O21" s="151"/>
    </row>
    <row r="22" spans="2:15">
      <c r="B22" s="146" t="s">
        <v>15</v>
      </c>
      <c r="C22" s="120"/>
      <c r="D22" s="120"/>
      <c r="E22" s="120"/>
      <c r="F22" s="120"/>
      <c r="G22" s="120"/>
      <c r="H22" s="120"/>
      <c r="I22" s="120"/>
      <c r="J22" s="148"/>
      <c r="K22" s="148"/>
      <c r="L22" s="120"/>
      <c r="M22" s="150"/>
      <c r="N22" s="120"/>
      <c r="O22" s="151"/>
    </row>
    <row r="23" spans="2:15">
      <c r="B23" s="146" t="s">
        <v>16</v>
      </c>
      <c r="C23" s="120"/>
      <c r="D23" s="120"/>
      <c r="E23" s="120"/>
      <c r="F23" s="120"/>
      <c r="G23" s="120"/>
      <c r="H23" s="120"/>
      <c r="I23" s="152"/>
      <c r="J23" s="120"/>
      <c r="K23" s="120"/>
      <c r="L23" s="120"/>
      <c r="M23" s="150"/>
      <c r="N23" s="120"/>
      <c r="O23" s="151"/>
    </row>
    <row r="24" spans="2:15" ht="15.75" thickBot="1">
      <c r="B24" s="10" t="s">
        <v>17</v>
      </c>
      <c r="C24" s="10"/>
      <c r="D24" s="10"/>
      <c r="E24" s="10"/>
      <c r="F24" s="10"/>
      <c r="G24" s="13"/>
      <c r="H24" s="13"/>
      <c r="I24" s="104"/>
      <c r="J24" s="13"/>
      <c r="K24" s="107"/>
      <c r="L24" s="13"/>
      <c r="M24" s="34"/>
      <c r="N24" s="13"/>
      <c r="O24" s="11"/>
    </row>
    <row r="25" spans="2:15" ht="30.75" thickBot="1">
      <c r="B25" s="99" t="s">
        <v>18</v>
      </c>
      <c r="C25" s="76">
        <f t="shared" ref="C25:H25" si="0">SUM(C13:C24)</f>
        <v>2989</v>
      </c>
      <c r="D25" s="76">
        <f t="shared" si="0"/>
        <v>211</v>
      </c>
      <c r="E25" s="76">
        <f t="shared" si="0"/>
        <v>2778</v>
      </c>
      <c r="F25" s="76">
        <f t="shared" si="0"/>
        <v>-208</v>
      </c>
      <c r="G25" s="77">
        <f t="shared" si="0"/>
        <v>5314</v>
      </c>
      <c r="H25" s="77">
        <f t="shared" si="0"/>
        <v>5310</v>
      </c>
      <c r="I25" s="80">
        <v>99.96</v>
      </c>
      <c r="J25" s="77">
        <f>SUM(J13:J24)</f>
        <v>4</v>
      </c>
      <c r="K25" s="78">
        <v>0</v>
      </c>
      <c r="L25" s="77">
        <f>SUM(L13:L24)</f>
        <v>0</v>
      </c>
      <c r="M25" s="80">
        <v>0.04</v>
      </c>
      <c r="N25" s="77">
        <f>SUM(N13:N24)</f>
        <v>5314</v>
      </c>
      <c r="O25" s="81">
        <v>99.96</v>
      </c>
    </row>
    <row r="28" spans="2:15">
      <c r="B28" s="2" t="s">
        <v>96</v>
      </c>
    </row>
    <row r="29" spans="2:15" s="108" customFormat="1">
      <c r="B29" s="104"/>
    </row>
    <row r="30" spans="2:15">
      <c r="B30" s="2" t="s">
        <v>60</v>
      </c>
    </row>
    <row r="31" spans="2:15" s="108" customFormat="1">
      <c r="B31" s="104"/>
    </row>
    <row r="32" spans="2:15">
      <c r="B32" s="108" t="s">
        <v>98</v>
      </c>
    </row>
    <row r="33" spans="2:2" s="108" customFormat="1"/>
    <row r="34" spans="2:2">
      <c r="B34" s="2" t="s">
        <v>57</v>
      </c>
    </row>
  </sheetData>
  <mergeCells count="6">
    <mergeCell ref="B8:O8"/>
    <mergeCell ref="B2:O2"/>
    <mergeCell ref="B3:O3"/>
    <mergeCell ref="B4:O4"/>
    <mergeCell ref="B6:O6"/>
    <mergeCell ref="B7:O7"/>
  </mergeCells>
  <printOptions horizontalCentered="1" verticalCentered="1"/>
  <pageMargins left="0.2" right="0.2" top="0.25" bottom="0.25" header="0" footer="0"/>
  <pageSetup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P40"/>
  <sheetViews>
    <sheetView view="pageBreakPreview" topLeftCell="A16" zoomScale="60" zoomScaleNormal="100" workbookViewId="0">
      <selection activeCell="O34" sqref="O34"/>
    </sheetView>
  </sheetViews>
  <sheetFormatPr defaultRowHeight="15"/>
  <cols>
    <col min="1" max="1" width="2.5703125" style="1" customWidth="1"/>
    <col min="2" max="2" width="38.85546875" style="1" customWidth="1"/>
    <col min="3" max="3" width="10.42578125" style="1" customWidth="1"/>
    <col min="4" max="4" width="10.5703125" style="1" customWidth="1"/>
    <col min="5" max="8" width="10.5703125" style="1" bestFit="1" customWidth="1"/>
    <col min="9" max="14" width="9.140625" style="1"/>
    <col min="15" max="15" width="16.85546875" style="1" customWidth="1"/>
    <col min="16" max="16384" width="9.140625" style="1"/>
  </cols>
  <sheetData>
    <row r="1" spans="2:16" ht="18.75">
      <c r="B1" s="153" t="s">
        <v>48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92"/>
    </row>
    <row r="2" spans="2:16" ht="18.75" customHeight="1">
      <c r="B2" s="153" t="s">
        <v>49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92"/>
    </row>
    <row r="3" spans="2:16" ht="18.75">
      <c r="B3" s="153" t="s">
        <v>50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91"/>
    </row>
    <row r="4" spans="2:16" ht="18.75"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</row>
    <row r="5" spans="2:16" ht="18.75">
      <c r="B5" s="153" t="s">
        <v>19</v>
      </c>
      <c r="C5" s="166"/>
      <c r="D5" s="166"/>
      <c r="E5" s="166"/>
      <c r="F5" s="166"/>
      <c r="G5" s="166"/>
      <c r="H5" s="166"/>
      <c r="I5" s="166"/>
      <c r="J5" s="166"/>
      <c r="K5" s="164"/>
      <c r="L5" s="164"/>
      <c r="M5" s="164"/>
      <c r="N5" s="164"/>
      <c r="O5" s="164"/>
    </row>
    <row r="6" spans="2:16" ht="15.75">
      <c r="B6" s="165" t="s">
        <v>20</v>
      </c>
      <c r="C6" s="165"/>
      <c r="D6" s="165"/>
      <c r="E6" s="165"/>
      <c r="F6" s="165"/>
      <c r="G6" s="165"/>
      <c r="H6" s="165"/>
      <c r="I6" s="165"/>
      <c r="J6" s="165"/>
      <c r="K6" s="164"/>
      <c r="L6" s="164"/>
      <c r="M6" s="164"/>
      <c r="N6" s="164"/>
      <c r="O6" s="164"/>
    </row>
    <row r="7" spans="2:16" ht="15.75" customHeight="1">
      <c r="B7" s="165" t="s">
        <v>100</v>
      </c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</row>
    <row r="8" spans="2:16" ht="15.75" thickBot="1"/>
    <row r="9" spans="2:16" ht="28.5" customHeight="1" thickBot="1">
      <c r="B9" s="21" t="s">
        <v>25</v>
      </c>
      <c r="C9" s="26" t="s">
        <v>6</v>
      </c>
      <c r="D9" s="25" t="s">
        <v>7</v>
      </c>
      <c r="E9" s="26" t="s">
        <v>8</v>
      </c>
      <c r="F9" s="25" t="s">
        <v>45</v>
      </c>
      <c r="G9" s="26" t="s">
        <v>46</v>
      </c>
      <c r="H9" s="25" t="s">
        <v>11</v>
      </c>
      <c r="I9" s="26" t="s">
        <v>47</v>
      </c>
      <c r="J9" s="25" t="s">
        <v>13</v>
      </c>
      <c r="K9" s="48" t="s">
        <v>14</v>
      </c>
      <c r="L9" s="25" t="s">
        <v>15</v>
      </c>
      <c r="M9" s="49" t="s">
        <v>16</v>
      </c>
      <c r="N9" s="25" t="s">
        <v>17</v>
      </c>
      <c r="O9" s="50" t="s">
        <v>40</v>
      </c>
    </row>
    <row r="10" spans="2:16">
      <c r="B10" s="46" t="s">
        <v>26</v>
      </c>
      <c r="C10" s="4">
        <v>1689</v>
      </c>
      <c r="D10" s="4">
        <v>1411</v>
      </c>
      <c r="E10" s="4">
        <v>1675</v>
      </c>
      <c r="F10" s="4">
        <v>1561</v>
      </c>
      <c r="G10" s="4">
        <v>1276</v>
      </c>
      <c r="H10" s="4"/>
      <c r="I10" s="4"/>
      <c r="J10" s="4"/>
      <c r="K10" s="4"/>
      <c r="L10" s="4"/>
      <c r="M10" s="4"/>
      <c r="N10" s="4"/>
      <c r="O10" s="4">
        <f>SUM(C10:N10)</f>
        <v>7612</v>
      </c>
    </row>
    <row r="11" spans="2:16" ht="15.75" customHeight="1">
      <c r="B11" s="131" t="s">
        <v>94</v>
      </c>
      <c r="C11" s="5">
        <v>46</v>
      </c>
      <c r="D11" s="5">
        <v>77</v>
      </c>
      <c r="E11" s="5">
        <v>73</v>
      </c>
      <c r="F11" s="5">
        <v>69</v>
      </c>
      <c r="G11" s="5">
        <v>72</v>
      </c>
      <c r="H11" s="5"/>
      <c r="I11" s="5"/>
      <c r="J11" s="5"/>
      <c r="K11" s="5"/>
      <c r="L11" s="5"/>
      <c r="M11" s="5"/>
      <c r="N11" s="5"/>
      <c r="O11" s="5">
        <f>SUM(C11:N11)</f>
        <v>337</v>
      </c>
    </row>
    <row r="12" spans="2:16">
      <c r="B12" s="19" t="s">
        <v>27</v>
      </c>
      <c r="C12" s="5">
        <v>2136</v>
      </c>
      <c r="D12" s="5">
        <v>1760</v>
      </c>
      <c r="E12" s="5">
        <v>2299</v>
      </c>
      <c r="F12" s="5">
        <v>2275</v>
      </c>
      <c r="G12" s="5">
        <v>1728</v>
      </c>
      <c r="H12" s="5"/>
      <c r="I12" s="5"/>
      <c r="J12" s="5"/>
      <c r="K12" s="5"/>
      <c r="L12" s="5"/>
      <c r="M12" s="5"/>
      <c r="N12" s="5"/>
      <c r="O12" s="5">
        <f>SUM(C12:N12)</f>
        <v>10198</v>
      </c>
    </row>
    <row r="13" spans="2:16">
      <c r="B13" s="19" t="s">
        <v>28</v>
      </c>
      <c r="C13" s="5">
        <v>1126</v>
      </c>
      <c r="D13" s="5">
        <v>996</v>
      </c>
      <c r="E13" s="5">
        <v>1202</v>
      </c>
      <c r="F13" s="5">
        <v>1138</v>
      </c>
      <c r="G13" s="5">
        <v>852</v>
      </c>
      <c r="H13" s="5"/>
      <c r="I13" s="5"/>
      <c r="J13" s="5"/>
      <c r="K13" s="5"/>
      <c r="L13" s="5"/>
      <c r="M13" s="106"/>
      <c r="N13" s="5"/>
      <c r="O13" s="5">
        <f t="shared" ref="O13:O21" si="0">SUM(C13:N13)</f>
        <v>5314</v>
      </c>
    </row>
    <row r="14" spans="2:16">
      <c r="B14" s="19" t="s">
        <v>31</v>
      </c>
      <c r="C14" s="5">
        <v>621</v>
      </c>
      <c r="D14" s="5">
        <v>484</v>
      </c>
      <c r="E14" s="5">
        <v>551</v>
      </c>
      <c r="F14" s="5">
        <v>471</v>
      </c>
      <c r="G14" s="5">
        <v>383</v>
      </c>
      <c r="H14" s="5"/>
      <c r="I14" s="5"/>
      <c r="J14" s="5"/>
      <c r="K14" s="5"/>
      <c r="L14" s="5"/>
      <c r="M14" s="5"/>
      <c r="N14" s="5"/>
      <c r="O14" s="5">
        <f t="shared" si="0"/>
        <v>2510</v>
      </c>
    </row>
    <row r="15" spans="2:16">
      <c r="B15" s="19" t="s">
        <v>32</v>
      </c>
      <c r="C15" s="5">
        <v>3720</v>
      </c>
      <c r="D15" s="5">
        <v>6721</v>
      </c>
      <c r="E15" s="5">
        <v>12059</v>
      </c>
      <c r="F15" s="5">
        <v>9932</v>
      </c>
      <c r="G15" s="5">
        <v>6147</v>
      </c>
      <c r="H15" s="5"/>
      <c r="I15" s="5"/>
      <c r="J15" s="5"/>
      <c r="K15" s="5"/>
      <c r="L15" s="5"/>
      <c r="M15" s="5"/>
      <c r="N15" s="5"/>
      <c r="O15" s="5">
        <f t="shared" si="0"/>
        <v>38579</v>
      </c>
    </row>
    <row r="16" spans="2:16">
      <c r="B16" s="19" t="s">
        <v>33</v>
      </c>
      <c r="C16" s="5">
        <v>2382</v>
      </c>
      <c r="D16" s="5">
        <v>2128</v>
      </c>
      <c r="E16" s="5">
        <v>2657</v>
      </c>
      <c r="F16" s="5">
        <v>2577</v>
      </c>
      <c r="G16" s="5">
        <v>2352</v>
      </c>
      <c r="H16" s="5"/>
      <c r="I16" s="5"/>
      <c r="J16" s="5"/>
      <c r="K16" s="5"/>
      <c r="L16" s="5"/>
      <c r="M16" s="5"/>
      <c r="N16" s="5"/>
      <c r="O16" s="5">
        <f t="shared" si="0"/>
        <v>12096</v>
      </c>
    </row>
    <row r="17" spans="2:15">
      <c r="B17" s="19" t="s">
        <v>34</v>
      </c>
      <c r="C17" s="5">
        <v>1310</v>
      </c>
      <c r="D17" s="5">
        <v>1159</v>
      </c>
      <c r="E17" s="5">
        <v>1337</v>
      </c>
      <c r="F17" s="5">
        <v>1103</v>
      </c>
      <c r="G17" s="5">
        <v>929</v>
      </c>
      <c r="H17" s="5"/>
      <c r="I17" s="5"/>
      <c r="J17" s="5"/>
      <c r="K17" s="5"/>
      <c r="L17" s="5"/>
      <c r="M17" s="5"/>
      <c r="N17" s="5"/>
      <c r="O17" s="5">
        <f t="shared" si="0"/>
        <v>5838</v>
      </c>
    </row>
    <row r="18" spans="2:15">
      <c r="B18" s="19" t="s">
        <v>35</v>
      </c>
      <c r="C18" s="5">
        <v>1</v>
      </c>
      <c r="D18" s="5">
        <v>3</v>
      </c>
      <c r="E18" s="5">
        <v>16</v>
      </c>
      <c r="F18" s="5">
        <v>18</v>
      </c>
      <c r="G18" s="5">
        <v>6</v>
      </c>
      <c r="H18" s="5"/>
      <c r="I18" s="5"/>
      <c r="J18" s="5"/>
      <c r="K18" s="5"/>
      <c r="L18" s="5"/>
      <c r="M18" s="5"/>
      <c r="N18" s="5"/>
      <c r="O18" s="5">
        <f t="shared" si="0"/>
        <v>44</v>
      </c>
    </row>
    <row r="19" spans="2:15">
      <c r="B19" s="19" t="s">
        <v>36</v>
      </c>
      <c r="C19" s="5">
        <v>2</v>
      </c>
      <c r="D19" s="5">
        <v>2</v>
      </c>
      <c r="E19" s="5">
        <v>6</v>
      </c>
      <c r="F19" s="5">
        <v>3</v>
      </c>
      <c r="G19" s="5">
        <v>2</v>
      </c>
      <c r="H19" s="5"/>
      <c r="I19" s="5"/>
      <c r="J19" s="5"/>
      <c r="K19" s="5"/>
      <c r="L19" s="5"/>
      <c r="M19" s="5"/>
      <c r="N19" s="5"/>
      <c r="O19" s="5">
        <f t="shared" si="0"/>
        <v>15</v>
      </c>
    </row>
    <row r="20" spans="2:15">
      <c r="B20" s="45" t="s">
        <v>37</v>
      </c>
      <c r="C20" s="16">
        <v>0</v>
      </c>
      <c r="D20" s="16">
        <v>2</v>
      </c>
      <c r="E20" s="16">
        <v>0</v>
      </c>
      <c r="F20" s="16">
        <v>0</v>
      </c>
      <c r="G20" s="16">
        <v>0</v>
      </c>
      <c r="H20" s="16"/>
      <c r="I20" s="16"/>
      <c r="J20" s="16"/>
      <c r="K20" s="16"/>
      <c r="L20" s="16"/>
      <c r="M20" s="16"/>
      <c r="N20" s="16"/>
      <c r="O20" s="16">
        <f t="shared" si="0"/>
        <v>2</v>
      </c>
    </row>
    <row r="21" spans="2:15" s="108" customFormat="1">
      <c r="B21" s="19" t="s">
        <v>88</v>
      </c>
      <c r="C21" s="5">
        <v>7</v>
      </c>
      <c r="D21" s="14">
        <v>15</v>
      </c>
      <c r="E21" s="5">
        <v>18</v>
      </c>
      <c r="F21" s="14">
        <v>15</v>
      </c>
      <c r="G21" s="5">
        <v>18</v>
      </c>
      <c r="H21" s="14"/>
      <c r="I21" s="5"/>
      <c r="J21" s="125"/>
      <c r="K21" s="28"/>
      <c r="L21" s="5"/>
      <c r="M21" s="125"/>
      <c r="N21" s="5"/>
      <c r="O21" s="5">
        <f t="shared" si="0"/>
        <v>73</v>
      </c>
    </row>
    <row r="22" spans="2:15" s="108" customFormat="1" ht="15.75" thickBot="1">
      <c r="B22" s="124" t="s">
        <v>87</v>
      </c>
      <c r="C22" s="13">
        <v>59</v>
      </c>
      <c r="D22" s="104">
        <v>57</v>
      </c>
      <c r="E22" s="13">
        <v>47</v>
      </c>
      <c r="F22" s="134">
        <v>54</v>
      </c>
      <c r="G22" s="13">
        <v>48</v>
      </c>
      <c r="H22" s="3"/>
      <c r="I22" s="13"/>
      <c r="J22" s="11"/>
      <c r="K22" s="10"/>
      <c r="L22" s="13"/>
      <c r="M22" s="11"/>
      <c r="N22" s="13"/>
      <c r="O22" s="13">
        <f>SUM(C22:N22)</f>
        <v>265</v>
      </c>
    </row>
    <row r="23" spans="2:15" ht="15.75" customHeight="1" thickBot="1">
      <c r="B23" s="51" t="s">
        <v>40</v>
      </c>
      <c r="C23" s="52">
        <f>SUM(C10:C22)</f>
        <v>13099</v>
      </c>
      <c r="D23" s="53">
        <f>SUM(D10:D22)</f>
        <v>14815</v>
      </c>
      <c r="E23" s="52">
        <f>SUM(E10:E22)</f>
        <v>21940</v>
      </c>
      <c r="F23" s="53">
        <f>SUM(F10:F22)</f>
        <v>19216</v>
      </c>
      <c r="G23" s="52">
        <f>SUM(G10:G22)</f>
        <v>13813</v>
      </c>
      <c r="H23" s="53">
        <f t="shared" ref="H23:M23" si="1">SUM(H10:H20)</f>
        <v>0</v>
      </c>
      <c r="I23" s="54">
        <f t="shared" si="1"/>
        <v>0</v>
      </c>
      <c r="J23" s="55">
        <f t="shared" si="1"/>
        <v>0</v>
      </c>
      <c r="K23" s="56">
        <f t="shared" si="1"/>
        <v>0</v>
      </c>
      <c r="L23" s="54">
        <f t="shared" si="1"/>
        <v>0</v>
      </c>
      <c r="M23" s="55">
        <f t="shared" si="1"/>
        <v>0</v>
      </c>
      <c r="N23" s="54">
        <f>SUM(N10:N20)</f>
        <v>0</v>
      </c>
      <c r="O23" s="41">
        <f>SUM(O10:O22)</f>
        <v>82883</v>
      </c>
    </row>
    <row r="24" spans="2:15">
      <c r="F24" s="90"/>
    </row>
    <row r="25" spans="2:15">
      <c r="B25" s="2" t="s">
        <v>58</v>
      </c>
    </row>
    <row r="26" spans="2:15" hidden="1">
      <c r="B26" s="1" t="s">
        <v>42</v>
      </c>
      <c r="G26" s="1" t="s">
        <v>43</v>
      </c>
    </row>
    <row r="29" spans="2:15" ht="18.75">
      <c r="B29" s="153" t="s">
        <v>41</v>
      </c>
      <c r="C29" s="166"/>
      <c r="D29" s="166"/>
      <c r="E29" s="166"/>
      <c r="F29" s="166"/>
      <c r="G29" s="166"/>
      <c r="H29" s="166"/>
      <c r="I29" s="166"/>
      <c r="J29" s="166"/>
      <c r="K29" s="164"/>
      <c r="L29" s="164"/>
      <c r="M29" s="164"/>
      <c r="N29" s="164"/>
      <c r="O29" s="164"/>
    </row>
    <row r="30" spans="2:15" ht="15.75" customHeight="1">
      <c r="B30" s="165" t="s">
        <v>100</v>
      </c>
      <c r="C30" s="165"/>
      <c r="D30" s="165"/>
      <c r="E30" s="165"/>
      <c r="F30" s="165"/>
      <c r="G30" s="165"/>
      <c r="H30" s="165"/>
      <c r="I30" s="165"/>
      <c r="J30" s="165"/>
      <c r="K30" s="164"/>
      <c r="L30" s="164"/>
      <c r="M30" s="164"/>
      <c r="N30" s="164"/>
      <c r="O30" s="164"/>
    </row>
    <row r="31" spans="2:15" ht="15.75" customHeight="1"/>
    <row r="32" spans="2:15" ht="15.75" thickBot="1"/>
    <row r="33" spans="2:15" ht="30.75" thickBot="1">
      <c r="B33" s="21" t="s">
        <v>25</v>
      </c>
      <c r="C33" s="21" t="s">
        <v>6</v>
      </c>
      <c r="D33" s="20" t="s">
        <v>7</v>
      </c>
      <c r="E33" s="21" t="s">
        <v>8</v>
      </c>
      <c r="F33" s="20" t="s">
        <v>45</v>
      </c>
      <c r="G33" s="21" t="s">
        <v>46</v>
      </c>
      <c r="H33" s="20" t="s">
        <v>11</v>
      </c>
      <c r="I33" s="21" t="s">
        <v>47</v>
      </c>
      <c r="J33" s="20" t="s">
        <v>13</v>
      </c>
      <c r="K33" s="65" t="s">
        <v>14</v>
      </c>
      <c r="L33" s="20" t="s">
        <v>15</v>
      </c>
      <c r="M33" s="66" t="s">
        <v>16</v>
      </c>
      <c r="N33" s="20" t="s">
        <v>17</v>
      </c>
      <c r="O33" s="67" t="s">
        <v>40</v>
      </c>
    </row>
    <row r="34" spans="2:15">
      <c r="B34" s="63" t="s">
        <v>29</v>
      </c>
      <c r="C34" s="64">
        <v>794</v>
      </c>
      <c r="D34" s="64">
        <v>676</v>
      </c>
      <c r="E34" s="64">
        <v>786</v>
      </c>
      <c r="F34" s="64">
        <v>713</v>
      </c>
      <c r="G34" s="64">
        <v>849</v>
      </c>
      <c r="H34" s="64"/>
      <c r="I34" s="64"/>
      <c r="J34" s="64"/>
      <c r="K34" s="64"/>
      <c r="L34" s="64"/>
      <c r="M34" s="64"/>
      <c r="N34" s="64"/>
      <c r="O34" s="64">
        <f>SUM(C34:N34)</f>
        <v>3818</v>
      </c>
    </row>
    <row r="35" spans="2:15">
      <c r="B35" s="19" t="s">
        <v>30</v>
      </c>
      <c r="C35" s="5">
        <v>15</v>
      </c>
      <c r="D35" s="5">
        <v>12</v>
      </c>
      <c r="E35" s="5">
        <v>20</v>
      </c>
      <c r="F35" s="5">
        <v>18</v>
      </c>
      <c r="G35" s="5">
        <v>19</v>
      </c>
      <c r="H35" s="5"/>
      <c r="I35" s="5"/>
      <c r="J35" s="5"/>
      <c r="K35" s="5"/>
      <c r="L35" s="5"/>
      <c r="M35" s="5"/>
      <c r="N35" s="5"/>
      <c r="O35" s="5">
        <f>SUM(C35:N35)</f>
        <v>84</v>
      </c>
    </row>
    <row r="36" spans="2:15">
      <c r="B36" s="19" t="s">
        <v>38</v>
      </c>
      <c r="C36" s="5">
        <v>20</v>
      </c>
      <c r="D36" s="5">
        <v>30</v>
      </c>
      <c r="E36" s="5">
        <v>20</v>
      </c>
      <c r="F36" s="5">
        <v>27</v>
      </c>
      <c r="G36" s="5">
        <v>18</v>
      </c>
      <c r="H36" s="5"/>
      <c r="I36" s="5"/>
      <c r="J36" s="5"/>
      <c r="K36" s="5"/>
      <c r="L36" s="5"/>
      <c r="M36" s="5"/>
      <c r="N36" s="5"/>
      <c r="O36" s="64">
        <f>SUM(C36:N36)</f>
        <v>115</v>
      </c>
    </row>
    <row r="37" spans="2:15" ht="15.75" thickBot="1">
      <c r="B37" s="47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/>
      <c r="I37" s="6"/>
      <c r="J37" s="6"/>
      <c r="K37" s="6"/>
      <c r="L37" s="6"/>
      <c r="M37" s="6"/>
      <c r="N37" s="6"/>
      <c r="O37" s="5">
        <f>SUM(C37:N37)</f>
        <v>0</v>
      </c>
    </row>
    <row r="38" spans="2:15" ht="15.75" thickBot="1">
      <c r="B38" s="51" t="s">
        <v>40</v>
      </c>
      <c r="C38" s="57">
        <f t="shared" ref="C38:H38" si="2">SUM(C34:C37)</f>
        <v>829</v>
      </c>
      <c r="D38" s="58">
        <f t="shared" si="2"/>
        <v>718</v>
      </c>
      <c r="E38" s="59">
        <f t="shared" si="2"/>
        <v>826</v>
      </c>
      <c r="F38" s="60">
        <f t="shared" si="2"/>
        <v>758</v>
      </c>
      <c r="G38" s="59">
        <f t="shared" si="2"/>
        <v>886</v>
      </c>
      <c r="H38" s="60">
        <f t="shared" si="2"/>
        <v>0</v>
      </c>
      <c r="I38" s="59">
        <f t="shared" ref="I38:O38" si="3">SUM(I34:I37)</f>
        <v>0</v>
      </c>
      <c r="J38" s="61">
        <f t="shared" si="3"/>
        <v>0</v>
      </c>
      <c r="K38" s="62">
        <f t="shared" si="3"/>
        <v>0</v>
      </c>
      <c r="L38" s="59">
        <f t="shared" si="3"/>
        <v>0</v>
      </c>
      <c r="M38" s="61">
        <f t="shared" si="3"/>
        <v>0</v>
      </c>
      <c r="N38" s="59">
        <f t="shared" si="3"/>
        <v>0</v>
      </c>
      <c r="O38" s="43">
        <f t="shared" si="3"/>
        <v>4017</v>
      </c>
    </row>
    <row r="40" spans="2:15">
      <c r="B40" s="2" t="s">
        <v>58</v>
      </c>
    </row>
  </sheetData>
  <mergeCells count="8">
    <mergeCell ref="B1:O1"/>
    <mergeCell ref="B2:O2"/>
    <mergeCell ref="B3:O3"/>
    <mergeCell ref="B30:O30"/>
    <mergeCell ref="B5:O5"/>
    <mergeCell ref="B6:O6"/>
    <mergeCell ref="B7:O7"/>
    <mergeCell ref="B29:O29"/>
  </mergeCells>
  <printOptions horizontalCentered="1"/>
  <pageMargins left="0.25" right="0.25" top="0.44" bottom="0.25" header="0" footer="0"/>
  <pageSetup scale="7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topLeftCell="A6" zoomScaleNormal="100" workbookViewId="0">
      <selection activeCell="J20" sqref="J20"/>
    </sheetView>
  </sheetViews>
  <sheetFormatPr defaultRowHeight="15"/>
  <cols>
    <col min="1" max="1" width="4.5703125" style="1" customWidth="1"/>
    <col min="2" max="2" width="30.5703125" style="1" customWidth="1"/>
    <col min="3" max="3" width="14.140625" style="1" customWidth="1"/>
    <col min="4" max="4" width="13.28515625" style="1" customWidth="1"/>
    <col min="5" max="5" width="11.28515625" style="1" customWidth="1"/>
    <col min="6" max="7" width="14.42578125" style="1" customWidth="1"/>
    <col min="8" max="8" width="8.7109375" style="1" customWidth="1"/>
    <col min="9" max="9" width="14.5703125" style="1" customWidth="1"/>
    <col min="10" max="10" width="9.28515625" style="1" customWidth="1"/>
    <col min="11" max="16384" width="9.140625" style="1"/>
  </cols>
  <sheetData>
    <row r="1" spans="1:10" ht="18.75">
      <c r="B1" s="153" t="s">
        <v>48</v>
      </c>
      <c r="C1" s="153"/>
      <c r="D1" s="153"/>
      <c r="E1" s="153"/>
      <c r="F1" s="153"/>
      <c r="G1" s="156"/>
      <c r="H1" s="156"/>
      <c r="I1" s="156"/>
      <c r="J1" s="156"/>
    </row>
    <row r="2" spans="1:10" ht="18.75">
      <c r="B2" s="153" t="s">
        <v>49</v>
      </c>
      <c r="C2" s="153"/>
      <c r="D2" s="153"/>
      <c r="E2" s="153"/>
      <c r="F2" s="153"/>
      <c r="G2" s="156"/>
      <c r="H2" s="156"/>
      <c r="I2" s="156"/>
      <c r="J2" s="156"/>
    </row>
    <row r="3" spans="1:10" ht="18.75">
      <c r="B3" s="153" t="s">
        <v>50</v>
      </c>
      <c r="C3" s="153"/>
      <c r="D3" s="153"/>
      <c r="E3" s="153"/>
      <c r="F3" s="153"/>
      <c r="G3" s="153"/>
      <c r="H3" s="153"/>
      <c r="I3" s="153"/>
      <c r="J3" s="153"/>
    </row>
    <row r="4" spans="1:10" ht="18.75">
      <c r="B4" s="102"/>
      <c r="C4" s="102"/>
      <c r="D4" s="102"/>
      <c r="E4" s="102"/>
      <c r="F4" s="102"/>
      <c r="G4" s="102"/>
      <c r="H4" s="102"/>
      <c r="I4" s="102"/>
      <c r="J4" s="102"/>
    </row>
    <row r="5" spans="1:10" ht="15.75">
      <c r="B5" s="155" t="s">
        <v>19</v>
      </c>
      <c r="C5" s="155"/>
      <c r="D5" s="155"/>
      <c r="E5" s="155"/>
      <c r="F5" s="155"/>
      <c r="G5" s="169"/>
      <c r="H5" s="169"/>
      <c r="I5" s="169"/>
      <c r="J5" s="169"/>
    </row>
    <row r="6" spans="1:10" ht="15.75">
      <c r="B6" s="155" t="s">
        <v>56</v>
      </c>
      <c r="C6" s="155"/>
      <c r="D6" s="155"/>
      <c r="E6" s="155"/>
      <c r="F6" s="155"/>
      <c r="G6" s="155"/>
      <c r="H6" s="155"/>
      <c r="I6" s="155"/>
      <c r="J6" s="155"/>
    </row>
    <row r="7" spans="1:10" ht="15.75" customHeight="1">
      <c r="B7" s="155" t="s">
        <v>102</v>
      </c>
      <c r="C7" s="155"/>
      <c r="D7" s="155"/>
      <c r="E7" s="155"/>
      <c r="F7" s="155"/>
      <c r="G7" s="155"/>
      <c r="H7" s="155"/>
      <c r="I7" s="155"/>
      <c r="J7" s="155"/>
    </row>
    <row r="8" spans="1:10" ht="15.75" thickBot="1"/>
    <row r="9" spans="1:10" ht="60.75" thickBot="1">
      <c r="A9" s="44" t="s">
        <v>44</v>
      </c>
      <c r="B9" s="25" t="s">
        <v>25</v>
      </c>
      <c r="C9" s="21" t="s">
        <v>51</v>
      </c>
      <c r="D9" s="21" t="s">
        <v>53</v>
      </c>
      <c r="E9" s="21" t="s">
        <v>52</v>
      </c>
      <c r="F9" s="21" t="s">
        <v>55</v>
      </c>
      <c r="G9" s="101" t="s">
        <v>1</v>
      </c>
      <c r="H9" s="20" t="s">
        <v>2</v>
      </c>
      <c r="I9" s="101" t="s">
        <v>3</v>
      </c>
      <c r="J9" s="20" t="s">
        <v>2</v>
      </c>
    </row>
    <row r="10" spans="1:10">
      <c r="A10" s="12">
        <v>1</v>
      </c>
      <c r="B10" s="17" t="s">
        <v>26</v>
      </c>
      <c r="C10" s="46">
        <v>1276</v>
      </c>
      <c r="D10" s="17">
        <f>C10</f>
        <v>1276</v>
      </c>
      <c r="E10" s="88">
        <f>C10-D10</f>
        <v>0</v>
      </c>
      <c r="F10" s="17">
        <f>D10</f>
        <v>1276</v>
      </c>
      <c r="G10" s="17">
        <v>1276</v>
      </c>
      <c r="H10" s="86">
        <f>G10/F10*100</f>
        <v>100</v>
      </c>
      <c r="I10" s="142">
        <f>F10-G10</f>
        <v>0</v>
      </c>
      <c r="J10" s="143">
        <f>100-H10</f>
        <v>0</v>
      </c>
    </row>
    <row r="11" spans="1:10">
      <c r="A11" s="13">
        <v>2</v>
      </c>
      <c r="B11" s="18" t="s">
        <v>33</v>
      </c>
      <c r="C11" s="19">
        <v>2352</v>
      </c>
      <c r="D11" s="18">
        <f>C11</f>
        <v>2352</v>
      </c>
      <c r="E11" s="18">
        <v>0</v>
      </c>
      <c r="F11" s="18">
        <f>D11</f>
        <v>2352</v>
      </c>
      <c r="G11" s="18">
        <v>2350</v>
      </c>
      <c r="H11" s="86">
        <f>G11/F11*100</f>
        <v>99.914965986394549</v>
      </c>
      <c r="I11" s="105">
        <f t="shared" ref="I11:I14" si="0">F11-G11</f>
        <v>2</v>
      </c>
      <c r="J11" s="130">
        <f>100-H11</f>
        <v>8.5034013605451264E-2</v>
      </c>
    </row>
    <row r="12" spans="1:10">
      <c r="A12" s="13">
        <v>3</v>
      </c>
      <c r="B12" s="18" t="s">
        <v>32</v>
      </c>
      <c r="C12" s="19">
        <v>6147</v>
      </c>
      <c r="D12" s="18">
        <f>C12</f>
        <v>6147</v>
      </c>
      <c r="E12" s="18">
        <v>0</v>
      </c>
      <c r="F12" s="18">
        <f>D12</f>
        <v>6147</v>
      </c>
      <c r="G12" s="89">
        <v>6147</v>
      </c>
      <c r="H12" s="86">
        <f>G12/F12*100</f>
        <v>100</v>
      </c>
      <c r="I12" s="105">
        <v>0</v>
      </c>
      <c r="J12" s="130">
        <f t="shared" ref="J12:J14" si="1">100-H12</f>
        <v>0</v>
      </c>
    </row>
    <row r="13" spans="1:10">
      <c r="A13" s="13">
        <v>4</v>
      </c>
      <c r="B13" s="18" t="s">
        <v>27</v>
      </c>
      <c r="C13" s="19">
        <v>1728</v>
      </c>
      <c r="D13" s="18">
        <f>C13</f>
        <v>1728</v>
      </c>
      <c r="E13" s="18">
        <v>0</v>
      </c>
      <c r="F13" s="18">
        <f>D13</f>
        <v>1728</v>
      </c>
      <c r="G13" s="18">
        <v>1725</v>
      </c>
      <c r="H13" s="86">
        <f t="shared" ref="H13:H14" si="2">G13/F13*100</f>
        <v>99.826388888888886</v>
      </c>
      <c r="I13" s="105">
        <f t="shared" si="0"/>
        <v>3</v>
      </c>
      <c r="J13" s="130">
        <f t="shared" si="1"/>
        <v>0.17361111111111427</v>
      </c>
    </row>
    <row r="14" spans="1:10" ht="15.75" thickBot="1">
      <c r="A14" s="13">
        <v>5</v>
      </c>
      <c r="B14" s="18" t="s">
        <v>28</v>
      </c>
      <c r="C14" s="19">
        <v>852</v>
      </c>
      <c r="D14" s="18">
        <f>C14</f>
        <v>852</v>
      </c>
      <c r="E14" s="18">
        <v>0</v>
      </c>
      <c r="F14" s="18">
        <f>D14</f>
        <v>852</v>
      </c>
      <c r="G14" s="18">
        <v>852</v>
      </c>
      <c r="H14" s="86">
        <f t="shared" si="2"/>
        <v>100</v>
      </c>
      <c r="I14" s="132">
        <f t="shared" si="0"/>
        <v>0</v>
      </c>
      <c r="J14" s="133">
        <f t="shared" si="1"/>
        <v>0</v>
      </c>
    </row>
    <row r="15" spans="1:10" ht="15.75" thickBot="1">
      <c r="A15" s="167" t="s">
        <v>40</v>
      </c>
      <c r="B15" s="168"/>
      <c r="C15" s="82">
        <f>SUM(C10:C14)</f>
        <v>12355</v>
      </c>
      <c r="D15" s="82">
        <f>SUM(D10:D14)</f>
        <v>12355</v>
      </c>
      <c r="E15" s="83">
        <f>SUM(E10:E14)</f>
        <v>0</v>
      </c>
      <c r="F15" s="82">
        <f>SUM(F10:F14)</f>
        <v>12355</v>
      </c>
      <c r="G15" s="84">
        <f>SUM(G10:G14)</f>
        <v>12350</v>
      </c>
      <c r="H15" s="85"/>
      <c r="I15" s="97">
        <f>SUM(I10:I14)</f>
        <v>5</v>
      </c>
      <c r="J15" s="100">
        <v>0</v>
      </c>
    </row>
    <row r="16" spans="1:10">
      <c r="B16" s="7"/>
      <c r="C16" s="7"/>
      <c r="D16" s="7"/>
      <c r="E16" s="7"/>
      <c r="F16" s="7"/>
      <c r="G16" s="40"/>
      <c r="H16" s="23"/>
      <c r="I16" s="3"/>
      <c r="J16" s="3"/>
    </row>
    <row r="17" spans="1:1">
      <c r="A17" s="2" t="s">
        <v>122</v>
      </c>
    </row>
    <row r="18" spans="1:1" ht="12.75" customHeight="1"/>
    <row r="19" spans="1:1" ht="20.25" customHeight="1">
      <c r="A19" s="108" t="s">
        <v>99</v>
      </c>
    </row>
    <row r="21" spans="1:1">
      <c r="A21" s="108" t="s">
        <v>111</v>
      </c>
    </row>
    <row r="23" spans="1:1">
      <c r="A23" s="2" t="s">
        <v>57</v>
      </c>
    </row>
  </sheetData>
  <mergeCells count="7">
    <mergeCell ref="A15:B15"/>
    <mergeCell ref="B7:J7"/>
    <mergeCell ref="B1:J1"/>
    <mergeCell ref="B2:J2"/>
    <mergeCell ref="B3:J3"/>
    <mergeCell ref="B5:J5"/>
    <mergeCell ref="B6:J6"/>
  </mergeCells>
  <pageMargins left="0.22" right="0.32" top="0.74803149606299213" bottom="0.74803149606299213" header="0.31496062992125984" footer="0.31496062992125984"/>
  <pageSetup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Rumusan staf proses</vt:lpstr>
      <vt:lpstr>PPK New</vt:lpstr>
      <vt:lpstr> PPK Renew</vt:lpstr>
      <vt:lpstr>Upgrade</vt:lpstr>
      <vt:lpstr>Special Bid</vt:lpstr>
      <vt:lpstr>Update</vt:lpstr>
      <vt:lpstr>ikut bulanan</vt:lpstr>
      <vt:lpstr>ikut pmhn Mei,19</vt:lpstr>
      <vt:lpstr>Sheet2</vt:lpstr>
      <vt:lpstr>' PPK Renew'!Print_Area</vt:lpstr>
      <vt:lpstr>'ikut bulanan'!Print_Area</vt:lpstr>
      <vt:lpstr>'PPK New'!Print_Area</vt:lpstr>
      <vt:lpstr>'Rumusan staf proses'!Print_Area</vt:lpstr>
      <vt:lpstr>'Special Bid'!Print_Area</vt:lpstr>
      <vt:lpstr>Update!Print_Area</vt:lpstr>
      <vt:lpstr>Upgrade!Print_Area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</cp:lastModifiedBy>
  <cp:lastPrinted>2019-06-26T01:43:35Z</cp:lastPrinted>
  <dcterms:created xsi:type="dcterms:W3CDTF">2018-03-21T13:07:07Z</dcterms:created>
  <dcterms:modified xsi:type="dcterms:W3CDTF">2019-06-26T06:33:35Z</dcterms:modified>
</cp:coreProperties>
</file>