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70" windowWidth="17055" windowHeight="9225"/>
  </bookViews>
  <sheets>
    <sheet name="SUM " sheetId="7" r:id="rId1"/>
    <sheet name="PT MAC." sheetId="6" r:id="rId2"/>
    <sheet name="PT APRIL" sheetId="5" r:id="rId3"/>
    <sheet name="JULAI " sheetId="8" r:id="rId4"/>
    <sheet name="OGOS " sheetId="9" r:id="rId5"/>
    <sheet name="OCT " sheetId="10" r:id="rId6"/>
    <sheet name="Sheet3" sheetId="3" r:id="rId7"/>
  </sheets>
  <definedNames>
    <definedName name="_xlnm.Print_Area" localSheetId="3">'JULAI '!$A$1:$G$24</definedName>
    <definedName name="_xlnm.Print_Area" localSheetId="5">'OCT '!$A$1:$G$25</definedName>
    <definedName name="_xlnm.Print_Area" localSheetId="4">'OGOS '!$A$1:$G$25</definedName>
    <definedName name="_xlnm.Print_Area" localSheetId="2">'PT APRIL'!$A$1:$G$28</definedName>
    <definedName name="_xlnm.Print_Area" localSheetId="1">'PT MAC.'!$A$1:$G$30</definedName>
    <definedName name="_xlnm.Print_Area" localSheetId="0">'SUM '!$A$1:$E$27</definedName>
  </definedNames>
  <calcPr calcId="124519"/>
</workbook>
</file>

<file path=xl/calcChain.xml><?xml version="1.0" encoding="utf-8"?>
<calcChain xmlns="http://schemas.openxmlformats.org/spreadsheetml/2006/main">
  <c r="C15" i="7"/>
  <c r="D13"/>
  <c r="G14" i="10"/>
  <c r="E13" i="7" s="1"/>
  <c r="F14" i="10"/>
  <c r="E14"/>
  <c r="B13" i="7" s="1"/>
  <c r="E14" i="9"/>
  <c r="B12" i="7" s="1"/>
  <c r="G14" i="9"/>
  <c r="E12" i="7" s="1"/>
  <c r="F14" i="9"/>
  <c r="D12" i="7" s="1"/>
  <c r="B23"/>
  <c r="E11"/>
  <c r="G13" i="8" l="1"/>
  <c r="F13"/>
  <c r="D11" i="7" s="1"/>
  <c r="E13" i="8"/>
  <c r="B11" i="7" s="1"/>
  <c r="F17" i="5"/>
  <c r="E17"/>
  <c r="E20" i="6" l="1"/>
  <c r="F20"/>
  <c r="G17" i="5"/>
  <c r="E9" i="7" l="1"/>
  <c r="D9"/>
  <c r="G20" i="6"/>
  <c r="E10" i="7"/>
  <c r="E15" l="1"/>
  <c r="B19" s="1"/>
  <c r="B20" s="1"/>
  <c r="B9"/>
  <c r="D10"/>
  <c r="D15" s="1"/>
  <c r="B10"/>
  <c r="B15" l="1"/>
  <c r="B24" s="1"/>
  <c r="B25" s="1"/>
</calcChain>
</file>

<file path=xl/sharedStrings.xml><?xml version="1.0" encoding="utf-8"?>
<sst xmlns="http://schemas.openxmlformats.org/spreadsheetml/2006/main" count="164" uniqueCount="65">
  <si>
    <t xml:space="preserve">TARIKH </t>
  </si>
  <si>
    <t>TEMPAT</t>
  </si>
  <si>
    <t xml:space="preserve">BOOKING </t>
  </si>
  <si>
    <t>SASARAN</t>
  </si>
  <si>
    <t>SEBENAR</t>
  </si>
  <si>
    <t>PERATUSAN %</t>
  </si>
  <si>
    <t>PERBELANJAAN  (RM)</t>
  </si>
  <si>
    <t xml:space="preserve">LIABILITI                 : RM </t>
  </si>
  <si>
    <t>BAJET (RM)           :</t>
  </si>
  <si>
    <t xml:space="preserve">PERBELANJAAN   : </t>
  </si>
  <si>
    <t>CIDB NEGERI PAHANG TAHUN 2018</t>
  </si>
  <si>
    <t xml:space="preserve">PENAL </t>
  </si>
  <si>
    <t xml:space="preserve">JUMLAH TUNTUTAN </t>
  </si>
  <si>
    <t>22-23 MAC 2018</t>
  </si>
  <si>
    <t xml:space="preserve">PETRONAS, GEBENG </t>
  </si>
  <si>
    <t xml:space="preserve">EN ANISHABUDIN MD KASIM </t>
  </si>
  <si>
    <t xml:space="preserve">EN KHAIRO OMAR </t>
  </si>
  <si>
    <t>24-25 MAC 2018</t>
  </si>
  <si>
    <t xml:space="preserve">DAILOG PLANT, GEBENG </t>
  </si>
  <si>
    <t>28 MAC 2018</t>
  </si>
  <si>
    <t xml:space="preserve">GAMBANG RESORT </t>
  </si>
  <si>
    <t xml:space="preserve">IR AMERAN ISMAIL </t>
  </si>
  <si>
    <t xml:space="preserve">IR FAIT HANAFI </t>
  </si>
  <si>
    <t xml:space="preserve">EN WAN MOHD AZHARY WAN MANSOR </t>
  </si>
  <si>
    <t xml:space="preserve">EN ZAINON DARUS </t>
  </si>
  <si>
    <t>EN MUHAMAD AZHAR BABA</t>
  </si>
  <si>
    <t xml:space="preserve">EN MEOR AHMAD SHAHRIL MEOR AHMAD NAZIZAN </t>
  </si>
  <si>
    <t>22-25 DAN 28 MAC 2018</t>
  </si>
  <si>
    <t xml:space="preserve">NUR HASWARNIE HASAN </t>
  </si>
  <si>
    <t xml:space="preserve">JUMLAH PESERTA </t>
  </si>
  <si>
    <t>HOTEL</t>
  </si>
  <si>
    <t>10-13 APRIL 2018</t>
  </si>
  <si>
    <t xml:space="preserve">BOCCARD , GEBENG </t>
  </si>
  <si>
    <t>PENTAULIAHAN PENYELIA TAPAK</t>
  </si>
  <si>
    <t xml:space="preserve">BULAN </t>
  </si>
  <si>
    <t xml:space="preserve">HOTEL/PEBELANJAAN </t>
  </si>
  <si>
    <t xml:space="preserve">MAC </t>
  </si>
  <si>
    <t xml:space="preserve">APRIL </t>
  </si>
  <si>
    <t>PESERTA</t>
  </si>
  <si>
    <t xml:space="preserve">TUNTUTAN PENAL </t>
  </si>
  <si>
    <t xml:space="preserve">JUMLAH </t>
  </si>
  <si>
    <t>25 APRIL 2018</t>
  </si>
  <si>
    <t xml:space="preserve">CIDB NEGERI PAHANG </t>
  </si>
  <si>
    <t>EN HAZMAN SATIKIN</t>
  </si>
  <si>
    <t xml:space="preserve">EN AZHAR SAMSUDIN </t>
  </si>
  <si>
    <t>-</t>
  </si>
  <si>
    <t>( nota: tambahan bajet RM 20,000.00 pada 28/5/18)</t>
  </si>
  <si>
    <t>26 JULAI 2018</t>
  </si>
  <si>
    <t xml:space="preserve">MGCC, KUANTAN </t>
  </si>
  <si>
    <t xml:space="preserve">EN ANNIS OTHMAN </t>
  </si>
  <si>
    <t xml:space="preserve">IR AHMAD FAUZI YAHYA </t>
  </si>
  <si>
    <t xml:space="preserve">HOTEL </t>
  </si>
  <si>
    <t xml:space="preserve">JULAI </t>
  </si>
  <si>
    <t>15-17 OGOS 2018</t>
  </si>
  <si>
    <t xml:space="preserve">BOCCARD, GEBENG </t>
  </si>
  <si>
    <t xml:space="preserve">EN NOORAZHAR NOORASID </t>
  </si>
  <si>
    <t xml:space="preserve">EN JEFRI ZAIN MOHD ZIN </t>
  </si>
  <si>
    <t xml:space="preserve">OGOS </t>
  </si>
  <si>
    <t>30 OGOS 2018</t>
  </si>
  <si>
    <t xml:space="preserve">EN MOHAMMAD SOLEH MAN </t>
  </si>
  <si>
    <t xml:space="preserve">PEJABAT CIDB PAHANG </t>
  </si>
  <si>
    <t xml:space="preserve">Ir. AMERAN ISMAIL </t>
  </si>
  <si>
    <t xml:space="preserve">En. ANNIS OTHMAN </t>
  </si>
  <si>
    <t xml:space="preserve">MAKAN DAN MINUM </t>
  </si>
  <si>
    <t xml:space="preserve">OKTOBER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</si>
</sst>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RM&quot;#,##0.00_);[Red]\(&quot;RM&quot;#,##0.00\)"/>
    <numFmt numFmtId="165" formatCode="#,##0.00;[Red]#,##0.00"/>
    <numFmt numFmtId="166" formatCode="[$-14409]dd/mm/yyyy;@"/>
    <numFmt numFmtId="167" formatCode="[$-409]d\-mmm\-yy;@"/>
  </numFmts>
  <fonts count="12">
    <font>
      <sz val="11"/>
      <color theme="1"/>
      <name val="Calibri"/>
      <family val="2"/>
      <scheme val="minor"/>
    </font>
    <font>
      <sz val="18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26"/>
      <color theme="1"/>
      <name val="Consolas"/>
      <family val="3"/>
    </font>
    <font>
      <b/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3" fillId="0" borderId="0" xfId="0" applyFont="1"/>
    <xf numFmtId="17" fontId="3" fillId="0" borderId="0" xfId="0" quotePrefix="1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" fontId="3" fillId="0" borderId="6" xfId="0" applyNumberFormat="1" applyFon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 applyAlignment="1">
      <alignment horizontal="center"/>
    </xf>
    <xf numFmtId="4" fontId="2" fillId="4" borderId="5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17" fontId="3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2" fillId="7" borderId="3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5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left"/>
    </xf>
    <xf numFmtId="4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9" fontId="3" fillId="0" borderId="6" xfId="1" applyNumberFormat="1" applyFont="1" applyBorder="1" applyAlignment="1">
      <alignment horizontal="center" vertical="center"/>
    </xf>
    <xf numFmtId="39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4" fontId="6" fillId="0" borderId="13" xfId="0" applyNumberFormat="1" applyFont="1" applyFill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7" fontId="4" fillId="0" borderId="6" xfId="0" applyNumberFormat="1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4" fontId="8" fillId="0" borderId="1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7" fontId="3" fillId="0" borderId="15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4" fontId="4" fillId="0" borderId="16" xfId="0" applyNumberFormat="1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4" fontId="6" fillId="0" borderId="1" xfId="0" quotePrefix="1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0" fillId="0" borderId="0" xfId="0" applyNumberFormat="1"/>
    <xf numFmtId="167" fontId="1" fillId="0" borderId="0" xfId="0" applyNumberFormat="1" applyFont="1" applyAlignment="1">
      <alignment horizontal="center"/>
    </xf>
    <xf numFmtId="167" fontId="2" fillId="3" borderId="3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0" xfId="0" quotePrefix="1" applyNumberFormat="1" applyFont="1"/>
    <xf numFmtId="167" fontId="3" fillId="0" borderId="0" xfId="0" applyNumberFormat="1" applyFont="1"/>
    <xf numFmtId="167" fontId="2" fillId="0" borderId="0" xfId="0" applyNumberFormat="1" applyFont="1"/>
    <xf numFmtId="4" fontId="8" fillId="0" borderId="0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2283731</xdr:colOff>
      <xdr:row>0</xdr:row>
      <xdr:rowOff>137886</xdr:rowOff>
    </xdr:from>
    <xdr:to>
      <xdr:col>4</xdr:col>
      <xdr:colOff>1707696</xdr:colOff>
      <xdr:row>2</xdr:row>
      <xdr:rowOff>326572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09517" y="137886"/>
          <a:ext cx="2145393" cy="8282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1385660</xdr:colOff>
      <xdr:row>0</xdr:row>
      <xdr:rowOff>81643</xdr:rowOff>
    </xdr:from>
    <xdr:to>
      <xdr:col>6</xdr:col>
      <xdr:colOff>1068160</xdr:colOff>
      <xdr:row>2</xdr:row>
      <xdr:rowOff>229507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29017" y="81643"/>
          <a:ext cx="2145393" cy="78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979715</xdr:colOff>
      <xdr:row>0</xdr:row>
      <xdr:rowOff>27214</xdr:rowOff>
    </xdr:from>
    <xdr:to>
      <xdr:col>6</xdr:col>
      <xdr:colOff>972911</xdr:colOff>
      <xdr:row>2</xdr:row>
      <xdr:rowOff>272142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23072" y="27214"/>
          <a:ext cx="2456089" cy="8844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979715</xdr:colOff>
      <xdr:row>0</xdr:row>
      <xdr:rowOff>27214</xdr:rowOff>
    </xdr:from>
    <xdr:to>
      <xdr:col>6</xdr:col>
      <xdr:colOff>972911</xdr:colOff>
      <xdr:row>2</xdr:row>
      <xdr:rowOff>272142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8990" y="27214"/>
          <a:ext cx="2450646" cy="883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979715</xdr:colOff>
      <xdr:row>0</xdr:row>
      <xdr:rowOff>27214</xdr:rowOff>
    </xdr:from>
    <xdr:to>
      <xdr:col>6</xdr:col>
      <xdr:colOff>972911</xdr:colOff>
      <xdr:row>2</xdr:row>
      <xdr:rowOff>272142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8990" y="27214"/>
          <a:ext cx="2450646" cy="883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979715</xdr:colOff>
      <xdr:row>0</xdr:row>
      <xdr:rowOff>27214</xdr:rowOff>
    </xdr:from>
    <xdr:to>
      <xdr:col>6</xdr:col>
      <xdr:colOff>972911</xdr:colOff>
      <xdr:row>2</xdr:row>
      <xdr:rowOff>272142</xdr:rowOff>
    </xdr:to>
    <xdr:pic>
      <xdr:nvPicPr>
        <xdr:cNvPr id="2" name="Picture 1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8990" y="27214"/>
          <a:ext cx="2450646" cy="8831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7"/>
  <sheetViews>
    <sheetView tabSelected="1" view="pageBreakPreview" topLeftCell="A7" zoomScale="70" zoomScaleSheetLayoutView="70" workbookViewId="0">
      <selection activeCell="B17" sqref="B17"/>
    </sheetView>
  </sheetViews>
  <sheetFormatPr defaultRowHeight="15"/>
  <cols>
    <col min="1" max="1" width="30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</cols>
  <sheetData>
    <row r="2" spans="1:5" ht="35.25" customHeight="1"/>
    <row r="3" spans="1:5" ht="35.25" customHeight="1"/>
    <row r="4" spans="1:5" s="1" customFormat="1" ht="30.75" customHeight="1">
      <c r="A4" s="93" t="s">
        <v>33</v>
      </c>
      <c r="B4" s="93"/>
      <c r="C4" s="93"/>
      <c r="D4" s="93"/>
      <c r="E4" s="93"/>
    </row>
    <row r="5" spans="1:5" s="1" customFormat="1" ht="29.25" customHeight="1">
      <c r="A5" s="94" t="s">
        <v>10</v>
      </c>
      <c r="B5" s="94"/>
      <c r="C5" s="94"/>
      <c r="D5" s="94"/>
      <c r="E5" s="94"/>
    </row>
    <row r="6" spans="1:5" s="1" customFormat="1" ht="29.25" customHeight="1">
      <c r="A6" s="7"/>
      <c r="B6" s="7"/>
      <c r="C6" s="7"/>
      <c r="D6" s="7"/>
      <c r="E6" s="22"/>
    </row>
    <row r="7" spans="1:5" s="1" customFormat="1" ht="29.25" customHeight="1" thickBot="1">
      <c r="A7" s="7"/>
      <c r="B7" s="7"/>
      <c r="C7" s="7"/>
      <c r="D7" s="7"/>
      <c r="E7" s="22"/>
    </row>
    <row r="8" spans="1:5" ht="44.25" customHeight="1" thickBot="1">
      <c r="A8" s="18" t="s">
        <v>34</v>
      </c>
      <c r="B8" s="18" t="s">
        <v>39</v>
      </c>
      <c r="C8" s="19" t="s">
        <v>2</v>
      </c>
      <c r="D8" s="15" t="s">
        <v>35</v>
      </c>
      <c r="E8" s="23" t="s">
        <v>38</v>
      </c>
    </row>
    <row r="9" spans="1:5" ht="36" customHeight="1">
      <c r="A9" s="20" t="s">
        <v>36</v>
      </c>
      <c r="B9" s="60">
        <f>'PT MAC.'!E20</f>
        <v>2722.4</v>
      </c>
      <c r="C9" s="8"/>
      <c r="D9" s="63">
        <f>'PT MAC.'!F20</f>
        <v>4723</v>
      </c>
      <c r="E9" s="61">
        <f>'PT MAC.'!G20</f>
        <v>49</v>
      </c>
    </row>
    <row r="10" spans="1:5" ht="36" customHeight="1">
      <c r="A10" s="20" t="s">
        <v>37</v>
      </c>
      <c r="B10" s="60">
        <f>'PT APRIL'!E17</f>
        <v>1845.8000000000002</v>
      </c>
      <c r="C10" s="9"/>
      <c r="D10" s="64">
        <f>'PT APRIL'!F17</f>
        <v>3345.4</v>
      </c>
      <c r="E10" s="62">
        <f>'PT APRIL'!G17</f>
        <v>43</v>
      </c>
    </row>
    <row r="11" spans="1:5" ht="36" customHeight="1">
      <c r="A11" s="20" t="s">
        <v>52</v>
      </c>
      <c r="B11" s="60">
        <f>'JULAI '!E13</f>
        <v>381.6</v>
      </c>
      <c r="C11" s="9"/>
      <c r="D11" s="64">
        <f>'JULAI '!F13</f>
        <v>1982.8</v>
      </c>
      <c r="E11" s="62">
        <f>'JULAI '!G13</f>
        <v>13</v>
      </c>
    </row>
    <row r="12" spans="1:5" ht="36" customHeight="1">
      <c r="A12" s="20" t="s">
        <v>57</v>
      </c>
      <c r="B12" s="60">
        <f>'OGOS '!E14</f>
        <v>3829</v>
      </c>
      <c r="C12" s="9"/>
      <c r="D12" s="64">
        <f>'OGOS '!F14</f>
        <v>406</v>
      </c>
      <c r="E12" s="62">
        <f>'OGOS '!G14</f>
        <v>28</v>
      </c>
    </row>
    <row r="13" spans="1:5" ht="36" customHeight="1">
      <c r="A13" s="20" t="s">
        <v>64</v>
      </c>
      <c r="B13" s="60">
        <f>'OCT '!E14</f>
        <v>0</v>
      </c>
      <c r="C13" s="9"/>
      <c r="D13" s="64">
        <f>'OCT '!F14</f>
        <v>1252.5</v>
      </c>
      <c r="E13" s="62">
        <f>'OCT '!G14</f>
        <v>12</v>
      </c>
    </row>
    <row r="14" spans="1:5" ht="36" customHeight="1">
      <c r="A14" s="20"/>
      <c r="B14" s="60"/>
      <c r="C14" s="9"/>
      <c r="D14" s="64"/>
      <c r="E14" s="62"/>
    </row>
    <row r="15" spans="1:5" s="10" customFormat="1" ht="36" customHeight="1">
      <c r="A15" s="68" t="s">
        <v>40</v>
      </c>
      <c r="B15" s="69">
        <f>SUM(B9:B14)</f>
        <v>8778.8000000000011</v>
      </c>
      <c r="C15" s="69">
        <f t="shared" ref="C15" si="0">SUM(C9:C14)</f>
        <v>0</v>
      </c>
      <c r="D15" s="69">
        <f>SUM(D9:D14)</f>
        <v>11709.699999999999</v>
      </c>
      <c r="E15" s="83">
        <f>SUM(E9:E14)</f>
        <v>145</v>
      </c>
    </row>
    <row r="16" spans="1:5" s="10" customFormat="1" ht="36" customHeight="1">
      <c r="A16" s="50"/>
      <c r="B16" s="51"/>
      <c r="C16" s="52"/>
      <c r="D16" s="92"/>
      <c r="E16" s="53"/>
    </row>
    <row r="17" spans="1:5" ht="24.95" customHeight="1"/>
    <row r="18" spans="1:5" ht="22.5" customHeight="1">
      <c r="A18" s="2" t="s">
        <v>3</v>
      </c>
      <c r="B18" s="42">
        <v>100</v>
      </c>
    </row>
    <row r="19" spans="1:5" ht="22.5" customHeight="1">
      <c r="A19" s="2" t="s">
        <v>4</v>
      </c>
      <c r="B19" s="43">
        <f>E15</f>
        <v>145</v>
      </c>
    </row>
    <row r="20" spans="1:5" ht="22.5" customHeight="1">
      <c r="A20" s="2" t="s">
        <v>5</v>
      </c>
      <c r="B20" s="44">
        <f>B19/B18*100</f>
        <v>145</v>
      </c>
    </row>
    <row r="21" spans="1:5" ht="22.5" customHeight="1">
      <c r="A21" s="2"/>
      <c r="B21" s="4"/>
    </row>
    <row r="22" spans="1:5" ht="22.5" customHeight="1"/>
    <row r="23" spans="1:5" ht="22.5" customHeight="1">
      <c r="A23" s="45" t="s">
        <v>8</v>
      </c>
      <c r="B23" s="46">
        <f>12090+20000</f>
        <v>32090</v>
      </c>
      <c r="D23" t="s">
        <v>46</v>
      </c>
    </row>
    <row r="24" spans="1:5" s="5" customFormat="1" ht="22.5" customHeight="1">
      <c r="A24" s="45" t="s">
        <v>9</v>
      </c>
      <c r="B24" s="46">
        <f>D15+B15</f>
        <v>20488.5</v>
      </c>
      <c r="E24" s="27"/>
    </row>
    <row r="25" spans="1:5" s="5" customFormat="1" ht="23.1" customHeight="1">
      <c r="A25" s="45" t="s">
        <v>7</v>
      </c>
      <c r="B25" s="46">
        <f>B23-B24</f>
        <v>11601.5</v>
      </c>
      <c r="E25" s="27"/>
    </row>
    <row r="26" spans="1:5" ht="23.1" customHeight="1"/>
    <row r="27" spans="1:5" ht="23.1" customHeight="1">
      <c r="B27" s="6"/>
    </row>
  </sheetData>
  <mergeCells count="2">
    <mergeCell ref="A4:E4"/>
    <mergeCell ref="A5:E5"/>
  </mergeCells>
  <pageMargins left="0.78" right="0.15748031496063" top="0.43" bottom="0.49" header="0.31496062992126" footer="0.31496062992126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31"/>
  <sheetViews>
    <sheetView view="pageBreakPreview" topLeftCell="A7" zoomScale="70" zoomScaleSheetLayoutView="70" workbookViewId="0">
      <selection activeCell="E14" sqref="E14"/>
    </sheetView>
  </sheetViews>
  <sheetFormatPr defaultRowHeight="15"/>
  <cols>
    <col min="1" max="1" width="30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  <col min="6" max="6" width="36.85546875" customWidth="1"/>
    <col min="7" max="7" width="17.28515625" style="37" customWidth="1"/>
  </cols>
  <sheetData>
    <row r="2" spans="1:7" ht="35.25" customHeight="1"/>
    <row r="3" spans="1:7" s="1" customFormat="1" ht="30.75" customHeight="1">
      <c r="A3" s="93" t="s">
        <v>33</v>
      </c>
      <c r="B3" s="93"/>
      <c r="C3" s="93"/>
      <c r="D3" s="93"/>
      <c r="E3" s="93"/>
      <c r="F3" s="93"/>
      <c r="G3" s="93"/>
    </row>
    <row r="4" spans="1:7" s="1" customFormat="1" ht="29.25" customHeight="1">
      <c r="A4" s="94" t="s">
        <v>10</v>
      </c>
      <c r="B4" s="94"/>
      <c r="C4" s="94"/>
      <c r="D4" s="94"/>
      <c r="E4" s="94"/>
      <c r="F4" s="94"/>
      <c r="G4" s="94"/>
    </row>
    <row r="5" spans="1:7" s="1" customFormat="1" ht="29.25" customHeight="1">
      <c r="A5" s="7"/>
      <c r="B5" s="7"/>
      <c r="C5" s="7"/>
      <c r="D5" s="7"/>
      <c r="E5" s="22"/>
      <c r="F5" s="7"/>
      <c r="G5" s="38"/>
    </row>
    <row r="6" spans="1:7" s="1" customFormat="1" ht="29.25" customHeight="1" thickBot="1">
      <c r="A6" s="7"/>
      <c r="B6" s="7"/>
      <c r="C6" s="7"/>
      <c r="D6" s="7"/>
      <c r="E6" s="22"/>
      <c r="F6" s="7"/>
      <c r="G6" s="38"/>
    </row>
    <row r="7" spans="1:7" ht="44.25" customHeight="1" thickBot="1">
      <c r="A7" s="18" t="s">
        <v>0</v>
      </c>
      <c r="B7" s="18" t="s">
        <v>1</v>
      </c>
      <c r="C7" s="19" t="s">
        <v>2</v>
      </c>
      <c r="D7" s="15" t="s">
        <v>11</v>
      </c>
      <c r="E7" s="23" t="s">
        <v>12</v>
      </c>
      <c r="F7" s="16" t="s">
        <v>6</v>
      </c>
      <c r="G7" s="39" t="s">
        <v>29</v>
      </c>
    </row>
    <row r="8" spans="1:7" ht="36" customHeight="1">
      <c r="A8" s="20" t="s">
        <v>13</v>
      </c>
      <c r="B8" s="17" t="s">
        <v>14</v>
      </c>
      <c r="C8" s="8"/>
      <c r="D8" s="34" t="s">
        <v>15</v>
      </c>
      <c r="E8" s="24">
        <v>395.7</v>
      </c>
      <c r="F8" s="12"/>
      <c r="G8" s="97">
        <v>15</v>
      </c>
    </row>
    <row r="9" spans="1:7" ht="36" customHeight="1">
      <c r="A9" s="20" t="s">
        <v>13</v>
      </c>
      <c r="B9" s="17" t="s">
        <v>14</v>
      </c>
      <c r="C9" s="9"/>
      <c r="D9" s="35" t="s">
        <v>16</v>
      </c>
      <c r="E9" s="25">
        <v>112</v>
      </c>
      <c r="F9" s="13"/>
      <c r="G9" s="96"/>
    </row>
    <row r="10" spans="1:7" ht="36" customHeight="1">
      <c r="A10" s="28" t="s">
        <v>17</v>
      </c>
      <c r="B10" s="14" t="s">
        <v>18</v>
      </c>
      <c r="C10" s="9"/>
      <c r="D10" s="34" t="s">
        <v>15</v>
      </c>
      <c r="E10" s="25">
        <v>356.5</v>
      </c>
      <c r="F10" s="13"/>
      <c r="G10" s="95">
        <v>20</v>
      </c>
    </row>
    <row r="11" spans="1:7" ht="36" customHeight="1">
      <c r="A11" s="28" t="s">
        <v>17</v>
      </c>
      <c r="B11" s="14" t="s">
        <v>18</v>
      </c>
      <c r="C11" s="9"/>
      <c r="D11" s="35" t="s">
        <v>16</v>
      </c>
      <c r="E11" s="25">
        <v>112</v>
      </c>
      <c r="F11" s="13"/>
      <c r="G11" s="96"/>
    </row>
    <row r="12" spans="1:7" ht="36" customHeight="1">
      <c r="A12" s="28" t="s">
        <v>19</v>
      </c>
      <c r="B12" s="14" t="s">
        <v>20</v>
      </c>
      <c r="C12" s="29"/>
      <c r="D12" s="32" t="s">
        <v>21</v>
      </c>
      <c r="E12" s="70">
        <v>51.8</v>
      </c>
      <c r="F12" s="13"/>
      <c r="G12" s="95">
        <v>6</v>
      </c>
    </row>
    <row r="13" spans="1:7" s="10" customFormat="1" ht="36" customHeight="1">
      <c r="A13" s="28" t="s">
        <v>19</v>
      </c>
      <c r="B13" s="14" t="s">
        <v>20</v>
      </c>
      <c r="C13" s="30"/>
      <c r="D13" s="32" t="s">
        <v>25</v>
      </c>
      <c r="E13" s="48">
        <v>345.9</v>
      </c>
      <c r="F13" s="13"/>
      <c r="G13" s="96"/>
    </row>
    <row r="14" spans="1:7" s="10" customFormat="1" ht="36" customHeight="1">
      <c r="A14" s="28" t="s">
        <v>19</v>
      </c>
      <c r="B14" s="14" t="s">
        <v>20</v>
      </c>
      <c r="C14" s="31"/>
      <c r="D14" s="32" t="s">
        <v>24</v>
      </c>
      <c r="E14" s="47"/>
      <c r="F14" s="13"/>
      <c r="G14" s="95">
        <v>6</v>
      </c>
    </row>
    <row r="15" spans="1:7" s="10" customFormat="1" ht="36" customHeight="1">
      <c r="A15" s="28" t="s">
        <v>19</v>
      </c>
      <c r="B15" s="14" t="s">
        <v>20</v>
      </c>
      <c r="C15" s="31"/>
      <c r="D15" s="33" t="s">
        <v>23</v>
      </c>
      <c r="E15" s="49">
        <v>539.79999999999995</v>
      </c>
      <c r="F15" s="13"/>
      <c r="G15" s="96"/>
    </row>
    <row r="16" spans="1:7" s="10" customFormat="1" ht="42.75" customHeight="1">
      <c r="A16" s="28" t="s">
        <v>19</v>
      </c>
      <c r="B16" s="14" t="s">
        <v>20</v>
      </c>
      <c r="C16" s="31"/>
      <c r="D16" s="33" t="s">
        <v>26</v>
      </c>
      <c r="E16" s="48">
        <v>431.8</v>
      </c>
      <c r="F16" s="13"/>
      <c r="G16" s="95">
        <v>2</v>
      </c>
    </row>
    <row r="17" spans="1:7" s="10" customFormat="1" ht="36" customHeight="1">
      <c r="A17" s="28" t="s">
        <v>19</v>
      </c>
      <c r="B17" s="14" t="s">
        <v>20</v>
      </c>
      <c r="C17" s="31"/>
      <c r="D17" s="32" t="s">
        <v>22</v>
      </c>
      <c r="E17" s="26">
        <v>376.9</v>
      </c>
      <c r="F17" s="13"/>
      <c r="G17" s="96"/>
    </row>
    <row r="18" spans="1:7" s="10" customFormat="1" ht="36" customHeight="1">
      <c r="A18" s="36" t="s">
        <v>27</v>
      </c>
      <c r="B18" s="14"/>
      <c r="C18" s="11"/>
      <c r="D18" s="33" t="s">
        <v>28</v>
      </c>
      <c r="E18" s="26"/>
      <c r="F18" s="13">
        <v>3093</v>
      </c>
      <c r="G18" s="40"/>
    </row>
    <row r="19" spans="1:7" s="10" customFormat="1" ht="36" customHeight="1" thickBot="1">
      <c r="A19" s="28" t="s">
        <v>19</v>
      </c>
      <c r="B19" s="14"/>
      <c r="C19" s="11"/>
      <c r="D19" s="33" t="s">
        <v>30</v>
      </c>
      <c r="E19" s="56"/>
      <c r="F19" s="57">
        <v>1630</v>
      </c>
      <c r="G19" s="40"/>
    </row>
    <row r="20" spans="1:7" s="2" customFormat="1" ht="35.25" customHeight="1" thickBot="1">
      <c r="A20" s="3"/>
      <c r="D20" s="54"/>
      <c r="E20" s="58">
        <f>SUM(E8:E19)</f>
        <v>2722.4</v>
      </c>
      <c r="F20" s="59">
        <f>SUM(F8:F19)</f>
        <v>4723</v>
      </c>
      <c r="G20" s="55">
        <f>SUM(G8:G17)</f>
        <v>49</v>
      </c>
    </row>
    <row r="21" spans="1:7" ht="24.95" customHeight="1"/>
    <row r="22" spans="1:7" ht="22.5" customHeight="1">
      <c r="A22" s="2"/>
      <c r="B22" s="42"/>
    </row>
    <row r="23" spans="1:7" ht="22.5" customHeight="1">
      <c r="A23" s="2"/>
      <c r="B23" s="43"/>
    </row>
    <row r="24" spans="1:7" ht="22.5" customHeight="1">
      <c r="A24" s="2"/>
      <c r="B24" s="44"/>
    </row>
    <row r="25" spans="1:7" ht="22.5" customHeight="1">
      <c r="A25" s="2"/>
      <c r="B25" s="4"/>
    </row>
    <row r="26" spans="1:7" ht="22.5" customHeight="1"/>
    <row r="27" spans="1:7" ht="22.5" customHeight="1">
      <c r="A27" s="45"/>
      <c r="B27" s="46"/>
    </row>
    <row r="28" spans="1:7" s="5" customFormat="1" ht="22.5" customHeight="1">
      <c r="A28" s="45"/>
      <c r="B28" s="46"/>
      <c r="E28" s="27"/>
      <c r="G28" s="41"/>
    </row>
    <row r="29" spans="1:7" s="5" customFormat="1" ht="23.1" customHeight="1">
      <c r="A29" s="45"/>
      <c r="B29" s="46"/>
      <c r="E29" s="27"/>
      <c r="G29" s="41"/>
    </row>
    <row r="30" spans="1:7" ht="23.1" customHeight="1"/>
    <row r="31" spans="1:7" ht="23.1" customHeight="1">
      <c r="B31" s="6"/>
    </row>
  </sheetData>
  <mergeCells count="7">
    <mergeCell ref="A3:G3"/>
    <mergeCell ref="A4:G4"/>
    <mergeCell ref="G16:G17"/>
    <mergeCell ref="G8:G9"/>
    <mergeCell ref="G10:G11"/>
    <mergeCell ref="G12:G13"/>
    <mergeCell ref="G14:G15"/>
  </mergeCells>
  <pageMargins left="0.85" right="0.48" top="0.43" bottom="0.49" header="0.31496062992126" footer="0.31496062992126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8"/>
  <sheetViews>
    <sheetView view="pageBreakPreview" zoomScale="70" zoomScaleSheetLayoutView="70" workbookViewId="0">
      <selection activeCell="F10" sqref="F10"/>
    </sheetView>
  </sheetViews>
  <sheetFormatPr defaultRowHeight="15"/>
  <cols>
    <col min="1" max="1" width="30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  <col min="6" max="6" width="36.85546875" customWidth="1"/>
    <col min="7" max="7" width="17.28515625" style="37" customWidth="1"/>
  </cols>
  <sheetData>
    <row r="2" spans="1:7" ht="35.25" customHeight="1"/>
    <row r="3" spans="1:7" s="1" customFormat="1" ht="30.75" customHeight="1">
      <c r="A3" s="93" t="s">
        <v>33</v>
      </c>
      <c r="B3" s="93"/>
      <c r="C3" s="93"/>
      <c r="D3" s="93"/>
      <c r="E3" s="93"/>
      <c r="F3" s="93"/>
      <c r="G3" s="93"/>
    </row>
    <row r="4" spans="1:7" s="1" customFormat="1" ht="29.25" customHeight="1">
      <c r="A4" s="94" t="s">
        <v>10</v>
      </c>
      <c r="B4" s="94"/>
      <c r="C4" s="94"/>
      <c r="D4" s="94"/>
      <c r="E4" s="94"/>
      <c r="F4" s="94"/>
      <c r="G4" s="94"/>
    </row>
    <row r="5" spans="1:7" s="1" customFormat="1" ht="29.25" customHeight="1">
      <c r="A5" s="7"/>
      <c r="B5" s="7"/>
      <c r="C5" s="7"/>
      <c r="D5" s="7"/>
      <c r="E5" s="22"/>
      <c r="F5" s="7"/>
      <c r="G5" s="38"/>
    </row>
    <row r="6" spans="1:7" s="1" customFormat="1" ht="29.25" customHeight="1" thickBot="1">
      <c r="A6" s="7"/>
      <c r="B6" s="7"/>
      <c r="C6" s="7"/>
      <c r="D6" s="7"/>
      <c r="E6" s="22"/>
      <c r="F6" s="7"/>
      <c r="G6" s="38"/>
    </row>
    <row r="7" spans="1:7" ht="44.25" customHeight="1" thickBot="1">
      <c r="A7" s="18" t="s">
        <v>0</v>
      </c>
      <c r="B7" s="18" t="s">
        <v>1</v>
      </c>
      <c r="C7" s="19" t="s">
        <v>2</v>
      </c>
      <c r="D7" s="15" t="s">
        <v>11</v>
      </c>
      <c r="E7" s="23" t="s">
        <v>12</v>
      </c>
      <c r="F7" s="16" t="s">
        <v>6</v>
      </c>
      <c r="G7" s="39" t="s">
        <v>29</v>
      </c>
    </row>
    <row r="8" spans="1:7" ht="36" customHeight="1">
      <c r="A8" s="20" t="s">
        <v>31</v>
      </c>
      <c r="B8" s="17" t="s">
        <v>32</v>
      </c>
      <c r="C8" s="8"/>
      <c r="D8" s="34" t="s">
        <v>15</v>
      </c>
      <c r="E8" s="24">
        <v>750.5</v>
      </c>
      <c r="F8" s="12"/>
      <c r="G8" s="97">
        <v>35</v>
      </c>
    </row>
    <row r="9" spans="1:7" ht="36" customHeight="1">
      <c r="A9" s="20" t="s">
        <v>31</v>
      </c>
      <c r="B9" s="17" t="s">
        <v>32</v>
      </c>
      <c r="C9" s="9"/>
      <c r="D9" s="65" t="s">
        <v>16</v>
      </c>
      <c r="E9" s="25">
        <v>224</v>
      </c>
      <c r="F9" s="13"/>
      <c r="G9" s="96"/>
    </row>
    <row r="10" spans="1:7" s="10" customFormat="1" ht="36" customHeight="1">
      <c r="A10" s="72" t="s">
        <v>31</v>
      </c>
      <c r="B10" s="73" t="s">
        <v>32</v>
      </c>
      <c r="C10" s="74"/>
      <c r="D10" s="75" t="s">
        <v>28</v>
      </c>
      <c r="E10" s="66"/>
      <c r="F10" s="67">
        <v>2299.4</v>
      </c>
      <c r="G10" s="71"/>
    </row>
    <row r="11" spans="1:7" s="10" customFormat="1" ht="36" customHeight="1">
      <c r="A11" s="79" t="s">
        <v>41</v>
      </c>
      <c r="B11" s="14" t="s">
        <v>42</v>
      </c>
      <c r="C11" s="11"/>
      <c r="D11" s="33" t="s">
        <v>26</v>
      </c>
      <c r="E11" s="26">
        <v>465.4</v>
      </c>
      <c r="F11" s="78"/>
      <c r="G11" s="95">
        <v>5</v>
      </c>
    </row>
    <row r="12" spans="1:7" s="10" customFormat="1" ht="36" customHeight="1">
      <c r="A12" s="79" t="s">
        <v>41</v>
      </c>
      <c r="B12" s="14" t="s">
        <v>42</v>
      </c>
      <c r="C12" s="11"/>
      <c r="D12" s="33" t="s">
        <v>43</v>
      </c>
      <c r="E12" s="26">
        <v>405.9</v>
      </c>
      <c r="F12" s="78"/>
      <c r="G12" s="96"/>
    </row>
    <row r="13" spans="1:7" s="10" customFormat="1" ht="36" customHeight="1">
      <c r="A13" s="79" t="s">
        <v>41</v>
      </c>
      <c r="B13" s="14" t="s">
        <v>42</v>
      </c>
      <c r="C13" s="11"/>
      <c r="D13" s="32" t="s">
        <v>21</v>
      </c>
      <c r="E13" s="80" t="s">
        <v>45</v>
      </c>
      <c r="F13" s="78"/>
      <c r="G13" s="95">
        <v>3</v>
      </c>
    </row>
    <row r="14" spans="1:7" s="10" customFormat="1" ht="36" customHeight="1">
      <c r="A14" s="79" t="s">
        <v>41</v>
      </c>
      <c r="B14" s="14" t="s">
        <v>42</v>
      </c>
      <c r="C14" s="11"/>
      <c r="D14" s="33" t="s">
        <v>44</v>
      </c>
      <c r="E14" s="80" t="s">
        <v>45</v>
      </c>
      <c r="F14" s="78"/>
      <c r="G14" s="96"/>
    </row>
    <row r="15" spans="1:7" s="10" customFormat="1" ht="36" customHeight="1">
      <c r="A15" s="79" t="s">
        <v>41</v>
      </c>
      <c r="B15" s="14" t="s">
        <v>42</v>
      </c>
      <c r="C15" s="11"/>
      <c r="D15" s="75" t="s">
        <v>28</v>
      </c>
      <c r="E15" s="26"/>
      <c r="F15" s="78">
        <v>1046</v>
      </c>
      <c r="G15" s="40"/>
    </row>
    <row r="16" spans="1:7" s="10" customFormat="1" ht="36" customHeight="1">
      <c r="A16" s="28"/>
      <c r="B16" s="14"/>
      <c r="C16" s="11"/>
      <c r="D16" s="33"/>
      <c r="E16" s="26"/>
      <c r="F16" s="78"/>
      <c r="G16" s="40"/>
    </row>
    <row r="17" spans="1:7" s="2" customFormat="1" ht="35.25" customHeight="1" thickBot="1">
      <c r="A17" s="3"/>
      <c r="D17" s="54"/>
      <c r="E17" s="76">
        <f>SUM(E8:E16)</f>
        <v>1845.8000000000002</v>
      </c>
      <c r="F17" s="77">
        <f>SUM(F8:F16)</f>
        <v>3345.4</v>
      </c>
      <c r="G17" s="55">
        <f>SUM(G8:G16)</f>
        <v>43</v>
      </c>
    </row>
    <row r="18" spans="1:7" ht="24.95" customHeight="1"/>
    <row r="19" spans="1:7" ht="22.5" customHeight="1">
      <c r="A19" s="2"/>
      <c r="B19" s="42"/>
    </row>
    <row r="20" spans="1:7" ht="22.5" customHeight="1">
      <c r="A20" s="2"/>
      <c r="B20" s="43"/>
    </row>
    <row r="21" spans="1:7" ht="22.5" customHeight="1">
      <c r="A21" s="2"/>
      <c r="B21" s="44"/>
    </row>
    <row r="22" spans="1:7" ht="22.5" customHeight="1">
      <c r="A22" s="2"/>
      <c r="B22" s="4"/>
    </row>
    <row r="23" spans="1:7" ht="22.5" customHeight="1"/>
    <row r="24" spans="1:7" ht="22.5" customHeight="1">
      <c r="A24" s="45"/>
      <c r="B24" s="46"/>
    </row>
    <row r="25" spans="1:7" s="5" customFormat="1" ht="22.5" customHeight="1">
      <c r="A25" s="45"/>
      <c r="B25" s="46"/>
      <c r="E25" s="27"/>
      <c r="G25" s="41"/>
    </row>
    <row r="26" spans="1:7" s="5" customFormat="1" ht="23.1" customHeight="1">
      <c r="A26" s="45"/>
      <c r="B26" s="46"/>
      <c r="E26" s="27"/>
      <c r="G26" s="41"/>
    </row>
    <row r="27" spans="1:7" ht="23.1" customHeight="1"/>
    <row r="28" spans="1:7" ht="23.1" customHeight="1">
      <c r="B28" s="6"/>
    </row>
  </sheetData>
  <mergeCells count="5">
    <mergeCell ref="G8:G9"/>
    <mergeCell ref="A3:G3"/>
    <mergeCell ref="A4:G4"/>
    <mergeCell ref="G11:G12"/>
    <mergeCell ref="G13:G14"/>
  </mergeCells>
  <pageMargins left="0.53" right="0.15748031496063" top="0.43" bottom="0.49" header="0.31496062992126" footer="0.31496062992126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4"/>
  <sheetViews>
    <sheetView view="pageBreakPreview" zoomScale="70" zoomScaleSheetLayoutView="70" workbookViewId="0">
      <selection activeCell="B16" sqref="B16"/>
    </sheetView>
  </sheetViews>
  <sheetFormatPr defaultRowHeight="15"/>
  <cols>
    <col min="1" max="1" width="30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  <col min="6" max="6" width="36.85546875" customWidth="1"/>
    <col min="7" max="7" width="17.28515625" style="37" customWidth="1"/>
  </cols>
  <sheetData>
    <row r="2" spans="1:7" ht="35.25" customHeight="1"/>
    <row r="3" spans="1:7" s="1" customFormat="1" ht="30.75" customHeight="1">
      <c r="A3" s="93" t="s">
        <v>33</v>
      </c>
      <c r="B3" s="93"/>
      <c r="C3" s="93"/>
      <c r="D3" s="93"/>
      <c r="E3" s="93"/>
      <c r="F3" s="93"/>
      <c r="G3" s="93"/>
    </row>
    <row r="4" spans="1:7" s="1" customFormat="1" ht="29.25" customHeight="1">
      <c r="A4" s="94" t="s">
        <v>10</v>
      </c>
      <c r="B4" s="94"/>
      <c r="C4" s="94"/>
      <c r="D4" s="94"/>
      <c r="E4" s="94"/>
      <c r="F4" s="94"/>
      <c r="G4" s="94"/>
    </row>
    <row r="5" spans="1:7" s="1" customFormat="1" ht="29.25" customHeight="1">
      <c r="A5" s="7"/>
      <c r="B5" s="7"/>
      <c r="C5" s="7"/>
      <c r="D5" s="7"/>
      <c r="E5" s="22"/>
      <c r="F5" s="7"/>
      <c r="G5" s="38"/>
    </row>
    <row r="6" spans="1:7" s="1" customFormat="1" ht="29.25" customHeight="1" thickBot="1">
      <c r="A6" s="7"/>
      <c r="B6" s="7"/>
      <c r="C6" s="7"/>
      <c r="D6" s="7"/>
      <c r="E6" s="22"/>
      <c r="F6" s="7"/>
      <c r="G6" s="38"/>
    </row>
    <row r="7" spans="1:7" ht="44.25" customHeight="1" thickBot="1">
      <c r="A7" s="18" t="s">
        <v>0</v>
      </c>
      <c r="B7" s="18" t="s">
        <v>1</v>
      </c>
      <c r="C7" s="19" t="s">
        <v>2</v>
      </c>
      <c r="D7" s="15" t="s">
        <v>11</v>
      </c>
      <c r="E7" s="23" t="s">
        <v>12</v>
      </c>
      <c r="F7" s="16" t="s">
        <v>6</v>
      </c>
      <c r="G7" s="39" t="s">
        <v>29</v>
      </c>
    </row>
    <row r="8" spans="1:7" s="10" customFormat="1" ht="36" customHeight="1">
      <c r="A8" s="28" t="s">
        <v>47</v>
      </c>
      <c r="B8" s="14" t="s">
        <v>48</v>
      </c>
      <c r="C8" s="11"/>
      <c r="D8" s="33" t="s">
        <v>49</v>
      </c>
      <c r="E8" s="80" t="s">
        <v>45</v>
      </c>
      <c r="F8" s="78"/>
      <c r="G8" s="95">
        <v>13</v>
      </c>
    </row>
    <row r="9" spans="1:7" s="10" customFormat="1" ht="36" customHeight="1">
      <c r="A9" s="28" t="s">
        <v>47</v>
      </c>
      <c r="B9" s="14" t="s">
        <v>48</v>
      </c>
      <c r="C9" s="11"/>
      <c r="D9" s="33" t="s">
        <v>50</v>
      </c>
      <c r="E9" s="80">
        <v>381.6</v>
      </c>
      <c r="F9" s="78"/>
      <c r="G9" s="96"/>
    </row>
    <row r="10" spans="1:7" s="10" customFormat="1" ht="36" customHeight="1">
      <c r="A10" s="28" t="s">
        <v>47</v>
      </c>
      <c r="B10" s="14" t="s">
        <v>48</v>
      </c>
      <c r="C10" s="11"/>
      <c r="D10" s="75" t="s">
        <v>28</v>
      </c>
      <c r="E10" s="80" t="s">
        <v>45</v>
      </c>
      <c r="F10" s="78">
        <v>1082.8</v>
      </c>
      <c r="G10" s="81"/>
    </row>
    <row r="11" spans="1:7" s="10" customFormat="1" ht="36" customHeight="1">
      <c r="A11" s="79" t="s">
        <v>41</v>
      </c>
      <c r="B11" s="14" t="s">
        <v>48</v>
      </c>
      <c r="C11" s="11"/>
      <c r="D11" s="75" t="s">
        <v>51</v>
      </c>
      <c r="E11" s="26"/>
      <c r="F11" s="82">
        <v>900</v>
      </c>
      <c r="G11" s="40"/>
    </row>
    <row r="12" spans="1:7" s="10" customFormat="1" ht="36" customHeight="1">
      <c r="A12" s="28"/>
      <c r="B12" s="14"/>
      <c r="C12" s="11"/>
      <c r="D12" s="33"/>
      <c r="E12" s="26"/>
      <c r="F12" s="82"/>
      <c r="G12" s="40"/>
    </row>
    <row r="13" spans="1:7" s="2" customFormat="1" ht="35.25" customHeight="1" thickBot="1">
      <c r="A13" s="3"/>
      <c r="D13" s="54"/>
      <c r="E13" s="76">
        <f>SUM(E8:E12)</f>
        <v>381.6</v>
      </c>
      <c r="F13" s="77">
        <f>SUM(F8:F12)</f>
        <v>1982.8</v>
      </c>
      <c r="G13" s="55">
        <f>SUM(G8:G12)</f>
        <v>13</v>
      </c>
    </row>
    <row r="14" spans="1:7" ht="24.95" customHeight="1"/>
    <row r="15" spans="1:7" ht="22.5" customHeight="1">
      <c r="A15" s="2"/>
      <c r="B15" s="42"/>
    </row>
    <row r="16" spans="1:7" ht="22.5" customHeight="1">
      <c r="A16" s="2"/>
      <c r="B16" s="43"/>
    </row>
    <row r="17" spans="1:7" ht="22.5" customHeight="1">
      <c r="A17" s="2"/>
      <c r="B17" s="44"/>
    </row>
    <row r="18" spans="1:7" ht="22.5" customHeight="1">
      <c r="A18" s="2"/>
      <c r="B18" s="4"/>
    </row>
    <row r="19" spans="1:7" ht="22.5" customHeight="1"/>
    <row r="20" spans="1:7" ht="22.5" customHeight="1">
      <c r="A20" s="45"/>
      <c r="B20" s="46"/>
    </row>
    <row r="21" spans="1:7" s="5" customFormat="1" ht="22.5" customHeight="1">
      <c r="A21" s="45"/>
      <c r="B21" s="46"/>
      <c r="E21" s="27"/>
      <c r="G21" s="41"/>
    </row>
    <row r="22" spans="1:7" s="5" customFormat="1" ht="23.1" customHeight="1">
      <c r="A22" s="45"/>
      <c r="B22" s="46"/>
      <c r="E22" s="27"/>
      <c r="G22" s="41"/>
    </row>
    <row r="23" spans="1:7" ht="23.1" customHeight="1"/>
    <row r="24" spans="1:7" ht="23.1" customHeight="1">
      <c r="B24" s="6"/>
    </row>
  </sheetData>
  <mergeCells count="3">
    <mergeCell ref="A3:G3"/>
    <mergeCell ref="A4:G4"/>
    <mergeCell ref="G8:G9"/>
  </mergeCells>
  <pageMargins left="0.53" right="0.15748031496063" top="0.43" bottom="0.49" header="0.31496062992126" footer="0.31496062992126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G25"/>
  <sheetViews>
    <sheetView view="pageBreakPreview" zoomScale="70" zoomScaleSheetLayoutView="70" workbookViewId="0">
      <selection activeCell="G19" sqref="G19"/>
    </sheetView>
  </sheetViews>
  <sheetFormatPr defaultRowHeight="15"/>
  <cols>
    <col min="1" max="1" width="30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  <col min="6" max="6" width="36.85546875" customWidth="1"/>
    <col min="7" max="7" width="17.28515625" style="37" customWidth="1"/>
  </cols>
  <sheetData>
    <row r="2" spans="1:7" ht="35.25" customHeight="1"/>
    <row r="3" spans="1:7" s="1" customFormat="1" ht="30.75" customHeight="1">
      <c r="A3" s="93" t="s">
        <v>33</v>
      </c>
      <c r="B3" s="93"/>
      <c r="C3" s="93"/>
      <c r="D3" s="93"/>
      <c r="E3" s="93"/>
      <c r="F3" s="93"/>
      <c r="G3" s="93"/>
    </row>
    <row r="4" spans="1:7" s="1" customFormat="1" ht="29.25" customHeight="1">
      <c r="A4" s="94" t="s">
        <v>10</v>
      </c>
      <c r="B4" s="94"/>
      <c r="C4" s="94"/>
      <c r="D4" s="94"/>
      <c r="E4" s="94"/>
      <c r="F4" s="94"/>
      <c r="G4" s="94"/>
    </row>
    <row r="5" spans="1:7" s="1" customFormat="1" ht="29.25" customHeight="1">
      <c r="A5" s="7"/>
      <c r="B5" s="7"/>
      <c r="C5" s="7"/>
      <c r="D5" s="7"/>
      <c r="E5" s="22"/>
      <c r="F5" s="7"/>
      <c r="G5" s="38"/>
    </row>
    <row r="6" spans="1:7" s="1" customFormat="1" ht="29.25" customHeight="1" thickBot="1">
      <c r="A6" s="7"/>
      <c r="B6" s="7"/>
      <c r="C6" s="7"/>
      <c r="D6" s="7"/>
      <c r="E6" s="22"/>
      <c r="F6" s="7"/>
      <c r="G6" s="38"/>
    </row>
    <row r="7" spans="1:7" ht="44.25" customHeight="1" thickBot="1">
      <c r="A7" s="18" t="s">
        <v>0</v>
      </c>
      <c r="B7" s="18" t="s">
        <v>1</v>
      </c>
      <c r="C7" s="19" t="s">
        <v>2</v>
      </c>
      <c r="D7" s="15" t="s">
        <v>11</v>
      </c>
      <c r="E7" s="23" t="s">
        <v>12</v>
      </c>
      <c r="F7" s="16" t="s">
        <v>6</v>
      </c>
      <c r="G7" s="39" t="s">
        <v>29</v>
      </c>
    </row>
    <row r="8" spans="1:7" s="10" customFormat="1" ht="36" customHeight="1">
      <c r="A8" s="28" t="s">
        <v>53</v>
      </c>
      <c r="B8" s="14" t="s">
        <v>54</v>
      </c>
      <c r="C8" s="11"/>
      <c r="D8" s="84" t="s">
        <v>56</v>
      </c>
      <c r="E8" s="80">
        <v>1491.6</v>
      </c>
      <c r="F8" s="78"/>
      <c r="G8" s="95">
        <v>24</v>
      </c>
    </row>
    <row r="9" spans="1:7" s="10" customFormat="1" ht="36" customHeight="1">
      <c r="A9" s="28" t="s">
        <v>53</v>
      </c>
      <c r="B9" s="14" t="s">
        <v>54</v>
      </c>
      <c r="C9" s="11"/>
      <c r="D9" s="33" t="s">
        <v>55</v>
      </c>
      <c r="E9" s="80">
        <v>1316.9</v>
      </c>
      <c r="F9" s="78"/>
      <c r="G9" s="96"/>
    </row>
    <row r="10" spans="1:7" s="10" customFormat="1" ht="36" customHeight="1">
      <c r="A10" s="28" t="s">
        <v>58</v>
      </c>
      <c r="B10" s="14" t="s">
        <v>42</v>
      </c>
      <c r="C10" s="11"/>
      <c r="D10" s="33" t="s">
        <v>59</v>
      </c>
      <c r="E10" s="80">
        <v>555.5</v>
      </c>
      <c r="F10" s="78"/>
      <c r="G10" s="95">
        <v>4</v>
      </c>
    </row>
    <row r="11" spans="1:7" s="10" customFormat="1" ht="36" customHeight="1">
      <c r="A11" s="28" t="s">
        <v>58</v>
      </c>
      <c r="B11" s="14" t="s">
        <v>42</v>
      </c>
      <c r="C11" s="11"/>
      <c r="D11" s="34" t="s">
        <v>56</v>
      </c>
      <c r="E11" s="26">
        <v>465</v>
      </c>
      <c r="F11" s="78"/>
      <c r="G11" s="96"/>
    </row>
    <row r="12" spans="1:7" s="10" customFormat="1" ht="36" customHeight="1">
      <c r="A12" s="28" t="s">
        <v>58</v>
      </c>
      <c r="B12" s="14" t="s">
        <v>42</v>
      </c>
      <c r="C12" s="11"/>
      <c r="D12" s="84" t="s">
        <v>28</v>
      </c>
      <c r="E12" s="26"/>
      <c r="F12" s="78">
        <v>406</v>
      </c>
      <c r="G12" s="40"/>
    </row>
    <row r="13" spans="1:7" s="10" customFormat="1" ht="36" customHeight="1">
      <c r="A13" s="28"/>
      <c r="B13" s="14"/>
      <c r="C13" s="11"/>
      <c r="D13" s="33"/>
      <c r="E13" s="26"/>
      <c r="F13" s="82"/>
      <c r="G13" s="40"/>
    </row>
    <row r="14" spans="1:7" s="2" customFormat="1" ht="35.25" customHeight="1" thickBot="1">
      <c r="A14" s="3"/>
      <c r="D14" s="54"/>
      <c r="E14" s="76">
        <f>SUM(E8:E13)</f>
        <v>3829</v>
      </c>
      <c r="F14" s="77">
        <f>SUM(F8:F13)</f>
        <v>406</v>
      </c>
      <c r="G14" s="55">
        <f>SUM(G8:G13)</f>
        <v>28</v>
      </c>
    </row>
    <row r="15" spans="1:7" ht="24.95" customHeight="1"/>
    <row r="16" spans="1:7" ht="22.5" customHeight="1">
      <c r="A16" s="2"/>
      <c r="B16" s="42"/>
    </row>
    <row r="17" spans="1:7" ht="22.5" customHeight="1">
      <c r="A17" s="2"/>
      <c r="B17" s="43"/>
    </row>
    <row r="18" spans="1:7" ht="22.5" customHeight="1">
      <c r="A18" s="2"/>
      <c r="B18" s="44"/>
    </row>
    <row r="19" spans="1:7" ht="22.5" customHeight="1">
      <c r="A19" s="2"/>
      <c r="B19" s="4"/>
    </row>
    <row r="20" spans="1:7" ht="22.5" customHeight="1"/>
    <row r="21" spans="1:7" ht="22.5" customHeight="1">
      <c r="A21" s="45"/>
      <c r="B21" s="46"/>
    </row>
    <row r="22" spans="1:7" s="5" customFormat="1" ht="22.5" customHeight="1">
      <c r="A22" s="45"/>
      <c r="B22" s="46"/>
      <c r="E22" s="27"/>
      <c r="G22" s="41"/>
    </row>
    <row r="23" spans="1:7" s="5" customFormat="1" ht="23.1" customHeight="1">
      <c r="A23" s="45"/>
      <c r="B23" s="46"/>
      <c r="E23" s="27"/>
      <c r="G23" s="41"/>
    </row>
    <row r="24" spans="1:7" ht="23.1" customHeight="1"/>
    <row r="25" spans="1:7" ht="23.1" customHeight="1">
      <c r="B25" s="6"/>
    </row>
  </sheetData>
  <mergeCells count="4">
    <mergeCell ref="A3:G3"/>
    <mergeCell ref="A4:G4"/>
    <mergeCell ref="G8:G9"/>
    <mergeCell ref="G10:G11"/>
  </mergeCells>
  <pageMargins left="0.53" right="0.15748031496063" top="0.43" bottom="0.49" header="0.31496062992126" footer="0.31496062992126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25"/>
  <sheetViews>
    <sheetView view="pageBreakPreview" zoomScale="70" zoomScaleSheetLayoutView="70" workbookViewId="0">
      <selection activeCell="A23" sqref="A23"/>
    </sheetView>
  </sheetViews>
  <sheetFormatPr defaultRowHeight="15"/>
  <cols>
    <col min="1" max="1" width="30" style="85" customWidth="1"/>
    <col min="2" max="2" width="43.85546875" customWidth="1"/>
    <col min="3" max="3" width="12.7109375" hidden="1" customWidth="1"/>
    <col min="4" max="4" width="40.85546875" customWidth="1"/>
    <col min="5" max="5" width="26.85546875" style="21" customWidth="1"/>
    <col min="6" max="6" width="36.85546875" customWidth="1"/>
    <col min="7" max="7" width="17.28515625" style="37" customWidth="1"/>
  </cols>
  <sheetData>
    <row r="2" spans="1:7" ht="35.25" customHeight="1"/>
    <row r="3" spans="1:7" s="1" customFormat="1" ht="30.75" customHeight="1">
      <c r="A3" s="93" t="s">
        <v>33</v>
      </c>
      <c r="B3" s="93"/>
      <c r="C3" s="93"/>
      <c r="D3" s="93"/>
      <c r="E3" s="93"/>
      <c r="F3" s="93"/>
      <c r="G3" s="93"/>
    </row>
    <row r="4" spans="1:7" s="1" customFormat="1" ht="29.25" customHeight="1">
      <c r="A4" s="94" t="s">
        <v>10</v>
      </c>
      <c r="B4" s="94"/>
      <c r="C4" s="94"/>
      <c r="D4" s="94"/>
      <c r="E4" s="94"/>
      <c r="F4" s="94"/>
      <c r="G4" s="94"/>
    </row>
    <row r="5" spans="1:7" s="1" customFormat="1" ht="29.25" customHeight="1">
      <c r="A5" s="86"/>
      <c r="B5" s="7"/>
      <c r="C5" s="7"/>
      <c r="D5" s="7"/>
      <c r="E5" s="22"/>
      <c r="F5" s="7"/>
      <c r="G5" s="38"/>
    </row>
    <row r="6" spans="1:7" s="1" customFormat="1" ht="29.25" customHeight="1" thickBot="1">
      <c r="A6" s="86"/>
      <c r="B6" s="7"/>
      <c r="C6" s="7"/>
      <c r="D6" s="7"/>
      <c r="E6" s="22"/>
      <c r="F6" s="7"/>
      <c r="G6" s="38"/>
    </row>
    <row r="7" spans="1:7" ht="44.25" customHeight="1" thickBot="1">
      <c r="A7" s="87" t="s">
        <v>0</v>
      </c>
      <c r="B7" s="18" t="s">
        <v>1</v>
      </c>
      <c r="C7" s="19" t="s">
        <v>2</v>
      </c>
      <c r="D7" s="15" t="s">
        <v>11</v>
      </c>
      <c r="E7" s="23" t="s">
        <v>12</v>
      </c>
      <c r="F7" s="16" t="s">
        <v>6</v>
      </c>
      <c r="G7" s="39" t="s">
        <v>29</v>
      </c>
    </row>
    <row r="8" spans="1:7" s="10" customFormat="1" ht="36" customHeight="1">
      <c r="A8" s="88">
        <v>43376</v>
      </c>
      <c r="B8" s="14" t="s">
        <v>60</v>
      </c>
      <c r="C8" s="11"/>
      <c r="D8" s="84" t="s">
        <v>61</v>
      </c>
      <c r="E8" s="80" t="s">
        <v>45</v>
      </c>
      <c r="F8" s="78"/>
      <c r="G8" s="95">
        <v>12</v>
      </c>
    </row>
    <row r="9" spans="1:7" s="10" customFormat="1" ht="36" customHeight="1">
      <c r="A9" s="88">
        <v>43376</v>
      </c>
      <c r="B9" s="14" t="s">
        <v>60</v>
      </c>
      <c r="C9" s="11"/>
      <c r="D9" s="33" t="s">
        <v>62</v>
      </c>
      <c r="E9" s="80" t="s">
        <v>45</v>
      </c>
      <c r="F9" s="78"/>
      <c r="G9" s="96"/>
    </row>
    <row r="10" spans="1:7" s="10" customFormat="1" ht="36" customHeight="1">
      <c r="A10" s="88">
        <v>43376</v>
      </c>
      <c r="B10" s="14" t="s">
        <v>60</v>
      </c>
      <c r="C10" s="11"/>
      <c r="D10" s="33" t="s">
        <v>28</v>
      </c>
      <c r="E10" s="80"/>
      <c r="F10" s="80">
        <v>982.5</v>
      </c>
      <c r="G10" s="95"/>
    </row>
    <row r="11" spans="1:7" s="10" customFormat="1" ht="36" customHeight="1">
      <c r="A11" s="88">
        <v>43376</v>
      </c>
      <c r="B11" s="14" t="s">
        <v>60</v>
      </c>
      <c r="C11" s="11"/>
      <c r="D11" s="34" t="s">
        <v>63</v>
      </c>
      <c r="E11" s="26"/>
      <c r="F11" s="26">
        <v>270</v>
      </c>
      <c r="G11" s="96"/>
    </row>
    <row r="12" spans="1:7" s="10" customFormat="1" ht="36" customHeight="1">
      <c r="A12" s="88"/>
      <c r="B12" s="14"/>
      <c r="C12" s="11"/>
      <c r="D12" s="84"/>
      <c r="E12" s="26"/>
      <c r="F12" s="78"/>
      <c r="G12" s="40"/>
    </row>
    <row r="13" spans="1:7" s="10" customFormat="1" ht="36" customHeight="1">
      <c r="A13" s="88"/>
      <c r="B13" s="14"/>
      <c r="C13" s="11"/>
      <c r="D13" s="33"/>
      <c r="E13" s="26"/>
      <c r="F13" s="82"/>
      <c r="G13" s="40"/>
    </row>
    <row r="14" spans="1:7" s="2" customFormat="1" ht="35.25" customHeight="1" thickBot="1">
      <c r="A14" s="89"/>
      <c r="D14" s="54"/>
      <c r="E14" s="76">
        <f>SUM(E8:E13)</f>
        <v>0</v>
      </c>
      <c r="F14" s="77">
        <f>SUM(F8:F13)</f>
        <v>1252.5</v>
      </c>
      <c r="G14" s="55">
        <f>SUM(G8:G13)</f>
        <v>12</v>
      </c>
    </row>
    <row r="15" spans="1:7" ht="24.95" customHeight="1"/>
    <row r="16" spans="1:7" ht="22.5" customHeight="1">
      <c r="A16" s="90"/>
      <c r="B16" s="42"/>
    </row>
    <row r="17" spans="1:7" ht="22.5" customHeight="1">
      <c r="A17" s="90"/>
      <c r="B17" s="43"/>
    </row>
    <row r="18" spans="1:7" ht="22.5" customHeight="1">
      <c r="A18" s="90"/>
      <c r="B18" s="44"/>
    </row>
    <row r="19" spans="1:7" ht="22.5" customHeight="1">
      <c r="A19" s="90"/>
      <c r="B19" s="4"/>
    </row>
    <row r="20" spans="1:7" ht="22.5" customHeight="1"/>
    <row r="21" spans="1:7" ht="22.5" customHeight="1">
      <c r="A21" s="91"/>
      <c r="B21" s="46"/>
    </row>
    <row r="22" spans="1:7" s="5" customFormat="1" ht="22.5" customHeight="1">
      <c r="A22" s="91"/>
      <c r="B22" s="46"/>
      <c r="E22" s="27"/>
      <c r="G22" s="41"/>
    </row>
    <row r="23" spans="1:7" s="5" customFormat="1" ht="23.1" customHeight="1">
      <c r="A23" s="91"/>
      <c r="B23" s="46"/>
      <c r="E23" s="27"/>
      <c r="G23" s="41"/>
    </row>
    <row r="24" spans="1:7" ht="23.1" customHeight="1"/>
    <row r="25" spans="1:7" ht="23.1" customHeight="1">
      <c r="B25" s="6"/>
    </row>
  </sheetData>
  <mergeCells count="4">
    <mergeCell ref="A3:G3"/>
    <mergeCell ref="A4:G4"/>
    <mergeCell ref="G8:G9"/>
    <mergeCell ref="G10:G11"/>
  </mergeCells>
  <pageMargins left="0.53" right="0.15748031496063" top="0.43" bottom="0.49" header="0.31496062992126" footer="0.31496062992126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:C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 </vt:lpstr>
      <vt:lpstr>PT MAC.</vt:lpstr>
      <vt:lpstr>PT APRIL</vt:lpstr>
      <vt:lpstr>JULAI </vt:lpstr>
      <vt:lpstr>OGOS </vt:lpstr>
      <vt:lpstr>OCT </vt:lpstr>
      <vt:lpstr>Sheet3</vt:lpstr>
      <vt:lpstr>'JULAI '!Print_Area</vt:lpstr>
      <vt:lpstr>'OCT '!Print_Area</vt:lpstr>
      <vt:lpstr>'OGOS '!Print_Area</vt:lpstr>
      <vt:lpstr>'PT APRIL'!Print_Area</vt:lpstr>
      <vt:lpstr>'PT MAC.'!Print_Area</vt:lpstr>
      <vt:lpstr>'SUM '!Print_Area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pc_faha</dc:creator>
  <cp:lastModifiedBy>CIDB</cp:lastModifiedBy>
  <cp:lastPrinted>2018-04-17T04:00:07Z</cp:lastPrinted>
  <dcterms:created xsi:type="dcterms:W3CDTF">2013-01-11T01:30:59Z</dcterms:created>
  <dcterms:modified xsi:type="dcterms:W3CDTF">2018-11-29T03:16:00Z</dcterms:modified>
</cp:coreProperties>
</file>