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ess Expenses" sheetId="1" r:id="rId1"/>
    <sheet name="Meal &amp;&amp; Bazar Details" sheetId="3" r:id="rId2"/>
  </sheets>
  <calcPr calcId="152511"/>
</workbook>
</file>

<file path=xl/calcChain.xml><?xml version="1.0" encoding="utf-8"?>
<calcChain xmlns="http://schemas.openxmlformats.org/spreadsheetml/2006/main">
  <c r="L2" i="1" l="1"/>
  <c r="N2" i="1" s="1"/>
  <c r="D2" i="1"/>
  <c r="H5" i="1"/>
  <c r="L16" i="3"/>
  <c r="H2" i="1" l="1"/>
  <c r="H3" i="1"/>
  <c r="H4" i="1" l="1"/>
  <c r="K11" i="3"/>
  <c r="G37" i="3" l="1"/>
  <c r="F39" i="3" l="1"/>
  <c r="E39" i="3"/>
  <c r="D39" i="3"/>
  <c r="C39" i="3"/>
  <c r="K6" i="1" l="1"/>
  <c r="G2" i="3" l="1"/>
  <c r="K39" i="3" l="1"/>
  <c r="D6" i="1" s="1"/>
  <c r="D7" i="1" s="1"/>
  <c r="G9" i="3" l="1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8" i="3"/>
  <c r="G8" i="3"/>
  <c r="C7" i="1"/>
  <c r="G2" i="1" s="1"/>
  <c r="I2" i="1" l="1"/>
  <c r="I4" i="1"/>
  <c r="H2" i="3"/>
  <c r="I2" i="3" s="1"/>
  <c r="I5" i="1"/>
  <c r="I3" i="1"/>
  <c r="H6" i="1"/>
  <c r="J2" i="1" s="1"/>
  <c r="G39" i="3"/>
  <c r="J2" i="3" s="1"/>
  <c r="C5" i="3" l="1"/>
  <c r="L5" i="1" s="1"/>
  <c r="C3" i="3"/>
  <c r="L3" i="1" s="1"/>
  <c r="C4" i="3"/>
  <c r="L4" i="1" s="1"/>
  <c r="C2" i="3"/>
  <c r="I6" i="1"/>
  <c r="L6" i="1" l="1"/>
</calcChain>
</file>

<file path=xl/sharedStrings.xml><?xml version="1.0" encoding="utf-8"?>
<sst xmlns="http://schemas.openxmlformats.org/spreadsheetml/2006/main" count="59" uniqueCount="41">
  <si>
    <t>House</t>
  </si>
  <si>
    <t>Dustbin</t>
  </si>
  <si>
    <t>Khala + Fridge</t>
  </si>
  <si>
    <t>Internet</t>
  </si>
  <si>
    <t>Purpose</t>
  </si>
  <si>
    <t>Total</t>
  </si>
  <si>
    <t>Taka</t>
  </si>
  <si>
    <t>Food</t>
  </si>
  <si>
    <t>SL</t>
  </si>
  <si>
    <t>Bazar Description</t>
  </si>
  <si>
    <t>Amount</t>
  </si>
  <si>
    <t>Name</t>
  </si>
  <si>
    <t>Date</t>
  </si>
  <si>
    <t>Hossain</t>
  </si>
  <si>
    <t>Tuhin</t>
  </si>
  <si>
    <t>Nurul</t>
  </si>
  <si>
    <t>Paid Amount</t>
  </si>
  <si>
    <t>Saon</t>
  </si>
  <si>
    <t>Due</t>
  </si>
  <si>
    <t>Spent</t>
  </si>
  <si>
    <t>Buyer</t>
  </si>
  <si>
    <t xml:space="preserve">Total </t>
  </si>
  <si>
    <t>Total Meal</t>
  </si>
  <si>
    <t>Meal Rate</t>
  </si>
  <si>
    <t>Meal Cost</t>
  </si>
  <si>
    <t>Total Budget</t>
  </si>
  <si>
    <t>Total Spent</t>
  </si>
  <si>
    <t>Balance</t>
  </si>
  <si>
    <t>Monthly Budget</t>
  </si>
  <si>
    <t>Loan</t>
  </si>
  <si>
    <t>Remaining</t>
  </si>
  <si>
    <t>Goru</t>
  </si>
  <si>
    <t>Pangash</t>
  </si>
  <si>
    <t>Murgi</t>
  </si>
  <si>
    <t>Remain Bazar</t>
  </si>
  <si>
    <t>tuhin</t>
  </si>
  <si>
    <t>nurul</t>
  </si>
  <si>
    <t>Kumra + chingri + korolla + gutni</t>
  </si>
  <si>
    <t>Egg + morich + korolla</t>
  </si>
  <si>
    <t>tel*2+mosolla+shutki+alu+mom+tomato+vendi</t>
  </si>
  <si>
    <t>Chal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</si>
</sst>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G12" sqref="G12"/>
    </sheetView>
  </sheetViews>
  <sheetFormatPr defaultRowHeight="20.100000000000001" customHeight="1" x14ac:dyDescent="0.25"/>
  <cols>
    <col min="1" max="1" width="4.7109375" style="1" customWidth="1"/>
    <col min="2" max="2" width="22.7109375" style="1" customWidth="1"/>
    <col min="3" max="4" width="18.140625" style="1" customWidth="1"/>
    <col min="5" max="5" width="10" style="1" bestFit="1" customWidth="1"/>
    <col min="6" max="6" width="12.85546875" style="1" customWidth="1"/>
    <col min="7" max="7" width="14.42578125" style="1" customWidth="1"/>
    <col min="8" max="8" width="15.5703125" style="1" bestFit="1" customWidth="1"/>
    <col min="9" max="9" width="12.140625" style="1" customWidth="1"/>
    <col min="10" max="11" width="9.140625" style="1"/>
    <col min="12" max="12" width="12.7109375" style="1" bestFit="1" customWidth="1"/>
    <col min="13" max="16384" width="9.140625" style="1"/>
  </cols>
  <sheetData>
    <row r="1" spans="1:14" ht="38.25" customHeight="1" x14ac:dyDescent="0.25">
      <c r="A1" s="2" t="s">
        <v>8</v>
      </c>
      <c r="B1" s="2" t="s">
        <v>4</v>
      </c>
      <c r="C1" s="2" t="s">
        <v>6</v>
      </c>
      <c r="D1" s="2" t="s">
        <v>19</v>
      </c>
      <c r="F1" s="2" t="s">
        <v>11</v>
      </c>
      <c r="G1" s="7" t="s">
        <v>28</v>
      </c>
      <c r="H1" s="2" t="s">
        <v>16</v>
      </c>
      <c r="I1" s="2" t="s">
        <v>18</v>
      </c>
      <c r="J1" s="2" t="s">
        <v>27</v>
      </c>
      <c r="K1" s="8" t="s">
        <v>29</v>
      </c>
      <c r="L1" s="9" t="s">
        <v>30</v>
      </c>
    </row>
    <row r="2" spans="1:14" ht="20.100000000000001" customHeight="1" x14ac:dyDescent="0.25">
      <c r="A2" s="2">
        <v>1</v>
      </c>
      <c r="B2" s="2" t="s">
        <v>0</v>
      </c>
      <c r="C2" s="2">
        <v>12000</v>
      </c>
      <c r="D2" s="2">
        <f>12000</f>
        <v>12000</v>
      </c>
      <c r="F2" s="2" t="s">
        <v>13</v>
      </c>
      <c r="G2" s="22">
        <f>C7/4</f>
        <v>5000</v>
      </c>
      <c r="H2" s="20">
        <f>5000</f>
        <v>5000</v>
      </c>
      <c r="I2" s="20">
        <f>G2-H2</f>
        <v>0</v>
      </c>
      <c r="J2" s="22">
        <f>H6-D7-K6</f>
        <v>0</v>
      </c>
      <c r="K2" s="8"/>
      <c r="L2" s="9">
        <f>C6/4-'Meal &amp;&amp; Bazar Details'!C2-K2</f>
        <v>7.476923076922958</v>
      </c>
      <c r="N2" s="1">
        <f>SUM(L2:L4)</f>
        <v>174.49230769230735</v>
      </c>
    </row>
    <row r="3" spans="1:14" ht="20.100000000000001" customHeight="1" x14ac:dyDescent="0.25">
      <c r="A3" s="2">
        <v>2</v>
      </c>
      <c r="B3" s="2" t="s">
        <v>2</v>
      </c>
      <c r="C3" s="2">
        <v>2100</v>
      </c>
      <c r="D3" s="2">
        <v>2100</v>
      </c>
      <c r="F3" s="2" t="s">
        <v>14</v>
      </c>
      <c r="G3" s="22"/>
      <c r="H3" s="20">
        <f>5000</f>
        <v>5000</v>
      </c>
      <c r="I3" s="20">
        <f>G2-H3</f>
        <v>0</v>
      </c>
      <c r="J3" s="22"/>
      <c r="K3" s="8"/>
      <c r="L3" s="13">
        <f>C6/4-'Meal &amp;&amp; Bazar Details'!C3-K3</f>
        <v>121.52307692307681</v>
      </c>
    </row>
    <row r="4" spans="1:14" ht="20.100000000000001" customHeight="1" x14ac:dyDescent="0.25">
      <c r="A4" s="2">
        <v>3</v>
      </c>
      <c r="B4" s="2" t="s">
        <v>1</v>
      </c>
      <c r="C4" s="2">
        <v>100</v>
      </c>
      <c r="D4" s="2">
        <v>100</v>
      </c>
      <c r="F4" s="2" t="s">
        <v>15</v>
      </c>
      <c r="G4" s="22"/>
      <c r="H4" s="20">
        <f>5000</f>
        <v>5000</v>
      </c>
      <c r="I4" s="20">
        <f>G2-H4</f>
        <v>0</v>
      </c>
      <c r="J4" s="22"/>
      <c r="K4" s="8"/>
      <c r="L4" s="13">
        <f>C6/4-'Meal &amp;&amp; Bazar Details'!C4-K4</f>
        <v>45.492307692307577</v>
      </c>
    </row>
    <row r="5" spans="1:14" ht="20.100000000000001" customHeight="1" x14ac:dyDescent="0.25">
      <c r="A5" s="2">
        <v>4</v>
      </c>
      <c r="B5" s="2" t="s">
        <v>3</v>
      </c>
      <c r="C5" s="2">
        <v>600</v>
      </c>
      <c r="D5" s="2">
        <v>600</v>
      </c>
      <c r="F5" s="2" t="s">
        <v>17</v>
      </c>
      <c r="G5" s="22"/>
      <c r="H5" s="20">
        <f>4000+55*3+577</f>
        <v>4742</v>
      </c>
      <c r="I5" s="20">
        <f>G2-H5</f>
        <v>258</v>
      </c>
      <c r="J5" s="22"/>
      <c r="K5" s="8"/>
      <c r="L5" s="13">
        <f>C6/4-'Meal &amp;&amp; Bazar Details'!C5-K5</f>
        <v>83.507692307692196</v>
      </c>
    </row>
    <row r="6" spans="1:14" ht="20.100000000000001" customHeight="1" x14ac:dyDescent="0.25">
      <c r="A6" s="2">
        <v>7</v>
      </c>
      <c r="B6" s="2" t="s">
        <v>7</v>
      </c>
      <c r="C6" s="2">
        <v>5200</v>
      </c>
      <c r="D6" s="2">
        <f>'Meal &amp;&amp; Bazar Details'!K39</f>
        <v>4942</v>
      </c>
      <c r="F6" s="23" t="s">
        <v>5</v>
      </c>
      <c r="G6" s="24"/>
      <c r="H6" s="2">
        <f>SUM(H2:H5)</f>
        <v>19742</v>
      </c>
      <c r="I6" s="2">
        <f>SUM(I2:I5)</f>
        <v>258</v>
      </c>
      <c r="J6" s="22"/>
      <c r="K6" s="8">
        <f>SUM(K2:K5)</f>
        <v>0</v>
      </c>
      <c r="L6" s="9">
        <f>SUM(L2:L5)</f>
        <v>257.99999999999955</v>
      </c>
    </row>
    <row r="7" spans="1:14" ht="20.100000000000001" customHeight="1" x14ac:dyDescent="0.25">
      <c r="A7" s="2">
        <v>5</v>
      </c>
      <c r="B7" s="2" t="s">
        <v>5</v>
      </c>
      <c r="C7" s="2">
        <f>SUM(C2:C6)</f>
        <v>20000</v>
      </c>
      <c r="D7" s="2">
        <f>SUM(D2:D6)</f>
        <v>19742</v>
      </c>
      <c r="F7" s="6"/>
      <c r="G7" s="6"/>
      <c r="H7" s="6"/>
      <c r="I7" s="6"/>
    </row>
    <row r="10" spans="1:14" ht="20.100000000000001" customHeight="1" x14ac:dyDescent="0.25">
      <c r="B10" s="11" t="s">
        <v>11</v>
      </c>
      <c r="C10" s="11" t="s">
        <v>34</v>
      </c>
    </row>
    <row r="11" spans="1:14" ht="20.100000000000001" customHeight="1" x14ac:dyDescent="0.25">
      <c r="B11" s="10" t="s">
        <v>32</v>
      </c>
      <c r="C11" s="10"/>
      <c r="I11" s="21"/>
    </row>
    <row r="12" spans="1:14" ht="20.100000000000001" customHeight="1" x14ac:dyDescent="0.25">
      <c r="B12" s="10" t="s">
        <v>31</v>
      </c>
      <c r="C12" s="10"/>
    </row>
    <row r="13" spans="1:14" ht="20.100000000000001" customHeight="1" x14ac:dyDescent="0.25">
      <c r="B13" s="11" t="s">
        <v>33</v>
      </c>
      <c r="C13" s="11"/>
    </row>
  </sheetData>
  <mergeCells count="3">
    <mergeCell ref="J2:J6"/>
    <mergeCell ref="G2:G5"/>
    <mergeCell ref="F6:G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zoomScaleNormal="100" workbookViewId="0">
      <selection activeCell="K31" sqref="K31"/>
    </sheetView>
  </sheetViews>
  <sheetFormatPr defaultRowHeight="20.100000000000001" customHeight="1" x14ac:dyDescent="0.3"/>
  <cols>
    <col min="1" max="1" width="4.7109375" style="3" customWidth="1"/>
    <col min="2" max="2" width="39" style="3" bestFit="1" customWidth="1"/>
    <col min="3" max="3" width="12.7109375" style="3" customWidth="1"/>
    <col min="4" max="4" width="8.7109375" style="3" customWidth="1"/>
    <col min="5" max="5" width="8.42578125" style="3" customWidth="1"/>
    <col min="6" max="6" width="8.140625" style="3" customWidth="1"/>
    <col min="7" max="7" width="15.140625" style="3" bestFit="1" customWidth="1"/>
    <col min="8" max="8" width="16.42578125" style="3" customWidth="1"/>
    <col min="9" max="9" width="23.85546875" style="3" customWidth="1"/>
    <col min="10" max="10" width="32.7109375" style="3" customWidth="1"/>
    <col min="11" max="11" width="12.85546875" style="3" customWidth="1"/>
    <col min="12" max="12" width="14.140625" style="3" customWidth="1"/>
    <col min="13" max="13" width="10" style="3" bestFit="1" customWidth="1"/>
    <col min="14" max="14" width="12.140625" style="3" bestFit="1" customWidth="1"/>
    <col min="15" max="15" width="13.85546875" style="3" customWidth="1"/>
    <col min="16" max="16384" width="9.140625" style="3"/>
  </cols>
  <sheetData>
    <row r="1" spans="1:12" ht="20.100000000000001" customHeight="1" x14ac:dyDescent="0.3">
      <c r="A1" s="5" t="s">
        <v>8</v>
      </c>
      <c r="B1" s="5" t="s">
        <v>11</v>
      </c>
      <c r="C1" s="5" t="s">
        <v>24</v>
      </c>
      <c r="G1" s="5" t="s">
        <v>25</v>
      </c>
      <c r="H1" s="5" t="s">
        <v>26</v>
      </c>
      <c r="I1" s="5" t="s">
        <v>27</v>
      </c>
      <c r="J1" s="5" t="s">
        <v>23</v>
      </c>
    </row>
    <row r="2" spans="1:12" ht="20.100000000000001" customHeight="1" x14ac:dyDescent="0.3">
      <c r="A2" s="5">
        <v>1</v>
      </c>
      <c r="B2" s="5" t="s">
        <v>13</v>
      </c>
      <c r="C2" s="5">
        <f>J2*C39</f>
        <v>1292.523076923077</v>
      </c>
      <c r="G2" s="5">
        <f>'Mess Expenses'!C6</f>
        <v>5200</v>
      </c>
      <c r="H2" s="5">
        <f>K39</f>
        <v>4942</v>
      </c>
      <c r="I2" s="5">
        <f>G2-H2</f>
        <v>258</v>
      </c>
      <c r="J2" s="5">
        <f>K39/G39</f>
        <v>38.015384615384619</v>
      </c>
    </row>
    <row r="3" spans="1:12" ht="20.100000000000001" customHeight="1" x14ac:dyDescent="0.3">
      <c r="A3" s="5">
        <v>3</v>
      </c>
      <c r="B3" s="5" t="s">
        <v>14</v>
      </c>
      <c r="C3" s="5">
        <f>J2*E39</f>
        <v>1178.4769230769232</v>
      </c>
    </row>
    <row r="4" spans="1:12" ht="20.100000000000001" customHeight="1" x14ac:dyDescent="0.3">
      <c r="A4" s="5">
        <v>2</v>
      </c>
      <c r="B4" s="5" t="s">
        <v>15</v>
      </c>
      <c r="C4" s="5">
        <f>J2*D39</f>
        <v>1254.5076923076924</v>
      </c>
    </row>
    <row r="5" spans="1:12" ht="20.100000000000001" customHeight="1" x14ac:dyDescent="0.3">
      <c r="A5" s="5">
        <v>4</v>
      </c>
      <c r="B5" s="5" t="s">
        <v>17</v>
      </c>
      <c r="C5" s="5">
        <f>J2*F39</f>
        <v>1216.4923076923078</v>
      </c>
    </row>
    <row r="7" spans="1:12" s="16" customFormat="1" ht="20.100000000000001" customHeight="1" x14ac:dyDescent="0.3">
      <c r="A7" s="14" t="s">
        <v>8</v>
      </c>
      <c r="B7" s="15" t="s">
        <v>12</v>
      </c>
      <c r="C7" s="15" t="s">
        <v>13</v>
      </c>
      <c r="D7" s="15" t="s">
        <v>15</v>
      </c>
      <c r="E7" s="15" t="s">
        <v>14</v>
      </c>
      <c r="F7" s="15" t="s">
        <v>17</v>
      </c>
      <c r="G7" s="15" t="s">
        <v>22</v>
      </c>
      <c r="H7" s="14" t="s">
        <v>20</v>
      </c>
      <c r="I7" s="27" t="s">
        <v>9</v>
      </c>
      <c r="J7" s="28"/>
      <c r="K7" s="14" t="s">
        <v>10</v>
      </c>
    </row>
    <row r="8" spans="1:12" ht="20.100000000000001" customHeight="1" x14ac:dyDescent="0.3">
      <c r="A8" s="2">
        <v>1</v>
      </c>
      <c r="B8" s="12">
        <v>43374</v>
      </c>
      <c r="C8" s="4">
        <v>1</v>
      </c>
      <c r="D8" s="4">
        <v>1</v>
      </c>
      <c r="E8" s="4">
        <v>1</v>
      </c>
      <c r="F8" s="4">
        <v>1</v>
      </c>
      <c r="G8" s="4">
        <f>SUM(C8:F8)</f>
        <v>4</v>
      </c>
      <c r="H8" s="2" t="s">
        <v>35</v>
      </c>
      <c r="I8" s="23" t="s">
        <v>38</v>
      </c>
      <c r="J8" s="24"/>
      <c r="K8" s="2">
        <v>65</v>
      </c>
    </row>
    <row r="9" spans="1:12" ht="20.100000000000001" customHeight="1" x14ac:dyDescent="0.3">
      <c r="A9" s="2">
        <v>2</v>
      </c>
      <c r="B9" s="12">
        <v>43375</v>
      </c>
      <c r="C9" s="4">
        <v>1</v>
      </c>
      <c r="D9" s="4">
        <v>1</v>
      </c>
      <c r="E9" s="4">
        <v>1</v>
      </c>
      <c r="F9" s="4">
        <v>1</v>
      </c>
      <c r="G9" s="4">
        <f t="shared" ref="G9:G39" si="0">SUM(C9:F9)</f>
        <v>4</v>
      </c>
      <c r="H9" s="5" t="s">
        <v>36</v>
      </c>
      <c r="I9" s="25" t="s">
        <v>37</v>
      </c>
      <c r="J9" s="26"/>
      <c r="K9" s="5">
        <v>60</v>
      </c>
    </row>
    <row r="10" spans="1:12" ht="20.100000000000001" customHeight="1" x14ac:dyDescent="0.3">
      <c r="A10" s="2">
        <v>3</v>
      </c>
      <c r="B10" s="12">
        <v>43376</v>
      </c>
      <c r="C10" s="4">
        <v>1</v>
      </c>
      <c r="D10" s="4">
        <v>1</v>
      </c>
      <c r="E10" s="4">
        <v>0</v>
      </c>
      <c r="F10" s="4">
        <v>1</v>
      </c>
      <c r="G10" s="4">
        <f t="shared" si="0"/>
        <v>3</v>
      </c>
      <c r="H10" s="5"/>
      <c r="I10" s="25"/>
      <c r="J10" s="26"/>
      <c r="K10" s="5"/>
    </row>
    <row r="11" spans="1:12" ht="20.100000000000001" customHeight="1" x14ac:dyDescent="0.3">
      <c r="A11" s="2">
        <v>4</v>
      </c>
      <c r="B11" s="12">
        <v>43377</v>
      </c>
      <c r="C11" s="4">
        <v>1</v>
      </c>
      <c r="D11" s="4">
        <v>1</v>
      </c>
      <c r="E11" s="4">
        <v>0</v>
      </c>
      <c r="F11" s="4">
        <v>1</v>
      </c>
      <c r="G11" s="4">
        <f t="shared" si="0"/>
        <v>3</v>
      </c>
      <c r="H11" s="5" t="s">
        <v>17</v>
      </c>
      <c r="I11" s="25" t="s">
        <v>40</v>
      </c>
      <c r="J11" s="26"/>
      <c r="K11" s="5">
        <f>55*3</f>
        <v>165</v>
      </c>
    </row>
    <row r="12" spans="1:12" ht="20.100000000000001" customHeight="1" x14ac:dyDescent="0.3">
      <c r="A12" s="2">
        <v>5</v>
      </c>
      <c r="B12" s="12">
        <v>43378</v>
      </c>
      <c r="C12" s="4">
        <v>2</v>
      </c>
      <c r="D12" s="4">
        <v>3</v>
      </c>
      <c r="E12" s="4">
        <v>0</v>
      </c>
      <c r="F12" s="4">
        <v>2</v>
      </c>
      <c r="G12" s="4">
        <f t="shared" si="0"/>
        <v>7</v>
      </c>
      <c r="H12" s="5"/>
      <c r="I12" s="25"/>
      <c r="J12" s="26"/>
      <c r="K12" s="5"/>
    </row>
    <row r="13" spans="1:12" ht="20.100000000000001" customHeight="1" x14ac:dyDescent="0.3">
      <c r="A13" s="2">
        <v>6</v>
      </c>
      <c r="B13" s="12">
        <v>43379</v>
      </c>
      <c r="C13" s="4">
        <v>1</v>
      </c>
      <c r="D13" s="4">
        <v>1</v>
      </c>
      <c r="E13" s="4">
        <v>1</v>
      </c>
      <c r="F13" s="4">
        <v>1</v>
      </c>
      <c r="G13" s="4">
        <f t="shared" si="0"/>
        <v>4</v>
      </c>
      <c r="H13" s="5" t="s">
        <v>13</v>
      </c>
      <c r="I13" s="25" t="s">
        <v>39</v>
      </c>
      <c r="J13" s="26"/>
      <c r="K13" s="5">
        <v>450</v>
      </c>
    </row>
    <row r="14" spans="1:12" ht="20.100000000000001" customHeight="1" x14ac:dyDescent="0.3">
      <c r="A14" s="2">
        <v>7</v>
      </c>
      <c r="B14" s="12">
        <v>43380</v>
      </c>
      <c r="C14" s="4">
        <v>1</v>
      </c>
      <c r="D14" s="4">
        <v>1</v>
      </c>
      <c r="E14" s="4">
        <v>1</v>
      </c>
      <c r="F14" s="4">
        <v>1</v>
      </c>
      <c r="G14" s="4">
        <f t="shared" si="0"/>
        <v>4</v>
      </c>
      <c r="H14" s="5" t="s">
        <v>35</v>
      </c>
      <c r="I14" s="25"/>
      <c r="J14" s="26"/>
      <c r="K14" s="5">
        <v>200</v>
      </c>
    </row>
    <row r="15" spans="1:12" ht="20.100000000000001" customHeight="1" x14ac:dyDescent="0.3">
      <c r="A15" s="2">
        <v>8</v>
      </c>
      <c r="B15" s="12">
        <v>43381</v>
      </c>
      <c r="C15" s="4">
        <v>1</v>
      </c>
      <c r="D15" s="4">
        <v>1</v>
      </c>
      <c r="E15" s="4">
        <v>1</v>
      </c>
      <c r="F15" s="4">
        <v>1</v>
      </c>
      <c r="G15" s="4">
        <f t="shared" si="0"/>
        <v>4</v>
      </c>
      <c r="H15" s="5" t="s">
        <v>35</v>
      </c>
      <c r="I15" s="25"/>
      <c r="J15" s="26"/>
      <c r="K15" s="5">
        <v>270</v>
      </c>
    </row>
    <row r="16" spans="1:12" ht="20.100000000000001" customHeight="1" x14ac:dyDescent="0.3">
      <c r="A16" s="2">
        <v>9</v>
      </c>
      <c r="B16" s="12">
        <v>43382</v>
      </c>
      <c r="C16" s="4">
        <v>1</v>
      </c>
      <c r="D16" s="4">
        <v>1</v>
      </c>
      <c r="E16" s="4">
        <v>1</v>
      </c>
      <c r="F16" s="4">
        <v>1</v>
      </c>
      <c r="G16" s="4">
        <f t="shared" si="0"/>
        <v>4</v>
      </c>
      <c r="H16" s="5"/>
      <c r="I16" s="25"/>
      <c r="J16" s="26"/>
      <c r="K16" s="5">
        <v>450</v>
      </c>
      <c r="L16" s="3">
        <f>SUM(K16:K36)+12000-20</f>
        <v>15712</v>
      </c>
    </row>
    <row r="17" spans="1:11" ht="20.100000000000001" customHeight="1" x14ac:dyDescent="0.3">
      <c r="A17" s="2">
        <v>10</v>
      </c>
      <c r="B17" s="12">
        <v>43383</v>
      </c>
      <c r="C17" s="4">
        <v>1</v>
      </c>
      <c r="D17" s="4">
        <v>1</v>
      </c>
      <c r="E17" s="4">
        <v>1</v>
      </c>
      <c r="F17" s="4">
        <v>1</v>
      </c>
      <c r="G17" s="4">
        <f t="shared" si="0"/>
        <v>4</v>
      </c>
      <c r="H17" s="5"/>
      <c r="I17" s="25"/>
      <c r="J17" s="26"/>
      <c r="K17" s="5">
        <v>200</v>
      </c>
    </row>
    <row r="18" spans="1:11" ht="20.100000000000001" customHeight="1" x14ac:dyDescent="0.3">
      <c r="A18" s="2">
        <v>11</v>
      </c>
      <c r="B18" s="12">
        <v>43384</v>
      </c>
      <c r="C18" s="4">
        <v>1</v>
      </c>
      <c r="D18" s="4">
        <v>1</v>
      </c>
      <c r="E18" s="4">
        <v>1</v>
      </c>
      <c r="F18" s="4">
        <v>1</v>
      </c>
      <c r="G18" s="4">
        <f t="shared" si="0"/>
        <v>4</v>
      </c>
      <c r="H18" s="5"/>
      <c r="I18" s="25"/>
      <c r="J18" s="26"/>
      <c r="K18" s="5">
        <v>55</v>
      </c>
    </row>
    <row r="19" spans="1:11" ht="20.100000000000001" customHeight="1" x14ac:dyDescent="0.3">
      <c r="A19" s="2">
        <v>12</v>
      </c>
      <c r="B19" s="12">
        <v>43385</v>
      </c>
      <c r="C19" s="4">
        <v>2</v>
      </c>
      <c r="D19" s="4">
        <v>1</v>
      </c>
      <c r="E19" s="4">
        <v>2</v>
      </c>
      <c r="F19" s="4">
        <v>2</v>
      </c>
      <c r="G19" s="4">
        <f t="shared" si="0"/>
        <v>7</v>
      </c>
      <c r="H19" s="5"/>
      <c r="I19" s="25"/>
      <c r="J19" s="26"/>
      <c r="K19" s="5">
        <v>35</v>
      </c>
    </row>
    <row r="20" spans="1:11" ht="20.100000000000001" customHeight="1" x14ac:dyDescent="0.3">
      <c r="A20" s="2">
        <v>13</v>
      </c>
      <c r="B20" s="12">
        <v>43386</v>
      </c>
      <c r="C20" s="4">
        <v>1</v>
      </c>
      <c r="D20" s="4">
        <v>1</v>
      </c>
      <c r="E20" s="4">
        <v>1</v>
      </c>
      <c r="F20" s="4">
        <v>1</v>
      </c>
      <c r="G20" s="4">
        <f t="shared" si="0"/>
        <v>4</v>
      </c>
      <c r="H20" s="5"/>
      <c r="I20" s="25"/>
      <c r="J20" s="26"/>
      <c r="K20" s="5">
        <v>500</v>
      </c>
    </row>
    <row r="21" spans="1:11" ht="20.100000000000001" customHeight="1" x14ac:dyDescent="0.3">
      <c r="A21" s="2">
        <v>14</v>
      </c>
      <c r="B21" s="12">
        <v>43387</v>
      </c>
      <c r="C21" s="4">
        <v>1</v>
      </c>
      <c r="D21" s="4">
        <v>1</v>
      </c>
      <c r="E21" s="4">
        <v>1</v>
      </c>
      <c r="F21" s="4">
        <v>1</v>
      </c>
      <c r="G21" s="4">
        <f t="shared" si="0"/>
        <v>4</v>
      </c>
      <c r="H21" s="5"/>
      <c r="I21" s="25"/>
      <c r="J21" s="26"/>
      <c r="K21" s="5">
        <v>20</v>
      </c>
    </row>
    <row r="22" spans="1:11" ht="20.100000000000001" customHeight="1" x14ac:dyDescent="0.3">
      <c r="A22" s="2">
        <v>15</v>
      </c>
      <c r="B22" s="12">
        <v>43388</v>
      </c>
      <c r="C22" s="4">
        <v>1</v>
      </c>
      <c r="D22" s="4">
        <v>1</v>
      </c>
      <c r="E22" s="4">
        <v>1</v>
      </c>
      <c r="F22" s="4">
        <v>1</v>
      </c>
      <c r="G22" s="4">
        <f t="shared" si="0"/>
        <v>4</v>
      </c>
      <c r="H22" s="5"/>
      <c r="I22" s="25"/>
      <c r="J22" s="26"/>
      <c r="K22" s="5">
        <v>30</v>
      </c>
    </row>
    <row r="23" spans="1:11" ht="20.100000000000001" customHeight="1" x14ac:dyDescent="0.3">
      <c r="A23" s="2">
        <v>16</v>
      </c>
      <c r="B23" s="12">
        <v>43389</v>
      </c>
      <c r="C23" s="4">
        <v>1</v>
      </c>
      <c r="D23" s="4">
        <v>1</v>
      </c>
      <c r="E23" s="4">
        <v>1</v>
      </c>
      <c r="F23" s="4">
        <v>1</v>
      </c>
      <c r="G23" s="4">
        <f t="shared" si="0"/>
        <v>4</v>
      </c>
      <c r="H23" s="5"/>
      <c r="I23" s="25"/>
      <c r="J23" s="26"/>
      <c r="K23" s="5">
        <v>35</v>
      </c>
    </row>
    <row r="24" spans="1:11" ht="20.100000000000001" customHeight="1" x14ac:dyDescent="0.3">
      <c r="A24" s="2">
        <v>17</v>
      </c>
      <c r="B24" s="12">
        <v>43390</v>
      </c>
      <c r="C24" s="4">
        <v>1</v>
      </c>
      <c r="D24" s="4">
        <v>1</v>
      </c>
      <c r="E24" s="4">
        <v>1</v>
      </c>
      <c r="F24" s="4">
        <v>1</v>
      </c>
      <c r="G24" s="4">
        <f t="shared" si="0"/>
        <v>4</v>
      </c>
      <c r="H24" s="5"/>
      <c r="I24" s="25"/>
      <c r="J24" s="26"/>
      <c r="K24" s="5">
        <v>380</v>
      </c>
    </row>
    <row r="25" spans="1:11" ht="20.100000000000001" customHeight="1" x14ac:dyDescent="0.3">
      <c r="A25" s="2">
        <v>18</v>
      </c>
      <c r="B25" s="12">
        <v>43391</v>
      </c>
      <c r="C25" s="4">
        <v>1</v>
      </c>
      <c r="D25" s="4">
        <v>1</v>
      </c>
      <c r="E25" s="4">
        <v>1</v>
      </c>
      <c r="F25" s="4">
        <v>1</v>
      </c>
      <c r="G25" s="4">
        <f t="shared" si="0"/>
        <v>4</v>
      </c>
      <c r="H25" s="5"/>
      <c r="I25" s="25"/>
      <c r="J25" s="26"/>
      <c r="K25" s="5">
        <v>316</v>
      </c>
    </row>
    <row r="26" spans="1:11" ht="20.100000000000001" customHeight="1" x14ac:dyDescent="0.3">
      <c r="A26" s="2">
        <v>19</v>
      </c>
      <c r="B26" s="12">
        <v>43392</v>
      </c>
      <c r="C26" s="4">
        <v>2</v>
      </c>
      <c r="D26" s="4">
        <v>1</v>
      </c>
      <c r="E26" s="4">
        <v>2</v>
      </c>
      <c r="F26" s="4">
        <v>2</v>
      </c>
      <c r="G26" s="4">
        <f t="shared" si="0"/>
        <v>7</v>
      </c>
      <c r="H26" s="5"/>
      <c r="I26" s="25"/>
      <c r="J26" s="26"/>
      <c r="K26" s="5">
        <v>66</v>
      </c>
    </row>
    <row r="27" spans="1:11" ht="20.100000000000001" customHeight="1" x14ac:dyDescent="0.3">
      <c r="A27" s="2">
        <v>20</v>
      </c>
      <c r="B27" s="12">
        <v>43393</v>
      </c>
      <c r="C27" s="4">
        <v>1</v>
      </c>
      <c r="D27" s="4">
        <v>1</v>
      </c>
      <c r="E27" s="4">
        <v>1</v>
      </c>
      <c r="F27" s="4">
        <v>1</v>
      </c>
      <c r="G27" s="4">
        <f t="shared" si="0"/>
        <v>4</v>
      </c>
      <c r="H27" s="5"/>
      <c r="I27" s="25"/>
      <c r="J27" s="26"/>
      <c r="K27" s="5">
        <v>250</v>
      </c>
    </row>
    <row r="28" spans="1:11" ht="20.100000000000001" customHeight="1" x14ac:dyDescent="0.3">
      <c r="A28" s="2">
        <v>21</v>
      </c>
      <c r="B28" s="12">
        <v>43394</v>
      </c>
      <c r="C28" s="4">
        <v>1</v>
      </c>
      <c r="D28" s="4">
        <v>1</v>
      </c>
      <c r="E28" s="4">
        <v>1</v>
      </c>
      <c r="F28" s="4">
        <v>1</v>
      </c>
      <c r="G28" s="4">
        <f t="shared" si="0"/>
        <v>4</v>
      </c>
      <c r="H28" s="5"/>
      <c r="I28" s="25"/>
      <c r="J28" s="26"/>
      <c r="K28" s="5">
        <v>390</v>
      </c>
    </row>
    <row r="29" spans="1:11" ht="20.100000000000001" customHeight="1" x14ac:dyDescent="0.3">
      <c r="A29" s="2">
        <v>22</v>
      </c>
      <c r="B29" s="12">
        <v>43395</v>
      </c>
      <c r="C29" s="4">
        <v>1</v>
      </c>
      <c r="D29" s="4">
        <v>1</v>
      </c>
      <c r="E29" s="4">
        <v>1</v>
      </c>
      <c r="F29" s="4">
        <v>1</v>
      </c>
      <c r="G29" s="4">
        <f t="shared" si="0"/>
        <v>4</v>
      </c>
      <c r="H29" s="5"/>
      <c r="I29" s="25"/>
      <c r="J29" s="26"/>
      <c r="K29" s="5">
        <v>500</v>
      </c>
    </row>
    <row r="30" spans="1:11" ht="20.100000000000001" customHeight="1" x14ac:dyDescent="0.3">
      <c r="A30" s="2">
        <v>23</v>
      </c>
      <c r="B30" s="12">
        <v>43396</v>
      </c>
      <c r="C30" s="4">
        <v>1</v>
      </c>
      <c r="D30" s="4">
        <v>1</v>
      </c>
      <c r="E30" s="4">
        <v>1</v>
      </c>
      <c r="F30" s="4">
        <v>1</v>
      </c>
      <c r="G30" s="4">
        <f t="shared" si="0"/>
        <v>4</v>
      </c>
      <c r="H30" s="5"/>
      <c r="I30" s="25"/>
      <c r="J30" s="26"/>
      <c r="K30" s="5">
        <v>10</v>
      </c>
    </row>
    <row r="31" spans="1:11" ht="20.100000000000001" customHeight="1" x14ac:dyDescent="0.3">
      <c r="A31" s="2">
        <v>24</v>
      </c>
      <c r="B31" s="12">
        <v>43397</v>
      </c>
      <c r="C31" s="4">
        <v>1</v>
      </c>
      <c r="D31" s="4">
        <v>1</v>
      </c>
      <c r="E31" s="4">
        <v>1</v>
      </c>
      <c r="F31" s="4">
        <v>1</v>
      </c>
      <c r="G31" s="4">
        <f t="shared" si="0"/>
        <v>4</v>
      </c>
      <c r="H31" s="5"/>
      <c r="I31" s="25"/>
      <c r="J31" s="26"/>
      <c r="K31" s="5">
        <v>90</v>
      </c>
    </row>
    <row r="32" spans="1:11" ht="20.100000000000001" customHeight="1" x14ac:dyDescent="0.3">
      <c r="A32" s="2">
        <v>25</v>
      </c>
      <c r="B32" s="12">
        <v>43398</v>
      </c>
      <c r="C32" s="4">
        <v>1</v>
      </c>
      <c r="D32" s="4">
        <v>1</v>
      </c>
      <c r="E32" s="4">
        <v>1</v>
      </c>
      <c r="F32" s="4">
        <v>1</v>
      </c>
      <c r="G32" s="4">
        <f t="shared" si="0"/>
        <v>4</v>
      </c>
      <c r="H32" s="5"/>
      <c r="I32" s="25"/>
      <c r="J32" s="26"/>
      <c r="K32" s="5">
        <v>50</v>
      </c>
    </row>
    <row r="33" spans="1:11" ht="20.100000000000001" customHeight="1" x14ac:dyDescent="0.3">
      <c r="A33" s="2">
        <v>26</v>
      </c>
      <c r="B33" s="12">
        <v>43399</v>
      </c>
      <c r="C33" s="4">
        <v>2</v>
      </c>
      <c r="D33" s="4">
        <v>1</v>
      </c>
      <c r="E33" s="4">
        <v>2</v>
      </c>
      <c r="F33" s="4">
        <v>2</v>
      </c>
      <c r="G33" s="4">
        <f t="shared" si="0"/>
        <v>7</v>
      </c>
      <c r="H33" s="5"/>
      <c r="I33" s="25"/>
      <c r="J33" s="26"/>
      <c r="K33" s="5">
        <v>90</v>
      </c>
    </row>
    <row r="34" spans="1:11" ht="20.100000000000001" customHeight="1" x14ac:dyDescent="0.3">
      <c r="A34" s="2">
        <v>27</v>
      </c>
      <c r="B34" s="12">
        <v>43400</v>
      </c>
      <c r="C34" s="4">
        <v>1</v>
      </c>
      <c r="D34" s="4">
        <v>1</v>
      </c>
      <c r="E34" s="4">
        <v>1</v>
      </c>
      <c r="F34" s="4">
        <v>1</v>
      </c>
      <c r="G34" s="4">
        <f t="shared" si="0"/>
        <v>4</v>
      </c>
      <c r="H34" s="5"/>
      <c r="I34" s="25"/>
      <c r="J34" s="26"/>
      <c r="K34" s="5">
        <v>35</v>
      </c>
    </row>
    <row r="35" spans="1:11" ht="20.100000000000001" customHeight="1" x14ac:dyDescent="0.3">
      <c r="A35" s="2">
        <v>28</v>
      </c>
      <c r="B35" s="12">
        <v>43401</v>
      </c>
      <c r="C35" s="4">
        <v>1</v>
      </c>
      <c r="D35" s="4">
        <v>1</v>
      </c>
      <c r="E35" s="4">
        <v>1</v>
      </c>
      <c r="F35" s="4">
        <v>1</v>
      </c>
      <c r="G35" s="4">
        <f t="shared" si="0"/>
        <v>4</v>
      </c>
      <c r="H35" s="5"/>
      <c r="I35" s="25"/>
      <c r="J35" s="26"/>
      <c r="K35" s="5">
        <v>80</v>
      </c>
    </row>
    <row r="36" spans="1:11" ht="20.100000000000001" customHeight="1" x14ac:dyDescent="0.3">
      <c r="A36" s="2">
        <v>29</v>
      </c>
      <c r="B36" s="12">
        <v>43402</v>
      </c>
      <c r="C36" s="4">
        <v>1</v>
      </c>
      <c r="D36" s="4">
        <v>1</v>
      </c>
      <c r="E36" s="4">
        <v>1</v>
      </c>
      <c r="F36" s="4">
        <v>0</v>
      </c>
      <c r="G36" s="4">
        <f t="shared" si="0"/>
        <v>3</v>
      </c>
      <c r="H36" s="5"/>
      <c r="I36" s="25"/>
      <c r="J36" s="26"/>
      <c r="K36" s="5">
        <v>150</v>
      </c>
    </row>
    <row r="37" spans="1:11" ht="20.100000000000001" customHeight="1" x14ac:dyDescent="0.3">
      <c r="A37" s="17">
        <v>30</v>
      </c>
      <c r="B37" s="12">
        <v>43403</v>
      </c>
      <c r="C37" s="4">
        <v>1</v>
      </c>
      <c r="D37" s="4">
        <v>1</v>
      </c>
      <c r="E37" s="4">
        <v>1</v>
      </c>
      <c r="F37" s="4">
        <v>0</v>
      </c>
      <c r="G37" s="4">
        <f t="shared" si="0"/>
        <v>3</v>
      </c>
      <c r="H37" s="5"/>
      <c r="I37" s="18"/>
      <c r="J37" s="19"/>
      <c r="K37" s="5"/>
    </row>
    <row r="38" spans="1:11" ht="20.100000000000001" customHeight="1" x14ac:dyDescent="0.3">
      <c r="A38" s="17">
        <v>31</v>
      </c>
      <c r="B38" s="12">
        <v>43404</v>
      </c>
      <c r="C38" s="4">
        <v>0</v>
      </c>
      <c r="D38" s="4">
        <v>1</v>
      </c>
      <c r="E38" s="4">
        <v>1</v>
      </c>
      <c r="F38" s="4">
        <v>0</v>
      </c>
      <c r="G38" s="4">
        <f t="shared" si="0"/>
        <v>2</v>
      </c>
      <c r="H38" s="5"/>
      <c r="I38" s="25"/>
      <c r="J38" s="26"/>
      <c r="K38" s="5"/>
    </row>
    <row r="39" spans="1:11" ht="20.100000000000001" customHeight="1" x14ac:dyDescent="0.3">
      <c r="A39" s="23" t="s">
        <v>21</v>
      </c>
      <c r="B39" s="24"/>
      <c r="C39" s="5">
        <f>SUM(C8:C38)</f>
        <v>34</v>
      </c>
      <c r="D39" s="5">
        <f>SUM(D8:D38)</f>
        <v>33</v>
      </c>
      <c r="E39" s="5">
        <f>SUM(E8:E38)</f>
        <v>31</v>
      </c>
      <c r="F39" s="5">
        <f>SUM(F8:F38)</f>
        <v>32</v>
      </c>
      <c r="G39" s="4">
        <f t="shared" si="0"/>
        <v>130</v>
      </c>
      <c r="H39" s="5"/>
      <c r="I39" s="25"/>
      <c r="J39" s="26"/>
      <c r="K39" s="5">
        <f>SUM(K8:K38)</f>
        <v>4942</v>
      </c>
    </row>
  </sheetData>
  <mergeCells count="33">
    <mergeCell ref="I7:J7"/>
    <mergeCell ref="I9:J9"/>
    <mergeCell ref="I10:J10"/>
    <mergeCell ref="I11:J11"/>
    <mergeCell ref="I12:J12"/>
    <mergeCell ref="I8:J8"/>
    <mergeCell ref="I39:J39"/>
    <mergeCell ref="A39:B39"/>
    <mergeCell ref="I38:J38"/>
    <mergeCell ref="I19:J19"/>
    <mergeCell ref="I21:J21"/>
    <mergeCell ref="I22:J22"/>
    <mergeCell ref="I23:J23"/>
    <mergeCell ref="I32:J32"/>
    <mergeCell ref="I33:J33"/>
    <mergeCell ref="I34:J34"/>
    <mergeCell ref="I36:J36"/>
    <mergeCell ref="I26:J26"/>
    <mergeCell ref="I27:J27"/>
    <mergeCell ref="I28:J28"/>
    <mergeCell ref="I29:J29"/>
    <mergeCell ref="I35:J35"/>
    <mergeCell ref="I13:J13"/>
    <mergeCell ref="I30:J30"/>
    <mergeCell ref="I31:J31"/>
    <mergeCell ref="I20:J20"/>
    <mergeCell ref="I24:J24"/>
    <mergeCell ref="I25:J25"/>
    <mergeCell ref="I14:J14"/>
    <mergeCell ref="I15:J15"/>
    <mergeCell ref="I16:J16"/>
    <mergeCell ref="I17:J17"/>
    <mergeCell ref="I18:J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Mess Expenses</vt:lpstr>
      <vt:lpstr>Meal &amp;&amp; Bazar 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2018-11-07T14:06:24Z</dcterms:modified>
</cp:coreProperties>
</file>