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theme/themeOverride1.xml" ContentType="application/vnd.openxmlformats-officedocument.themeOverride+xml"/>
  <Override PartName="/xl/drawings/drawing5.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comments7.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omments8.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charts/chart1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9.xml" ContentType="application/vnd.openxmlformats-officedocument.drawing+xml"/>
  <Override PartName="/xl/comments9.xml" ContentType="application/vnd.openxmlformats-officedocument.spreadsheetml.comments+xml"/>
  <Override PartName="/xl/charts/chart15.xml" ContentType="application/vnd.openxmlformats-officedocument.drawingml.chart+xml"/>
  <Override PartName="/xl/charts/chart16.xml" ContentType="application/vnd.openxmlformats-officedocument.drawingml.chart+xml"/>
  <Override PartName="/xl/drawings/drawing10.xml" ContentType="application/vnd.openxmlformats-officedocument.drawing+xml"/>
  <Override PartName="/xl/comments10.xml" ContentType="application/vnd.openxmlformats-officedocument.spreadsheetml.comments+xml"/>
  <Override PartName="/xl/charts/chart17.xml" ContentType="application/vnd.openxmlformats-officedocument.drawingml.chart+xml"/>
  <Override PartName="/xl/charts/chart18.xml" ContentType="application/vnd.openxmlformats-officedocument.drawingml.chart+xml"/>
  <Override PartName="/xl/drawings/drawing11.xml" ContentType="application/vnd.openxmlformats-officedocument.drawing+xml"/>
  <Override PartName="/xl/comments11.xml" ContentType="application/vnd.openxmlformats-officedocument.spreadsheetml.comments+xml"/>
  <Override PartName="/xl/charts/chart19.xml" ContentType="application/vnd.openxmlformats-officedocument.drawingml.chart+xml"/>
  <Override PartName="/xl/charts/chart20.xml" ContentType="application/vnd.openxmlformats-officedocument.drawingml.chart+xml"/>
  <Override PartName="/xl/drawings/drawing12.xml" ContentType="application/vnd.openxmlformats-officedocument.drawing+xml"/>
  <Override PartName="/xl/comments12.xml" ContentType="application/vnd.openxmlformats-officedocument.spreadsheetml.comments+xml"/>
  <Override PartName="/xl/charts/chart21.xml" ContentType="application/vnd.openxmlformats-officedocument.drawingml.chart+xml"/>
  <Override PartName="/xl/charts/chart22.xml" ContentType="application/vnd.openxmlformats-officedocument.drawingml.chart+xml"/>
  <Override PartName="/xl/drawings/drawing13.xml" ContentType="application/vnd.openxmlformats-officedocument.drawing+xml"/>
  <Override PartName="/xl/comments13.xml" ContentType="application/vnd.openxmlformats-officedocument.spreadsheetml.comments+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lip.dave\OneDrive for Business\Shared with Everyone\"/>
    </mc:Choice>
  </mc:AlternateContent>
  <bookViews>
    <workbookView xWindow="0" yWindow="8505" windowWidth="15330" windowHeight="5625" tabRatio="817" activeTab="1"/>
  </bookViews>
  <sheets>
    <sheet name="ScrumTeam" sheetId="1" r:id="rId1"/>
    <sheet name="Product Backlog" sheetId="2" r:id="rId2"/>
    <sheet name="Sprint0" sheetId="3" r:id="rId3"/>
    <sheet name="Sprint1" sheetId="4" r:id="rId4"/>
    <sheet name="Sprint2" sheetId="5" r:id="rId5"/>
    <sheet name="Sprint3" sheetId="6" r:id="rId6"/>
    <sheet name="Sprint4" sheetId="7" r:id="rId7"/>
    <sheet name="Sprint_5" sheetId="20" r:id="rId8"/>
    <sheet name="Sprint_6" sheetId="23" r:id="rId9"/>
    <sheet name="TeamVelocity" sheetId="13" r:id="rId10"/>
    <sheet name="Sprint5" sheetId="8" state="hidden" r:id="rId11"/>
    <sheet name="Sprint6" sheetId="9" state="hidden" r:id="rId12"/>
    <sheet name="Sprint7" sheetId="10" state="hidden" r:id="rId13"/>
    <sheet name="Sprint8" sheetId="11" state="hidden" r:id="rId14"/>
    <sheet name="Sprint9" sheetId="12" state="hidden" r:id="rId15"/>
    <sheet name="Impediments" sheetId="14" r:id="rId16"/>
    <sheet name="Retrospectives" sheetId="15" r:id="rId17"/>
    <sheet name="What is a user story" sheetId="16" r:id="rId18"/>
    <sheet name="Dos and Donts" sheetId="17" r:id="rId19"/>
    <sheet name="ProductBacklogContinued.." sheetId="19" r:id="rId20"/>
  </sheets>
  <definedNames>
    <definedName name="_xlnm._FilterDatabase" localSheetId="1" hidden="1">'Product Backlog'!$A$1:$N$65</definedName>
    <definedName name="_xlnm._FilterDatabase" localSheetId="7" hidden="1">Sprint_5!$F$1:$F$123</definedName>
    <definedName name="_xlnm._FilterDatabase" localSheetId="8" hidden="1">Sprint_6!$F$1:$F$121</definedName>
    <definedName name="_xlnm._FilterDatabase" localSheetId="2" hidden="1">Sprint0!$E$6:$E$125</definedName>
    <definedName name="_xlnm._FilterDatabase" localSheetId="3" hidden="1">Sprint1!$E$6:$E$35</definedName>
    <definedName name="_xlnm._FilterDatabase" localSheetId="4" hidden="1">Sprint2!$E$6:$E$29</definedName>
    <definedName name="_xlnm._FilterDatabase" localSheetId="5" hidden="1">Sprint3!$E$2:$E$46</definedName>
    <definedName name="_xlnm._FilterDatabase" localSheetId="6" hidden="1">Sprint4!$E$1:$E$129</definedName>
    <definedName name="_xlnm._FilterDatabase" localSheetId="10" hidden="1">Sprint5!$E$1:$E$136</definedName>
    <definedName name="_xlnm._FilterDatabase" localSheetId="11" hidden="1">Sprint6!$E$1:$E$134</definedName>
    <definedName name="_xlnm._FilterDatabase" localSheetId="12" hidden="1">Sprint7!$E$1:$E$115</definedName>
    <definedName name="_xlnm._FilterDatabase" localSheetId="13" hidden="1">Sprint8!$E$1:$E$132</definedName>
    <definedName name="_xlnm._FilterDatabase" localSheetId="14" hidden="1">Sprint9!$E$1:$E$105</definedName>
    <definedName name="bharti" localSheetId="0">ScrumTeam!#REF!</definedName>
    <definedName name="Excel_BuiltIn__FilterDatabase" localSheetId="1">'Product Backlog'!$A$1:$N$128</definedName>
    <definedName name="Excel_BuiltIn_Print_Area" localSheetId="7">Sprint_5!#REF!</definedName>
    <definedName name="Excel_BuiltIn_Print_Area" localSheetId="8">Sprint_6!#REF!</definedName>
    <definedName name="Excel_BuiltIn_Print_Area" localSheetId="2">Sprint0!#REF!</definedName>
    <definedName name="Excel_BuiltIn_Print_Area" localSheetId="3">Sprint1!#REF!</definedName>
    <definedName name="Excel_BuiltIn_Print_Area" localSheetId="4">Sprint2!#REF!</definedName>
    <definedName name="Excel_BuiltIn_Print_Area" localSheetId="5">Sprint3!#REF!</definedName>
    <definedName name="Excel_BuiltIn_Print_Area" localSheetId="6">Sprint4!#REF!</definedName>
    <definedName name="Excel_BuiltIn_Print_Area" localSheetId="10">Sprint5!#REF!</definedName>
    <definedName name="Excel_BuiltIn_Print_Area" localSheetId="11">Sprint6!#REF!</definedName>
    <definedName name="Excel_BuiltIn_Print_Area" localSheetId="12">Sprint7!#REF!</definedName>
    <definedName name="Excel_BuiltIn_Print_Area" localSheetId="13">Sprint8!#REF!</definedName>
    <definedName name="Excel_BuiltIn_Print_Area" localSheetId="14">Sprint9!#REF!</definedName>
    <definedName name="High" localSheetId="7">#REF!</definedName>
    <definedName name="High" localSheetId="8">#REF!</definedName>
    <definedName name="High">#REF!</definedName>
    <definedName name="Low" localSheetId="7">#REF!</definedName>
    <definedName name="Low" localSheetId="8">#REF!</definedName>
    <definedName name="Low">#REF!</definedName>
    <definedName name="Medium" localSheetId="7">#REF!</definedName>
    <definedName name="Medium" localSheetId="8">#REF!</definedName>
    <definedName name="Medium">#REF!</definedName>
    <definedName name="Owners" localSheetId="0">ScrumTeam!#REF!</definedName>
    <definedName name="Sprint_6">#REF!</definedName>
    <definedName name="VeryHigh" localSheetId="7">#REF!</definedName>
    <definedName name="VeryHigh" localSheetId="8">#REF!</definedName>
    <definedName name="VeryHigh">#REF!</definedName>
    <definedName name="VeryLow" localSheetId="7">#REF!</definedName>
    <definedName name="VeryLow" localSheetId="8">#REF!</definedName>
    <definedName name="VeryLow">#REF!</definedName>
    <definedName name="zzzzzzzzzzzzzzzzzzzzzzz">#REF!</definedName>
  </definedNames>
  <calcPr calcId="152510"/>
</workbook>
</file>

<file path=xl/calcChain.xml><?xml version="1.0" encoding="utf-8"?>
<calcChain xmlns="http://schemas.openxmlformats.org/spreadsheetml/2006/main">
  <c r="G62" i="2" l="1"/>
  <c r="H6" i="4"/>
  <c r="H5" i="4" s="1"/>
  <c r="E2" i="20"/>
  <c r="D2" i="4"/>
  <c r="J5" i="23"/>
  <c r="K5" i="23" s="1"/>
  <c r="I5" i="23"/>
  <c r="G75" i="1" l="1"/>
  <c r="G98" i="1"/>
  <c r="F98" i="1"/>
  <c r="G121" i="1"/>
  <c r="F121" i="1"/>
  <c r="G109" i="1"/>
  <c r="G110" i="1"/>
  <c r="G111" i="1"/>
  <c r="G112" i="1"/>
  <c r="G113" i="1"/>
  <c r="G114" i="1"/>
  <c r="G115" i="1"/>
  <c r="G116" i="1"/>
  <c r="G117" i="1"/>
  <c r="G118" i="1"/>
  <c r="G119" i="1"/>
  <c r="G108" i="1"/>
  <c r="G131" i="1"/>
  <c r="F144" i="1"/>
  <c r="G132" i="1"/>
  <c r="G133" i="1"/>
  <c r="G134" i="1"/>
  <c r="G135" i="1"/>
  <c r="G136" i="1"/>
  <c r="G137" i="1"/>
  <c r="G138" i="1"/>
  <c r="G139" i="1"/>
  <c r="G140" i="1"/>
  <c r="G141" i="1"/>
  <c r="G142" i="1"/>
  <c r="G143" i="1"/>
  <c r="G86" i="1"/>
  <c r="G87" i="1"/>
  <c r="G88" i="1"/>
  <c r="G89" i="1"/>
  <c r="G90" i="1"/>
  <c r="G91" i="1"/>
  <c r="G92" i="1"/>
  <c r="G93" i="1"/>
  <c r="G94" i="1"/>
  <c r="G95" i="1"/>
  <c r="G96" i="1"/>
  <c r="G85" i="1"/>
  <c r="J6" i="23"/>
  <c r="I6" i="23"/>
  <c r="M6" i="23" l="1"/>
  <c r="E144" i="1" l="1"/>
  <c r="G144" i="1" s="1"/>
  <c r="O6" i="20"/>
  <c r="I6" i="20"/>
  <c r="I5" i="20" s="1"/>
  <c r="J5" i="20" s="1"/>
  <c r="K5" i="20" s="1"/>
  <c r="L5" i="20" s="1"/>
  <c r="M5" i="20" s="1"/>
  <c r="N5" i="20" s="1"/>
  <c r="O5" i="20" s="1"/>
  <c r="P5" i="20" s="1"/>
  <c r="Q5" i="20" s="1"/>
  <c r="R5" i="20" s="1"/>
  <c r="S5" i="20" s="1"/>
  <c r="N6" i="7"/>
  <c r="J6" i="20"/>
  <c r="K6" i="20"/>
  <c r="L6" i="20"/>
  <c r="M6" i="20"/>
  <c r="N6" i="20"/>
  <c r="P6" i="20"/>
  <c r="Q6" i="20"/>
  <c r="R6" i="20"/>
  <c r="S6" i="20"/>
  <c r="H6" i="7"/>
  <c r="N6" i="23"/>
  <c r="L6" i="23"/>
  <c r="K6" i="23"/>
  <c r="E3" i="23"/>
  <c r="K2" i="23"/>
  <c r="L2" i="23" s="1"/>
  <c r="M2" i="23" s="1"/>
  <c r="N2" i="23" s="1"/>
  <c r="E2" i="23"/>
  <c r="C72" i="2"/>
  <c r="D72" i="2"/>
  <c r="E3" i="20"/>
  <c r="Q2" i="20"/>
  <c r="R2" i="20"/>
  <c r="S2" i="20"/>
  <c r="J2" i="20"/>
  <c r="K2" i="20"/>
  <c r="L2" i="20"/>
  <c r="M2" i="20"/>
  <c r="N2" i="20"/>
  <c r="E121" i="1"/>
  <c r="F52" i="1"/>
  <c r="F75" i="1"/>
  <c r="G62" i="1"/>
  <c r="G40" i="1"/>
  <c r="G41" i="1"/>
  <c r="G42" i="1"/>
  <c r="G43" i="1"/>
  <c r="G44" i="1"/>
  <c r="G45" i="1"/>
  <c r="G46" i="1"/>
  <c r="G47" i="1"/>
  <c r="G48" i="1"/>
  <c r="G49" i="1"/>
  <c r="G50" i="1"/>
  <c r="G39" i="1"/>
  <c r="R6" i="7"/>
  <c r="Q6" i="7"/>
  <c r="P6" i="7"/>
  <c r="O6" i="7"/>
  <c r="P2" i="7"/>
  <c r="Q2" i="7" s="1"/>
  <c r="R2" i="7" s="1"/>
  <c r="E98" i="1"/>
  <c r="E75" i="1"/>
  <c r="R6" i="6"/>
  <c r="Q6" i="6"/>
  <c r="P6" i="6"/>
  <c r="O6" i="6"/>
  <c r="N6" i="6"/>
  <c r="E52" i="1"/>
  <c r="E29" i="1"/>
  <c r="D2" i="3"/>
  <c r="D3" i="3"/>
  <c r="H6" i="3"/>
  <c r="H5" i="3" s="1"/>
  <c r="I5" i="3" s="1"/>
  <c r="J5" i="3" s="1"/>
  <c r="K5" i="3" s="1"/>
  <c r="L5" i="3" s="1"/>
  <c r="M5" i="3" s="1"/>
  <c r="N5" i="3" s="1"/>
  <c r="O5" i="3" s="1"/>
  <c r="P5" i="3" s="1"/>
  <c r="Q5" i="3" s="1"/>
  <c r="R5" i="3" s="1"/>
  <c r="I6" i="3"/>
  <c r="J6" i="3"/>
  <c r="K6" i="3"/>
  <c r="L6" i="3"/>
  <c r="M6" i="3"/>
  <c r="N6" i="3"/>
  <c r="O6" i="3"/>
  <c r="P6" i="3"/>
  <c r="Q6" i="3"/>
  <c r="R6" i="3"/>
  <c r="D3" i="4"/>
  <c r="I5" i="4"/>
  <c r="J5" i="4" s="1"/>
  <c r="K5" i="4" s="1"/>
  <c r="L5" i="4" s="1"/>
  <c r="M5" i="4" s="1"/>
  <c r="I6" i="4"/>
  <c r="J6" i="4"/>
  <c r="K6" i="4"/>
  <c r="L6" i="4"/>
  <c r="M6" i="4"/>
  <c r="H6" i="5"/>
  <c r="H5" i="5" s="1"/>
  <c r="I5" i="5" s="1"/>
  <c r="J5" i="5" s="1"/>
  <c r="K5" i="5" s="1"/>
  <c r="L5" i="5" s="1"/>
  <c r="M5" i="5" s="1"/>
  <c r="I6" i="5"/>
  <c r="J6" i="5"/>
  <c r="K6" i="5"/>
  <c r="L6" i="5"/>
  <c r="M6" i="5"/>
  <c r="H6" i="6"/>
  <c r="H5" i="6" s="1"/>
  <c r="I5" i="6" s="1"/>
  <c r="J5" i="6" s="1"/>
  <c r="K5" i="6" s="1"/>
  <c r="L5" i="6" s="1"/>
  <c r="M5" i="6" s="1"/>
  <c r="N5" i="6" s="1"/>
  <c r="O5" i="6" s="1"/>
  <c r="P5" i="6" s="1"/>
  <c r="Q5" i="6" s="1"/>
  <c r="R5" i="6" s="1"/>
  <c r="I6" i="6"/>
  <c r="J6" i="6"/>
  <c r="K6" i="6"/>
  <c r="L6" i="6"/>
  <c r="M6" i="6"/>
  <c r="D2" i="7"/>
  <c r="I2" i="7"/>
  <c r="J2" i="7" s="1"/>
  <c r="K2" i="7" s="1"/>
  <c r="L2" i="7" s="1"/>
  <c r="M2" i="7" s="1"/>
  <c r="D3" i="7"/>
  <c r="H5" i="7"/>
  <c r="I5" i="7"/>
  <c r="J5" i="7"/>
  <c r="K5" i="7" s="1"/>
  <c r="L5" i="7" s="1"/>
  <c r="M5" i="7" s="1"/>
  <c r="N5" i="7" s="1"/>
  <c r="O5" i="7" s="1"/>
  <c r="P5" i="7" s="1"/>
  <c r="Q5" i="7" s="1"/>
  <c r="R5" i="7" s="1"/>
  <c r="I6" i="7"/>
  <c r="J6" i="7"/>
  <c r="K6" i="7"/>
  <c r="L6" i="7"/>
  <c r="M6" i="7"/>
  <c r="D2" i="8"/>
  <c r="I2" i="8"/>
  <c r="J2" i="8"/>
  <c r="K2" i="8"/>
  <c r="L2" i="8"/>
  <c r="M2" i="8"/>
  <c r="D3" i="8"/>
  <c r="H6" i="8"/>
  <c r="H5" i="8"/>
  <c r="I5" i="8"/>
  <c r="J5" i="8"/>
  <c r="K5" i="8"/>
  <c r="L5" i="8"/>
  <c r="M5" i="8"/>
  <c r="I6" i="8"/>
  <c r="J6" i="8"/>
  <c r="K6" i="8"/>
  <c r="L6" i="8"/>
  <c r="M6" i="8"/>
  <c r="D41" i="8"/>
  <c r="H41" i="8"/>
  <c r="I41" i="8"/>
  <c r="J41" i="8"/>
  <c r="K41" i="8"/>
  <c r="L41" i="8"/>
  <c r="M41" i="8"/>
  <c r="D2" i="9"/>
  <c r="I2" i="9"/>
  <c r="J2" i="9"/>
  <c r="K2" i="9"/>
  <c r="L2" i="9"/>
  <c r="M2" i="9"/>
  <c r="D3" i="9"/>
  <c r="H6" i="9"/>
  <c r="H5" i="9"/>
  <c r="I5" i="9"/>
  <c r="J5" i="9"/>
  <c r="K5" i="9"/>
  <c r="L5" i="9"/>
  <c r="M5" i="9"/>
  <c r="I6" i="9"/>
  <c r="J6" i="9"/>
  <c r="K6" i="9"/>
  <c r="L6" i="9"/>
  <c r="M6" i="9"/>
  <c r="D41" i="9"/>
  <c r="H41" i="9"/>
  <c r="I41" i="9"/>
  <c r="J41" i="9"/>
  <c r="K41" i="9"/>
  <c r="L41" i="9"/>
  <c r="M41" i="9"/>
  <c r="D2" i="10"/>
  <c r="I2" i="10"/>
  <c r="J2" i="10"/>
  <c r="K2" i="10"/>
  <c r="L2" i="10"/>
  <c r="M2" i="10"/>
  <c r="D3" i="10"/>
  <c r="A5" i="10"/>
  <c r="H6" i="10"/>
  <c r="H5" i="10"/>
  <c r="I5" i="10"/>
  <c r="J5" i="10"/>
  <c r="K5" i="10"/>
  <c r="L5" i="10"/>
  <c r="M5" i="10"/>
  <c r="I6" i="10"/>
  <c r="J6" i="10"/>
  <c r="K6" i="10"/>
  <c r="L6" i="10"/>
  <c r="M6" i="10"/>
  <c r="D50" i="10"/>
  <c r="H50" i="10"/>
  <c r="I50" i="10"/>
  <c r="J50" i="10"/>
  <c r="K50" i="10"/>
  <c r="L50" i="10"/>
  <c r="M50" i="10"/>
  <c r="D2" i="11"/>
  <c r="I2" i="11"/>
  <c r="J2" i="11"/>
  <c r="K2" i="11"/>
  <c r="L2" i="11"/>
  <c r="M2" i="11"/>
  <c r="D3" i="11"/>
  <c r="A5" i="11"/>
  <c r="H6" i="11"/>
  <c r="H5" i="11"/>
  <c r="I5" i="11"/>
  <c r="J5" i="11"/>
  <c r="K5" i="11"/>
  <c r="L5" i="11"/>
  <c r="M5" i="11"/>
  <c r="I6" i="11"/>
  <c r="J6" i="11"/>
  <c r="K6" i="11"/>
  <c r="L6" i="11"/>
  <c r="M6" i="11"/>
  <c r="D67" i="11"/>
  <c r="H67" i="11"/>
  <c r="I67" i="11"/>
  <c r="J67" i="11"/>
  <c r="K67" i="11"/>
  <c r="L67" i="11"/>
  <c r="M67" i="11"/>
  <c r="D2" i="12"/>
  <c r="I2" i="12"/>
  <c r="J2" i="12"/>
  <c r="K2" i="12"/>
  <c r="L2" i="12"/>
  <c r="M2" i="12"/>
  <c r="D3" i="12"/>
  <c r="A5" i="12"/>
  <c r="H5" i="12"/>
  <c r="I5" i="12"/>
  <c r="J5" i="12"/>
  <c r="K5" i="12"/>
  <c r="L5" i="12"/>
  <c r="M5" i="12"/>
  <c r="H6" i="12"/>
  <c r="I6" i="12"/>
  <c r="J6" i="12"/>
  <c r="K6" i="12"/>
  <c r="L6" i="12"/>
  <c r="M6" i="12"/>
  <c r="D40" i="12"/>
  <c r="H40" i="12"/>
  <c r="I40" i="12"/>
  <c r="J40" i="12"/>
  <c r="K40" i="12"/>
  <c r="L40" i="12"/>
  <c r="M40" i="12"/>
  <c r="L5" i="23"/>
  <c r="M5" i="23" l="1"/>
  <c r="N5" i="23" s="1"/>
</calcChain>
</file>

<file path=xl/comments1.xml><?xml version="1.0" encoding="utf-8"?>
<comments xmlns="http://schemas.openxmlformats.org/spreadsheetml/2006/main">
  <authors>
    <author>Sanchita Mishra</author>
  </authors>
  <commentList>
    <comment ref="A22" authorId="0" shapeId="0">
      <text>
        <r>
          <rPr>
            <b/>
            <sz val="9"/>
            <color indexed="81"/>
            <rFont val="Tahoma"/>
            <family val="2"/>
          </rPr>
          <t>Sanchita Mishra:</t>
        </r>
        <r>
          <rPr>
            <sz val="9"/>
            <color indexed="81"/>
            <rFont val="Tahoma"/>
            <family val="2"/>
          </rPr>
          <t xml:space="preserve">
This is epic.</t>
        </r>
      </text>
    </comment>
  </commentList>
</comments>
</file>

<file path=xl/comments10.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11.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12.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13.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2.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3.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4.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5.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6.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7.xml><?xml version="1.0" encoding="utf-8"?>
<comments xmlns="http://schemas.openxmlformats.org/spreadsheetml/2006/main">
  <authors>
    <author/>
  </authors>
  <commentList>
    <comment ref="G5" authorId="0" shapeId="0">
      <text>
        <r>
          <rPr>
            <b/>
            <sz val="8"/>
            <color indexed="9"/>
            <rFont val="Tahoma"/>
            <family val="2"/>
          </rPr>
          <t xml:space="preserve"> :not started
, in progress
, completed
</t>
        </r>
      </text>
    </comment>
  </commentList>
</comments>
</file>

<file path=xl/comments8.xml><?xml version="1.0" encoding="utf-8"?>
<comments xmlns="http://schemas.openxmlformats.org/spreadsheetml/2006/main">
  <authors>
    <author/>
  </authors>
  <commentList>
    <comment ref="G5" authorId="0" shapeId="0">
      <text>
        <r>
          <rPr>
            <b/>
            <sz val="8"/>
            <color indexed="9"/>
            <rFont val="Tahoma"/>
            <family val="2"/>
          </rPr>
          <t xml:space="preserve"> :not started
, in progress
, completed
</t>
        </r>
      </text>
    </comment>
  </commentList>
</comments>
</file>

<file path=xl/comments9.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sharedStrings.xml><?xml version="1.0" encoding="utf-8"?>
<sst xmlns="http://schemas.openxmlformats.org/spreadsheetml/2006/main" count="2059" uniqueCount="667">
  <si>
    <t>Team Name:</t>
  </si>
  <si>
    <t>EEJ1</t>
  </si>
  <si>
    <t>Goal of the Scrum Team:</t>
  </si>
  <si>
    <t>Hadoop Cluster Setup</t>
  </si>
  <si>
    <t>Product Owner:</t>
  </si>
  <si>
    <t xml:space="preserve">Shirish Bhale </t>
  </si>
  <si>
    <t>Scrum Master:</t>
  </si>
  <si>
    <t>Sanchita Mishra</t>
  </si>
  <si>
    <t>Sprint 1:</t>
  </si>
  <si>
    <t>Start Date</t>
  </si>
  <si>
    <t>End Date</t>
  </si>
  <si>
    <t>Total days:</t>
  </si>
  <si>
    <t>Name</t>
  </si>
  <si>
    <t>Days</t>
  </si>
  <si>
    <t>Capacity</t>
  </si>
  <si>
    <t>Available</t>
  </si>
  <si>
    <t>Planned</t>
  </si>
  <si>
    <t>Difference</t>
  </si>
  <si>
    <t>Shashwat Sharma</t>
  </si>
  <si>
    <t>Ravi Bhardwaj</t>
  </si>
  <si>
    <t>Rupika Mahajan</t>
  </si>
  <si>
    <t>Dilip Dave</t>
  </si>
  <si>
    <t>Pradeep Chand Nailwal</t>
  </si>
  <si>
    <t>Sudesh Shettigar</t>
  </si>
  <si>
    <t>Santosh Kumar Jha</t>
  </si>
  <si>
    <t>Deepti Agrawal</t>
  </si>
  <si>
    <t>Om Prakash Soni</t>
  </si>
  <si>
    <t>Gagandeep Singh Panesar</t>
  </si>
  <si>
    <t>Abhishek Parihar</t>
  </si>
  <si>
    <t>Total capacity</t>
  </si>
  <si>
    <t>Sprint 2:</t>
  </si>
  <si>
    <t>Sprint 3</t>
  </si>
  <si>
    <t>Sprint 4</t>
  </si>
  <si>
    <t>Sprint 5</t>
  </si>
  <si>
    <t>Sprint 6</t>
  </si>
  <si>
    <t>User Story</t>
  </si>
  <si>
    <r>
      <t xml:space="preserve">As a(n) 
</t>
    </r>
    <r>
      <rPr>
        <sz val="11"/>
        <color indexed="9"/>
        <rFont val="Calibri"/>
        <family val="2"/>
        <scheme val="minor"/>
      </rPr>
      <t>[Role/Actor]</t>
    </r>
  </si>
  <si>
    <r>
      <t xml:space="preserve">I want
</t>
    </r>
    <r>
      <rPr>
        <sz val="11"/>
        <color indexed="9"/>
        <rFont val="Calibri"/>
        <family val="2"/>
        <scheme val="minor"/>
      </rPr>
      <t>[Goal/Description]</t>
    </r>
  </si>
  <si>
    <r>
      <t xml:space="preserve">So That I Can 
</t>
    </r>
    <r>
      <rPr>
        <sz val="11"/>
        <color indexed="9"/>
        <rFont val="Calibri"/>
        <family val="2"/>
        <scheme val="minor"/>
      </rPr>
      <t>[Benefit]</t>
    </r>
  </si>
  <si>
    <t>Done/Acceptance  Criteria  
QA/Business/Architecture/Performance</t>
  </si>
  <si>
    <t>Priority</t>
  </si>
  <si>
    <t>Size 
(in story points)</t>
  </si>
  <si>
    <t>Impacts 
 (if any)</t>
  </si>
  <si>
    <t>Dependencies 
(if any)</t>
  </si>
  <si>
    <t>Additional Artifacts 
(if any)</t>
  </si>
  <si>
    <t>External Dependencies 
(if any)</t>
  </si>
  <si>
    <t>Status</t>
  </si>
  <si>
    <t>Comments</t>
  </si>
  <si>
    <t>Committed</t>
  </si>
  <si>
    <t>US001</t>
  </si>
  <si>
    <t>As a Dev</t>
  </si>
  <si>
    <t>I want to set up an Apache Hadoop environment (4 node cluster) and enable HA for Name node, Resource Manager</t>
  </si>
  <si>
    <t>So that I have environment ready.</t>
  </si>
  <si>
    <t>Done</t>
  </si>
  <si>
    <t>US002</t>
  </si>
  <si>
    <t>I want to enable Kerberos</t>
  </si>
  <si>
    <t>So that I have secure method for authenticating a request for a service in a computer network</t>
  </si>
  <si>
    <t>US003</t>
  </si>
  <si>
    <t>I want to set up data access using Ranger.</t>
  </si>
  <si>
    <t>So that I have framework to enable, monitor and manage comprehensive data security across the Hadoop platform.</t>
  </si>
  <si>
    <t>US019</t>
  </si>
  <si>
    <t xml:space="preserve">As a User </t>
  </si>
  <si>
    <t>I want to explore Ambari.</t>
  </si>
  <si>
    <t>So that I know what components needed for our case study can(not) be deployed using Ambari</t>
  </si>
  <si>
    <t>US020</t>
  </si>
  <si>
    <t>I want to explore\configure ELK stack</t>
  </si>
  <si>
    <t xml:space="preserve">So that I can do log monitoring. </t>
  </si>
  <si>
    <t>US021</t>
  </si>
  <si>
    <t>I want to create Sample Application using Pig, Hive , Spark ect.</t>
  </si>
  <si>
    <t>So that I am able to develop the case study requirement.</t>
  </si>
  <si>
    <t>US024</t>
  </si>
  <si>
    <t>As a QA</t>
  </si>
  <si>
    <t>I want to create test cases for sample application and get approval from Dev.</t>
  </si>
  <si>
    <t xml:space="preserve">so that I am able to test the sample application </t>
  </si>
  <si>
    <t>US025</t>
  </si>
  <si>
    <t>I want to to create test cases for testing the environment.</t>
  </si>
  <si>
    <t>So that I am able to test all the environment related parameters.</t>
  </si>
  <si>
    <t>US027</t>
  </si>
  <si>
    <t>I want to learn Hadoop / Yarn Technologies</t>
  </si>
  <si>
    <t>So that I have basic understanding of same</t>
  </si>
  <si>
    <t>US028</t>
  </si>
  <si>
    <t xml:space="preserve">I want to learn PIG </t>
  </si>
  <si>
    <t>US029</t>
  </si>
  <si>
    <t>I want to learn Hive</t>
  </si>
  <si>
    <t>US030</t>
  </si>
  <si>
    <t xml:space="preserve">I want to learn Apache Spark </t>
  </si>
  <si>
    <t>US031</t>
  </si>
  <si>
    <t xml:space="preserve">I want to learn Ranger </t>
  </si>
  <si>
    <t>US032</t>
  </si>
  <si>
    <t>I want to learn Nagios</t>
  </si>
  <si>
    <t>US033</t>
  </si>
  <si>
    <t xml:space="preserve">I want to learn Gangila </t>
  </si>
  <si>
    <t>US034</t>
  </si>
  <si>
    <t xml:space="preserve">I want to learn ELK </t>
  </si>
  <si>
    <t>US035</t>
  </si>
  <si>
    <t>I want to learn Big Data Ecosystem</t>
  </si>
  <si>
    <t>US041</t>
  </si>
  <si>
    <t>I want to do manual Installation of  components like Nagios, Ganglia.</t>
  </si>
  <si>
    <t>US004</t>
  </si>
  <si>
    <t>I want to prepare oozie workflow to list all the movies and the number of ratings</t>
  </si>
  <si>
    <t>So that I can list all the movies and the number of ratings</t>
  </si>
  <si>
    <t>US018</t>
  </si>
  <si>
    <t>I want to explore Nagios and Ganglia to understand its advantages and limitations over each other.</t>
  </si>
  <si>
    <t>So that I can choose one for our case study as a monitoring tool.</t>
  </si>
  <si>
    <t>US039</t>
  </si>
  <si>
    <t>Environment Testing</t>
  </si>
  <si>
    <t>So that I am able to ensure the environment is proper setup with all the required configurations</t>
  </si>
  <si>
    <t>US051</t>
  </si>
  <si>
    <t>I want to explore refining data using PIG
 -  Exploration for storing refined data from PIG to file.
 - Exploration for storing refined data from PIG to HIVE.</t>
  </si>
  <si>
    <t>So that refined data can be processed into HIVE tables.</t>
  </si>
  <si>
    <t>US052</t>
  </si>
  <si>
    <t>I want to gather reference movie lens data</t>
  </si>
  <si>
    <t>US053</t>
  </si>
  <si>
    <t>I want to refine data using PIG
- Identify data to be processed into HIVE table. (Fields required from raw data)
- Creating HIVE tables for refined data</t>
  </si>
  <si>
    <t>US054</t>
  </si>
  <si>
    <t xml:space="preserve">Create cluster through Ambari. 
Install services like PIG,HIVE through Ambari.
Run Hive Scripts on installed Hive. </t>
  </si>
  <si>
    <t>US068</t>
  </si>
  <si>
    <t>I want to add refined data into HIVE tables</t>
  </si>
  <si>
    <t>So that data can be processed for further use case computation</t>
  </si>
  <si>
    <t>US016</t>
  </si>
  <si>
    <t>I want to add more scnerarios to test cases prepared in Sprint 1, create test artifacts (test strategy doc, test plan)</t>
  </si>
  <si>
    <t>So that I am aligned with testing process</t>
  </si>
  <si>
    <t>US005</t>
  </si>
  <si>
    <t>I want to prepare 1 Azkaban workflow  to list all the movies and the number of ratings</t>
  </si>
  <si>
    <t>So that I can list all the movies and the number of ratings.</t>
  </si>
  <si>
    <t>US006</t>
  </si>
  <si>
    <t>I want to prepare 1 oozie workflow to list all the users and the number of ratings they have done for a movie</t>
  </si>
  <si>
    <t>So that I can  list all the users and the number of ratings they have done for a movie.</t>
  </si>
  <si>
    <t>US013</t>
  </si>
  <si>
    <t>I want to prepare 1 Azkaban workflow to list all the User with the max,min,average ratings they have given against any movie</t>
  </si>
  <si>
    <t>So that I can list all the User with the max,min,average ratings they have given against any movie.</t>
  </si>
  <si>
    <t>US014</t>
  </si>
  <si>
    <t>I want to prepare 1 oozie workflow to list all the Movies with the max,min,average ratings given by any user</t>
  </si>
  <si>
    <t>So that I can list all the Movies with the max,min,average ratings given by any user.</t>
  </si>
  <si>
    <t>US036</t>
  </si>
  <si>
    <t>I want to do Kerberose Security Testing</t>
  </si>
  <si>
    <t>To ensure the security is applied to the environment</t>
  </si>
  <si>
    <t>US037</t>
  </si>
  <si>
    <t>I want to do HA testing</t>
  </si>
  <si>
    <t>So that I am able to test the failover testing and fault tolerance of the system</t>
  </si>
  <si>
    <t>US044</t>
  </si>
  <si>
    <t>I want to explore Hive view in Ambari for Query &amp; Database management</t>
  </si>
  <si>
    <t>so that user can author and execute queries in the Query Editor</t>
  </si>
  <si>
    <t>US055</t>
  </si>
  <si>
    <t>I want to benchmark the Hadoop Environment</t>
  </si>
  <si>
    <t>So that I can know how the potential performance bottlenecks and resource utilization</t>
  </si>
  <si>
    <t>US057</t>
  </si>
  <si>
    <t>I want to test Azkaban workflow which list all the movies and the number of ratings</t>
  </si>
  <si>
    <t>So that I can verify the list of all the movies and the number of ratings</t>
  </si>
  <si>
    <t>US069</t>
  </si>
  <si>
    <t>Adding a new host to our cluster and to sync all parameters</t>
  </si>
  <si>
    <t>So that one of the crashed host could be replaced and all component running could be moved to the new host without affecting the cluster</t>
  </si>
  <si>
    <t>US017</t>
  </si>
  <si>
    <t>I want to set up git and project structure .</t>
  </si>
  <si>
    <t>So that I have git server ready with my projcet structure</t>
  </si>
  <si>
    <t>US040</t>
  </si>
  <si>
    <t xml:space="preserve">I want to understand/setup ELK stack </t>
  </si>
  <si>
    <t>So that I have ELK setup ready.</t>
  </si>
  <si>
    <t>US010</t>
  </si>
  <si>
    <t>I want to prepare 1 oozie workflow to list all the Users who have rated the movies (Users who have rated atleast one movie)</t>
  </si>
  <si>
    <t>So that I can list all the Users who have rated the movies (Users who have rated atleast one movie).</t>
  </si>
  <si>
    <t>US012</t>
  </si>
  <si>
    <t>I want to prepare 1 oozie workflow to list all the User with the max,min,average ratings they have given against any movie</t>
  </si>
  <si>
    <t>US026</t>
  </si>
  <si>
    <t xml:space="preserve">I want to commision\decommision a node </t>
  </si>
  <si>
    <t>So that I can check the impact of that on cluster data.</t>
  </si>
  <si>
    <t>US056</t>
  </si>
  <si>
    <t>I want to test oozie workflow to list all the Users who have rated the movies (Users who have rated atleast one movie) So that I can list all the Users who have rated the movies (Users who have rated atleast one movie).</t>
  </si>
  <si>
    <t>US065</t>
  </si>
  <si>
    <t>I want to test Azkaban workflow which list all the User with the max,min,average ratings they have given against any movie</t>
  </si>
  <si>
    <t>So that I can verify the list all the User with the max,min,average ratings they have given against any movie</t>
  </si>
  <si>
    <t>US066</t>
  </si>
  <si>
    <t>I want to test oozie workflow which list all the Movies with the max,min,average ratings given by any user</t>
  </si>
  <si>
    <t>So that I can verify the list all the Movies with the max,min,average ratings given by any user</t>
  </si>
  <si>
    <t>US022</t>
  </si>
  <si>
    <t>I want to create document for Solution architecture for setting up cluster</t>
  </si>
  <si>
    <t>So that we have one of the project deliverables ready</t>
  </si>
  <si>
    <t>US038</t>
  </si>
  <si>
    <t>Reference use case source code</t>
  </si>
  <si>
    <t>US042</t>
  </si>
  <si>
    <t>Environment set up document</t>
  </si>
  <si>
    <t>US043</t>
  </si>
  <si>
    <t>I want to create monitoring configurations and weekly health reports</t>
  </si>
  <si>
    <t>US045</t>
  </si>
  <si>
    <t xml:space="preserve">Create Use case for •• List all the Movie IDs which have been rated (Movie Id with at least one user rating it) </t>
  </si>
  <si>
    <t>US047</t>
  </si>
  <si>
    <t xml:space="preserve">Create Use case for • • List all the users and the number of ratings they have done for a movie </t>
  </si>
  <si>
    <t>US049</t>
  </si>
  <si>
    <t>Installation of Apache Spark and exploration of spark to implement 1 workflow</t>
  </si>
  <si>
    <t>US050</t>
  </si>
  <si>
    <t>Functional Testing</t>
  </si>
  <si>
    <t xml:space="preserve">So that I can verify the HDFS (movie-lens) data </t>
  </si>
  <si>
    <t>US048</t>
  </si>
  <si>
    <t>I want to commit reference project data in Git hub</t>
  </si>
  <si>
    <t>US070</t>
  </si>
  <si>
    <t xml:space="preserve">Re-setting up of Cluster on account of 2 Nodes disk failure </t>
  </si>
  <si>
    <t>So that the Enviorment can be available for use</t>
  </si>
  <si>
    <t>US071</t>
  </si>
  <si>
    <t>Regression Testing</t>
  </si>
  <si>
    <t>So that all the components and all usecases are working in the hadoop multi-node cluster environment</t>
  </si>
  <si>
    <t>US072</t>
  </si>
  <si>
    <t>I want to finalize solution architecture diagram &amp; document</t>
  </si>
  <si>
    <t>US073</t>
  </si>
  <si>
    <t>I want to add data generator tool source code in GIT</t>
  </si>
  <si>
    <t>US074</t>
  </si>
  <si>
    <t>1 Apache Spark workflow implementaion on cluster</t>
  </si>
  <si>
    <t>Total done : 141</t>
  </si>
  <si>
    <t>In Progress :74</t>
  </si>
  <si>
    <t>Remaining : 36</t>
  </si>
  <si>
    <t>Story Points</t>
  </si>
  <si>
    <t>Story Count</t>
  </si>
  <si>
    <t>Story Status</t>
  </si>
  <si>
    <t>remaining</t>
  </si>
  <si>
    <t>good to have</t>
  </si>
  <si>
    <t>total</t>
  </si>
  <si>
    <t>In Progress</t>
  </si>
  <si>
    <t>Must be taken in next Sprint.</t>
  </si>
  <si>
    <t>Sprint Start Date:</t>
  </si>
  <si>
    <t>18/5/2016</t>
  </si>
  <si>
    <t>Working Days Left:</t>
  </si>
  <si>
    <t>Sprint End Date:</t>
  </si>
  <si>
    <t>24/5/2016</t>
  </si>
  <si>
    <t>Remaining Effort in Hours</t>
  </si>
  <si>
    <r>
      <t>Sprint Goals</t>
    </r>
    <r>
      <rPr>
        <sz val="8"/>
        <color indexed="17"/>
        <rFont val="Arial"/>
        <family val="2"/>
      </rPr>
      <t xml:space="preserve">: </t>
    </r>
  </si>
  <si>
    <t>Day 0</t>
  </si>
  <si>
    <t>Story ID</t>
  </si>
  <si>
    <t>Task Details</t>
  </si>
  <si>
    <t>Estimate (Hours)</t>
  </si>
  <si>
    <t>Owner(s)</t>
  </si>
  <si>
    <t>Ideal burndown</t>
  </si>
  <si>
    <t>Actual burndown</t>
  </si>
  <si>
    <t>Basic Understanding of Big Data Ecosystem</t>
  </si>
  <si>
    <t>Completed</t>
  </si>
  <si>
    <t>Basic Understanding of Hadoop / Yarn Technologies</t>
  </si>
  <si>
    <t>Basic Understanding of PIG</t>
  </si>
  <si>
    <t>Basic Understanding of Hive</t>
  </si>
  <si>
    <t xml:space="preserve">Basic Understanding of Apache Spark </t>
  </si>
  <si>
    <t xml:space="preserve">Basic Understanding of Ranger </t>
  </si>
  <si>
    <t>Basic Understanding of Nagios</t>
  </si>
  <si>
    <t xml:space="preserve">Basic Understanding of Gangila </t>
  </si>
  <si>
    <t>Basic Understanding of ELK</t>
  </si>
  <si>
    <t>23/5/2016</t>
  </si>
  <si>
    <t>27/5/2016</t>
  </si>
  <si>
    <t>Preparing the server environment for cluster deployment and setting up prerequisites for Ambari Installation</t>
  </si>
  <si>
    <t>Shashwat &amp; Sudesh</t>
  </si>
  <si>
    <t>Ambari package download and installation and also setting up local repository for HDP component installation</t>
  </si>
  <si>
    <t>Not Started</t>
  </si>
  <si>
    <t>Enable Kerberos.</t>
  </si>
  <si>
    <t>Enable HA for Name node, Resource Manager.</t>
  </si>
  <si>
    <t>Installation and configuraion of Ranger</t>
  </si>
  <si>
    <t>Installation and configuration of Nagios</t>
  </si>
  <si>
    <t>Installation and configuration of Ganglia</t>
  </si>
  <si>
    <t xml:space="preserve">Understanding of ELK and its setup </t>
  </si>
  <si>
    <t>create Sample Application for one work flow.</t>
  </si>
  <si>
    <t>Sanchita</t>
  </si>
  <si>
    <t>Deepti</t>
  </si>
  <si>
    <t xml:space="preserve">create Sample Application for one work flow (Hive).
- Basic understanding of Hive
- Hands on Hive Queries
- Creating sample use-case/application </t>
  </si>
  <si>
    <t>Gagan</t>
  </si>
  <si>
    <t>Rupika</t>
  </si>
  <si>
    <t>Santosh</t>
  </si>
  <si>
    <t>create Sample Application for one work flow.
-Basic understanding and installation of apache pig
-executed sample queries
-created a sample script pig script which will join user , movie and rating files</t>
  </si>
  <si>
    <t>Om</t>
  </si>
  <si>
    <t>Pradeep</t>
  </si>
  <si>
    <t xml:space="preserve"> create test cases for sample application and get approval from Dev.</t>
  </si>
  <si>
    <t>Abhishek</t>
  </si>
  <si>
    <t>Dilip</t>
  </si>
  <si>
    <t>create test cases for testing the environment.</t>
  </si>
  <si>
    <t>Ravi</t>
  </si>
  <si>
    <t xml:space="preserve">create Sample Application for one work flow .
- Basic understanding of Hive
- Hands on Hive Queries
- Creating sample use-case/application </t>
  </si>
  <si>
    <t>Install Ambari on single Ubuntu machine. </t>
  </si>
  <si>
    <t>create Sample Application for one work flow.
-Basic understanding and installation of apache pig-Done
-executed sample queries
-created a sample script pig script which will join user , movie and rating files</t>
  </si>
  <si>
    <t>I want to add more scnerarios to test cases prepared in Sprint 1</t>
  </si>
  <si>
    <t>Create Test Plan</t>
  </si>
  <si>
    <t>Create Test Strategy Doc</t>
  </si>
  <si>
    <t xml:space="preserve">1) Setting up of Nagios &amp; Ganglia
2) Gathering of Reference Movie lens data &amp; process it using PIG &amp; Hive for one workflow
3) Preparing one Oozie workflow
4) Test cases completion for environment verification, oozie, spark &amp; ranger installation
</t>
  </si>
  <si>
    <t xml:space="preserve">Setting up monitor console using Nagios/Ganglia to monitor CPU, Memory, HDP services and parameters </t>
  </si>
  <si>
    <t>I want to explore refining data using PIG
 - Exploration for storing refined data from PIG to HIVE.</t>
  </si>
  <si>
    <t xml:space="preserve"> -  Exploration for storing refined data from PIG to file.</t>
  </si>
  <si>
    <t>Gagandeep</t>
  </si>
  <si>
    <t>I want to gather reference movie lens data
- Gather reference data for movie lens</t>
  </si>
  <si>
    <t>Om &amp; Gagandeep</t>
  </si>
  <si>
    <t>I want to add refined data into HIVE tables
- Add refined data into HIVE tables.
- Verfiy presence of data added into tables (MOVIES, USERS, RATINGS)</t>
  </si>
  <si>
    <t>Environment Testing
 -Hadoop Installation
 -Hive Installation</t>
  </si>
  <si>
    <t>Environment Testing:
 - Oozie Installation
 - Spark Installation
 - Ranger insatallation</t>
  </si>
  <si>
    <t>8 </t>
  </si>
  <si>
    <t>2 </t>
  </si>
  <si>
    <t>Explore more on oozie workflow</t>
  </si>
  <si>
    <t>Sanchita &amp; Santosh</t>
  </si>
  <si>
    <t>prepare oozie workflow to list all the movies and the number of ratings</t>
  </si>
  <si>
    <t>Create cluster through Ambari.  (Done)
Install services like PIG,HIVE through Ambari.  (Done)
Run Hive Scripts on installed Hive.  (Done)</t>
  </si>
  <si>
    <t>Deepti &amp; Rupika</t>
  </si>
  <si>
    <t>Create Movie database and prepare simple hive query.</t>
  </si>
  <si>
    <t>1) Benchmarking of hadoop environment
2) Preparing Azkaban workflows for:
    - Listing all movies and number of ratings
    - Listing all the User with Maximum,Minimum and Average ratings they have given against any movie 
3) Preparing Oozie workflows for:
    - Listing all Users who have rated the movies
    - Listing all the User with the max,min,average ratings they have given against any movie.
4) Test kerberos security
5) Adding a new host to our cluster as replacement to the crashed one and to sync all parameters.
6) Explore hive view in Ambari &amp; execute Hive queries from Ambari.</t>
  </si>
  <si>
    <t>Sudesh &amp; Pradeep</t>
  </si>
  <si>
    <t>I want to benchmark the Hadoop Environment
-So that I can know how the potential performance bottlenecks and resource utilization</t>
  </si>
  <si>
    <t>Shashwat &amp; Dilip</t>
  </si>
  <si>
    <t>Deepti &amp; Santosh</t>
  </si>
  <si>
    <t>I want to do Kerberose Security Testing
-To ensure the security is applied to the environment
- Understanding Kerberos security
- Perform Kerberose Security Testing</t>
  </si>
  <si>
    <t>Dilip &amp; Abhishek</t>
  </si>
  <si>
    <t>I want to do HA testing
-So that I am able to test the failover testing and fault tolerance of the system
- Add test cases for HA testing
- Perform HA testing</t>
  </si>
  <si>
    <t>I want to explore Hive view in Ambari for Query &amp; Database management
- so that user can author and execute queries in the Query Editor</t>
  </si>
  <si>
    <t>I want to prepare 1 Azkaban workflow to list all the User with :
- Maximum ratings they have given against any movie
- Minimum ratings they have given against any movie
- Average ratings they have given against any movie</t>
  </si>
  <si>
    <t>Adding a new host to our cluster as replacement to the crashed one and to sync all parameters.</t>
  </si>
  <si>
    <t>Sudesh</t>
  </si>
  <si>
    <t>As a Dev I want to prepare 1 oozie workflow to list all the Movies with the max,min,average ratings given by any user So that I can list all the Movies with the max,min,average ratings given by any user.</t>
  </si>
  <si>
    <t>OM</t>
  </si>
  <si>
    <t>I want to prepare 1 oozie workflow to list all the Users who have rated the movies (Users who have rated atleast one movie) So that I can list all the Users who have rated the movies (Users who have rated atleast one movie).</t>
  </si>
  <si>
    <t>1) Complete the 2 remaining use cases as in requirement doc
2) Demo all the 6 use cases mentioned in the case-study requirement doc
3) Weekly health report of hadoop multi-node cluster
4) ELK Log monitoring</t>
  </si>
  <si>
    <t>Size (Story Points)</t>
  </si>
  <si>
    <t xml:space="preserve">ELK had to be setup again as the node on which it was running earlier had disk failure </t>
  </si>
  <si>
    <t>OM &amp; Gagandeep</t>
  </si>
  <si>
    <t>#Installation of Apache Spark
#Exploration of Apache spark to implement 1 workflow of Spark
-Explored Apache Spark
-Scala</t>
  </si>
  <si>
    <t>List all the Movie IDs which have been rated (Movie Id with at least one user rating it) (Azkaban)</t>
  </si>
  <si>
    <t>List all the users and the number of ratings they have done for a movie (Azkaban)</t>
  </si>
  <si>
    <t>Spill Over</t>
  </si>
  <si>
    <t>Shashwat</t>
  </si>
  <si>
    <t xml:space="preserve">Re-setting up of Cluster on account of 2 Nodes disk failure. Setup entire 4 node cluster again with Namenode HA,Resource Manger HA and Kerberos enabled  </t>
  </si>
  <si>
    <t>I want to set up git and project structure
-Git repository setup
-Case study documentation</t>
  </si>
  <si>
    <t>I want to commit reference use case code in Git hub</t>
  </si>
  <si>
    <t>I want to commision\decommision a node 
-Case study documentation</t>
  </si>
  <si>
    <t>Functional Testing
-All 6 movie-lense workflows
-Data Validation test
-Create Test Case documentation</t>
  </si>
  <si>
    <t>Implementation of 1 Apache Spark workflow on cluster</t>
  </si>
  <si>
    <t>Velocity</t>
  </si>
  <si>
    <t>Sprint #</t>
  </si>
  <si>
    <t>Plan</t>
  </si>
  <si>
    <t>Actual</t>
  </si>
  <si>
    <t>Configuring the  Hadoop, Solr, Hive</t>
  </si>
  <si>
    <t>Praveen</t>
  </si>
  <si>
    <t>Stalled</t>
  </si>
  <si>
    <t>US060</t>
  </si>
  <si>
    <t>Add Cassandra Request at service End</t>
  </si>
  <si>
    <t>Amit Pathak</t>
  </si>
  <si>
    <t>US061</t>
  </si>
  <si>
    <t>Add Logic to add mark transansaction, insert think time 
and insert loop</t>
  </si>
  <si>
    <t xml:space="preserve">        US062</t>
  </si>
  <si>
    <t xml:space="preserve">Add config for Hive, hadoop and Solr from service end
</t>
  </si>
  <si>
    <t xml:space="preserve">        US063</t>
  </si>
  <si>
    <t>Add Request for Hive, hadoop  from service end</t>
  </si>
  <si>
    <t>US064</t>
  </si>
  <si>
    <t>Integrate Cassandra request</t>
  </si>
  <si>
    <t>Ankit katiyar</t>
  </si>
  <si>
    <t>Handle right-click functionality dynamically</t>
  </si>
  <si>
    <t>Kushalraj Bhandari</t>
  </si>
  <si>
    <t>Integrate Mark transaction,insert loop and think time request</t>
  </si>
  <si>
    <t>Ravi Shankar Gupta</t>
  </si>
  <si>
    <t>impeded on UI</t>
  </si>
  <si>
    <t>Modification in UI look and look</t>
  </si>
  <si>
    <t>Manish Manker</t>
  </si>
  <si>
    <t xml:space="preserve">intergration of request page on right click </t>
  </si>
  <si>
    <t>Cassandra Config page Validation</t>
  </si>
  <si>
    <t>Nitesh Chandani</t>
  </si>
  <si>
    <t>Create Hive request page and validation</t>
  </si>
  <si>
    <t xml:space="preserve">intergration of Hive request page on right click </t>
  </si>
  <si>
    <t>Open Test case(Service Side)</t>
  </si>
  <si>
    <t>Ankit Maheshwari</t>
  </si>
  <si>
    <t>Generating .TCS file pop up to save file</t>
  </si>
  <si>
    <t>US067</t>
  </si>
  <si>
    <t>Test "Add Cassandra Configuration" functionality</t>
  </si>
  <si>
    <t>Deepak Sharma</t>
  </si>
  <si>
    <t>Naman Singhal</t>
  </si>
  <si>
    <t>Automation framework</t>
  </si>
  <si>
    <t>US097</t>
  </si>
  <si>
    <t>Solr test Connection - Service Side Imp</t>
  </si>
  <si>
    <t>Ui Integration and Solr installtion</t>
  </si>
  <si>
    <t>modification in UI look and feel</t>
  </si>
  <si>
    <t>Creating Solr request pages &amp; Mark trasaction page</t>
  </si>
  <si>
    <t>US085</t>
  </si>
  <si>
    <t>Ability to add Cassendra Configuration</t>
  </si>
  <si>
    <t>impeded</t>
  </si>
  <si>
    <t>US089</t>
  </si>
  <si>
    <t>Ability to add Cassendra Request</t>
  </si>
  <si>
    <t>US093</t>
  </si>
  <si>
    <t>Ability to Edit Config pages in test case</t>
  </si>
  <si>
    <t>US73</t>
  </si>
  <si>
    <t>Ability to Edit Request in test case</t>
  </si>
  <si>
    <t>US74</t>
  </si>
  <si>
    <t>Ability to Delete Request in test case</t>
  </si>
  <si>
    <t>US82</t>
  </si>
  <si>
    <t>Ability to execute test case independently and  completely From Service End</t>
  </si>
  <si>
    <t>US94</t>
  </si>
  <si>
    <t>Generating Json from serilized object</t>
  </si>
  <si>
    <t>Store the Test case JSON into Session</t>
  </si>
  <si>
    <t>rendering Json data on UI</t>
  </si>
  <si>
    <t>US095</t>
  </si>
  <si>
    <t>Complete  Validation of UI pages</t>
  </si>
  <si>
    <t>Unit test case for Service imple  Package</t>
  </si>
  <si>
    <t>No updates from Praveen</t>
  </si>
  <si>
    <t>US099</t>
  </si>
  <si>
    <t>Create loop screen</t>
  </si>
  <si>
    <t>Create  insert think time screen</t>
  </si>
  <si>
    <t>US101</t>
  </si>
  <si>
    <t>Fixing current SprintBug logged by QA</t>
  </si>
  <si>
    <t>Fixing UI component issue</t>
  </si>
  <si>
    <t>Palki Arora</t>
  </si>
  <si>
    <t>US102</t>
  </si>
  <si>
    <t>Convert alert popup to Web component</t>
  </si>
  <si>
    <t>Ability to Edit/Delete Thinktime in test case</t>
  </si>
  <si>
    <t xml:space="preserve"> </t>
  </si>
  <si>
    <t xml:space="preserve">Ability to view debug logs on the UI from a test run
</t>
  </si>
  <si>
    <t xml:space="preserve">Ability to view debug report on the UI after test run
</t>
  </si>
  <si>
    <t>US078</t>
  </si>
  <si>
    <t>Ability to execute a test case from web with single virtual  user and option for multiple iteration from UI</t>
  </si>
  <si>
    <t>done</t>
  </si>
  <si>
    <t>US0114</t>
  </si>
  <si>
    <t>issue fix for solr screen</t>
  </si>
  <si>
    <t xml:space="preserve">Delete config Request </t>
  </si>
  <si>
    <t>US080</t>
  </si>
  <si>
    <t>implementation of insert loop functionality</t>
  </si>
  <si>
    <t>Ability to add Cassandra Configuration</t>
  </si>
  <si>
    <t>US104</t>
  </si>
  <si>
    <t>Bug fixing in sprint 7</t>
  </si>
  <si>
    <t>US105</t>
  </si>
  <si>
    <t>Story to retest bug fixes</t>
  </si>
  <si>
    <t>US0107</t>
  </si>
  <si>
    <t>alert web-component development and bug fixing</t>
  </si>
  <si>
    <t>US0108</t>
  </si>
  <si>
    <t>prompt web-component development and bug fixing</t>
  </si>
  <si>
    <t>US0109</t>
  </si>
  <si>
    <t xml:space="preserve">alert/prompt web-component code integration. And machine set up </t>
  </si>
  <si>
    <t>US0110</t>
  </si>
  <si>
    <t>understand the process of GIT</t>
  </si>
  <si>
    <t>US0111</t>
  </si>
  <si>
    <t>understand the process of SVN</t>
  </si>
  <si>
    <t>US0112</t>
  </si>
  <si>
    <t xml:space="preserve">integration of insert loop tree functionalitywith latest code </t>
  </si>
  <si>
    <t>US0113</t>
  </si>
  <si>
    <t xml:space="preserve">bug fixing for components </t>
  </si>
  <si>
    <t>Creating Solr request page and validations</t>
  </si>
  <si>
    <t>Integrating Solr request page with recorder</t>
  </si>
  <si>
    <t>US0115</t>
  </si>
  <si>
    <t>Unit Test Cases for CassandraServiceImpl class</t>
  </si>
  <si>
    <t>US0116</t>
  </si>
  <si>
    <t>Complete Open test case flow</t>
  </si>
  <si>
    <t>Integrate the ngStorage with the backend &amp; use it for renderring the information on UI</t>
  </si>
  <si>
    <t>15/05/2015</t>
  </si>
  <si>
    <t>US0119</t>
  </si>
  <si>
    <t xml:space="preserve">Change color of application and form buttons and commit code in GIT </t>
  </si>
  <si>
    <t>US0120</t>
  </si>
  <si>
    <t>bug fixing</t>
  </si>
  <si>
    <t>US0121</t>
  </si>
  <si>
    <t>Tree Structure Implemetation for Insert loop</t>
  </si>
  <si>
    <t>US0122</t>
  </si>
  <si>
    <t>Tree Structure Implemetation for mark transection</t>
  </si>
  <si>
    <t>US0123</t>
  </si>
  <si>
    <t>Tree Structure Implemetation for think time</t>
  </si>
  <si>
    <t>US0124</t>
  </si>
  <si>
    <t>code commit for Tree Structure Implemetation for Inset loop</t>
  </si>
  <si>
    <t>US0125</t>
  </si>
  <si>
    <t>code commit for Tree Structure Implemetation for mark transection</t>
  </si>
  <si>
    <t>US0126</t>
  </si>
  <si>
    <t>code commit for  Tree Structure Implemetation for think time</t>
  </si>
  <si>
    <t>US0127</t>
  </si>
  <si>
    <t xml:space="preserve">Alignment of radio button in single row </t>
  </si>
  <si>
    <t>US0128</t>
  </si>
  <si>
    <t>Mockito Test cases for Solr</t>
  </si>
  <si>
    <t>US0129</t>
  </si>
  <si>
    <t>Mockito Test cases for Controlelr</t>
  </si>
  <si>
    <t>US118</t>
  </si>
  <si>
    <t>Automation script for Cassandra flow and Solr flow</t>
  </si>
  <si>
    <t xml:space="preserve">issue fix on cassendra page </t>
  </si>
  <si>
    <t>Addbutton changes</t>
  </si>
  <si>
    <t>UI for Comment</t>
  </si>
  <si>
    <t>intigration of comment page</t>
  </si>
  <si>
    <t>US0106</t>
  </si>
  <si>
    <t xml:space="preserve">Delete request </t>
  </si>
  <si>
    <t>Run test case integration issue &amp; Bug fixing</t>
  </si>
  <si>
    <t>Ankit Katiyar</t>
  </si>
  <si>
    <t>US0131</t>
  </si>
  <si>
    <t>Scrum related activities</t>
  </si>
  <si>
    <t xml:space="preserve">Ability to define/edit comment Service 
side </t>
  </si>
  <si>
    <t>US132</t>
  </si>
  <si>
    <t>Fixing Bug logged by QA and UI Defect</t>
  </si>
  <si>
    <t>US0133</t>
  </si>
  <si>
    <t>Fix refresh and stability issue in Open and Create Test Case flow</t>
  </si>
  <si>
    <t>US0134</t>
  </si>
  <si>
    <t>Fix Bub related to Run Test Case</t>
  </si>
  <si>
    <t>US098</t>
  </si>
  <si>
    <t>Solr test Connection</t>
  </si>
  <si>
    <t>22/05/2015</t>
  </si>
  <si>
    <t>US0135</t>
  </si>
  <si>
    <t>Solr Run Test Case</t>
  </si>
  <si>
    <t>US0136</t>
  </si>
  <si>
    <t>Delete test Case</t>
  </si>
  <si>
    <t>US0137</t>
  </si>
  <si>
    <t>Two or more users should not be able to update test cases simultaneously</t>
  </si>
  <si>
    <t>US0138</t>
  </si>
  <si>
    <t>A running test case cannot be deleted</t>
  </si>
  <si>
    <t>US0139</t>
  </si>
  <si>
    <t>Bug fixing service side</t>
  </si>
  <si>
    <t>US0140</t>
  </si>
  <si>
    <t>Bug fixing Ui</t>
  </si>
  <si>
    <t>Automation script updation</t>
  </si>
  <si>
    <t>S No</t>
  </si>
  <si>
    <t>Impediment</t>
  </si>
  <si>
    <t>Sprint#</t>
  </si>
  <si>
    <t>Raised On</t>
  </si>
  <si>
    <t>Raised By</t>
  </si>
  <si>
    <t>Resolved On</t>
  </si>
  <si>
    <t>Tracking Notes</t>
  </si>
  <si>
    <t>Faced issue when installed Ambari 2.1.2 in final installation it failed, as it only provide support to HDP 2.3 not HDP 2.4, we need 4, so uninstalled Ambari 2.1.2 and now installing Ambari  2.2.2.</t>
  </si>
  <si>
    <t>Sprint-3</t>
  </si>
  <si>
    <t>Resolved</t>
  </si>
  <si>
    <t>Failed to add hadoop components in nagios monitoring list  as the validation of configuration file is failing because one of the nodes where kerberose is ruuning isdown with hard disk issue. Raised it with NMG. Need to replace the hard disk.</t>
  </si>
  <si>
    <t>16/06/2016</t>
  </si>
  <si>
    <t>20/06/2016</t>
  </si>
  <si>
    <t>Hard disk was replaced and a new OS was installed.</t>
  </si>
  <si>
    <t>2 Nodes crashed because of Hard disk issue(OS not booting )</t>
  </si>
  <si>
    <t>Sprint-5</t>
  </si>
  <si>
    <t>Hard disk was replaced and OS formatted and reinstalled.</t>
  </si>
  <si>
    <t>Sprint 1</t>
  </si>
  <si>
    <t>23-05-2016 to 27-05-2016</t>
  </si>
  <si>
    <t>What went well</t>
  </si>
  <si>
    <t>What did not go well</t>
  </si>
  <si>
    <t>Things to improve upon</t>
  </si>
  <si>
    <t>Need more detailed understanding of Hadoop Core before doing actual testing</t>
  </si>
  <si>
    <t xml:space="preserve">Preparing the server environment, Prerequisites setup and installation of ambari-server on Ubutnu15 and Ubuntu14 </t>
  </si>
  <si>
    <t>Cluster deployment on Ubuntu15 using ambari did not go through as it had issues with python 2.7.9. Had to revert back to Ubuntu14 as Ubuntu 15 was not supported by Hortnworks</t>
  </si>
  <si>
    <t>Got basic understanding of hadoop, Pig.</t>
  </si>
  <si>
    <t>Not able to document what we have done and couldn’t follow some of the Scrum processes.</t>
  </si>
  <si>
    <t>Ever one should follow all the processes of scrum and document the status of their assigned task.</t>
  </si>
  <si>
    <t>Completed pig understanding , installation and sample script execution.</t>
  </si>
  <si>
    <t>Could not start hadoop in yarn mode.</t>
  </si>
  <si>
    <t>Need to have good understanding of hadoop config parameters.</t>
  </si>
  <si>
    <t>Entire team needs to be present in various scrum rituals like backlog grooming , sprint planning meeting, DSM's etc. , which was not the case in Sprint 1.</t>
  </si>
  <si>
    <t>Need more Team Participation.</t>
  </si>
  <si>
    <t>- Got basic understanding of hadoop ecosystem.</t>
  </si>
  <si>
    <t>Need more understanding on HIVE.</t>
  </si>
  <si>
    <t>Test cases review pending</t>
  </si>
  <si>
    <t>Need more understanding of Hadoop and other tech for creation and execution of test cases</t>
  </si>
  <si>
    <t>Sprint 2</t>
  </si>
  <si>
    <t>30-05-2016 to 03-06-2016</t>
  </si>
  <si>
    <t>No issues faced in sprint 2 task.</t>
  </si>
  <si>
    <t>Created Test plan docand shared with team</t>
  </si>
  <si>
    <t>No issues</t>
  </si>
  <si>
    <t>Ambari installation has been completed.</t>
  </si>
  <si>
    <t>Make sure all the team members should attend weekly calls &amp; DSM.</t>
  </si>
  <si>
    <t>Team should fill the sheet on daily basis, for efforts they put and reaming efforts of their task.</t>
  </si>
  <si>
    <t>Learnt Apache Pig details and completed my assigned tasks</t>
  </si>
  <si>
    <t>No issues.</t>
  </si>
  <si>
    <t>Need to fill scrum sheet on daily basis</t>
  </si>
  <si>
    <t>Team is more involved in sprint 2 as compared to sprint 1.</t>
  </si>
  <si>
    <t>Better management of task allocation is needed</t>
  </si>
  <si>
    <t xml:space="preserve">Still improvement is needed on team participation in DSm and other meetings. </t>
  </si>
  <si>
    <t>Successfully completed one sample workflow using HIVE.</t>
  </si>
  <si>
    <t>Updated Test cases and shared with team</t>
  </si>
  <si>
    <t xml:space="preserve">Installation and setting up of Ganglia Monitoring tool </t>
  </si>
  <si>
    <t xml:space="preserve">Completed writing hive queries for use cases </t>
  </si>
  <si>
    <t>Sprint Goal is achieved</t>
  </si>
  <si>
    <t xml:space="preserve">Installation and setting up of Nagios Monitoring tool </t>
  </si>
  <si>
    <t>Need to think of a workaround wherever possible for impediments to complete the User Stories so that it doesn’t spill over to the next sprint.</t>
  </si>
  <si>
    <t>Through better task management and coordination , Team achieved the sprint goals.</t>
  </si>
  <si>
    <t>Review PPT with incorrect info was sent before Evaluation meeting.</t>
  </si>
  <si>
    <t>We need to keep scrum sheet updated beforehand to avoid last minute mishap.</t>
  </si>
  <si>
    <t>Reference Movie lens data added successfully into Hive.
Also completed Use Case #1</t>
  </si>
  <si>
    <t>Wasn’t able to run Hive queries from Ambari Gui. Will work in this sprint for exploration &amp; fixing the same.</t>
  </si>
  <si>
    <t>​Om Prakash Soni</t>
  </si>
  <si>
    <t xml:space="preserve">​Could understand the use cases properly. Need more clarification on that.
</t>
  </si>
  <si>
    <t>Sprint was successful , team is able to complete their task on weekend.</t>
  </si>
  <si>
    <t>Able to achieve sprint goals.</t>
  </si>
  <si>
    <t>Sprint goal achieved</t>
  </si>
  <si>
    <t>Dedicate extra time to complete the US in hand irrespective of project/client work</t>
  </si>
  <si>
    <t> I was able to complete my user stories on time</t>
  </si>
  <si>
    <t>Could not setup Azkaban on shared cluster due to hive version compatibility </t>
  </si>
  <si>
    <t xml:space="preserve">Team is able to complete Sprint goals </t>
  </si>
  <si>
    <t> Team can Explore more on the technology</t>
  </si>
  <si>
    <t>Learnt Oozie setup and job execution</t>
  </si>
  <si>
    <t> Need to work for pig action using oozie.</t>
  </si>
  <si>
    <t>On leave</t>
  </si>
  <si>
    <t>Completed HA testing</t>
  </si>
  <si>
    <t>Delayed due to cluster issue </t>
  </si>
  <si>
    <t>What did not go well?</t>
  </si>
  <si>
    <t>What could be improved?</t>
  </si>
  <si>
    <t>Need regular monitoring and maintenance of cluster to avoid cluster issues</t>
  </si>
  <si>
    <t>What is a user story?</t>
  </si>
  <si>
    <t xml:space="preserve">User story is a concise description of a feature narrated by the person requiring a new capability. This is usually an end user or a customer of the system. 
User Stories focus on Who, What and Why of a feature. They typically follow a simple template:
As a &lt;type of user&gt;, I want &lt;some goal&gt; so that &lt;some reason&gt;. 
A User Story is comprised of three parts described using summary, description and acceptance criteria.
• Summary: A brief description of the feature or the name of the story.
• Description: Detailed information regarding the feature. It might be a chat history, some feature description, or an image that are marked. Anything that provides more information regarding the feature. 
• Acceptance Criteria: A set of test that confirms the completeness of the feature. Ideally, this should be written by the customer and could be augmented by a tester. Acceptance criteria may contain technical (architecture/integration), QA (Specific scenarios, impact verification. Automation needs), Operational acceptance criteria.
Agile projects, especially Scrum based, use a product backlog, which is a master list of all the functionality to be developed in a product or service. User stories have emerged as the most popular choice for representing items in the product backlog.
A user story is incomplete until the discussions about that story occur, and is often best to be thought of as a pointer to the real requirement. User stories could point to a diagram depicting a workflow, a spreadsheet showing how to perform a calculation, or any other artifact the product owner or team desires.
</t>
  </si>
  <si>
    <t>Guidelines</t>
  </si>
  <si>
    <t xml:space="preserve">A well written user story should follow the INVEST model. 
• Independent: As far as possible, care should be taken to avoid introducing dependencies between user stories, Dependencies often lead to complications in prioritization and planning.
• Negotiable: They are not written contracts or requirements that the software must implement. They are a short description of functionality, the details of which could be negotiated in a conversation between the product owner and the scrum team.
• Valuable to end users: Stories should be written so that their benefits to the end users are apparent. The ideal way to achieve this is to have the customer write the stories. 
• Estimatable: It should be easy for the developers to estimate or size a user story. Confusions could arise because of lack of domain knowledge or technology or the complexity of the user story.
• Small or concise: User stories which are compound and complex stories may be split into multiple smaller stories. If they are too small, multiple tiny stories may be combined into one bigger story.
• Testable: Stories must be written so as to be testable. </t>
  </si>
  <si>
    <t>User story format:
As a(n) [Role/Actor] I want [Goal/Description] so that I can [Benefit]
A user story should also have defined Acceptance and Evaluation Criteria (Done Criteria)</t>
  </si>
  <si>
    <r>
      <t xml:space="preserve">User story format:
</t>
    </r>
    <r>
      <rPr>
        <b/>
        <sz val="14"/>
        <rFont val="Calibri"/>
        <family val="2"/>
      </rPr>
      <t>As a(n)</t>
    </r>
    <r>
      <rPr>
        <sz val="14"/>
        <rFont val="Calibri"/>
        <family val="2"/>
      </rPr>
      <t xml:space="preserve"> [Role/Actor]</t>
    </r>
    <r>
      <rPr>
        <b/>
        <sz val="14"/>
        <rFont val="Calibri"/>
        <family val="2"/>
      </rPr>
      <t xml:space="preserve"> I want </t>
    </r>
    <r>
      <rPr>
        <sz val="14"/>
        <rFont val="Calibri"/>
        <family val="2"/>
      </rPr>
      <t xml:space="preserve">[Goal/Description] </t>
    </r>
    <r>
      <rPr>
        <b/>
        <sz val="14"/>
        <rFont val="Calibri"/>
        <family val="2"/>
      </rPr>
      <t>so that I can</t>
    </r>
    <r>
      <rPr>
        <sz val="14"/>
        <rFont val="Calibri"/>
        <family val="2"/>
      </rPr>
      <t xml:space="preserve"> [Benefit]
User Story below will read as follows:
</t>
    </r>
    <r>
      <rPr>
        <u/>
        <sz val="14"/>
        <color indexed="30"/>
        <rFont val="Calibri"/>
        <family val="2"/>
      </rPr>
      <t>As an</t>
    </r>
    <r>
      <rPr>
        <sz val="14"/>
        <color indexed="30"/>
        <rFont val="Calibri"/>
        <family val="2"/>
      </rPr>
      <t xml:space="preserve"> Enrollment Representative </t>
    </r>
    <r>
      <rPr>
        <u/>
        <sz val="14"/>
        <color indexed="30"/>
        <rFont val="Calibri"/>
        <family val="2"/>
      </rPr>
      <t xml:space="preserve">I want </t>
    </r>
    <r>
      <rPr>
        <sz val="14"/>
        <color indexed="30"/>
        <rFont val="Calibri"/>
        <family val="2"/>
      </rPr>
      <t xml:space="preserve">to see a list of new customers enrolled on a quarterly basis, </t>
    </r>
    <r>
      <rPr>
        <u/>
        <sz val="14"/>
        <color indexed="30"/>
        <rFont val="Calibri"/>
        <family val="2"/>
      </rPr>
      <t>so that I can</t>
    </r>
    <r>
      <rPr>
        <sz val="14"/>
        <color indexed="30"/>
        <rFont val="Calibri"/>
        <family val="2"/>
      </rPr>
      <t xml:space="preserve"> track the rate of enrollment per quarter.
</t>
    </r>
  </si>
  <si>
    <t>Dos of User Stories</t>
  </si>
  <si>
    <t xml:space="preserve">1. Stories are too small - User stories should be maintained at the right level of size so that it can be slotted in a single sprint. Tiny stories could be problematic in estimating and scheduling. 
2. Interdependent Stories - Interdependent stories can be combined to one if they are small. Else it can be separated by following the “slice of cake” method i.e. including functionality from all layers.
3. Gold plating - Gold plating refers to the addition of unnecessary features by the developers. It can be checked during daily status meeting, end of iteration review meetings etc. If there is a dedicated QA in the team, they can also help in identifying gold plating. 
4. Too many details - Too much time is being spent gathering details well in advance of a story being implemented. Or, more time is spent writing about stories than talking about them. Writing the stories on notecards can be encouraged which forces story writers to very consciously include fewer details in the stories.
5. Thinking too far ahead - Fundamental to the use of stories is the recognition that for most problems it is impossible to identify all requirements in advance. Right amount of detail for a user story emerges through repeated iterations.
6. Customer has trouble prioritizing - It can be because the story is too big to prioritize or it is not written in a manner that it shows business value to the customer. 
7. Customer won’t write and prioritize stories - Customer may not want to take the responsibility, better to let the customer off the hook and take opinion from them and in turn take the ownership of prioritizing. 
8. Story writing is teamwork: Leverage the creativity and knowledge of the team and the stakeholders to discover great stories. Invite the team to detail the stories to get them ready for the next sprint planning meeting.
9. Keep your stories simple and concise: Use language that is easy to understand. Avoid confusing and ambiguous terms and use active voice. Focus on what’s important, and leave out non-essential information. Stories are generally most readable when written for a single user.
10. Progressively decompose your stories: Start with big, goal-oriented stories (epics), and derive small, detailed stories that are ready to be transformed into a product increment.
11. Consider grouping user stories into themes: Use themes to organize your stories. Each theme is a group of related stories. Themes make it easier to check for completeness and consistency, they structure your product backlog, and they facilitate prioritization. 
12. Size the Story to the horizon, which means writing stories at different levels based on the implementation horizon of the stories. Stories for the next few iterations would be written at sizes that can be planned into those iterations, while more distant stories could be much larger and less precise. 
13. On a large project, especially one with many user roles, a better approach would be to begin with identifying user stories specific to a role and then identify the goals that user has for interacting with the software.
14. “Slice the cake” approach should be followed to break larger user stories into smaller ones so that they can fit in one iteration. The stories should provide some level of end-to-end functionality i.e. each story must have a little from each layer.
15. The approach should be to write closed user stories. A closed story is one that finishes with the achievement of a meaningful goal and that allows the user to feel she has accomplished something. 
</t>
  </si>
  <si>
    <t>Don'ts of User Stories</t>
  </si>
  <si>
    <t xml:space="preserve">16. User stories are not software requirements specifications, use cases or interaction design scenarios.
17. Don’t do splitting of too many stories - Splitting user stories should not become a trait or an easy way out.
18. Don’t forget the acceptance criteria: As you decompose epics into smaller stories, remember to add acceptance criteria. Acceptance criteria complement the story’s narrative, state when the story is complete, and ensure that it is testable.
19. Don’t feel obligated to describe every single aspect of the product as a user story. For instance, user interface design ideas are often best captured in form of paper sketches.
20. Don’t Include UI details too soon - Avoid using UI details early on in the project. Defer talking about the UI in the user stories until the UI is finalized.
</t>
  </si>
  <si>
    <r>
      <t xml:space="preserve">As a(n) 
</t>
    </r>
    <r>
      <rPr>
        <sz val="10"/>
        <color indexed="9"/>
        <rFont val="Calibri"/>
        <family val="2"/>
      </rPr>
      <t>[Role/Actor]</t>
    </r>
  </si>
  <si>
    <r>
      <t xml:space="preserve">I want
</t>
    </r>
    <r>
      <rPr>
        <sz val="10"/>
        <color indexed="9"/>
        <rFont val="Calibri"/>
        <family val="2"/>
      </rPr>
      <t>[Goal/Description]</t>
    </r>
  </si>
  <si>
    <r>
      <t xml:space="preserve">So That I Can 
</t>
    </r>
    <r>
      <rPr>
        <sz val="10"/>
        <color indexed="9"/>
        <rFont val="Calibri"/>
        <family val="2"/>
      </rPr>
      <t>[Benefit]</t>
    </r>
  </si>
  <si>
    <t>US007</t>
  </si>
  <si>
    <t>I want to prepare 1 Azkaban workflow to list all the users and the number of ratings they have done for a movie</t>
  </si>
  <si>
    <t>US008</t>
  </si>
  <si>
    <t>I want to prepare 1 oozie workflow to list all the Movie IDs which have been rated (Movie Id with atleast one user rating it)</t>
  </si>
  <si>
    <t>So that I can  list all the Movie IDs which have been rated (Movie Id with atleast one user rating it).</t>
  </si>
  <si>
    <t>US009</t>
  </si>
  <si>
    <t>I want to prepare 1 Azkaban workflow to list all the Movie IDs which have been rated (Movie Id with atleast one user rating it)</t>
  </si>
  <si>
    <t>US011</t>
  </si>
  <si>
    <t>I want to prepare 1 Azkaban workflow to list  all the Users who have rated the movies (Users who have rated atleast one movie)</t>
  </si>
  <si>
    <t>US015</t>
  </si>
  <si>
    <t>I want to prepare 1 Azkaban workflow to list all the Movies with the max,min,average ratings given by any user</t>
  </si>
  <si>
    <t>US059</t>
  </si>
  <si>
    <t>I want to test Azkaban workflow  which list all the users and the number of ratings they have done for a movie</t>
  </si>
  <si>
    <t>So that I can verify the list all the users and the number of ratings they have done for a movie</t>
  </si>
  <si>
    <t>I want to test oozie workflow which list all the Movie IDs which have been rated (Movie Id with atleast one user rating it)</t>
  </si>
  <si>
    <t>So that I can verify the list all the Movie IDs which have been rated (Movie Id with atleast one user rating it)</t>
  </si>
  <si>
    <t>I want to test Azkaban workflow which list all the Movie IDs which have been rated (Movie Id with atleast one user rating it)</t>
  </si>
  <si>
    <t>US063</t>
  </si>
  <si>
    <t>I want to test Azkaban workflow which list  all the Users who have rated the movies (Users who have rated atleast one movie)</t>
  </si>
  <si>
    <t>So that I can verify the list all the Users who have rated the movies (Users who have rated atleast one movie)</t>
  </si>
  <si>
    <t>I want to test Azkaban workflow which list all the Movies with the max,min,average ratings given by any user</t>
  </si>
  <si>
    <t>US023</t>
  </si>
  <si>
    <t>I want to explore tools for testing data fetched from HDFS.</t>
  </si>
  <si>
    <t>So that I am able to test the workflows.</t>
  </si>
  <si>
    <t>US062</t>
  </si>
  <si>
    <t>I want to test oozie workflow which list all the Users who have rated the movies (Users who have rated atleast one movie)</t>
  </si>
  <si>
    <t>I want to test oozie workflow which list all the User with the max,min,average ratings they have given against any movie</t>
  </si>
  <si>
    <t>US058</t>
  </si>
  <si>
    <t>Machine is not arranged.</t>
  </si>
  <si>
    <t>Need to connect my manager and NMG</t>
  </si>
  <si>
    <t xml:space="preserve">Write the query for test movie data </t>
  </si>
  <si>
    <t>Regression Testing
-Environment Testing (Sanity/Smoke Test)
-Security Test (Validation of Kerbrose)
-Data processing test (Jobs running on Environment)
-Ranger implementation validation</t>
  </si>
  <si>
    <t>Miscelleanous (Case Study Documentation)
-Final PPT drafting (Pradeep)
-Azkabanan documentation
-Environment troubleshooting</t>
  </si>
  <si>
    <t xml:space="preserve">Gagandeep </t>
  </si>
  <si>
    <r>
      <t xml:space="preserve">Environment Testing:
</t>
    </r>
    <r>
      <rPr>
        <b/>
        <sz val="10"/>
        <color indexed="8"/>
        <rFont val="Arial"/>
        <family val="2"/>
      </rPr>
      <t>Pig Installation</t>
    </r>
    <r>
      <rPr>
        <sz val="10"/>
        <color indexed="8"/>
        <rFont val="Arial"/>
        <family val="2"/>
      </rPr>
      <t xml:space="preserve">
-Verify the installion of PIG on all components
</t>
    </r>
    <r>
      <rPr>
        <b/>
        <sz val="10"/>
        <color indexed="8"/>
        <rFont val="Arial"/>
        <family val="2"/>
      </rPr>
      <t>Yarn Installtion</t>
    </r>
    <r>
      <rPr>
        <sz val="10"/>
        <color indexed="8"/>
        <rFont val="Arial"/>
        <family val="2"/>
      </rPr>
      <t xml:space="preserve">
Verify the installation of YARN on all components
</t>
    </r>
    <r>
      <rPr>
        <b/>
        <sz val="10"/>
        <color indexed="8"/>
        <rFont val="Arial"/>
        <family val="2"/>
      </rPr>
      <t>Nagios Installation</t>
    </r>
    <r>
      <rPr>
        <sz val="10"/>
        <color indexed="8"/>
        <rFont val="Arial"/>
        <family val="2"/>
      </rPr>
      <t xml:space="preserve">
-Verify the installation of Nagios Agent 
</t>
    </r>
    <r>
      <rPr>
        <b/>
        <sz val="10"/>
        <color indexed="8"/>
        <rFont val="Arial"/>
        <family val="2"/>
      </rPr>
      <t>Ganglia Installation</t>
    </r>
    <r>
      <rPr>
        <sz val="10"/>
        <color indexed="8"/>
        <rFont val="Arial"/>
        <family val="2"/>
      </rPr>
      <t xml:space="preserve">
-Verify the installation of Ganglia</t>
    </r>
  </si>
  <si>
    <r>
      <t xml:space="preserve">1) Creating workflow xml - </t>
    </r>
    <r>
      <rPr>
        <b/>
        <sz val="10"/>
        <color indexed="8"/>
        <rFont val="Arial"/>
        <family val="2"/>
      </rPr>
      <t>Done</t>
    </r>
  </si>
  <si>
    <r>
      <t>2) Creating Hive query for table creation -</t>
    </r>
    <r>
      <rPr>
        <b/>
        <sz val="10"/>
        <color indexed="8"/>
        <rFont val="Arial"/>
        <family val="2"/>
      </rPr>
      <t>Done</t>
    </r>
  </si>
  <si>
    <r>
      <t xml:space="preserve">3) Create Hive query for data loading - </t>
    </r>
    <r>
      <rPr>
        <b/>
        <sz val="10"/>
        <color indexed="8"/>
        <rFont val="Arial"/>
        <family val="2"/>
      </rPr>
      <t>In Progress</t>
    </r>
  </si>
  <si>
    <r>
      <t xml:space="preserve">4) Job Configuration - </t>
    </r>
    <r>
      <rPr>
        <b/>
        <sz val="10"/>
        <color indexed="8"/>
        <rFont val="Arial"/>
        <family val="2"/>
      </rPr>
      <t>Done</t>
    </r>
  </si>
  <si>
    <r>
      <t xml:space="preserve">4 Node cluster deployment using Ambari along with other components like </t>
    </r>
    <r>
      <rPr>
        <sz val="10"/>
        <rFont val="Arial"/>
        <family val="2"/>
      </rPr>
      <t>HDFS, MapReduce, YARN, Tez, Hive,Pig, Oozie, ZooKeeper, Ambari Metrics and Spark etc.</t>
    </r>
  </si>
  <si>
    <t>Abhishek &amp; Dilip</t>
  </si>
  <si>
    <t>Dilip
Abhishek
Sudesh</t>
  </si>
  <si>
    <t>Rupika &amp; Abhishek</t>
  </si>
  <si>
    <t>Sudesh
Rupika
Om</t>
  </si>
  <si>
    <t>US075</t>
  </si>
  <si>
    <t>Miscelleanous (Case Study Documentation)</t>
  </si>
  <si>
    <t>So as to complete the Product documentation</t>
  </si>
  <si>
    <r>
      <t>Create Sample Application for Hive (Frequency of books published every year)
1. Hands on Hive Queries</t>
    </r>
    <r>
      <rPr>
        <b/>
        <sz val="10"/>
        <rFont val="Arial"/>
        <family val="2"/>
      </rPr>
      <t xml:space="preserve"> (Done)</t>
    </r>
    <r>
      <rPr>
        <sz val="10"/>
        <rFont val="Arial"/>
        <family val="2"/>
      </rPr>
      <t xml:space="preserve">
2. Creating sample use-case/application
   2.1 Gather sample data. </t>
    </r>
    <r>
      <rPr>
        <b/>
        <sz val="10"/>
        <rFont val="Arial"/>
        <family val="2"/>
      </rPr>
      <t>(Done)</t>
    </r>
    <r>
      <rPr>
        <sz val="10"/>
        <rFont val="Arial"/>
        <family val="2"/>
      </rPr>
      <t xml:space="preserve">
   2.2 Create sample tables to hold csv data </t>
    </r>
    <r>
      <rPr>
        <b/>
        <sz val="10"/>
        <rFont val="Arial"/>
        <family val="2"/>
      </rPr>
      <t>(Done)</t>
    </r>
    <r>
      <rPr>
        <sz val="10"/>
        <rFont val="Arial"/>
        <family val="2"/>
      </rPr>
      <t xml:space="preserve">
   2.3 Extract data from tables for processing </t>
    </r>
    <r>
      <rPr>
        <b/>
        <sz val="10"/>
        <rFont val="Arial"/>
        <family val="2"/>
      </rPr>
      <t>Done)</t>
    </r>
    <r>
      <rPr>
        <sz val="10"/>
        <rFont val="Arial"/>
        <family val="2"/>
      </rPr>
      <t xml:space="preserve">
   2.4 Do sample computing on gathered data using hive queries.</t>
    </r>
    <r>
      <rPr>
        <b/>
        <sz val="10"/>
        <rFont val="Arial"/>
        <family val="2"/>
      </rPr>
      <t>(Done)</t>
    </r>
  </si>
  <si>
    <t>Could not provide more time due to important project work</t>
  </si>
  <si>
    <t>Need to explore more on technologies</t>
  </si>
  <si>
    <t>Sprint goal is achieved</t>
  </si>
  <si>
    <t>None</t>
  </si>
  <si>
    <t>Able to deliver the sprint tasks along with additional work as scrum master</t>
  </si>
  <si>
    <t>Some work needs to be done on planning and execution of tasks</t>
  </si>
  <si>
    <t>Few users stories got spilled over but team was able to achieve sprint goals including application workflow demos</t>
  </si>
  <si>
    <t>Cluster was not working well with Kerberos, but issue addressed on time and was eradicated by Sudesh which prevented Security testing User Story from spilling over</t>
  </si>
  <si>
    <t>Delay in few User Stories due to unavailability of few team members due to work in their respective projects.</t>
  </si>
  <si>
    <t xml:space="preserve">ELK Setup was done, but issues observed on configuration side </t>
  </si>
  <si>
    <t>It delayed the US completion in the sprint, US spilled over</t>
  </si>
  <si>
    <t>Do not have clear understanding of Kerberos so got stuck for a lot of time resolving the security issue.</t>
  </si>
  <si>
    <t>Some cluster issues were observed lately when the sprint was about to end which impacted multiple stories delivery on time</t>
  </si>
  <si>
    <t>Had to spend time  in some unplanned tasks</t>
  </si>
  <si>
    <t>Need more precise planning and estimation of tasks</t>
  </si>
  <si>
    <t>Basic understanding of Hadoop Ecosystem, able to identify test cases for environment testing</t>
  </si>
  <si>
    <t>Test cases review by dev team pending, Use Cases need more refinement</t>
  </si>
  <si>
    <t>Need to read all the requirements thoroughly before starting the actual deployment.</t>
  </si>
  <si>
    <t>Basic understating of hadoop ecosystem.</t>
  </si>
  <si>
    <t>Could not start on actual hadoop machines as the machines were not ready.</t>
  </si>
  <si>
    <t>Basic understating of hadoop ecosystem. Created Test cases for environment and sample application testing</t>
  </si>
  <si>
    <t>4 Node Cluster Deployment, Ranger installation, Enabling HA on Namenode and Resource Manger and enabling Kerberos security went fine.</t>
  </si>
  <si>
    <t xml:space="preserve">Since one of the host hosting Kerberos had crashed hence could not add all components for monitoring </t>
  </si>
  <si>
    <t>Able to execute Pig script and hive sqls over movie data.
Successfully uploaded data into hive after processing through Pig.</t>
  </si>
  <si>
    <t xml:space="preserve">Sprint goal achieved. Also completed extra pending user story with Rupika. </t>
  </si>
  <si>
    <t>Able to complete all the user stories on time including the work which was not planned (like updating Scrum Tracker Sheet , creation of final case study ppt, creation of QA docs)</t>
  </si>
  <si>
    <t>Had to spend extra time on case study documents, sprint goals were not clear for current sprint</t>
  </si>
  <si>
    <t>Sprint goals were not clear for current sprint</t>
  </si>
  <si>
    <t>Team was able to collabrate well with all team members contributing to complete the required case study documentation</t>
  </si>
  <si>
    <t>Not able to run Azkaban workflow in cluster with Kerbrose security enabled</t>
  </si>
  <si>
    <t>13/07/2016</t>
  </si>
  <si>
    <t>16/07/2016</t>
  </si>
  <si>
    <t>Dilip Dave/ Santosh</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</si>
</sst>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 mmm\ yy"/>
    <numFmt numFmtId="165" formatCode="d\-mmm\-yy;@"/>
    <numFmt numFmtId="166" formatCode="m/d;@"/>
    <numFmt numFmtId="167" formatCode="d\-mmm;@"/>
  </numFmts>
  <fonts count="46" x14ac:knownFonts="1">
    <font>
      <sz val="10"/>
      <name val="Arial"/>
      <family val="2"/>
    </font>
    <font>
      <sz val="11"/>
      <color indexed="8"/>
      <name val="Calibri"/>
      <family val="2"/>
    </font>
    <font>
      <b/>
      <sz val="8"/>
      <name val="Arial"/>
      <family val="2"/>
    </font>
    <font>
      <sz val="8"/>
      <name val="Arial"/>
      <family val="2"/>
    </font>
    <font>
      <b/>
      <sz val="11"/>
      <color indexed="9"/>
      <name val="Calibri"/>
      <family val="2"/>
    </font>
    <font>
      <sz val="11"/>
      <color indexed="9"/>
      <name val="Calibri"/>
      <family val="2"/>
    </font>
    <font>
      <sz val="10"/>
      <color indexed="8"/>
      <name val="Calibri"/>
      <family val="2"/>
    </font>
    <font>
      <sz val="10"/>
      <name val="Calibri"/>
      <family val="2"/>
    </font>
    <font>
      <b/>
      <sz val="8"/>
      <color indexed="17"/>
      <name val="Arial"/>
      <family val="2"/>
    </font>
    <font>
      <sz val="8"/>
      <color indexed="17"/>
      <name val="Arial"/>
      <family val="2"/>
    </font>
    <font>
      <b/>
      <sz val="8"/>
      <color indexed="9"/>
      <name val="Tahoma"/>
      <family val="2"/>
    </font>
    <font>
      <sz val="11"/>
      <name val="Calibri"/>
      <family val="2"/>
    </font>
    <font>
      <sz val="11"/>
      <color indexed="17"/>
      <name val="Calibri"/>
      <family val="2"/>
    </font>
    <font>
      <b/>
      <sz val="10"/>
      <name val="Arial"/>
      <family val="2"/>
    </font>
    <font>
      <sz val="10"/>
      <color indexed="8"/>
      <name val="Arial"/>
      <family val="2"/>
    </font>
    <font>
      <sz val="10"/>
      <color indexed="9"/>
      <name val="Arial"/>
      <family val="2"/>
    </font>
    <font>
      <sz val="8"/>
      <color indexed="9"/>
      <name val="Arial"/>
      <family val="2"/>
    </font>
    <font>
      <b/>
      <sz val="14"/>
      <color indexed="9"/>
      <name val="Calibri"/>
      <family val="2"/>
    </font>
    <font>
      <sz val="12"/>
      <color indexed="8"/>
      <name val="Calibri"/>
      <family val="2"/>
    </font>
    <font>
      <b/>
      <u/>
      <sz val="14"/>
      <color indexed="60"/>
      <name val="Calibri"/>
      <family val="2"/>
    </font>
    <font>
      <b/>
      <sz val="14"/>
      <name val="Calibri"/>
      <family val="2"/>
    </font>
    <font>
      <sz val="14"/>
      <name val="Calibri"/>
      <family val="2"/>
    </font>
    <font>
      <u/>
      <sz val="14"/>
      <color indexed="30"/>
      <name val="Calibri"/>
      <family val="2"/>
    </font>
    <font>
      <sz val="14"/>
      <color indexed="30"/>
      <name val="Calibri"/>
      <family val="2"/>
    </font>
    <font>
      <sz val="10"/>
      <name val="Arial"/>
      <family val="2"/>
    </font>
    <font>
      <sz val="9"/>
      <color indexed="81"/>
      <name val="Tahoma"/>
      <family val="2"/>
    </font>
    <font>
      <b/>
      <sz val="9"/>
      <color indexed="81"/>
      <name val="Tahoma"/>
      <family val="2"/>
    </font>
    <font>
      <sz val="9"/>
      <name val="Arial"/>
      <family val="2"/>
    </font>
    <font>
      <sz val="9"/>
      <color indexed="8"/>
      <name val="Arial"/>
      <family val="2"/>
    </font>
    <font>
      <b/>
      <sz val="9"/>
      <name val="Arial"/>
      <family val="2"/>
    </font>
    <font>
      <b/>
      <sz val="8"/>
      <color theme="0"/>
      <name val="Arial"/>
      <family val="2"/>
    </font>
    <font>
      <sz val="11"/>
      <color rgb="FF000000"/>
      <name val="Calibri"/>
      <family val="2"/>
    </font>
    <font>
      <sz val="10"/>
      <color rgb="FF000000"/>
      <name val="Arial"/>
      <family val="2"/>
    </font>
    <font>
      <sz val="9"/>
      <color rgb="FF000000"/>
      <name val="Arial"/>
      <family val="2"/>
    </font>
    <font>
      <b/>
      <sz val="10"/>
      <color indexed="9"/>
      <name val="Calibri"/>
      <family val="2"/>
    </font>
    <font>
      <sz val="10"/>
      <color indexed="9"/>
      <name val="Calibri"/>
      <family val="2"/>
    </font>
    <font>
      <sz val="10"/>
      <color indexed="8"/>
      <name val="Calibri"/>
      <family val="2"/>
      <scheme val="minor"/>
    </font>
    <font>
      <sz val="10"/>
      <name val="Calibri"/>
      <family val="2"/>
      <scheme val="minor"/>
    </font>
    <font>
      <sz val="10"/>
      <name val="Calibri Light"/>
      <family val="2"/>
      <scheme val="major"/>
    </font>
    <font>
      <b/>
      <sz val="11"/>
      <color indexed="9"/>
      <name val="Calibri"/>
      <family val="2"/>
      <scheme val="minor"/>
    </font>
    <font>
      <sz val="11"/>
      <color indexed="9"/>
      <name val="Calibri"/>
      <family val="2"/>
      <scheme val="minor"/>
    </font>
    <font>
      <sz val="10"/>
      <color theme="0" tint="-0.14999847407452621"/>
      <name val="Calibri"/>
      <family val="2"/>
      <scheme val="minor"/>
    </font>
    <font>
      <b/>
      <sz val="11"/>
      <name val="Calibri"/>
      <family val="2"/>
      <scheme val="minor"/>
    </font>
    <font>
      <b/>
      <sz val="10"/>
      <name val="Calibri"/>
      <family val="2"/>
      <scheme val="minor"/>
    </font>
    <font>
      <sz val="11"/>
      <color indexed="8"/>
      <name val="Arial"/>
      <family val="2"/>
    </font>
    <font>
      <b/>
      <sz val="10"/>
      <color indexed="8"/>
      <name val="Arial"/>
      <family val="2"/>
    </font>
  </fonts>
  <fills count="22">
    <fill>
      <patternFill patternType="none"/>
    </fill>
    <fill>
      <patternFill patternType="gray125"/>
    </fill>
    <fill>
      <patternFill patternType="solid">
        <fgColor indexed="42"/>
        <bgColor indexed="27"/>
      </patternFill>
    </fill>
    <fill>
      <patternFill patternType="solid">
        <fgColor indexed="27"/>
        <bgColor indexed="41"/>
      </patternFill>
    </fill>
    <fill>
      <patternFill patternType="solid">
        <fgColor indexed="30"/>
        <bgColor indexed="21"/>
      </patternFill>
    </fill>
    <fill>
      <patternFill patternType="solid">
        <fgColor indexed="43"/>
        <bgColor indexed="26"/>
      </patternFill>
    </fill>
    <fill>
      <patternFill patternType="solid">
        <fgColor indexed="9"/>
        <bgColor indexed="26"/>
      </patternFill>
    </fill>
    <fill>
      <patternFill patternType="solid">
        <fgColor indexed="10"/>
        <bgColor indexed="60"/>
      </patternFill>
    </fill>
    <fill>
      <patternFill patternType="solid">
        <fgColor indexed="13"/>
        <bgColor indexed="34"/>
      </patternFill>
    </fill>
    <fill>
      <patternFill patternType="solid">
        <fgColor indexed="57"/>
        <bgColor indexed="21"/>
      </patternFill>
    </fill>
    <fill>
      <patternFill patternType="solid">
        <fgColor indexed="22"/>
        <bgColor indexed="31"/>
      </patternFill>
    </fill>
    <fill>
      <patternFill patternType="solid">
        <fgColor indexed="49"/>
        <bgColor indexed="40"/>
      </patternFill>
    </fill>
    <fill>
      <patternFill patternType="solid">
        <fgColor theme="0" tint="-0.14999847407452621"/>
        <bgColor indexed="31"/>
      </patternFill>
    </fill>
    <fill>
      <patternFill patternType="solid">
        <fgColor theme="1" tint="0.34998626667073579"/>
        <bgColor indexed="41"/>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4"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5"/>
        <bgColor indexed="27"/>
      </patternFill>
    </fill>
  </fills>
  <borders count="62">
    <border>
      <left/>
      <right/>
      <top/>
      <bottom/>
      <diagonal/>
    </border>
    <border>
      <left style="thin">
        <color indexed="59"/>
      </left>
      <right style="thin">
        <color indexed="59"/>
      </right>
      <top style="thin">
        <color indexed="59"/>
      </top>
      <bottom style="thin">
        <color indexed="59"/>
      </bottom>
      <diagonal/>
    </border>
    <border>
      <left style="thin">
        <color indexed="63"/>
      </left>
      <right style="thin">
        <color indexed="63"/>
      </right>
      <top style="thin">
        <color indexed="63"/>
      </top>
      <bottom style="thin">
        <color indexed="63"/>
      </bottom>
      <diagonal/>
    </border>
    <border>
      <left/>
      <right style="thin">
        <color indexed="59"/>
      </right>
      <top/>
      <bottom/>
      <diagonal/>
    </border>
    <border>
      <left style="thin">
        <color indexed="63"/>
      </left>
      <right style="thin">
        <color indexed="63"/>
      </right>
      <top style="thin">
        <color indexed="63"/>
      </top>
      <bottom/>
      <diagonal/>
    </border>
    <border>
      <left style="thin">
        <color indexed="59"/>
      </left>
      <right style="thin">
        <color indexed="59"/>
      </right>
      <top/>
      <bottom/>
      <diagonal/>
    </border>
    <border>
      <left style="thin">
        <color indexed="59"/>
      </left>
      <right style="thin">
        <color indexed="59"/>
      </right>
      <top style="thin">
        <color indexed="59"/>
      </top>
      <bottom/>
      <diagonal/>
    </border>
    <border>
      <left style="medium">
        <color indexed="59"/>
      </left>
      <right style="thin">
        <color indexed="59"/>
      </right>
      <top style="medium">
        <color indexed="59"/>
      </top>
      <bottom style="thin">
        <color indexed="59"/>
      </bottom>
      <diagonal/>
    </border>
    <border>
      <left style="thin">
        <color indexed="59"/>
      </left>
      <right style="thin">
        <color indexed="59"/>
      </right>
      <top style="medium">
        <color indexed="59"/>
      </top>
      <bottom style="thin">
        <color indexed="59"/>
      </bottom>
      <diagonal/>
    </border>
    <border>
      <left style="thin">
        <color indexed="59"/>
      </left>
      <right style="medium">
        <color indexed="59"/>
      </right>
      <top style="medium">
        <color indexed="59"/>
      </top>
      <bottom style="thin">
        <color indexed="59"/>
      </bottom>
      <diagonal/>
    </border>
    <border>
      <left style="medium">
        <color indexed="59"/>
      </left>
      <right style="medium">
        <color indexed="59"/>
      </right>
      <top style="medium">
        <color indexed="59"/>
      </top>
      <bottom style="medium">
        <color indexed="59"/>
      </bottom>
      <diagonal/>
    </border>
    <border>
      <left style="medium">
        <color indexed="59"/>
      </left>
      <right style="thin">
        <color indexed="59"/>
      </right>
      <top style="medium">
        <color indexed="59"/>
      </top>
      <bottom style="medium">
        <color indexed="59"/>
      </bottom>
      <diagonal/>
    </border>
    <border>
      <left/>
      <right style="thin">
        <color indexed="59"/>
      </right>
      <top style="medium">
        <color indexed="59"/>
      </top>
      <bottom style="medium">
        <color indexed="59"/>
      </bottom>
      <diagonal/>
    </border>
    <border>
      <left style="thin">
        <color indexed="59"/>
      </left>
      <right style="thin">
        <color indexed="59"/>
      </right>
      <top style="medium">
        <color indexed="59"/>
      </top>
      <bottom style="medium">
        <color indexed="59"/>
      </bottom>
      <diagonal/>
    </border>
    <border>
      <left style="medium">
        <color indexed="59"/>
      </left>
      <right style="thin">
        <color indexed="59"/>
      </right>
      <top style="thin">
        <color indexed="59"/>
      </top>
      <bottom style="medium">
        <color indexed="59"/>
      </bottom>
      <diagonal/>
    </border>
    <border>
      <left style="thin">
        <color indexed="59"/>
      </left>
      <right style="thin">
        <color indexed="59"/>
      </right>
      <top style="thin">
        <color indexed="59"/>
      </top>
      <bottom style="medium">
        <color indexed="59"/>
      </bottom>
      <diagonal/>
    </border>
    <border>
      <left style="thin">
        <color indexed="59"/>
      </left>
      <right style="medium">
        <color indexed="59"/>
      </right>
      <top style="thin">
        <color indexed="59"/>
      </top>
      <bottom style="medium">
        <color indexed="59"/>
      </bottom>
      <diagonal/>
    </border>
    <border>
      <left style="medium">
        <color indexed="59"/>
      </left>
      <right/>
      <top style="medium">
        <color indexed="59"/>
      </top>
      <bottom/>
      <diagonal/>
    </border>
    <border>
      <left style="medium">
        <color indexed="59"/>
      </left>
      <right/>
      <top style="medium">
        <color indexed="59"/>
      </top>
      <bottom style="medium">
        <color indexed="59"/>
      </bottom>
      <diagonal/>
    </border>
    <border>
      <left/>
      <right/>
      <top style="medium">
        <color indexed="59"/>
      </top>
      <bottom style="medium">
        <color indexed="59"/>
      </bottom>
      <diagonal/>
    </border>
    <border>
      <left/>
      <right style="medium">
        <color indexed="59"/>
      </right>
      <top style="medium">
        <color indexed="59"/>
      </top>
      <bottom style="medium">
        <color indexed="59"/>
      </bottom>
      <diagonal/>
    </border>
    <border>
      <left style="medium">
        <color indexed="59"/>
      </left>
      <right style="thin">
        <color indexed="59"/>
      </right>
      <top style="medium">
        <color indexed="59"/>
      </top>
      <bottom/>
      <diagonal/>
    </border>
    <border>
      <left style="thin">
        <color indexed="59"/>
      </left>
      <right style="thin">
        <color indexed="59"/>
      </right>
      <top style="medium">
        <color indexed="59"/>
      </top>
      <bottom/>
      <diagonal/>
    </border>
    <border>
      <left style="thin">
        <color indexed="59"/>
      </left>
      <right style="medium">
        <color indexed="59"/>
      </right>
      <top style="medium">
        <color indexed="59"/>
      </top>
      <bottom/>
      <diagonal/>
    </border>
    <border>
      <left/>
      <right style="thin">
        <color indexed="59"/>
      </right>
      <top/>
      <bottom style="thin">
        <color indexed="59"/>
      </bottom>
      <diagonal/>
    </border>
    <border>
      <left style="thin">
        <color indexed="59"/>
      </left>
      <right style="thin">
        <color indexed="59"/>
      </right>
      <top/>
      <bottom style="thin">
        <color indexed="59"/>
      </bottom>
      <diagonal/>
    </border>
    <border>
      <left style="thin">
        <color indexed="59"/>
      </left>
      <right style="medium">
        <color indexed="59"/>
      </right>
      <top style="thin">
        <color indexed="59"/>
      </top>
      <bottom style="thin">
        <color indexed="59"/>
      </bottom>
      <diagonal/>
    </border>
    <border>
      <left/>
      <right style="thin">
        <color indexed="59"/>
      </right>
      <top style="thin">
        <color indexed="59"/>
      </top>
      <bottom style="thin">
        <color indexed="59"/>
      </bottom>
      <diagonal/>
    </border>
    <border>
      <left style="thin">
        <color indexed="63"/>
      </left>
      <right style="thin">
        <color indexed="63"/>
      </right>
      <top/>
      <bottom style="thin">
        <color indexed="63"/>
      </bottom>
      <diagonal/>
    </border>
    <border>
      <left style="thin">
        <color indexed="59"/>
      </left>
      <right/>
      <top style="thin">
        <color indexed="59"/>
      </top>
      <bottom/>
      <diagonal/>
    </border>
    <border>
      <left style="thin">
        <color indexed="63"/>
      </left>
      <right/>
      <top style="thin">
        <color indexed="63"/>
      </top>
      <bottom style="thin">
        <color indexed="63"/>
      </bottom>
      <diagonal/>
    </border>
    <border>
      <left style="thin">
        <color indexed="59"/>
      </left>
      <right/>
      <top style="thin">
        <color indexed="59"/>
      </top>
      <bottom style="thin">
        <color indexed="59"/>
      </bottom>
      <diagonal/>
    </border>
    <border>
      <left style="thin">
        <color indexed="59"/>
      </left>
      <right style="medium">
        <color indexed="59"/>
      </right>
      <top style="thin">
        <color indexed="59"/>
      </top>
      <bottom/>
      <diagonal/>
    </border>
    <border>
      <left style="thin">
        <color indexed="59"/>
      </left>
      <right style="medium">
        <color indexed="59"/>
      </right>
      <top/>
      <bottom/>
      <diagonal/>
    </border>
    <border>
      <left style="thin">
        <color indexed="59"/>
      </left>
      <right/>
      <top/>
      <bottom/>
      <diagonal/>
    </border>
    <border>
      <left/>
      <right/>
      <top style="thin">
        <color indexed="59"/>
      </top>
      <bottom style="thin">
        <color indexed="59"/>
      </bottom>
      <diagonal/>
    </border>
    <border>
      <left/>
      <right style="thin">
        <color indexed="59"/>
      </right>
      <top style="thin">
        <color indexed="59"/>
      </top>
      <bottom/>
      <diagonal/>
    </border>
    <border>
      <left style="thin">
        <color indexed="64"/>
      </left>
      <right style="thin">
        <color indexed="64"/>
      </right>
      <top style="thin">
        <color indexed="64"/>
      </top>
      <bottom style="thin">
        <color indexed="64"/>
      </bottom>
      <diagonal/>
    </border>
    <border>
      <left style="thin">
        <color indexed="59"/>
      </left>
      <right/>
      <top/>
      <bottom style="thin">
        <color indexed="59"/>
      </bottom>
      <diagonal/>
    </border>
    <border>
      <left style="thin">
        <color indexed="64"/>
      </left>
      <right style="thin">
        <color indexed="64"/>
      </right>
      <top style="thin">
        <color indexed="64"/>
      </top>
      <bottom/>
      <diagonal/>
    </border>
    <border>
      <left/>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59"/>
      </left>
      <right style="medium">
        <color indexed="59"/>
      </right>
      <top style="medium">
        <color indexed="59"/>
      </top>
      <bottom/>
      <diagonal/>
    </border>
    <border>
      <left style="thin">
        <color indexed="59"/>
      </left>
      <right style="thin">
        <color indexed="64"/>
      </right>
      <top style="thin">
        <color indexed="59"/>
      </top>
      <bottom/>
      <diagonal/>
    </border>
    <border>
      <left style="thin">
        <color indexed="59"/>
      </left>
      <right style="thin">
        <color indexed="64"/>
      </right>
      <top/>
      <bottom style="thin">
        <color indexed="59"/>
      </bottom>
      <diagonal/>
    </border>
    <border>
      <left style="medium">
        <color indexed="64"/>
      </left>
      <right/>
      <top style="medium">
        <color indexed="64"/>
      </top>
      <bottom/>
      <diagonal/>
    </border>
    <border>
      <left style="thin">
        <color indexed="59"/>
      </left>
      <right style="thin">
        <color indexed="59"/>
      </right>
      <top style="medium">
        <color indexed="64"/>
      </top>
      <bottom style="thin">
        <color indexed="59"/>
      </bottom>
      <diagonal/>
    </border>
    <border>
      <left style="thin">
        <color indexed="59"/>
      </left>
      <right style="medium">
        <color indexed="64"/>
      </right>
      <top style="medium">
        <color indexed="64"/>
      </top>
      <bottom style="thin">
        <color indexed="59"/>
      </bottom>
      <diagonal/>
    </border>
    <border>
      <left style="medium">
        <color indexed="64"/>
      </left>
      <right style="thin">
        <color indexed="59"/>
      </right>
      <top style="thin">
        <color indexed="59"/>
      </top>
      <bottom style="thin">
        <color indexed="59"/>
      </bottom>
      <diagonal/>
    </border>
    <border>
      <left style="thin">
        <color indexed="59"/>
      </left>
      <right style="medium">
        <color indexed="64"/>
      </right>
      <top style="thin">
        <color indexed="59"/>
      </top>
      <bottom style="thin">
        <color indexed="59"/>
      </bottom>
      <diagonal/>
    </border>
    <border>
      <left style="medium">
        <color indexed="64"/>
      </left>
      <right style="thin">
        <color indexed="59"/>
      </right>
      <top style="thin">
        <color indexed="59"/>
      </top>
      <bottom/>
      <diagonal/>
    </border>
    <border>
      <left style="thin">
        <color indexed="59"/>
      </left>
      <right style="medium">
        <color indexed="64"/>
      </right>
      <top style="thin">
        <color indexed="59"/>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59"/>
      </right>
      <top style="thin">
        <color indexed="59"/>
      </top>
      <bottom style="medium">
        <color indexed="59"/>
      </bottom>
      <diagonal/>
    </border>
    <border>
      <left style="medium">
        <color indexed="64"/>
      </left>
      <right style="thin">
        <color indexed="59"/>
      </right>
      <top style="thin">
        <color indexed="59"/>
      </top>
      <bottom style="medium">
        <color indexed="64"/>
      </bottom>
      <diagonal/>
    </border>
    <border>
      <left style="thin">
        <color indexed="59"/>
      </left>
      <right style="thin">
        <color indexed="59"/>
      </right>
      <top style="thin">
        <color indexed="59"/>
      </top>
      <bottom style="medium">
        <color indexed="64"/>
      </bottom>
      <diagonal/>
    </border>
    <border>
      <left style="thin">
        <color indexed="59"/>
      </left>
      <right style="medium">
        <color indexed="64"/>
      </right>
      <top style="thin">
        <color indexed="59"/>
      </top>
      <bottom style="medium">
        <color indexed="64"/>
      </bottom>
      <diagonal/>
    </border>
  </borders>
  <cellStyleXfs count="40">
    <xf numFmtId="0" fontId="0" fillId="0" borderId="0"/>
    <xf numFmtId="0" fontId="12" fillId="2" borderId="0" applyNumberFormat="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 fillId="0" borderId="0"/>
    <xf numFmtId="0" fontId="1" fillId="0" borderId="0"/>
    <xf numFmtId="0" fontId="24" fillId="0" borderId="0"/>
    <xf numFmtId="0" fontId="24" fillId="0" borderId="0"/>
    <xf numFmtId="0" fontId="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cellStyleXfs>
  <cellXfs count="505">
    <xf numFmtId="0" fontId="0" fillId="0" borderId="0" xfId="0"/>
    <xf numFmtId="0" fontId="2" fillId="3" borderId="2" xfId="0" applyFont="1" applyFill="1" applyBorder="1" applyAlignment="1">
      <alignment horizontal="center" vertical="center" wrapText="1"/>
    </xf>
    <xf numFmtId="0" fontId="3" fillId="0" borderId="0" xfId="0" applyFont="1" applyBorder="1" applyAlignment="1">
      <alignment horizontal="left" vertical="center"/>
    </xf>
    <xf numFmtId="0" fontId="0" fillId="0" borderId="0" xfId="0" applyBorder="1" applyAlignment="1">
      <alignment horizontal="left" vertical="center"/>
    </xf>
    <xf numFmtId="0" fontId="0" fillId="0" borderId="0" xfId="0" applyBorder="1"/>
    <xf numFmtId="0" fontId="3" fillId="0" borderId="0" xfId="0" applyFont="1" applyBorder="1" applyAlignment="1">
      <alignment horizontal="left" vertical="top"/>
    </xf>
    <xf numFmtId="0" fontId="0" fillId="0" borderId="0" xfId="0" applyBorder="1" applyAlignment="1">
      <alignment horizontal="left" vertical="top"/>
    </xf>
    <xf numFmtId="0" fontId="0" fillId="0" borderId="3" xfId="0" applyBorder="1" applyAlignment="1">
      <alignment horizontal="left" vertical="top"/>
    </xf>
    <xf numFmtId="0" fontId="3" fillId="0" borderId="0" xfId="0" applyFont="1"/>
    <xf numFmtId="164" fontId="2" fillId="0" borderId="0" xfId="0" applyNumberFormat="1" applyFont="1"/>
    <xf numFmtId="165" fontId="2" fillId="0" borderId="0" xfId="0" applyNumberFormat="1" applyFont="1" applyAlignment="1">
      <alignment horizontal="left" vertical="center"/>
    </xf>
    <xf numFmtId="0" fontId="2" fillId="3" borderId="4" xfId="0" applyFont="1" applyFill="1" applyBorder="1" applyAlignment="1">
      <alignment horizontal="center" vertical="center" wrapText="1"/>
    </xf>
    <xf numFmtId="0" fontId="0" fillId="0" borderId="1" xfId="0" applyFont="1" applyBorder="1"/>
    <xf numFmtId="0" fontId="0" fillId="0" borderId="2" xfId="0" applyBorder="1"/>
    <xf numFmtId="0" fontId="0" fillId="0" borderId="1" xfId="0" applyFont="1" applyBorder="1" applyAlignment="1">
      <alignment wrapText="1"/>
    </xf>
    <xf numFmtId="0" fontId="0" fillId="0" borderId="4" xfId="0" applyBorder="1"/>
    <xf numFmtId="0" fontId="0" fillId="0" borderId="0" xfId="0" applyAlignment="1">
      <alignment horizontal="center"/>
    </xf>
    <xf numFmtId="0" fontId="4" fillId="4" borderId="5" xfId="0" applyFont="1" applyFill="1" applyBorder="1" applyAlignment="1">
      <alignment horizontal="center" wrapText="1"/>
    </xf>
    <xf numFmtId="0" fontId="7" fillId="0" borderId="1" xfId="0" applyFont="1" applyBorder="1" applyAlignment="1">
      <alignment wrapText="1"/>
    </xf>
    <xf numFmtId="0" fontId="0" fillId="0" borderId="6" xfId="0" applyFont="1" applyBorder="1"/>
    <xf numFmtId="0" fontId="0" fillId="0" borderId="1" xfId="0" applyFont="1" applyFill="1" applyBorder="1"/>
    <xf numFmtId="0" fontId="7" fillId="0" borderId="1" xfId="0" applyFont="1" applyFill="1" applyBorder="1" applyAlignment="1">
      <alignment wrapText="1"/>
    </xf>
    <xf numFmtId="0" fontId="7" fillId="0" borderId="6" xfId="0" applyFont="1" applyFill="1" applyBorder="1" applyAlignment="1">
      <alignment wrapText="1"/>
    </xf>
    <xf numFmtId="0" fontId="0" fillId="0" borderId="0" xfId="0" applyFont="1"/>
    <xf numFmtId="0" fontId="2" fillId="0" borderId="7" xfId="0" applyFont="1" applyBorder="1" applyAlignment="1"/>
    <xf numFmtId="14" fontId="2" fillId="0" borderId="8" xfId="0" applyNumberFormat="1" applyFont="1" applyBorder="1" applyAlignment="1"/>
    <xf numFmtId="166" fontId="2" fillId="0" borderId="8" xfId="0" applyNumberFormat="1" applyFont="1" applyBorder="1"/>
    <xf numFmtId="0" fontId="2" fillId="0" borderId="9" xfId="0" applyFont="1" applyBorder="1" applyAlignment="1">
      <alignment horizontal="center"/>
    </xf>
    <xf numFmtId="0" fontId="2" fillId="3" borderId="10" xfId="0" applyFont="1" applyFill="1" applyBorder="1"/>
    <xf numFmtId="0" fontId="2" fillId="3" borderId="11" xfId="0" applyFont="1" applyFill="1" applyBorder="1"/>
    <xf numFmtId="0" fontId="2" fillId="3" borderId="12" xfId="0" applyFont="1" applyFill="1" applyBorder="1"/>
    <xf numFmtId="0" fontId="2" fillId="3" borderId="13" xfId="0" applyFont="1" applyFill="1" applyBorder="1" applyAlignment="1">
      <alignment horizontal="center"/>
    </xf>
    <xf numFmtId="0" fontId="2" fillId="0" borderId="14" xfId="0" applyFont="1" applyBorder="1" applyAlignment="1"/>
    <xf numFmtId="14" fontId="2" fillId="0" borderId="15" xfId="0" applyNumberFormat="1" applyFont="1" applyBorder="1" applyAlignment="1"/>
    <xf numFmtId="166" fontId="2" fillId="0" borderId="15" xfId="0" applyNumberFormat="1" applyFont="1" applyBorder="1"/>
    <xf numFmtId="0" fontId="2" fillId="0" borderId="16" xfId="0" applyFont="1" applyBorder="1" applyAlignment="1">
      <alignment horizontal="center"/>
    </xf>
    <xf numFmtId="0" fontId="0" fillId="0" borderId="17" xfId="0" applyBorder="1"/>
    <xf numFmtId="0" fontId="8" fillId="0" borderId="18" xfId="0" applyFont="1" applyBorder="1" applyAlignment="1">
      <alignment horizontal="left" vertical="top" wrapText="1"/>
    </xf>
    <xf numFmtId="0" fontId="2" fillId="0" borderId="19" xfId="0" applyFont="1" applyBorder="1" applyAlignment="1">
      <alignment horizontal="center" vertical="center"/>
    </xf>
    <xf numFmtId="0" fontId="3" fillId="0" borderId="19" xfId="0" applyFont="1" applyBorder="1" applyAlignment="1">
      <alignment horizontal="left" vertical="top"/>
    </xf>
    <xf numFmtId="0" fontId="3" fillId="0" borderId="20" xfId="0" applyFont="1" applyBorder="1" applyAlignment="1">
      <alignment horizontal="center" vertical="top"/>
    </xf>
    <xf numFmtId="0" fontId="2" fillId="0" borderId="10" xfId="0" applyFont="1" applyBorder="1" applyAlignment="1">
      <alignment horizontal="center"/>
    </xf>
    <xf numFmtId="0" fontId="2" fillId="0" borderId="10" xfId="0" applyFont="1" applyBorder="1" applyAlignment="1">
      <alignment horizontal="center" wrapText="1"/>
    </xf>
    <xf numFmtId="167" fontId="0" fillId="0" borderId="11" xfId="0" applyNumberFormat="1" applyFont="1" applyBorder="1" applyAlignment="1">
      <alignment horizontal="center" vertical="center" textRotation="90"/>
    </xf>
    <xf numFmtId="167" fontId="0" fillId="0" borderId="13" xfId="0" applyNumberFormat="1" applyFont="1" applyBorder="1" applyAlignment="1">
      <alignment horizontal="center" vertical="center" textRotation="90"/>
    </xf>
    <xf numFmtId="0" fontId="2" fillId="3" borderId="21" xfId="0" applyFont="1" applyFill="1" applyBorder="1" applyAlignment="1">
      <alignment horizontal="left" vertical="center"/>
    </xf>
    <xf numFmtId="0" fontId="2" fillId="3" borderId="22" xfId="0" applyFont="1" applyFill="1" applyBorder="1" applyAlignment="1">
      <alignment horizontal="left" vertical="center"/>
    </xf>
    <xf numFmtId="0" fontId="2" fillId="3" borderId="22" xfId="0" applyFont="1" applyFill="1" applyBorder="1" applyAlignment="1">
      <alignment horizontal="left" vertical="center" wrapText="1"/>
    </xf>
    <xf numFmtId="0" fontId="2" fillId="3" borderId="23" xfId="0" applyFont="1" applyFill="1" applyBorder="1" applyAlignment="1">
      <alignment horizontal="center" vertical="center"/>
    </xf>
    <xf numFmtId="0" fontId="2" fillId="3" borderId="3" xfId="0" applyFont="1" applyFill="1" applyBorder="1" applyAlignment="1">
      <alignment horizontal="center"/>
    </xf>
    <xf numFmtId="0" fontId="2" fillId="3" borderId="24" xfId="0" applyFont="1" applyFill="1" applyBorder="1" applyAlignment="1">
      <alignment horizontal="left"/>
    </xf>
    <xf numFmtId="1" fontId="2" fillId="3" borderId="25" xfId="0" applyNumberFormat="1" applyFont="1" applyFill="1" applyBorder="1" applyAlignment="1">
      <alignment horizontal="center"/>
    </xf>
    <xf numFmtId="0" fontId="3" fillId="3" borderId="25" xfId="0" applyFont="1" applyFill="1" applyBorder="1" applyAlignment="1">
      <alignment horizontal="center"/>
    </xf>
    <xf numFmtId="0" fontId="2" fillId="3" borderId="25" xfId="0" applyFont="1" applyFill="1" applyBorder="1" applyAlignment="1">
      <alignment horizontal="center"/>
    </xf>
    <xf numFmtId="1" fontId="2" fillId="3" borderId="1" xfId="0" applyNumberFormat="1" applyFont="1" applyFill="1" applyBorder="1" applyAlignment="1">
      <alignment horizontal="center"/>
    </xf>
    <xf numFmtId="1" fontId="2" fillId="3" borderId="26" xfId="0" applyNumberFormat="1" applyFont="1" applyFill="1" applyBorder="1" applyAlignment="1">
      <alignment horizontal="center"/>
    </xf>
    <xf numFmtId="1" fontId="2" fillId="3" borderId="27" xfId="0" applyNumberFormat="1" applyFont="1" applyFill="1" applyBorder="1" applyAlignment="1">
      <alignment horizontal="center"/>
    </xf>
    <xf numFmtId="0" fontId="2" fillId="3" borderId="27" xfId="0" applyFont="1" applyFill="1" applyBorder="1" applyAlignment="1">
      <alignment horizontal="left"/>
    </xf>
    <xf numFmtId="1" fontId="3" fillId="3" borderId="1" xfId="0" applyNumberFormat="1" applyFont="1" applyFill="1" applyBorder="1" applyAlignment="1">
      <alignment horizontal="center"/>
    </xf>
    <xf numFmtId="0" fontId="0" fillId="0" borderId="2" xfId="0" applyFont="1" applyBorder="1"/>
    <xf numFmtId="0" fontId="3" fillId="2" borderId="2" xfId="0" applyFont="1" applyFill="1" applyBorder="1" applyAlignment="1">
      <alignment horizontal="center" vertical="top"/>
    </xf>
    <xf numFmtId="0" fontId="0" fillId="0" borderId="5" xfId="0" applyBorder="1" applyAlignment="1">
      <alignment horizontal="center" vertical="center"/>
    </xf>
    <xf numFmtId="0" fontId="1" fillId="0" borderId="1" xfId="21" applyBorder="1"/>
    <xf numFmtId="0" fontId="1" fillId="0" borderId="1" xfId="21" applyBorder="1" applyAlignment="1">
      <alignment horizontal="center"/>
    </xf>
    <xf numFmtId="0" fontId="3" fillId="2" borderId="1" xfId="0" applyFont="1" applyFill="1" applyBorder="1" applyAlignment="1">
      <alignment horizontal="center" vertical="top"/>
    </xf>
    <xf numFmtId="1" fontId="2" fillId="0" borderId="1" xfId="0" applyNumberFormat="1" applyFont="1" applyBorder="1" applyAlignment="1">
      <alignment horizontal="left"/>
    </xf>
    <xf numFmtId="1" fontId="3" fillId="0" borderId="1" xfId="0" applyNumberFormat="1" applyFont="1" applyBorder="1" applyAlignment="1">
      <alignment horizontal="left"/>
    </xf>
    <xf numFmtId="0" fontId="1" fillId="0" borderId="6" xfId="21" applyBorder="1"/>
    <xf numFmtId="0" fontId="1" fillId="0" borderId="6" xfId="21" applyBorder="1" applyAlignment="1">
      <alignment horizontal="center"/>
    </xf>
    <xf numFmtId="0" fontId="3" fillId="2" borderId="6" xfId="0" applyFont="1" applyFill="1" applyBorder="1" applyAlignment="1">
      <alignment horizontal="center" vertical="top"/>
    </xf>
    <xf numFmtId="0" fontId="0" fillId="0" borderId="0" xfId="0" applyFont="1" applyBorder="1"/>
    <xf numFmtId="0" fontId="3" fillId="2" borderId="29" xfId="0" applyFont="1" applyFill="1" applyBorder="1" applyAlignment="1">
      <alignment horizontal="center" vertical="top"/>
    </xf>
    <xf numFmtId="0" fontId="0" fillId="0" borderId="30" xfId="0" applyFont="1" applyBorder="1"/>
    <xf numFmtId="0" fontId="3" fillId="2" borderId="31" xfId="0" applyFont="1" applyFill="1" applyBorder="1" applyAlignment="1">
      <alignment horizontal="center" vertical="top"/>
    </xf>
    <xf numFmtId="0" fontId="0" fillId="0" borderId="25" xfId="0" applyFont="1" applyBorder="1"/>
    <xf numFmtId="1" fontId="13" fillId="0" borderId="1" xfId="0" applyNumberFormat="1" applyFont="1" applyBorder="1"/>
    <xf numFmtId="0" fontId="13" fillId="0" borderId="1" xfId="0" applyFont="1" applyFill="1" applyBorder="1"/>
    <xf numFmtId="166" fontId="2" fillId="0" borderId="6" xfId="0" applyNumberFormat="1" applyFont="1" applyBorder="1"/>
    <xf numFmtId="0" fontId="2" fillId="0" borderId="32" xfId="0" applyFont="1" applyBorder="1" applyAlignment="1">
      <alignment horizontal="center"/>
    </xf>
    <xf numFmtId="0" fontId="3" fillId="0" borderId="1" xfId="0" applyFont="1" applyBorder="1" applyAlignment="1">
      <alignment horizontal="left" vertical="top"/>
    </xf>
    <xf numFmtId="0" fontId="3" fillId="0" borderId="1" xfId="0" applyFont="1" applyBorder="1" applyAlignment="1">
      <alignment horizontal="center" vertical="top"/>
    </xf>
    <xf numFmtId="0" fontId="2" fillId="0" borderId="20" xfId="0" applyFont="1" applyBorder="1" applyAlignment="1">
      <alignment horizontal="center"/>
    </xf>
    <xf numFmtId="0" fontId="2" fillId="3" borderId="5" xfId="0" applyFont="1" applyFill="1" applyBorder="1" applyAlignment="1">
      <alignment horizontal="left" vertical="center"/>
    </xf>
    <xf numFmtId="0" fontId="2" fillId="3" borderId="5" xfId="0" applyFont="1" applyFill="1" applyBorder="1" applyAlignment="1">
      <alignment horizontal="left" vertical="center" wrapText="1"/>
    </xf>
    <xf numFmtId="0" fontId="2" fillId="3" borderId="33" xfId="0" applyFont="1" applyFill="1" applyBorder="1" applyAlignment="1">
      <alignment horizontal="center" vertical="center"/>
    </xf>
    <xf numFmtId="0" fontId="0" fillId="6" borderId="1" xfId="0" applyFont="1" applyFill="1" applyBorder="1" applyAlignment="1">
      <alignment horizontal="center" vertical="center"/>
    </xf>
    <xf numFmtId="166" fontId="2" fillId="0" borderId="8" xfId="0" applyNumberFormat="1" applyFont="1" applyBorder="1" applyAlignment="1">
      <alignment horizontal="center"/>
    </xf>
    <xf numFmtId="166" fontId="2" fillId="0" borderId="6" xfId="0" applyNumberFormat="1" applyFont="1" applyBorder="1" applyAlignment="1">
      <alignment horizontal="center"/>
    </xf>
    <xf numFmtId="0" fontId="2" fillId="3" borderId="5" xfId="0" applyFont="1" applyFill="1" applyBorder="1" applyAlignment="1">
      <alignment horizontal="center" vertical="center" wrapText="1"/>
    </xf>
    <xf numFmtId="0" fontId="0" fillId="0" borderId="0" xfId="0" applyFont="1" applyAlignment="1">
      <alignment horizontal="center"/>
    </xf>
    <xf numFmtId="0" fontId="13" fillId="0" borderId="1" xfId="0" applyFont="1" applyBorder="1" applyAlignment="1">
      <alignment horizontal="center"/>
    </xf>
    <xf numFmtId="0" fontId="13" fillId="0" borderId="6" xfId="0" applyFont="1" applyBorder="1" applyAlignment="1">
      <alignment horizontal="center"/>
    </xf>
    <xf numFmtId="0" fontId="1" fillId="0" borderId="1" xfId="21" applyFont="1" applyBorder="1" applyAlignment="1">
      <alignment wrapText="1"/>
    </xf>
    <xf numFmtId="0" fontId="13" fillId="0" borderId="25" xfId="0" applyFont="1" applyBorder="1" applyAlignment="1">
      <alignment horizontal="center"/>
    </xf>
    <xf numFmtId="0" fontId="1" fillId="0" borderId="25" xfId="21" applyBorder="1" applyAlignment="1">
      <alignment horizontal="center"/>
    </xf>
    <xf numFmtId="0" fontId="0" fillId="0" borderId="1" xfId="0" applyFont="1" applyBorder="1" applyAlignment="1">
      <alignment horizontal="center"/>
    </xf>
    <xf numFmtId="0" fontId="0" fillId="0" borderId="0" xfId="0" applyAlignment="1">
      <alignment wrapText="1"/>
    </xf>
    <xf numFmtId="14" fontId="2" fillId="0" borderId="8" xfId="0" applyNumberFormat="1" applyFont="1" applyBorder="1" applyAlignment="1">
      <alignment wrapText="1"/>
    </xf>
    <xf numFmtId="14" fontId="2" fillId="0" borderId="6" xfId="0" applyNumberFormat="1" applyFont="1" applyBorder="1" applyAlignment="1">
      <alignment wrapText="1"/>
    </xf>
    <xf numFmtId="0" fontId="3" fillId="0" borderId="1" xfId="0" applyFont="1" applyBorder="1" applyAlignment="1">
      <alignment horizontal="left" vertical="top" wrapText="1"/>
    </xf>
    <xf numFmtId="1" fontId="2" fillId="3" borderId="1" xfId="0" applyNumberFormat="1" applyFont="1" applyFill="1" applyBorder="1" applyAlignment="1">
      <alignment horizontal="center" wrapText="1"/>
    </xf>
    <xf numFmtId="0" fontId="0" fillId="5" borderId="1" xfId="0" applyFont="1" applyFill="1" applyBorder="1" applyAlignment="1">
      <alignment vertical="center"/>
    </xf>
    <xf numFmtId="0" fontId="0" fillId="0" borderId="0" xfId="0" applyBorder="1" applyAlignment="1">
      <alignment horizontal="center"/>
    </xf>
    <xf numFmtId="0" fontId="1" fillId="0" borderId="34" xfId="21" applyFill="1" applyBorder="1" applyAlignment="1">
      <alignment horizontal="center" vertical="center"/>
    </xf>
    <xf numFmtId="0" fontId="0" fillId="7" borderId="6" xfId="0" applyFont="1" applyFill="1" applyBorder="1" applyAlignment="1">
      <alignment horizontal="center" vertical="center"/>
    </xf>
    <xf numFmtId="0" fontId="7" fillId="7" borderId="1" xfId="0" applyFont="1" applyFill="1" applyBorder="1" applyAlignment="1">
      <alignment wrapText="1"/>
    </xf>
    <xf numFmtId="0" fontId="13" fillId="7" borderId="1" xfId="0" applyFont="1" applyFill="1" applyBorder="1" applyAlignment="1">
      <alignment horizontal="center"/>
    </xf>
    <xf numFmtId="0" fontId="1" fillId="7" borderId="1" xfId="21" applyFont="1" applyFill="1" applyBorder="1" applyAlignment="1">
      <alignment horizontal="center"/>
    </xf>
    <xf numFmtId="0" fontId="3" fillId="7" borderId="1" xfId="0" applyFont="1" applyFill="1" applyBorder="1" applyAlignment="1">
      <alignment horizontal="center" vertical="top"/>
    </xf>
    <xf numFmtId="0" fontId="0" fillId="7" borderId="0" xfId="0" applyFill="1"/>
    <xf numFmtId="0" fontId="1" fillId="7" borderId="1" xfId="21" applyFill="1" applyBorder="1" applyAlignment="1">
      <alignment horizontal="center" vertical="center"/>
    </xf>
    <xf numFmtId="0" fontId="0" fillId="7" borderId="0" xfId="0" applyFont="1" applyFill="1" applyAlignment="1">
      <alignment horizontal="center"/>
    </xf>
    <xf numFmtId="0" fontId="1" fillId="0" borderId="1" xfId="21" applyFont="1" applyBorder="1" applyAlignment="1">
      <alignment horizontal="center" wrapText="1"/>
    </xf>
    <xf numFmtId="0" fontId="0" fillId="0" borderId="0" xfId="0" applyAlignment="1">
      <alignment horizontal="left"/>
    </xf>
    <xf numFmtId="0" fontId="0" fillId="0" borderId="0" xfId="0" applyBorder="1" applyAlignment="1">
      <alignment horizontal="left"/>
    </xf>
    <xf numFmtId="0" fontId="1" fillId="0" borderId="6" xfId="21" applyFont="1" applyBorder="1" applyAlignment="1">
      <alignment wrapText="1"/>
    </xf>
    <xf numFmtId="0" fontId="3" fillId="6" borderId="6" xfId="0" applyFont="1" applyFill="1" applyBorder="1" applyAlignment="1">
      <alignment horizontal="center" vertical="top"/>
    </xf>
    <xf numFmtId="0" fontId="0" fillId="8" borderId="1" xfId="0" applyFont="1" applyFill="1" applyBorder="1" applyAlignment="1">
      <alignment horizontal="center"/>
    </xf>
    <xf numFmtId="0" fontId="1" fillId="0" borderId="0" xfId="21" applyFill="1" applyBorder="1" applyAlignment="1">
      <alignment horizontal="left" vertical="center"/>
    </xf>
    <xf numFmtId="0" fontId="3" fillId="6" borderId="1" xfId="0" applyFont="1" applyFill="1" applyBorder="1" applyAlignment="1">
      <alignment horizontal="center" vertical="top"/>
    </xf>
    <xf numFmtId="0" fontId="15" fillId="6" borderId="0" xfId="0" applyFont="1" applyFill="1"/>
    <xf numFmtId="0" fontId="15" fillId="6" borderId="1" xfId="0" applyFont="1" applyFill="1" applyBorder="1" applyAlignment="1">
      <alignment horizontal="center"/>
    </xf>
    <xf numFmtId="0" fontId="5" fillId="6" borderId="1" xfId="21" applyFont="1" applyFill="1" applyBorder="1" applyAlignment="1">
      <alignment wrapText="1"/>
    </xf>
    <xf numFmtId="0" fontId="15" fillId="6" borderId="1" xfId="0" applyFont="1" applyFill="1" applyBorder="1" applyAlignment="1">
      <alignment horizontal="center" vertical="center"/>
    </xf>
    <xf numFmtId="0" fontId="5" fillId="6" borderId="1" xfId="21" applyFont="1" applyFill="1" applyBorder="1" applyAlignment="1">
      <alignment horizontal="center"/>
    </xf>
    <xf numFmtId="0" fontId="16" fillId="6" borderId="1" xfId="0" applyFont="1" applyFill="1" applyBorder="1" applyAlignment="1">
      <alignment horizontal="center" vertical="top"/>
    </xf>
    <xf numFmtId="0" fontId="15" fillId="6" borderId="1" xfId="0" applyFont="1" applyFill="1" applyBorder="1"/>
    <xf numFmtId="0" fontId="5" fillId="6" borderId="1" xfId="21" applyFont="1" applyFill="1" applyBorder="1" applyAlignment="1">
      <alignment horizontal="center" vertical="center"/>
    </xf>
    <xf numFmtId="0" fontId="5" fillId="6" borderId="0" xfId="21" applyFont="1" applyFill="1" applyBorder="1" applyAlignment="1">
      <alignment horizontal="left" vertical="center"/>
    </xf>
    <xf numFmtId="0" fontId="0" fillId="8" borderId="6" xfId="0" applyFont="1" applyFill="1" applyBorder="1" applyAlignment="1">
      <alignment horizontal="center" vertical="center"/>
    </xf>
    <xf numFmtId="0" fontId="13" fillId="0" borderId="1" xfId="0" applyFont="1" applyFill="1" applyBorder="1" applyAlignment="1">
      <alignment horizontal="center"/>
    </xf>
    <xf numFmtId="0" fontId="7" fillId="8" borderId="1" xfId="0" applyFont="1" applyFill="1" applyBorder="1" applyAlignment="1">
      <alignment wrapText="1"/>
    </xf>
    <xf numFmtId="0" fontId="7" fillId="0" borderId="1" xfId="0" applyFont="1" applyFill="1" applyBorder="1" applyAlignment="1">
      <alignment horizontal="center" wrapText="1"/>
    </xf>
    <xf numFmtId="0" fontId="0" fillId="0" borderId="1" xfId="0" applyBorder="1" applyAlignment="1">
      <alignment horizontal="center" wrapText="1"/>
    </xf>
    <xf numFmtId="0" fontId="0" fillId="6" borderId="1" xfId="0" applyFont="1" applyFill="1" applyBorder="1" applyAlignment="1">
      <alignment horizontal="center"/>
    </xf>
    <xf numFmtId="0" fontId="7" fillId="6" borderId="1" xfId="0" applyFont="1" applyFill="1" applyBorder="1" applyAlignment="1">
      <alignment wrapText="1"/>
    </xf>
    <xf numFmtId="0" fontId="0" fillId="0" borderId="5" xfId="0" applyFill="1" applyBorder="1"/>
    <xf numFmtId="0" fontId="0" fillId="8" borderId="1" xfId="0" applyFont="1" applyFill="1" applyBorder="1"/>
    <xf numFmtId="0" fontId="0" fillId="9" borderId="1" xfId="0" applyFont="1" applyFill="1" applyBorder="1"/>
    <xf numFmtId="0" fontId="0" fillId="0" borderId="0" xfId="0" applyAlignment="1">
      <alignment horizontal="left" vertical="center"/>
    </xf>
    <xf numFmtId="0" fontId="2" fillId="3" borderId="10" xfId="0" applyFont="1" applyFill="1" applyBorder="1" applyAlignment="1">
      <alignment horizontal="center"/>
    </xf>
    <xf numFmtId="0" fontId="2" fillId="3" borderId="12" xfId="0" applyFont="1" applyFill="1" applyBorder="1" applyAlignment="1">
      <alignment horizontal="left" vertical="center"/>
    </xf>
    <xf numFmtId="14" fontId="2" fillId="0" borderId="6" xfId="0" applyNumberFormat="1" applyFont="1" applyBorder="1" applyAlignment="1">
      <alignment horizontal="right" wrapText="1"/>
    </xf>
    <xf numFmtId="0" fontId="0" fillId="0" borderId="17" xfId="0" applyBorder="1" applyAlignment="1">
      <alignment horizontal="left" vertical="center"/>
    </xf>
    <xf numFmtId="0" fontId="2" fillId="0" borderId="10" xfId="0" applyFont="1" applyBorder="1" applyAlignment="1">
      <alignment horizontal="left" vertical="center" wrapText="1"/>
    </xf>
    <xf numFmtId="1" fontId="2" fillId="3" borderId="25" xfId="0" applyNumberFormat="1" applyFont="1" applyFill="1" applyBorder="1" applyAlignment="1">
      <alignment horizontal="left" vertical="center"/>
    </xf>
    <xf numFmtId="1" fontId="2" fillId="3" borderId="1" xfId="0" applyNumberFormat="1" applyFont="1" applyFill="1" applyBorder="1" applyAlignment="1">
      <alignment horizontal="left" vertical="center"/>
    </xf>
    <xf numFmtId="0" fontId="1" fillId="0" borderId="6" xfId="21" applyBorder="1" applyAlignment="1">
      <alignment horizontal="left" vertical="center"/>
    </xf>
    <xf numFmtId="0" fontId="0" fillId="0" borderId="31" xfId="0" applyBorder="1"/>
    <xf numFmtId="0" fontId="1" fillId="0" borderId="1" xfId="21" applyFill="1" applyBorder="1" applyAlignment="1">
      <alignment horizontal="left" vertical="center"/>
    </xf>
    <xf numFmtId="0" fontId="5" fillId="6" borderId="1" xfId="21" applyFont="1" applyFill="1" applyBorder="1" applyAlignment="1">
      <alignment horizontal="left" vertical="center"/>
    </xf>
    <xf numFmtId="0" fontId="15" fillId="6" borderId="31" xfId="0" applyFont="1" applyFill="1" applyBorder="1"/>
    <xf numFmtId="0" fontId="0" fillId="0" borderId="1" xfId="0" applyBorder="1" applyAlignment="1">
      <alignment horizontal="left"/>
    </xf>
    <xf numFmtId="0" fontId="0" fillId="0" borderId="1" xfId="0" applyBorder="1" applyAlignment="1">
      <alignment horizontal="left" vertical="center"/>
    </xf>
    <xf numFmtId="0" fontId="7" fillId="8" borderId="1" xfId="0" applyFont="1" applyFill="1" applyBorder="1" applyAlignment="1">
      <alignment horizontal="center" wrapText="1"/>
    </xf>
    <xf numFmtId="0" fontId="7" fillId="0" borderId="1" xfId="0" applyFont="1" applyFill="1" applyBorder="1" applyAlignment="1">
      <alignment horizontal="left" vertical="center" wrapText="1"/>
    </xf>
    <xf numFmtId="0" fontId="0" fillId="0" borderId="1" xfId="0" applyBorder="1" applyAlignment="1">
      <alignment horizontal="left" vertical="center" wrapText="1"/>
    </xf>
    <xf numFmtId="0" fontId="7" fillId="6" borderId="1" xfId="0" applyFont="1" applyFill="1" applyBorder="1" applyAlignment="1">
      <alignment horizontal="center" wrapText="1"/>
    </xf>
    <xf numFmtId="0" fontId="0" fillId="0" borderId="1" xfId="0" applyFill="1" applyBorder="1"/>
    <xf numFmtId="0" fontId="0" fillId="0" borderId="0" xfId="0" applyFont="1" applyBorder="1" applyAlignment="1">
      <alignment wrapText="1"/>
    </xf>
    <xf numFmtId="0" fontId="0" fillId="0" borderId="0" xfId="0" applyFont="1" applyBorder="1" applyAlignment="1">
      <alignment horizontal="center"/>
    </xf>
    <xf numFmtId="0" fontId="7" fillId="0" borderId="5" xfId="0" applyFont="1" applyFill="1" applyBorder="1" applyAlignment="1">
      <alignment wrapText="1"/>
    </xf>
    <xf numFmtId="0" fontId="0" fillId="9" borderId="1" xfId="0" applyFill="1" applyBorder="1" applyAlignment="1">
      <alignment horizontal="center"/>
    </xf>
    <xf numFmtId="0" fontId="0" fillId="9" borderId="0" xfId="0" applyFill="1" applyBorder="1" applyAlignment="1">
      <alignment horizontal="center"/>
    </xf>
    <xf numFmtId="0" fontId="0" fillId="6" borderId="6" xfId="0" applyFont="1" applyFill="1" applyBorder="1" applyAlignment="1">
      <alignment horizontal="center" vertical="center"/>
    </xf>
    <xf numFmtId="0" fontId="0" fillId="6" borderId="6" xfId="0" applyFont="1" applyFill="1" applyBorder="1" applyAlignment="1">
      <alignment horizontal="center"/>
    </xf>
    <xf numFmtId="0" fontId="0" fillId="9" borderId="6" xfId="0" applyFont="1" applyFill="1" applyBorder="1" applyAlignment="1">
      <alignment horizontal="center"/>
    </xf>
    <xf numFmtId="0" fontId="0" fillId="0" borderId="6" xfId="0" applyBorder="1"/>
    <xf numFmtId="0" fontId="0" fillId="0" borderId="6" xfId="0" applyBorder="1" applyAlignment="1">
      <alignment horizontal="left" vertical="center"/>
    </xf>
    <xf numFmtId="0" fontId="0" fillId="0" borderId="6" xfId="0" applyFont="1" applyBorder="1" applyAlignment="1">
      <alignment horizontal="center"/>
    </xf>
    <xf numFmtId="0" fontId="0" fillId="0" borderId="29" xfId="0" applyBorder="1"/>
    <xf numFmtId="0" fontId="0" fillId="0" borderId="6" xfId="0" applyBorder="1" applyAlignment="1">
      <alignment horizontal="left"/>
    </xf>
    <xf numFmtId="0" fontId="1" fillId="0" borderId="25" xfId="21" applyFont="1" applyBorder="1" applyAlignment="1">
      <alignment wrapText="1"/>
    </xf>
    <xf numFmtId="1" fontId="13" fillId="0" borderId="25" xfId="0" applyNumberFormat="1" applyFont="1" applyBorder="1" applyAlignment="1">
      <alignment horizontal="left" vertical="center"/>
    </xf>
    <xf numFmtId="0" fontId="13" fillId="0" borderId="25" xfId="0" applyFont="1" applyFill="1" applyBorder="1"/>
    <xf numFmtId="0" fontId="3" fillId="6" borderId="2" xfId="0" applyFont="1" applyFill="1" applyBorder="1" applyAlignment="1">
      <alignment wrapText="1"/>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0" fontId="2" fillId="0" borderId="1" xfId="0" applyFont="1" applyFill="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14" fontId="3" fillId="0" borderId="1" xfId="0" applyNumberFormat="1" applyFont="1" applyBorder="1" applyAlignment="1">
      <alignment horizontal="left" vertical="center"/>
    </xf>
    <xf numFmtId="0" fontId="3" fillId="0" borderId="1" xfId="0" applyFont="1" applyBorder="1"/>
    <xf numFmtId="0" fontId="3" fillId="0" borderId="1" xfId="0" applyFont="1" applyBorder="1" applyAlignment="1">
      <alignment wrapText="1"/>
    </xf>
    <xf numFmtId="0" fontId="3" fillId="0" borderId="1" xfId="0" applyNumberFormat="1" applyFont="1" applyBorder="1" applyAlignment="1">
      <alignment horizontal="left" vertical="center"/>
    </xf>
    <xf numFmtId="0" fontId="2" fillId="0" borderId="31" xfId="0" applyFont="1" applyBorder="1" applyAlignment="1">
      <alignment horizontal="left" vertical="center"/>
    </xf>
    <xf numFmtId="0" fontId="2" fillId="0" borderId="35" xfId="0" applyFont="1" applyBorder="1" applyAlignment="1">
      <alignment horizontal="left" vertical="center"/>
    </xf>
    <xf numFmtId="0" fontId="1" fillId="0" borderId="37" xfId="21" applyBorder="1" applyAlignment="1">
      <alignment horizontal="center"/>
    </xf>
    <xf numFmtId="0" fontId="3" fillId="2" borderId="37" xfId="0" applyFont="1" applyFill="1" applyBorder="1" applyAlignment="1">
      <alignment horizontal="center" vertical="top"/>
    </xf>
    <xf numFmtId="0" fontId="0" fillId="0" borderId="37" xfId="0" applyFont="1" applyBorder="1"/>
    <xf numFmtId="0" fontId="1" fillId="0" borderId="37" xfId="21" applyBorder="1" applyAlignment="1">
      <alignment horizontal="center" vertical="center"/>
    </xf>
    <xf numFmtId="0" fontId="3" fillId="2" borderId="37" xfId="0" applyFont="1" applyFill="1" applyBorder="1" applyAlignment="1">
      <alignment horizontal="center" vertical="center"/>
    </xf>
    <xf numFmtId="0" fontId="0" fillId="0" borderId="37" xfId="0" applyFont="1" applyBorder="1" applyAlignment="1">
      <alignment horizontal="center" vertical="center"/>
    </xf>
    <xf numFmtId="0" fontId="14" fillId="0" borderId="37" xfId="0" applyFont="1" applyBorder="1" applyAlignment="1">
      <alignment horizontal="center" vertical="center"/>
    </xf>
    <xf numFmtId="0" fontId="0" fillId="0" borderId="37" xfId="0" applyBorder="1" applyAlignment="1">
      <alignment horizontal="center" vertical="center"/>
    </xf>
    <xf numFmtId="0" fontId="0" fillId="0" borderId="1" xfId="0" applyFont="1" applyBorder="1" applyAlignment="1">
      <alignment horizontal="center" vertical="center"/>
    </xf>
    <xf numFmtId="0" fontId="13" fillId="0" borderId="31" xfId="0" applyFont="1" applyBorder="1" applyAlignment="1">
      <alignment horizontal="center" vertical="center"/>
    </xf>
    <xf numFmtId="0" fontId="0" fillId="0" borderId="37" xfId="0" applyFont="1" applyBorder="1" applyAlignment="1">
      <alignment horizontal="left" vertical="center" wrapText="1"/>
    </xf>
    <xf numFmtId="0" fontId="0" fillId="0" borderId="37" xfId="0" applyFont="1" applyBorder="1" applyAlignment="1">
      <alignment horizontal="left" vertical="center"/>
    </xf>
    <xf numFmtId="0" fontId="0" fillId="0" borderId="28" xfId="0" applyFont="1" applyBorder="1" applyAlignment="1">
      <alignment horizontal="left" vertical="center"/>
    </xf>
    <xf numFmtId="0" fontId="0" fillId="0" borderId="2" xfId="0" applyFont="1" applyBorder="1" applyAlignment="1">
      <alignment horizontal="left" vertical="center"/>
    </xf>
    <xf numFmtId="0" fontId="2" fillId="3" borderId="37" xfId="0" applyFont="1" applyFill="1" applyBorder="1" applyAlignment="1">
      <alignment horizontal="center" vertical="center" wrapText="1"/>
    </xf>
    <xf numFmtId="0" fontId="3" fillId="0" borderId="37" xfId="0" applyFont="1" applyBorder="1"/>
    <xf numFmtId="0" fontId="0" fillId="0" borderId="37" xfId="0" applyBorder="1"/>
    <xf numFmtId="164" fontId="2" fillId="0" borderId="37" xfId="0" applyNumberFormat="1" applyFont="1" applyBorder="1"/>
    <xf numFmtId="165" fontId="2" fillId="0" borderId="37" xfId="0" applyNumberFormat="1" applyFont="1" applyBorder="1" applyAlignment="1">
      <alignment horizontal="left" vertical="center"/>
    </xf>
    <xf numFmtId="0" fontId="0" fillId="0" borderId="37" xfId="0" applyFont="1" applyBorder="1" applyAlignment="1">
      <alignment wrapText="1"/>
    </xf>
    <xf numFmtId="0" fontId="2" fillId="3" borderId="37" xfId="0" applyFont="1" applyFill="1" applyBorder="1" applyAlignment="1">
      <alignment horizontal="left" vertical="center"/>
    </xf>
    <xf numFmtId="0" fontId="2" fillId="13" borderId="37" xfId="0" applyFont="1" applyFill="1" applyBorder="1" applyAlignment="1">
      <alignment horizontal="left" vertical="center"/>
    </xf>
    <xf numFmtId="0" fontId="30" fillId="13" borderId="31" xfId="0" applyFont="1" applyFill="1" applyBorder="1" applyAlignment="1">
      <alignment horizontal="left" vertical="center"/>
    </xf>
    <xf numFmtId="0" fontId="0" fillId="0" borderId="37" xfId="0" quotePrefix="1" applyBorder="1"/>
    <xf numFmtId="0" fontId="30" fillId="13" borderId="37" xfId="0" applyFont="1" applyFill="1" applyBorder="1" applyAlignment="1">
      <alignment horizontal="left" vertical="center"/>
    </xf>
    <xf numFmtId="0" fontId="0" fillId="0" borderId="1" xfId="0" applyFont="1" applyBorder="1" applyAlignment="1">
      <alignment horizontal="left" vertical="center"/>
    </xf>
    <xf numFmtId="0" fontId="0" fillId="0" borderId="37" xfId="0" applyBorder="1" applyAlignment="1">
      <alignment vertical="center" wrapText="1"/>
    </xf>
    <xf numFmtId="0" fontId="0" fillId="0" borderId="37" xfId="0" applyBorder="1" applyAlignment="1">
      <alignment wrapText="1"/>
    </xf>
    <xf numFmtId="0" fontId="0" fillId="0" borderId="37" xfId="0" applyBorder="1" applyAlignment="1">
      <alignment horizontal="left" vertical="center" wrapText="1"/>
    </xf>
    <xf numFmtId="0" fontId="6" fillId="0" borderId="37" xfId="0" applyFont="1" applyFill="1" applyBorder="1" applyAlignment="1">
      <alignment wrapText="1"/>
    </xf>
    <xf numFmtId="0" fontId="13" fillId="0" borderId="35" xfId="0" applyFont="1" applyBorder="1" applyAlignment="1">
      <alignment horizontal="center" vertical="center"/>
    </xf>
    <xf numFmtId="0" fontId="0" fillId="14" borderId="0" xfId="0" applyFill="1"/>
    <xf numFmtId="0" fontId="0" fillId="0" borderId="0" xfId="0" applyFill="1"/>
    <xf numFmtId="0" fontId="4" fillId="4" borderId="6" xfId="0" applyFont="1" applyFill="1" applyBorder="1" applyAlignment="1">
      <alignment horizontal="center" wrapText="1"/>
    </xf>
    <xf numFmtId="0" fontId="4" fillId="4" borderId="36" xfId="0" applyFont="1" applyFill="1" applyBorder="1" applyAlignment="1">
      <alignment horizontal="center" wrapText="1"/>
    </xf>
    <xf numFmtId="0" fontId="0" fillId="15" borderId="37" xfId="0" applyFont="1" applyFill="1" applyBorder="1"/>
    <xf numFmtId="0" fontId="6" fillId="15" borderId="37" xfId="0" applyFont="1" applyFill="1" applyBorder="1" applyAlignment="1">
      <alignment wrapText="1"/>
    </xf>
    <xf numFmtId="0" fontId="0" fillId="15" borderId="37" xfId="0" applyFill="1" applyBorder="1"/>
    <xf numFmtId="0" fontId="0" fillId="0" borderId="37" xfId="0" applyBorder="1" applyAlignment="1">
      <alignment vertical="center"/>
    </xf>
    <xf numFmtId="0" fontId="3" fillId="0" borderId="1" xfId="0" applyFont="1" applyBorder="1" applyAlignment="1">
      <alignment horizontal="left" vertical="center" wrapText="1"/>
    </xf>
    <xf numFmtId="166" fontId="2" fillId="0" borderId="37" xfId="0" applyNumberFormat="1" applyFont="1" applyBorder="1" applyAlignment="1">
      <alignment horizontal="center"/>
    </xf>
    <xf numFmtId="0" fontId="2" fillId="0" borderId="37" xfId="0" applyFont="1" applyBorder="1" applyAlignment="1">
      <alignment horizontal="center"/>
    </xf>
    <xf numFmtId="0" fontId="2" fillId="3" borderId="37" xfId="0" applyFont="1" applyFill="1" applyBorder="1"/>
    <xf numFmtId="0" fontId="2" fillId="3" borderId="37" xfId="0" applyFont="1" applyFill="1" applyBorder="1" applyAlignment="1">
      <alignment horizontal="center"/>
    </xf>
    <xf numFmtId="0" fontId="3" fillId="0" borderId="37" xfId="0" applyFont="1" applyBorder="1" applyAlignment="1">
      <alignment horizontal="center" vertical="top"/>
    </xf>
    <xf numFmtId="0" fontId="2" fillId="0" borderId="37" xfId="0" applyFont="1" applyBorder="1" applyAlignment="1">
      <alignment horizontal="center" wrapText="1"/>
    </xf>
    <xf numFmtId="167" fontId="0" fillId="0" borderId="37" xfId="0" applyNumberFormat="1" applyFont="1" applyBorder="1" applyAlignment="1">
      <alignment horizontal="center" vertical="center" textRotation="90"/>
    </xf>
    <xf numFmtId="0" fontId="2" fillId="3" borderId="37" xfId="0" applyFont="1" applyFill="1" applyBorder="1" applyAlignment="1">
      <alignment horizontal="center" vertical="center"/>
    </xf>
    <xf numFmtId="0" fontId="2" fillId="3" borderId="37" xfId="0" applyFont="1" applyFill="1" applyBorder="1" applyAlignment="1">
      <alignment horizontal="left"/>
    </xf>
    <xf numFmtId="1" fontId="2" fillId="3" borderId="37" xfId="0" applyNumberFormat="1" applyFont="1" applyFill="1" applyBorder="1" applyAlignment="1">
      <alignment horizontal="center"/>
    </xf>
    <xf numFmtId="0" fontId="3" fillId="3" borderId="37" xfId="0" applyFont="1" applyFill="1" applyBorder="1" applyAlignment="1">
      <alignment horizontal="center"/>
    </xf>
    <xf numFmtId="1" fontId="3" fillId="3" borderId="37" xfId="0" applyNumberFormat="1" applyFont="1" applyFill="1" applyBorder="1" applyAlignment="1">
      <alignment horizontal="center"/>
    </xf>
    <xf numFmtId="0" fontId="27" fillId="0" borderId="37" xfId="0" applyFont="1" applyBorder="1" applyAlignment="1">
      <alignment horizontal="center" vertical="center"/>
    </xf>
    <xf numFmtId="1" fontId="29" fillId="0" borderId="37" xfId="0" applyNumberFormat="1" applyFont="1" applyBorder="1" applyAlignment="1">
      <alignment horizontal="center" vertical="center"/>
    </xf>
    <xf numFmtId="1" fontId="27" fillId="0" borderId="37" xfId="0" applyNumberFormat="1" applyFont="1" applyBorder="1" applyAlignment="1">
      <alignment horizontal="center" vertical="center"/>
    </xf>
    <xf numFmtId="0" fontId="29" fillId="0" borderId="37" xfId="0" applyFont="1" applyBorder="1" applyAlignment="1">
      <alignment horizontal="center" vertical="center"/>
    </xf>
    <xf numFmtId="0" fontId="33" fillId="0" borderId="37" xfId="0" applyFont="1" applyBorder="1" applyAlignment="1">
      <alignment horizontal="center" vertical="center"/>
    </xf>
    <xf numFmtId="0" fontId="13" fillId="3" borderId="10" xfId="0" applyFont="1" applyFill="1" applyBorder="1" applyAlignment="1">
      <alignment horizontal="center"/>
    </xf>
    <xf numFmtId="0" fontId="13" fillId="0" borderId="20" xfId="0" applyFont="1" applyBorder="1" applyAlignment="1">
      <alignment horizontal="center"/>
    </xf>
    <xf numFmtId="0" fontId="0" fillId="0" borderId="39" xfId="0" applyFont="1" applyBorder="1" applyAlignment="1">
      <alignment horizontal="left" vertical="center" wrapText="1"/>
    </xf>
    <xf numFmtId="0" fontId="0" fillId="0" borderId="37" xfId="0" applyFont="1" applyBorder="1" applyAlignment="1">
      <alignment vertical="center" wrapText="1"/>
    </xf>
    <xf numFmtId="0" fontId="0" fillId="0" borderId="37" xfId="0" quotePrefix="1" applyBorder="1" applyAlignment="1">
      <alignment vertical="center" wrapText="1"/>
    </xf>
    <xf numFmtId="0" fontId="0" fillId="0" borderId="39" xfId="0" applyFont="1" applyBorder="1" applyAlignment="1">
      <alignment vertical="center" wrapText="1"/>
    </xf>
    <xf numFmtId="0" fontId="0" fillId="0" borderId="39" xfId="0" applyBorder="1" applyAlignment="1">
      <alignment vertical="center" wrapText="1"/>
    </xf>
    <xf numFmtId="0" fontId="1" fillId="0" borderId="1" xfId="21" applyFont="1" applyBorder="1" applyAlignment="1">
      <alignment vertical="center" wrapText="1"/>
    </xf>
    <xf numFmtId="0" fontId="0" fillId="0" borderId="1" xfId="0" applyFont="1" applyBorder="1" applyAlignment="1">
      <alignment vertical="center"/>
    </xf>
    <xf numFmtId="0" fontId="3" fillId="0" borderId="1" xfId="0" applyFont="1" applyBorder="1" applyAlignment="1">
      <alignment vertical="center"/>
    </xf>
    <xf numFmtId="14" fontId="3" fillId="0" borderId="1" xfId="0" applyNumberFormat="1" applyFont="1" applyBorder="1" applyAlignment="1">
      <alignment horizontal="center" vertical="center"/>
    </xf>
    <xf numFmtId="49" fontId="6" fillId="15" borderId="37" xfId="0" applyNumberFormat="1" applyFont="1" applyFill="1" applyBorder="1" applyAlignment="1">
      <alignment horizontal="center" vertical="center" wrapText="1"/>
    </xf>
    <xf numFmtId="0" fontId="0" fillId="15" borderId="37" xfId="0" applyFill="1" applyBorder="1" applyAlignment="1">
      <alignment vertical="center"/>
    </xf>
    <xf numFmtId="0" fontId="13" fillId="3" borderId="0" xfId="0" applyFont="1" applyFill="1" applyBorder="1" applyAlignment="1">
      <alignment horizontal="center"/>
    </xf>
    <xf numFmtId="1" fontId="13" fillId="3" borderId="35" xfId="0" applyNumberFormat="1" applyFont="1" applyFill="1" applyBorder="1" applyAlignment="1">
      <alignment horizontal="center"/>
    </xf>
    <xf numFmtId="0" fontId="0" fillId="2" borderId="31" xfId="0" applyFont="1" applyFill="1" applyBorder="1" applyAlignment="1">
      <alignment horizontal="center"/>
    </xf>
    <xf numFmtId="0" fontId="0" fillId="2" borderId="31" xfId="0" applyFont="1" applyFill="1" applyBorder="1" applyAlignment="1">
      <alignment horizontal="center" vertical="center"/>
    </xf>
    <xf numFmtId="1" fontId="2" fillId="3" borderId="24" xfId="0" applyNumberFormat="1" applyFont="1" applyFill="1" applyBorder="1" applyAlignment="1">
      <alignment horizontal="center"/>
    </xf>
    <xf numFmtId="0" fontId="2" fillId="0" borderId="46" xfId="0" applyFont="1" applyBorder="1" applyAlignment="1">
      <alignment horizontal="center"/>
    </xf>
    <xf numFmtId="0" fontId="0" fillId="16" borderId="0" xfId="0" applyFill="1"/>
    <xf numFmtId="0" fontId="0" fillId="15" borderId="0" xfId="0" applyFill="1"/>
    <xf numFmtId="0" fontId="0" fillId="0" borderId="1" xfId="0" applyFont="1" applyBorder="1" applyAlignment="1">
      <alignment horizontal="left" vertical="top" wrapText="1"/>
    </xf>
    <xf numFmtId="0" fontId="6" fillId="17" borderId="37" xfId="0" applyFont="1" applyFill="1" applyBorder="1" applyAlignment="1">
      <alignment vertical="center" wrapText="1"/>
    </xf>
    <xf numFmtId="0" fontId="6" fillId="17" borderId="37" xfId="0" applyFont="1" applyFill="1" applyBorder="1" applyAlignment="1">
      <alignment wrapText="1"/>
    </xf>
    <xf numFmtId="0" fontId="0" fillId="17" borderId="37" xfId="0" applyFill="1" applyBorder="1"/>
    <xf numFmtId="0" fontId="0" fillId="17" borderId="0" xfId="0" applyFill="1"/>
    <xf numFmtId="0" fontId="0" fillId="17" borderId="37" xfId="0" applyFont="1" applyFill="1" applyBorder="1"/>
    <xf numFmtId="0" fontId="0" fillId="17" borderId="37" xfId="0" applyFill="1" applyBorder="1" applyAlignment="1">
      <alignment vertical="center"/>
    </xf>
    <xf numFmtId="0" fontId="0" fillId="17" borderId="37" xfId="0" applyFill="1" applyBorder="1" applyAlignment="1">
      <alignment wrapText="1"/>
    </xf>
    <xf numFmtId="0" fontId="6" fillId="17" borderId="37" xfId="0" applyFont="1" applyFill="1" applyBorder="1" applyAlignment="1"/>
    <xf numFmtId="0" fontId="0" fillId="17" borderId="37" xfId="0" applyFill="1" applyBorder="1" applyAlignment="1"/>
    <xf numFmtId="0" fontId="34" fillId="4" borderId="6" xfId="0" applyFont="1" applyFill="1" applyBorder="1" applyAlignment="1">
      <alignment horizontal="center" wrapText="1"/>
    </xf>
    <xf numFmtId="0" fontId="34" fillId="4" borderId="36" xfId="0" applyFont="1" applyFill="1" applyBorder="1" applyAlignment="1">
      <alignment horizontal="center" wrapText="1"/>
    </xf>
    <xf numFmtId="0" fontId="34" fillId="4" borderId="5" xfId="0" applyFont="1" applyFill="1" applyBorder="1" applyAlignment="1">
      <alignment horizontal="center" wrapText="1"/>
    </xf>
    <xf numFmtId="0" fontId="37" fillId="16" borderId="37" xfId="0" applyFont="1" applyFill="1" applyBorder="1"/>
    <xf numFmtId="0" fontId="38" fillId="0" borderId="0" xfId="0" applyFont="1"/>
    <xf numFmtId="0" fontId="39" fillId="4" borderId="6" xfId="0" applyFont="1" applyFill="1" applyBorder="1" applyAlignment="1">
      <alignment horizontal="center" wrapText="1"/>
    </xf>
    <xf numFmtId="49" fontId="36" fillId="15" borderId="37" xfId="0" applyNumberFormat="1" applyFont="1" applyFill="1" applyBorder="1" applyAlignment="1">
      <alignment horizontal="center" vertical="center" wrapText="1"/>
    </xf>
    <xf numFmtId="0" fontId="36" fillId="15" borderId="37" xfId="0" applyFont="1" applyFill="1" applyBorder="1" applyAlignment="1">
      <alignment vertical="center" wrapText="1"/>
    </xf>
    <xf numFmtId="0" fontId="36" fillId="15" borderId="37" xfId="0" applyFont="1" applyFill="1" applyBorder="1" applyAlignment="1"/>
    <xf numFmtId="0" fontId="36" fillId="15" borderId="37" xfId="0" applyFont="1" applyFill="1" applyBorder="1" applyAlignment="1">
      <alignment horizontal="center" wrapText="1"/>
    </xf>
    <xf numFmtId="0" fontId="36" fillId="15" borderId="37" xfId="0" applyFont="1" applyFill="1" applyBorder="1" applyAlignment="1">
      <alignment wrapText="1"/>
    </xf>
    <xf numFmtId="0" fontId="36" fillId="15" borderId="37" xfId="0" applyFont="1" applyFill="1" applyBorder="1" applyAlignment="1">
      <alignment horizontal="right" wrapText="1"/>
    </xf>
    <xf numFmtId="0" fontId="37" fillId="15" borderId="37" xfId="0" applyFont="1" applyFill="1" applyBorder="1" applyAlignment="1"/>
    <xf numFmtId="0" fontId="37" fillId="15" borderId="37" xfId="0" applyFont="1" applyFill="1" applyBorder="1"/>
    <xf numFmtId="0" fontId="36" fillId="15" borderId="37" xfId="0" applyFont="1" applyFill="1" applyBorder="1" applyAlignment="1">
      <alignment vertical="center"/>
    </xf>
    <xf numFmtId="0" fontId="37" fillId="15" borderId="37" xfId="0" applyFont="1" applyFill="1" applyBorder="1" applyAlignment="1">
      <alignment horizontal="left" vertical="top"/>
    </xf>
    <xf numFmtId="0" fontId="36" fillId="15" borderId="37" xfId="0" applyFont="1" applyFill="1" applyBorder="1" applyAlignment="1">
      <alignment horizontal="left" vertical="top"/>
    </xf>
    <xf numFmtId="49" fontId="36" fillId="15" borderId="37" xfId="0" applyNumberFormat="1" applyFont="1" applyFill="1" applyBorder="1" applyAlignment="1">
      <alignment horizontal="left" vertical="top"/>
    </xf>
    <xf numFmtId="0" fontId="37" fillId="15" borderId="37" xfId="0" applyFont="1" applyFill="1" applyBorder="1" applyAlignment="1">
      <alignment vertical="center"/>
    </xf>
    <xf numFmtId="0" fontId="37" fillId="0" borderId="37" xfId="0" applyFont="1" applyBorder="1"/>
    <xf numFmtId="0" fontId="37" fillId="0" borderId="0" xfId="0" applyFont="1" applyBorder="1"/>
    <xf numFmtId="0" fontId="37" fillId="0" borderId="0" xfId="0" applyFont="1" applyAlignment="1">
      <alignment horizontal="center"/>
    </xf>
    <xf numFmtId="0" fontId="41" fillId="14" borderId="37" xfId="0" applyFont="1" applyFill="1" applyBorder="1"/>
    <xf numFmtId="0" fontId="37" fillId="0" borderId="0" xfId="0" applyFont="1"/>
    <xf numFmtId="0" fontId="37" fillId="0" borderId="42" xfId="0" applyFont="1" applyBorder="1"/>
    <xf numFmtId="0" fontId="42" fillId="0" borderId="37" xfId="0" applyFont="1" applyBorder="1"/>
    <xf numFmtId="0" fontId="37" fillId="18" borderId="37" xfId="0" applyFont="1" applyFill="1" applyBorder="1"/>
    <xf numFmtId="0" fontId="37" fillId="19" borderId="37" xfId="0" applyFont="1" applyFill="1" applyBorder="1"/>
    <xf numFmtId="0" fontId="43" fillId="20" borderId="37" xfId="0" applyFont="1" applyFill="1" applyBorder="1" applyAlignment="1">
      <alignment horizontal="center"/>
    </xf>
    <xf numFmtId="0" fontId="0" fillId="5" borderId="31" xfId="0" applyFont="1" applyFill="1" applyBorder="1" applyAlignment="1">
      <alignment horizontal="center" vertical="center"/>
    </xf>
    <xf numFmtId="0" fontId="0" fillId="0" borderId="41" xfId="0" applyFont="1" applyBorder="1" applyAlignment="1">
      <alignment vertical="center" wrapText="1"/>
    </xf>
    <xf numFmtId="0" fontId="3" fillId="0" borderId="31" xfId="0" applyFont="1" applyBorder="1" applyAlignment="1">
      <alignment horizontal="left" vertical="center"/>
    </xf>
    <xf numFmtId="0" fontId="0" fillId="0" borderId="0" xfId="0" applyAlignment="1">
      <alignment horizontal="center" wrapText="1"/>
    </xf>
    <xf numFmtId="0" fontId="0" fillId="0" borderId="1" xfId="0" applyFont="1" applyBorder="1" applyAlignment="1">
      <alignment horizontal="center" vertical="top" wrapText="1"/>
    </xf>
    <xf numFmtId="0" fontId="41" fillId="14" borderId="45" xfId="0" applyFont="1" applyFill="1" applyBorder="1"/>
    <xf numFmtId="0" fontId="0" fillId="0" borderId="6" xfId="0" applyFont="1" applyBorder="1" applyAlignment="1">
      <alignment vertical="center"/>
    </xf>
    <xf numFmtId="0" fontId="0" fillId="0" borderId="25" xfId="0" applyFont="1" applyBorder="1" applyAlignment="1">
      <alignment vertical="center"/>
    </xf>
    <xf numFmtId="0" fontId="0" fillId="0" borderId="37" xfId="0" applyFont="1" applyBorder="1" applyAlignment="1">
      <alignment horizontal="center"/>
    </xf>
    <xf numFmtId="0" fontId="13" fillId="10" borderId="49" xfId="0" applyFont="1" applyFill="1" applyBorder="1" applyAlignment="1">
      <alignment horizontal="center"/>
    </xf>
    <xf numFmtId="0" fontId="13" fillId="10" borderId="50" xfId="0" applyFont="1" applyFill="1" applyBorder="1" applyAlignment="1">
      <alignment horizontal="center" wrapText="1"/>
    </xf>
    <xf numFmtId="0" fontId="13" fillId="10" borderId="51" xfId="0" applyFont="1" applyFill="1" applyBorder="1" applyAlignment="1">
      <alignment horizontal="center" wrapText="1"/>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alignment horizontal="center"/>
    </xf>
    <xf numFmtId="0" fontId="0" fillId="21" borderId="31" xfId="0" applyFont="1" applyFill="1" applyBorder="1" applyAlignment="1">
      <alignment horizontal="center" vertical="center"/>
    </xf>
    <xf numFmtId="0" fontId="3" fillId="0" borderId="0" xfId="0" applyFont="1" applyAlignment="1">
      <alignment horizontal="center" vertical="center"/>
    </xf>
    <xf numFmtId="0" fontId="0" fillId="5" borderId="1" xfId="0" applyFont="1" applyFill="1" applyBorder="1" applyAlignment="1">
      <alignment horizontal="center" vertical="center"/>
    </xf>
    <xf numFmtId="0" fontId="28" fillId="0" borderId="37" xfId="21" applyFont="1" applyBorder="1" applyAlignment="1">
      <alignment horizontal="center" vertical="center"/>
    </xf>
    <xf numFmtId="0" fontId="27" fillId="5" borderId="37" xfId="0" applyFont="1" applyFill="1" applyBorder="1" applyAlignment="1">
      <alignment horizontal="center" vertical="center"/>
    </xf>
    <xf numFmtId="0" fontId="27" fillId="2" borderId="37" xfId="0" applyFont="1" applyFill="1" applyBorder="1" applyAlignment="1">
      <alignment horizontal="center" vertical="center"/>
    </xf>
    <xf numFmtId="0" fontId="0" fillId="5" borderId="6" xfId="0" applyFont="1" applyFill="1" applyBorder="1" applyAlignment="1">
      <alignment horizontal="center" vertical="center"/>
    </xf>
    <xf numFmtId="0" fontId="1" fillId="0" borderId="6" xfId="21" applyBorder="1" applyAlignment="1">
      <alignment horizontal="center" vertical="center"/>
    </xf>
    <xf numFmtId="0" fontId="0" fillId="8" borderId="1" xfId="0" applyFont="1" applyFill="1" applyBorder="1" applyAlignment="1">
      <alignment horizontal="center" vertical="center"/>
    </xf>
    <xf numFmtId="0" fontId="0" fillId="0" borderId="1" xfId="0" applyBorder="1" applyAlignment="1">
      <alignment horizontal="center"/>
    </xf>
    <xf numFmtId="0" fontId="3" fillId="8" borderId="1" xfId="0" applyFont="1" applyFill="1" applyBorder="1" applyAlignment="1">
      <alignment horizontal="center" vertical="top"/>
    </xf>
    <xf numFmtId="0" fontId="1" fillId="0" borderId="1" xfId="21" applyBorder="1" applyAlignment="1">
      <alignment horizontal="left" vertical="center"/>
    </xf>
    <xf numFmtId="0" fontId="1" fillId="0" borderId="1" xfId="21" applyBorder="1" applyAlignment="1">
      <alignment horizontal="center" vertical="center"/>
    </xf>
    <xf numFmtId="0" fontId="0" fillId="5" borderId="1" xfId="0" applyFont="1" applyFill="1" applyBorder="1" applyAlignment="1">
      <alignment horizontal="center" vertical="center"/>
    </xf>
    <xf numFmtId="0" fontId="0" fillId="5" borderId="37" xfId="0" applyFont="1" applyFill="1" applyBorder="1" applyAlignment="1">
      <alignment horizontal="center" vertical="center"/>
    </xf>
    <xf numFmtId="0" fontId="0" fillId="5" borderId="39" xfId="0" applyFont="1" applyFill="1" applyBorder="1" applyAlignment="1">
      <alignment horizontal="center" vertical="center"/>
    </xf>
    <xf numFmtId="0" fontId="0" fillId="2" borderId="47" xfId="0" applyFont="1" applyFill="1" applyBorder="1" applyAlignment="1">
      <alignment horizontal="center" vertical="center"/>
    </xf>
    <xf numFmtId="0" fontId="0" fillId="0" borderId="37" xfId="0" applyBorder="1" applyAlignment="1">
      <alignment horizontal="right"/>
    </xf>
    <xf numFmtId="0" fontId="28" fillId="0" borderId="37" xfId="21" applyFont="1" applyBorder="1" applyAlignment="1">
      <alignment horizontal="center" vertical="center"/>
    </xf>
    <xf numFmtId="0" fontId="27" fillId="2" borderId="37" xfId="0" applyFont="1" applyFill="1" applyBorder="1" applyAlignment="1">
      <alignment horizontal="center" vertical="center"/>
    </xf>
    <xf numFmtId="0" fontId="0" fillId="0" borderId="0" xfId="0" applyFont="1" applyAlignment="1">
      <alignment wrapText="1"/>
    </xf>
    <xf numFmtId="0" fontId="0" fillId="0" borderId="17" xfId="0" applyFont="1" applyBorder="1"/>
    <xf numFmtId="0" fontId="44" fillId="0" borderId="27" xfId="21" applyFont="1" applyBorder="1" applyAlignment="1">
      <alignment horizontal="center" vertical="center"/>
    </xf>
    <xf numFmtId="0" fontId="44" fillId="0" borderId="1" xfId="21" applyFont="1" applyBorder="1" applyAlignment="1">
      <alignment horizontal="center" vertical="center"/>
    </xf>
    <xf numFmtId="0" fontId="14" fillId="0" borderId="37" xfId="0" applyFont="1" applyFill="1" applyBorder="1" applyAlignment="1">
      <alignment vertical="center" wrapText="1"/>
    </xf>
    <xf numFmtId="0" fontId="0" fillId="0" borderId="37" xfId="0" applyFont="1" applyBorder="1" applyAlignment="1">
      <alignment vertical="center"/>
    </xf>
    <xf numFmtId="0" fontId="0" fillId="0" borderId="37" xfId="0" applyFont="1" applyBorder="1" applyAlignment="1">
      <alignment horizontal="left" vertical="top" wrapText="1"/>
    </xf>
    <xf numFmtId="0" fontId="13" fillId="3" borderId="37" xfId="0" applyFont="1" applyFill="1" applyBorder="1" applyAlignment="1">
      <alignment horizontal="left" vertical="center"/>
    </xf>
    <xf numFmtId="1" fontId="13" fillId="3" borderId="37" xfId="0" applyNumberFormat="1" applyFont="1" applyFill="1" applyBorder="1" applyAlignment="1">
      <alignment horizontal="center"/>
    </xf>
    <xf numFmtId="0" fontId="6" fillId="0" borderId="37" xfId="21" applyFont="1" applyBorder="1" applyAlignment="1">
      <alignment horizontal="left"/>
    </xf>
    <xf numFmtId="0" fontId="14" fillId="0" borderId="37" xfId="21" applyFont="1" applyBorder="1" applyAlignment="1">
      <alignment horizontal="left" vertical="center"/>
    </xf>
    <xf numFmtId="0" fontId="14" fillId="0" borderId="37" xfId="21" applyFont="1" applyBorder="1" applyAlignment="1">
      <alignment horizontal="left" vertical="center" wrapText="1"/>
    </xf>
    <xf numFmtId="0" fontId="13" fillId="3" borderId="5" xfId="0" applyFont="1" applyFill="1" applyBorder="1" applyAlignment="1">
      <alignment horizontal="left" vertical="center" wrapText="1"/>
    </xf>
    <xf numFmtId="1" fontId="13" fillId="3" borderId="1" xfId="0" applyNumberFormat="1" applyFont="1" applyFill="1" applyBorder="1" applyAlignment="1">
      <alignment horizontal="center" wrapText="1"/>
    </xf>
    <xf numFmtId="0" fontId="14" fillId="0" borderId="1" xfId="21" applyFont="1" applyBorder="1" applyAlignment="1">
      <alignment wrapText="1"/>
    </xf>
    <xf numFmtId="0" fontId="14" fillId="0" borderId="1" xfId="21" applyFont="1" applyBorder="1" applyAlignment="1">
      <alignment vertical="center" wrapText="1"/>
    </xf>
    <xf numFmtId="0" fontId="14" fillId="0" borderId="1" xfId="21" applyFont="1" applyBorder="1" applyAlignment="1">
      <alignment horizontal="left" vertical="center" wrapText="1"/>
    </xf>
    <xf numFmtId="0" fontId="13" fillId="0" borderId="9" xfId="0" applyFont="1" applyBorder="1" applyAlignment="1">
      <alignment horizontal="center"/>
    </xf>
    <xf numFmtId="0" fontId="13" fillId="0" borderId="32" xfId="0" applyFont="1" applyBorder="1" applyAlignment="1">
      <alignment horizontal="center"/>
    </xf>
    <xf numFmtId="0" fontId="0" fillId="0" borderId="1" xfId="0" applyFont="1" applyBorder="1" applyAlignment="1">
      <alignment horizontal="center" vertical="top"/>
    </xf>
    <xf numFmtId="0" fontId="13" fillId="3" borderId="33" xfId="0" applyFont="1" applyFill="1" applyBorder="1" applyAlignment="1">
      <alignment horizontal="center" vertical="center"/>
    </xf>
    <xf numFmtId="1" fontId="13" fillId="3" borderId="26" xfId="0" applyNumberFormat="1" applyFont="1" applyFill="1" applyBorder="1" applyAlignment="1">
      <alignment horizontal="center"/>
    </xf>
    <xf numFmtId="0" fontId="14" fillId="0" borderId="1" xfId="21" applyFont="1" applyBorder="1" applyAlignment="1">
      <alignment horizontal="center"/>
    </xf>
    <xf numFmtId="0" fontId="14" fillId="0" borderId="1" xfId="21" applyFont="1" applyBorder="1" applyAlignment="1">
      <alignment horizontal="center" vertical="center"/>
    </xf>
    <xf numFmtId="0" fontId="14" fillId="0" borderId="1" xfId="21" applyFont="1" applyBorder="1" applyAlignment="1">
      <alignment horizontal="center" vertical="center" wrapText="1"/>
    </xf>
    <xf numFmtId="0" fontId="44" fillId="0" borderId="37" xfId="21" applyFont="1" applyBorder="1" applyAlignment="1">
      <alignment horizontal="center" vertical="center"/>
    </xf>
    <xf numFmtId="0" fontId="14" fillId="0" borderId="37" xfId="21" applyFont="1" applyBorder="1" applyAlignment="1">
      <alignment horizontal="center" vertical="center"/>
    </xf>
    <xf numFmtId="0" fontId="14" fillId="0" borderId="27" xfId="21" applyFont="1" applyBorder="1" applyAlignment="1">
      <alignment horizontal="center" vertical="center"/>
    </xf>
    <xf numFmtId="0" fontId="14" fillId="0" borderId="24" xfId="21" applyFont="1" applyBorder="1" applyAlignment="1">
      <alignment horizontal="center" vertical="center"/>
    </xf>
    <xf numFmtId="0" fontId="14" fillId="0" borderId="25" xfId="21" applyFont="1" applyBorder="1" applyAlignment="1">
      <alignment horizontal="center" vertical="center"/>
    </xf>
    <xf numFmtId="0" fontId="14" fillId="0" borderId="36" xfId="21" applyFont="1" applyBorder="1" applyAlignment="1">
      <alignment horizontal="center" vertical="center"/>
    </xf>
    <xf numFmtId="0" fontId="14" fillId="0" borderId="42" xfId="21" applyFont="1" applyBorder="1" applyAlignment="1">
      <alignment horizontal="center" vertical="center"/>
    </xf>
    <xf numFmtId="0" fontId="0" fillId="2" borderId="41" xfId="0" applyFont="1" applyFill="1" applyBorder="1" applyAlignment="1">
      <alignment horizontal="center" vertical="center"/>
    </xf>
    <xf numFmtId="0" fontId="0" fillId="2" borderId="38" xfId="0" applyFont="1" applyFill="1" applyBorder="1" applyAlignment="1">
      <alignment horizontal="center" vertical="center"/>
    </xf>
    <xf numFmtId="0" fontId="0" fillId="0" borderId="5" xfId="0" applyFont="1" applyBorder="1" applyAlignment="1">
      <alignment horizontal="center" vertical="center"/>
    </xf>
    <xf numFmtId="0" fontId="13" fillId="3" borderId="21" xfId="0" applyFont="1" applyFill="1" applyBorder="1" applyAlignment="1">
      <alignment horizontal="left" vertical="center"/>
    </xf>
    <xf numFmtId="0" fontId="13" fillId="3" borderId="22" xfId="0" applyFont="1" applyFill="1" applyBorder="1" applyAlignment="1">
      <alignment horizontal="left" vertical="center"/>
    </xf>
    <xf numFmtId="0" fontId="13" fillId="3" borderId="22" xfId="0" applyFont="1" applyFill="1" applyBorder="1" applyAlignment="1">
      <alignment horizontal="left" vertical="center" wrapText="1"/>
    </xf>
    <xf numFmtId="0" fontId="13" fillId="3" borderId="23" xfId="0" applyFont="1" applyFill="1" applyBorder="1" applyAlignment="1">
      <alignment horizontal="center" vertical="center"/>
    </xf>
    <xf numFmtId="1" fontId="13" fillId="3" borderId="1" xfId="0" applyNumberFormat="1" applyFont="1" applyFill="1" applyBorder="1" applyAlignment="1">
      <alignment horizontal="center"/>
    </xf>
    <xf numFmtId="0" fontId="14" fillId="0" borderId="2" xfId="21" applyFont="1" applyBorder="1" applyAlignment="1">
      <alignment horizontal="right"/>
    </xf>
    <xf numFmtId="0" fontId="14" fillId="0" borderId="2" xfId="21" applyFont="1" applyBorder="1" applyAlignment="1">
      <alignment horizontal="center"/>
    </xf>
    <xf numFmtId="0" fontId="0" fillId="0" borderId="2" xfId="0" applyFont="1" applyBorder="1" applyAlignment="1">
      <alignment horizontal="center" wrapText="1"/>
    </xf>
    <xf numFmtId="0" fontId="14" fillId="0" borderId="1" xfId="21" applyFont="1" applyBorder="1"/>
    <xf numFmtId="1" fontId="13" fillId="0" borderId="1" xfId="0" applyNumberFormat="1" applyFont="1" applyBorder="1" applyAlignment="1">
      <alignment horizontal="left"/>
    </xf>
    <xf numFmtId="1" fontId="13" fillId="0" borderId="2" xfId="0" applyNumberFormat="1" applyFont="1" applyBorder="1" applyAlignment="1">
      <alignment horizontal="right"/>
    </xf>
    <xf numFmtId="0" fontId="14" fillId="0" borderId="6" xfId="21" applyFont="1" applyBorder="1"/>
    <xf numFmtId="0" fontId="14" fillId="0" borderId="6" xfId="21" applyFont="1" applyBorder="1" applyAlignment="1">
      <alignment horizontal="center"/>
    </xf>
    <xf numFmtId="0" fontId="14" fillId="0" borderId="28" xfId="21" applyFont="1" applyBorder="1" applyAlignment="1">
      <alignment horizontal="right"/>
    </xf>
    <xf numFmtId="0" fontId="14" fillId="0" borderId="0" xfId="21" applyFont="1" applyBorder="1" applyAlignment="1">
      <alignment horizontal="right"/>
    </xf>
    <xf numFmtId="14" fontId="2" fillId="0" borderId="8" xfId="0" applyNumberFormat="1" applyFont="1" applyBorder="1" applyAlignment="1">
      <alignment horizontal="left"/>
    </xf>
    <xf numFmtId="14" fontId="2" fillId="0" borderId="6" xfId="0" applyNumberFormat="1" applyFont="1" applyBorder="1" applyAlignment="1">
      <alignment horizontal="left"/>
    </xf>
    <xf numFmtId="0" fontId="14" fillId="0" borderId="37" xfId="0" applyFont="1" applyBorder="1" applyAlignment="1">
      <alignment horizontal="left" vertical="center"/>
    </xf>
    <xf numFmtId="0" fontId="14" fillId="0" borderId="1" xfId="21" applyFont="1" applyBorder="1" applyAlignment="1">
      <alignment horizontal="left" vertical="center"/>
    </xf>
    <xf numFmtId="0" fontId="14" fillId="0" borderId="0" xfId="0" applyFont="1" applyAlignment="1">
      <alignment horizontal="left" vertical="center"/>
    </xf>
    <xf numFmtId="0" fontId="24" fillId="0" borderId="37" xfId="0" applyFont="1" applyBorder="1" applyAlignment="1">
      <alignment horizontal="center" vertical="center"/>
    </xf>
    <xf numFmtId="0" fontId="24" fillId="0" borderId="1" xfId="0" applyFont="1" applyBorder="1" applyAlignment="1">
      <alignment horizontal="center" vertical="center"/>
    </xf>
    <xf numFmtId="0" fontId="24" fillId="0" borderId="25" xfId="0" applyFont="1" applyBorder="1" applyAlignment="1">
      <alignment horizontal="center" vertical="center"/>
    </xf>
    <xf numFmtId="0" fontId="24" fillId="0" borderId="6" xfId="0" applyFont="1" applyBorder="1" applyAlignment="1">
      <alignment horizontal="center" vertical="center"/>
    </xf>
    <xf numFmtId="0" fontId="24" fillId="2" borderId="37" xfId="0" applyFont="1" applyFill="1" applyBorder="1" applyAlignment="1">
      <alignment horizontal="center" vertical="center"/>
    </xf>
    <xf numFmtId="0" fontId="24" fillId="21" borderId="31" xfId="0" applyFont="1" applyFill="1" applyBorder="1" applyAlignment="1">
      <alignment horizontal="center" vertical="center"/>
    </xf>
    <xf numFmtId="0" fontId="24" fillId="2" borderId="38" xfId="0" applyFont="1" applyFill="1" applyBorder="1" applyAlignment="1">
      <alignment horizontal="center" vertical="center"/>
    </xf>
    <xf numFmtId="0" fontId="14" fillId="0" borderId="6" xfId="21" applyFont="1" applyBorder="1" applyAlignment="1">
      <alignment horizontal="center" vertical="center"/>
    </xf>
    <xf numFmtId="0" fontId="0" fillId="14" borderId="37" xfId="0" applyFont="1" applyFill="1" applyBorder="1"/>
    <xf numFmtId="0" fontId="0" fillId="14" borderId="37" xfId="0" applyFont="1" applyFill="1" applyBorder="1" applyAlignment="1">
      <alignment wrapText="1"/>
    </xf>
    <xf numFmtId="0" fontId="14" fillId="0" borderId="0" xfId="0" applyFont="1" applyFill="1" applyBorder="1" applyAlignment="1">
      <alignment horizontal="center" vertical="center" wrapText="1"/>
    </xf>
    <xf numFmtId="0" fontId="14" fillId="0" borderId="37" xfId="0" applyFont="1" applyFill="1" applyBorder="1" applyAlignment="1">
      <alignment wrapText="1"/>
    </xf>
    <xf numFmtId="0" fontId="14" fillId="0" borderId="0" xfId="21" applyFont="1" applyBorder="1" applyAlignment="1">
      <alignment horizontal="center" vertical="center" wrapText="1"/>
    </xf>
    <xf numFmtId="0" fontId="14" fillId="0" borderId="27" xfId="21" applyFont="1" applyBorder="1" applyAlignment="1">
      <alignment horizontal="center" vertical="center" wrapText="1"/>
    </xf>
    <xf numFmtId="49" fontId="14" fillId="14" borderId="0" xfId="0" applyNumberFormat="1" applyFont="1" applyFill="1" applyBorder="1" applyAlignment="1">
      <alignment horizontal="center" vertical="center" wrapText="1"/>
    </xf>
    <xf numFmtId="14" fontId="13" fillId="0" borderId="8" xfId="0" applyNumberFormat="1" applyFont="1" applyBorder="1" applyAlignment="1">
      <alignment horizontal="center" wrapText="1"/>
    </xf>
    <xf numFmtId="166" fontId="13" fillId="0" borderId="8" xfId="0" applyNumberFormat="1" applyFont="1" applyBorder="1" applyAlignment="1">
      <alignment horizontal="center"/>
    </xf>
    <xf numFmtId="0" fontId="13" fillId="3" borderId="11" xfId="0" applyFont="1" applyFill="1" applyBorder="1"/>
    <xf numFmtId="0" fontId="13" fillId="3" borderId="12" xfId="0" applyFont="1" applyFill="1" applyBorder="1"/>
    <xf numFmtId="0" fontId="13" fillId="3" borderId="13" xfId="0" applyFont="1" applyFill="1" applyBorder="1" applyAlignment="1">
      <alignment horizontal="center"/>
    </xf>
    <xf numFmtId="14" fontId="13" fillId="0" borderId="6" xfId="0" applyNumberFormat="1" applyFont="1" applyBorder="1" applyAlignment="1">
      <alignment horizontal="center" wrapText="1"/>
    </xf>
    <xf numFmtId="166" fontId="13" fillId="0" borderId="6" xfId="0" applyNumberFormat="1" applyFont="1" applyBorder="1" applyAlignment="1">
      <alignment horizontal="center"/>
    </xf>
    <xf numFmtId="0" fontId="13" fillId="0" borderId="46" xfId="0" applyFont="1" applyBorder="1" applyAlignment="1">
      <alignment horizontal="center"/>
    </xf>
    <xf numFmtId="0" fontId="13" fillId="0" borderId="10" xfId="0" applyFont="1" applyBorder="1" applyAlignment="1">
      <alignment horizontal="center" wrapText="1"/>
    </xf>
    <xf numFmtId="0" fontId="13" fillId="3" borderId="5" xfId="0" applyFont="1" applyFill="1" applyBorder="1" applyAlignment="1">
      <alignment horizontal="center" vertical="center" wrapText="1"/>
    </xf>
    <xf numFmtId="0" fontId="13" fillId="3" borderId="37" xfId="0" applyFont="1" applyFill="1" applyBorder="1" applyAlignment="1">
      <alignment horizontal="left"/>
    </xf>
    <xf numFmtId="1" fontId="13" fillId="3" borderId="24" xfId="0" applyNumberFormat="1" applyFont="1" applyFill="1" applyBorder="1" applyAlignment="1">
      <alignment horizontal="center"/>
    </xf>
    <xf numFmtId="0" fontId="13" fillId="3" borderId="25" xfId="0" applyFont="1" applyFill="1" applyBorder="1" applyAlignment="1">
      <alignment horizontal="center"/>
    </xf>
    <xf numFmtId="1" fontId="13" fillId="3" borderId="25" xfId="0" applyNumberFormat="1" applyFont="1" applyFill="1" applyBorder="1" applyAlignment="1">
      <alignment horizontal="center"/>
    </xf>
    <xf numFmtId="1" fontId="13" fillId="3" borderId="27" xfId="0" applyNumberFormat="1" applyFont="1" applyFill="1" applyBorder="1" applyAlignment="1">
      <alignment horizontal="center"/>
    </xf>
    <xf numFmtId="0" fontId="14" fillId="0" borderId="1" xfId="21" applyFont="1" applyBorder="1" applyAlignment="1">
      <alignment horizontal="center" wrapText="1"/>
    </xf>
    <xf numFmtId="0" fontId="14" fillId="0" borderId="0" xfId="21" applyFont="1" applyBorder="1" applyAlignment="1">
      <alignment vertical="center" wrapText="1"/>
    </xf>
    <xf numFmtId="0" fontId="14" fillId="0" borderId="0" xfId="0" applyFont="1" applyFill="1" applyBorder="1" applyAlignment="1">
      <alignment wrapText="1"/>
    </xf>
    <xf numFmtId="0" fontId="14" fillId="0" borderId="0" xfId="0" applyFont="1" applyFill="1" applyBorder="1" applyAlignment="1">
      <alignment vertical="center" wrapText="1"/>
    </xf>
    <xf numFmtId="0" fontId="0" fillId="0" borderId="0" xfId="0" applyFont="1" applyAlignment="1">
      <alignment vertical="center"/>
    </xf>
    <xf numFmtId="0" fontId="0" fillId="0" borderId="0" xfId="0" applyFont="1" applyAlignment="1">
      <alignment horizontal="center" vertical="center"/>
    </xf>
    <xf numFmtId="0" fontId="0" fillId="0" borderId="6" xfId="0" applyFont="1" applyBorder="1" applyAlignment="1">
      <alignment horizontal="center" vertical="center"/>
    </xf>
    <xf numFmtId="0" fontId="13" fillId="12" borderId="46" xfId="0" applyFont="1" applyFill="1" applyBorder="1" applyAlignment="1">
      <alignment horizontal="center" vertical="center" wrapText="1"/>
    </xf>
    <xf numFmtId="0" fontId="2" fillId="0" borderId="35" xfId="0" applyFont="1" applyBorder="1" applyAlignment="1">
      <alignment horizontal="left" vertical="center" wrapText="1"/>
    </xf>
    <xf numFmtId="0" fontId="3" fillId="0" borderId="31" xfId="0" applyFont="1" applyBorder="1" applyAlignment="1">
      <alignment horizontal="left" vertical="center" wrapText="1"/>
    </xf>
    <xf numFmtId="0" fontId="0" fillId="14" borderId="52" xfId="0" applyFill="1" applyBorder="1" applyAlignment="1">
      <alignment horizontal="center"/>
    </xf>
    <xf numFmtId="0" fontId="0" fillId="14" borderId="1" xfId="0" applyFont="1" applyFill="1" applyBorder="1" applyAlignment="1">
      <alignment horizontal="center"/>
    </xf>
    <xf numFmtId="0" fontId="0" fillId="14" borderId="53" xfId="0" applyFill="1" applyBorder="1" applyAlignment="1">
      <alignment horizontal="center"/>
    </xf>
    <xf numFmtId="0" fontId="0" fillId="0" borderId="53" xfId="0" applyFont="1" applyBorder="1" applyAlignment="1">
      <alignment horizontal="center"/>
    </xf>
    <xf numFmtId="0" fontId="0" fillId="0" borderId="0" xfId="0" applyFill="1" applyBorder="1" applyAlignment="1">
      <alignment horizontal="center"/>
    </xf>
    <xf numFmtId="0" fontId="13" fillId="10" borderId="46" xfId="0" applyFont="1" applyFill="1" applyBorder="1" applyAlignment="1">
      <alignment horizontal="center" vertical="center" wrapText="1"/>
    </xf>
    <xf numFmtId="0" fontId="0" fillId="0" borderId="58" xfId="0" applyBorder="1" applyAlignment="1">
      <alignment horizontal="center"/>
    </xf>
    <xf numFmtId="0" fontId="0" fillId="0" borderId="59" xfId="0" applyBorder="1" applyAlignment="1">
      <alignment horizontal="center"/>
    </xf>
    <xf numFmtId="0" fontId="0" fillId="0" borderId="60" xfId="0" applyFont="1" applyBorder="1" applyAlignment="1">
      <alignment horizontal="center"/>
    </xf>
    <xf numFmtId="0" fontId="0" fillId="0" borderId="61" xfId="0" applyBorder="1" applyAlignment="1">
      <alignment horizontal="center"/>
    </xf>
    <xf numFmtId="14" fontId="3" fillId="0" borderId="1" xfId="0" applyNumberFormat="1" applyFont="1" applyBorder="1" applyAlignment="1">
      <alignment horizontal="center"/>
    </xf>
    <xf numFmtId="0" fontId="3" fillId="0" borderId="1" xfId="0" applyFont="1" applyBorder="1" applyAlignment="1">
      <alignment horizontal="center"/>
    </xf>
    <xf numFmtId="0" fontId="31" fillId="0" borderId="0" xfId="0" applyFont="1" applyAlignment="1">
      <alignment wrapText="1"/>
    </xf>
    <xf numFmtId="0" fontId="11" fillId="0" borderId="0" xfId="0" applyFont="1" applyAlignment="1">
      <alignment wrapText="1"/>
    </xf>
    <xf numFmtId="0" fontId="32" fillId="0" borderId="0" xfId="0" applyFont="1" applyAlignment="1">
      <alignment wrapText="1"/>
    </xf>
    <xf numFmtId="0" fontId="0" fillId="0" borderId="43" xfId="0" applyFill="1" applyBorder="1" applyAlignment="1">
      <alignment wrapText="1"/>
    </xf>
    <xf numFmtId="0" fontId="0" fillId="5" borderId="2" xfId="0" applyFont="1" applyFill="1" applyBorder="1" applyAlignment="1">
      <alignment horizontal="center" vertical="center"/>
    </xf>
    <xf numFmtId="0" fontId="3" fillId="0" borderId="17" xfId="0" applyFont="1" applyBorder="1" applyAlignment="1">
      <alignment horizontal="center" wrapText="1"/>
    </xf>
    <xf numFmtId="0" fontId="0" fillId="5" borderId="1" xfId="0" applyFont="1" applyFill="1" applyBorder="1" applyAlignment="1">
      <alignment horizontal="center" vertical="center"/>
    </xf>
    <xf numFmtId="0" fontId="0" fillId="5" borderId="37" xfId="0" applyFont="1" applyFill="1" applyBorder="1" applyAlignment="1">
      <alignment horizontal="center" vertical="center"/>
    </xf>
    <xf numFmtId="0" fontId="0" fillId="5" borderId="39" xfId="0" applyFont="1" applyFill="1" applyBorder="1" applyAlignment="1">
      <alignment horizontal="center" vertical="center"/>
    </xf>
    <xf numFmtId="0" fontId="0" fillId="5" borderId="44" xfId="0" applyFont="1" applyFill="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5" borderId="30" xfId="0" applyFont="1" applyFill="1" applyBorder="1" applyAlignment="1">
      <alignment horizontal="center" vertical="center"/>
    </xf>
    <xf numFmtId="0" fontId="27" fillId="5" borderId="37" xfId="0" applyFont="1" applyFill="1" applyBorder="1" applyAlignment="1">
      <alignment horizontal="center" vertical="center"/>
    </xf>
    <xf numFmtId="0" fontId="27" fillId="0" borderId="39" xfId="0" applyFont="1" applyBorder="1" applyAlignment="1">
      <alignment horizontal="center" vertical="center"/>
    </xf>
    <xf numFmtId="0" fontId="27" fillId="0" borderId="44" xfId="0" applyFont="1" applyBorder="1" applyAlignment="1">
      <alignment horizontal="center" vertical="center"/>
    </xf>
    <xf numFmtId="0" fontId="27" fillId="0" borderId="45" xfId="0" applyFont="1" applyBorder="1" applyAlignment="1">
      <alignment horizontal="center" vertical="center"/>
    </xf>
    <xf numFmtId="0" fontId="28" fillId="0" borderId="37" xfId="21" applyFont="1" applyBorder="1" applyAlignment="1">
      <alignment horizontal="center" vertical="center"/>
    </xf>
    <xf numFmtId="0" fontId="3" fillId="0" borderId="37" xfId="0" applyFont="1" applyBorder="1" applyAlignment="1">
      <alignment horizontal="center" wrapText="1"/>
    </xf>
    <xf numFmtId="0" fontId="27" fillId="2" borderId="37" xfId="0" applyFont="1" applyFill="1" applyBorder="1" applyAlignment="1">
      <alignment horizontal="center" vertical="center"/>
    </xf>
    <xf numFmtId="0" fontId="0" fillId="5" borderId="6" xfId="0" applyFont="1" applyFill="1" applyBorder="1" applyAlignment="1">
      <alignment horizontal="center" vertical="center"/>
    </xf>
    <xf numFmtId="0" fontId="0" fillId="5" borderId="25" xfId="0" applyFont="1" applyFill="1" applyBorder="1" applyAlignment="1">
      <alignment horizontal="center" vertical="center"/>
    </xf>
    <xf numFmtId="0" fontId="3" fillId="0" borderId="18" xfId="0" applyFont="1" applyBorder="1" applyAlignment="1">
      <alignment horizontal="center" wrapText="1"/>
    </xf>
    <xf numFmtId="0" fontId="3" fillId="0" borderId="19" xfId="0" applyFont="1" applyBorder="1" applyAlignment="1">
      <alignment horizontal="center" wrapText="1"/>
    </xf>
    <xf numFmtId="0" fontId="0" fillId="0" borderId="39" xfId="0" applyFont="1" applyBorder="1" applyAlignment="1">
      <alignment horizontal="center" vertical="center"/>
    </xf>
    <xf numFmtId="0" fontId="0" fillId="0" borderId="45" xfId="0" applyFont="1" applyBorder="1" applyAlignment="1">
      <alignment horizontal="center" vertical="center"/>
    </xf>
    <xf numFmtId="0" fontId="0" fillId="0" borderId="6" xfId="0" applyFont="1" applyBorder="1" applyAlignment="1">
      <alignment horizontal="center" vertical="center"/>
    </xf>
    <xf numFmtId="0" fontId="0" fillId="0" borderId="25" xfId="0" applyFont="1" applyBorder="1" applyAlignment="1">
      <alignment horizontal="center" vertical="center"/>
    </xf>
    <xf numFmtId="0" fontId="14" fillId="0" borderId="6" xfId="21" applyFont="1" applyBorder="1" applyAlignment="1">
      <alignment horizontal="center" vertical="center"/>
    </xf>
    <xf numFmtId="0" fontId="0" fillId="2" borderId="47" xfId="0" applyFont="1" applyFill="1" applyBorder="1" applyAlignment="1">
      <alignment horizontal="center" vertical="center"/>
    </xf>
    <xf numFmtId="0" fontId="0" fillId="0" borderId="48" xfId="0" applyFont="1" applyBorder="1" applyAlignment="1">
      <alignment horizontal="center" vertical="center"/>
    </xf>
    <xf numFmtId="0" fontId="0" fillId="0" borderId="39" xfId="0" applyFont="1" applyBorder="1" applyAlignment="1">
      <alignment vertical="center"/>
    </xf>
    <xf numFmtId="0" fontId="0" fillId="0" borderId="45" xfId="0" applyFont="1" applyBorder="1" applyAlignment="1">
      <alignment vertical="center"/>
    </xf>
    <xf numFmtId="0" fontId="0" fillId="0" borderId="18" xfId="0" applyFont="1" applyBorder="1" applyAlignment="1">
      <alignment horizontal="center" wrapText="1"/>
    </xf>
    <xf numFmtId="0" fontId="0" fillId="0" borderId="19" xfId="0" applyFont="1" applyBorder="1" applyAlignment="1">
      <alignment horizontal="center" wrapText="1"/>
    </xf>
    <xf numFmtId="0" fontId="0" fillId="8" borderId="1" xfId="0" applyFont="1" applyFill="1" applyBorder="1" applyAlignment="1">
      <alignment horizontal="center" vertical="center"/>
    </xf>
    <xf numFmtId="0" fontId="0" fillId="0" borderId="1" xfId="0" applyBorder="1" applyAlignment="1">
      <alignment horizontal="center"/>
    </xf>
    <xf numFmtId="0" fontId="1" fillId="0" borderId="1" xfId="21" applyFill="1" applyBorder="1" applyAlignment="1">
      <alignment horizontal="center" vertical="center"/>
    </xf>
    <xf numFmtId="0" fontId="1" fillId="0" borderId="1" xfId="21" applyFont="1" applyBorder="1" applyAlignment="1">
      <alignment horizontal="left" wrapText="1"/>
    </xf>
    <xf numFmtId="0" fontId="7" fillId="0" borderId="1" xfId="0" applyFont="1" applyFill="1" applyBorder="1" applyAlignment="1">
      <alignment horizontal="left" wrapText="1"/>
    </xf>
    <xf numFmtId="0" fontId="1" fillId="0" borderId="1" xfId="21" applyFont="1" applyBorder="1" applyAlignment="1">
      <alignment horizontal="center"/>
    </xf>
    <xf numFmtId="0" fontId="3" fillId="8" borderId="1" xfId="0" applyFont="1" applyFill="1" applyBorder="1" applyAlignment="1">
      <alignment horizontal="center" vertical="top"/>
    </xf>
    <xf numFmtId="0" fontId="1" fillId="0" borderId="1" xfId="21" applyBorder="1" applyAlignment="1">
      <alignment horizontal="left" vertical="center"/>
    </xf>
    <xf numFmtId="0" fontId="1" fillId="0" borderId="1" xfId="21" applyBorder="1" applyAlignment="1">
      <alignment horizontal="center" vertical="center"/>
    </xf>
    <xf numFmtId="0" fontId="19" fillId="0" borderId="34" xfId="0" applyFont="1" applyBorder="1" applyAlignment="1">
      <alignment horizontal="center" vertical="top" wrapText="1"/>
    </xf>
    <xf numFmtId="0" fontId="17" fillId="11" borderId="1" xfId="0" applyFont="1" applyFill="1" applyBorder="1" applyAlignment="1">
      <alignment horizontal="center" wrapText="1"/>
    </xf>
    <xf numFmtId="0" fontId="18" fillId="0" borderId="1" xfId="0" applyFont="1" applyBorder="1" applyAlignment="1">
      <alignment horizontal="left" vertical="top" wrapText="1"/>
    </xf>
    <xf numFmtId="0" fontId="17" fillId="4" borderId="0" xfId="0" applyFont="1" applyFill="1" applyBorder="1" applyAlignment="1">
      <alignment horizontal="center" wrapText="1"/>
    </xf>
    <xf numFmtId="0" fontId="3" fillId="14" borderId="1" xfId="0" applyFont="1" applyFill="1" applyBorder="1" applyAlignment="1">
      <alignment horizontal="left" vertical="top" wrapText="1"/>
    </xf>
    <xf numFmtId="0" fontId="24" fillId="0" borderId="37" xfId="21" applyFont="1" applyBorder="1" applyAlignment="1">
      <alignment horizontal="center" vertical="center"/>
    </xf>
    <xf numFmtId="0" fontId="24" fillId="0" borderId="1" xfId="21" applyFont="1" applyBorder="1" applyAlignment="1">
      <alignment horizontal="center" vertical="center"/>
    </xf>
    <xf numFmtId="0" fontId="24" fillId="0" borderId="25" xfId="21" applyFont="1" applyBorder="1" applyAlignment="1">
      <alignment horizontal="center" vertical="center"/>
    </xf>
    <xf numFmtId="0" fontId="24" fillId="0" borderId="30" xfId="21" applyFont="1" applyBorder="1" applyAlignment="1">
      <alignment horizontal="center" vertical="center"/>
    </xf>
    <xf numFmtId="0" fontId="24" fillId="0" borderId="40" xfId="21" applyFont="1" applyBorder="1" applyAlignment="1">
      <alignment horizontal="center" vertical="center"/>
    </xf>
    <xf numFmtId="0" fontId="27" fillId="0" borderId="37" xfId="21" applyFont="1" applyBorder="1" applyAlignment="1">
      <alignment horizontal="center" vertical="center"/>
    </xf>
    <xf numFmtId="0" fontId="27" fillId="0" borderId="37" xfId="21" applyFont="1" applyBorder="1" applyAlignment="1">
      <alignment horizontal="center" vertical="center"/>
    </xf>
  </cellXfs>
  <cellStyles count="40">
    <cellStyle name="Excel_BuiltIn_Good 1" xfId="1"/>
    <cellStyle name="Normal" xfId="0" builtinId="0"/>
    <cellStyle name="Normal 11" xfId="2"/>
    <cellStyle name="Normal 12" xfId="3"/>
    <cellStyle name="Normal 14" xfId="4"/>
    <cellStyle name="Normal 17" xfId="5"/>
    <cellStyle name="Normal 2" xfId="6"/>
    <cellStyle name="Normal 2 2" xfId="7"/>
    <cellStyle name="Normal 2 3" xfId="8"/>
    <cellStyle name="Normal 2 4" xfId="9"/>
    <cellStyle name="Normal 2 5" xfId="10"/>
    <cellStyle name="Normal 2 6" xfId="11"/>
    <cellStyle name="Normal 2 7" xfId="12"/>
    <cellStyle name="Normal 2 8" xfId="13"/>
    <cellStyle name="Normal 23" xfId="14"/>
    <cellStyle name="Normal 25" xfId="15"/>
    <cellStyle name="Normal 26" xfId="16"/>
    <cellStyle name="Normal 27" xfId="17"/>
    <cellStyle name="Normal 28" xfId="18"/>
    <cellStyle name="Normal 29" xfId="19"/>
    <cellStyle name="Normal 3" xfId="20"/>
    <cellStyle name="Normal 3 2" xfId="21"/>
    <cellStyle name="Normal 34" xfId="22"/>
    <cellStyle name="Normal 35" xfId="23"/>
    <cellStyle name="Normal 4" xfId="24"/>
    <cellStyle name="Normal 4 2" xfId="25"/>
    <cellStyle name="Normal 4 2 2" xfId="26"/>
    <cellStyle name="Normal 40" xfId="27"/>
    <cellStyle name="Normal 41" xfId="28"/>
    <cellStyle name="Normal 46" xfId="29"/>
    <cellStyle name="Normal 5" xfId="30"/>
    <cellStyle name="Normal 5 2" xfId="31"/>
    <cellStyle name="Normal 56" xfId="32"/>
    <cellStyle name="Normal 57" xfId="33"/>
    <cellStyle name="Normal 6" xfId="34"/>
    <cellStyle name="Normal 6 2" xfId="35"/>
    <cellStyle name="Normal 7" xfId="36"/>
    <cellStyle name="Normal 7 2" xfId="37"/>
    <cellStyle name="Normal 8" xfId="38"/>
    <cellStyle name="Normal 8 2" xfId="39"/>
  </cellStyles>
  <dxfs count="1">
    <dxf>
      <fill>
        <patternFill patternType="solid">
          <fgColor rgb="FF92D050"/>
          <bgColor rgb="FF00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5B9BD5"/>
      <rgbColor rgb="00993366"/>
      <rgbColor rgb="00FFFFCC"/>
      <rgbColor rgb="00CCFFFF"/>
      <rgbColor rgb="00660066"/>
      <rgbColor rgb="00FF8080"/>
      <rgbColor rgb="000066CC"/>
      <rgbColor rgb="00D9D9D9"/>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ED7D31"/>
      <rgbColor rgb="00666699"/>
      <rgbColor rgb="00969696"/>
      <rgbColor rgb="00003366"/>
      <rgbColor rgb="00339966"/>
      <rgbColor rgb="00003300"/>
      <rgbColor rgb="003C3C3C"/>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1077168925312909"/>
          <c:y val="0.10495626822157435"/>
        </c:manualLayout>
      </c:layout>
      <c:overlay val="0"/>
      <c:spPr>
        <a:noFill/>
        <a:ln w="25400">
          <a:noFill/>
        </a:ln>
      </c:spPr>
    </c:title>
    <c:autoTitleDeleted val="0"/>
    <c:plotArea>
      <c:layout>
        <c:manualLayout>
          <c:layoutTarget val="inner"/>
          <c:xMode val="edge"/>
          <c:yMode val="edge"/>
          <c:x val="0.13464347269851987"/>
          <c:y val="0.53061300025766478"/>
          <c:w val="0.63100481529522556"/>
          <c:h val="0.27113741221957599"/>
        </c:manualLayout>
      </c:layout>
      <c:lineChart>
        <c:grouping val="standard"/>
        <c:varyColors val="0"/>
        <c:ser>
          <c:idx val="0"/>
          <c:order val="0"/>
          <c:spPr>
            <a:ln w="38100">
              <a:solidFill>
                <a:srgbClr val="008000"/>
              </a:solidFill>
              <a:prstDash val="solid"/>
            </a:ln>
          </c:spPr>
          <c:marker>
            <c:symbol val="none"/>
          </c:marker>
          <c:cat>
            <c:strRef>
              <c:f>Sprint0!$H$4:$R$4</c:f>
              <c:strCache>
                <c:ptCount val="1"/>
                <c:pt idx="0">
                  <c:v>Day 0</c:v>
                </c:pt>
              </c:strCache>
            </c:strRef>
          </c:cat>
          <c:val>
            <c:numRef>
              <c:f>Sprint0!$H$6:$R$6</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1"/>
          <c:order val="1"/>
          <c:spPr>
            <a:ln w="38100">
              <a:solidFill>
                <a:srgbClr val="808080"/>
              </a:solidFill>
              <a:prstDash val="solid"/>
            </a:ln>
          </c:spPr>
          <c:marker>
            <c:symbol val="none"/>
          </c:marker>
          <c:cat>
            <c:strRef>
              <c:f>Sprint0!$H$4:$R$4</c:f>
              <c:strCache>
                <c:ptCount val="1"/>
                <c:pt idx="0">
                  <c:v>Day 0</c:v>
                </c:pt>
              </c:strCache>
            </c:strRef>
          </c:cat>
          <c:val>
            <c:numRef>
              <c:f>Sprint0!$H$5:$R$5</c:f>
              <c:numCache>
                <c:formatCode>General</c:formatCode>
                <c:ptCount val="11"/>
                <c:pt idx="0" formatCode="0">
                  <c:v>0</c:v>
                </c:pt>
                <c:pt idx="1">
                  <c:v>0</c:v>
                </c:pt>
                <c:pt idx="2">
                  <c:v>0</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smooth val="0"/>
        <c:axId val="11820784"/>
        <c:axId val="11813712"/>
      </c:lineChart>
      <c:catAx>
        <c:axId val="11820784"/>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3813710786151727"/>
              <c:y val="0.892129504220135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813712"/>
        <c:crossesAt val="0"/>
        <c:auto val="0"/>
        <c:lblAlgn val="ctr"/>
        <c:lblOffset val="100"/>
        <c:tickLblSkip val="1"/>
        <c:tickMarkSkip val="1"/>
        <c:noMultiLvlLbl val="0"/>
      </c:catAx>
      <c:valAx>
        <c:axId val="11813712"/>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0407574053243344"/>
              <c:y val="0.4227411369497179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820784"/>
        <c:crosses val="autoZero"/>
        <c:crossBetween val="midCat"/>
      </c:valAx>
      <c:spPr>
        <a:solidFill>
          <a:srgbClr val="FFFFFF"/>
        </a:solidFill>
        <a:ln w="12700">
          <a:solidFill>
            <a:srgbClr val="808080"/>
          </a:solidFill>
          <a:prstDash val="solid"/>
        </a:ln>
      </c:spPr>
    </c:plotArea>
    <c:legend>
      <c:legendPos val="r"/>
      <c:layout>
        <c:manualLayout>
          <c:xMode val="edge"/>
          <c:yMode val="edge"/>
          <c:x val="0.71033531522845361"/>
          <c:y val="0.55685223020591812"/>
          <c:w val="0.16812246683450283"/>
          <c:h val="0.11661838188593776"/>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sz="1400" b="1" i="0" baseline="0">
                <a:effectLst/>
              </a:rPr>
              <a:t>Sprint Burndown Chart</a:t>
            </a:r>
            <a:endParaRPr lang="en-US" sz="1400">
              <a:effectLst/>
            </a:endParaRPr>
          </a:p>
          <a:p>
            <a:pPr>
              <a:defRPr/>
            </a:pPr>
            <a:r>
              <a:rPr lang="en-IN" sz="1400" b="0" i="0" baseline="0">
                <a:solidFill>
                  <a:srgbClr val="C00000"/>
                </a:solidFill>
                <a:effectLst/>
              </a:rPr>
              <a:t>Sprint-6 </a:t>
            </a:r>
            <a:endParaRPr lang="en-US" sz="1400">
              <a:solidFill>
                <a:srgbClr val="C00000"/>
              </a:solidFill>
              <a:effectLst/>
            </a:endParaRPr>
          </a:p>
          <a:p>
            <a:pPr>
              <a:defRPr/>
            </a:pPr>
            <a:r>
              <a:rPr lang="en-IN" sz="1400" b="0" i="0" baseline="0">
                <a:effectLst/>
              </a:rPr>
              <a:t>(18/07/16 to 22/07/16)</a:t>
            </a:r>
            <a:endParaRPr lang="en-US" sz="1400">
              <a:effectLst/>
            </a:endParaRPr>
          </a:p>
        </c:rich>
      </c:tx>
      <c:layout>
        <c:manualLayout>
          <c:xMode val="edge"/>
          <c:yMode val="edge"/>
          <c:x val="0.35487965243760411"/>
          <c:y val="3.5073073252207113E-2"/>
        </c:manualLayout>
      </c:layout>
      <c:overlay val="0"/>
      <c:spPr>
        <a:noFill/>
        <a:ln w="25400">
          <a:noFill/>
        </a:ln>
      </c:spPr>
    </c:title>
    <c:autoTitleDeleted val="0"/>
    <c:plotArea>
      <c:layout>
        <c:manualLayout>
          <c:layoutTarget val="inner"/>
          <c:xMode val="edge"/>
          <c:yMode val="edge"/>
          <c:x val="9.8248201327775203E-2"/>
          <c:y val="0.26707080649009785"/>
          <c:w val="0.71967663530711645"/>
          <c:h val="0.59766642806012893"/>
        </c:manualLayout>
      </c:layout>
      <c:lineChart>
        <c:grouping val="standard"/>
        <c:varyColors val="0"/>
        <c:ser>
          <c:idx val="0"/>
          <c:order val="0"/>
          <c:tx>
            <c:v>Actual BurnDown</c:v>
          </c:tx>
          <c:spPr>
            <a:ln w="38100">
              <a:solidFill>
                <a:srgbClr val="008000"/>
              </a:solidFill>
              <a:prstDash val="solid"/>
            </a:ln>
          </c:spPr>
          <c:marker>
            <c:symbol val="none"/>
          </c:marker>
          <c:cat>
            <c:strRef>
              <c:f>Sprint_6!$I$4:$N$4</c:f>
              <c:strCache>
                <c:ptCount val="6"/>
                <c:pt idx="0">
                  <c:v>Day 0</c:v>
                </c:pt>
                <c:pt idx="1">
                  <c:v>18-Jul</c:v>
                </c:pt>
                <c:pt idx="2">
                  <c:v>19-Jul</c:v>
                </c:pt>
                <c:pt idx="3">
                  <c:v>20-Jul</c:v>
                </c:pt>
                <c:pt idx="4">
                  <c:v>21-Jul</c:v>
                </c:pt>
                <c:pt idx="5">
                  <c:v>22-Jul</c:v>
                </c:pt>
              </c:strCache>
            </c:strRef>
          </c:cat>
          <c:val>
            <c:numRef>
              <c:f>Sprint_6!$I$6:$N$6</c:f>
              <c:numCache>
                <c:formatCode>0</c:formatCode>
                <c:ptCount val="6"/>
                <c:pt idx="0">
                  <c:v>75</c:v>
                </c:pt>
                <c:pt idx="1">
                  <c:v>56</c:v>
                </c:pt>
                <c:pt idx="2">
                  <c:v>40</c:v>
                </c:pt>
                <c:pt idx="3">
                  <c:v>24</c:v>
                </c:pt>
                <c:pt idx="4">
                  <c:v>14</c:v>
                </c:pt>
                <c:pt idx="5">
                  <c:v>0</c:v>
                </c:pt>
              </c:numCache>
            </c:numRef>
          </c:val>
          <c:smooth val="0"/>
        </c:ser>
        <c:ser>
          <c:idx val="1"/>
          <c:order val="1"/>
          <c:tx>
            <c:v>Ideal BurnDown</c:v>
          </c:tx>
          <c:spPr>
            <a:ln w="38100">
              <a:solidFill>
                <a:srgbClr val="808080"/>
              </a:solidFill>
              <a:prstDash val="solid"/>
            </a:ln>
          </c:spPr>
          <c:marker>
            <c:symbol val="none"/>
          </c:marker>
          <c:cat>
            <c:strRef>
              <c:f>Sprint_6!$I$4:$N$4</c:f>
              <c:strCache>
                <c:ptCount val="6"/>
                <c:pt idx="0">
                  <c:v>Day 0</c:v>
                </c:pt>
                <c:pt idx="1">
                  <c:v>18-Jul</c:v>
                </c:pt>
                <c:pt idx="2">
                  <c:v>19-Jul</c:v>
                </c:pt>
                <c:pt idx="3">
                  <c:v>20-Jul</c:v>
                </c:pt>
                <c:pt idx="4">
                  <c:v>21-Jul</c:v>
                </c:pt>
                <c:pt idx="5">
                  <c:v>22-Jul</c:v>
                </c:pt>
              </c:strCache>
            </c:strRef>
          </c:cat>
          <c:val>
            <c:numRef>
              <c:f>Sprint_6!$I$5:$N$5</c:f>
              <c:numCache>
                <c:formatCode>General</c:formatCode>
                <c:ptCount val="6"/>
                <c:pt idx="0" formatCode="0">
                  <c:v>75</c:v>
                </c:pt>
                <c:pt idx="1">
                  <c:v>60</c:v>
                </c:pt>
                <c:pt idx="2">
                  <c:v>45</c:v>
                </c:pt>
                <c:pt idx="3">
                  <c:v>30</c:v>
                </c:pt>
                <c:pt idx="4">
                  <c:v>15</c:v>
                </c:pt>
                <c:pt idx="5" formatCode="0">
                  <c:v>0</c:v>
                </c:pt>
              </c:numCache>
            </c:numRef>
          </c:val>
          <c:smooth val="0"/>
        </c:ser>
        <c:dLbls>
          <c:showLegendKey val="0"/>
          <c:showVal val="0"/>
          <c:showCatName val="0"/>
          <c:showSerName val="0"/>
          <c:showPercent val="0"/>
          <c:showBubbleSize val="0"/>
        </c:dLbls>
        <c:smooth val="0"/>
        <c:axId val="12769744"/>
        <c:axId val="12766480"/>
      </c:lineChart>
      <c:catAx>
        <c:axId val="12769744"/>
        <c:scaling>
          <c:orientation val="minMax"/>
        </c:scaling>
        <c:delete val="0"/>
        <c:axPos val="b"/>
        <c:majorGridlines>
          <c:spPr>
            <a:ln w="12700">
              <a:solidFill>
                <a:srgbClr val="800080"/>
              </a:solidFill>
              <a:prstDash val="solid"/>
            </a:ln>
          </c:spPr>
        </c:majorGridlines>
        <c:title>
          <c:tx>
            <c:rich>
              <a:bodyPr/>
              <a:lstStyle/>
              <a:p>
                <a:pPr>
                  <a:defRPr sz="1000" b="0">
                    <a:solidFill>
                      <a:srgbClr val="C00000"/>
                    </a:solidFill>
                  </a:defRPr>
                </a:pPr>
                <a:r>
                  <a:rPr lang="en-IN" sz="1000" b="0">
                    <a:solidFill>
                      <a:srgbClr val="C00000"/>
                    </a:solidFill>
                  </a:rPr>
                  <a:t>Date</a:t>
                </a:r>
              </a:p>
            </c:rich>
          </c:tx>
          <c:layout>
            <c:manualLayout>
              <c:xMode val="edge"/>
              <c:yMode val="edge"/>
              <c:x val="0.45078346750280374"/>
              <c:y val="0.900765495916063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2766480"/>
        <c:crossesAt val="0"/>
        <c:auto val="1"/>
        <c:lblAlgn val="ctr"/>
        <c:lblOffset val="100"/>
        <c:tickLblSkip val="1"/>
        <c:tickMarkSkip val="1"/>
        <c:noMultiLvlLbl val="0"/>
      </c:catAx>
      <c:valAx>
        <c:axId val="12766480"/>
        <c:scaling>
          <c:orientation val="minMax"/>
          <c:min val="0"/>
        </c:scaling>
        <c:delete val="0"/>
        <c:axPos val="l"/>
        <c:majorGridlines>
          <c:spPr>
            <a:ln w="12700">
              <a:solidFill>
                <a:srgbClr val="800080"/>
              </a:solidFill>
              <a:prstDash val="solid"/>
            </a:ln>
          </c:spPr>
        </c:majorGridlines>
        <c:title>
          <c:tx>
            <c:rich>
              <a:bodyPr/>
              <a:lstStyle/>
              <a:p>
                <a:pPr>
                  <a:defRPr sz="1000" b="0">
                    <a:solidFill>
                      <a:srgbClr val="C00000"/>
                    </a:solidFill>
                  </a:defRPr>
                </a:pPr>
                <a:r>
                  <a:rPr lang="en-IN" sz="1000" b="0">
                    <a:solidFill>
                      <a:srgbClr val="C00000"/>
                    </a:solidFill>
                  </a:rPr>
                  <a:t>Remaining Effort in Hours</a:t>
                </a:r>
              </a:p>
            </c:rich>
          </c:tx>
          <c:layout>
            <c:manualLayout>
              <c:xMode val="edge"/>
              <c:yMode val="edge"/>
              <c:x val="3.6341440189361862E-2"/>
              <c:y val="0.3039852266023750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a:pPr>
            <a:endParaRPr lang="en-US"/>
          </a:p>
        </c:txPr>
        <c:crossAx val="12769744"/>
        <c:crossesAt val="1"/>
        <c:crossBetween val="midCat"/>
      </c:valAx>
      <c:spPr>
        <a:noFill/>
        <a:ln w="25400">
          <a:noFill/>
        </a:ln>
      </c:spPr>
    </c:plotArea>
    <c:legend>
      <c:legendPos val="r"/>
      <c:layout>
        <c:manualLayout>
          <c:xMode val="edge"/>
          <c:yMode val="edge"/>
          <c:x val="0.84262122847594412"/>
          <c:y val="0.5706639226914817"/>
          <c:w val="0.14639978018686903"/>
          <c:h val="0.2318599379623002"/>
        </c:manualLayout>
      </c:layout>
      <c:overlay val="0"/>
      <c:spPr>
        <a:solidFill>
          <a:srgbClr val="FFFFFF"/>
        </a:solidFill>
        <a:ln w="3175">
          <a:solidFill>
            <a:srgbClr val="000000"/>
          </a:solidFill>
          <a:prstDash val="solid"/>
        </a:ln>
      </c:sp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IN"/>
              <a:t>Story points in backlog</a:t>
            </a:r>
          </a:p>
        </c:rich>
      </c:tx>
      <c:layout/>
      <c:overlay val="0"/>
      <c:spPr>
        <a:noFill/>
        <a:ln w="25400">
          <a:noFill/>
        </a:ln>
      </c:spPr>
    </c:title>
    <c:autoTitleDeleted val="0"/>
    <c:plotArea>
      <c:layout/>
      <c:barChart>
        <c:barDir val="col"/>
        <c:grouping val="clustered"/>
        <c:varyColors val="0"/>
        <c:dLbls>
          <c:showLegendKey val="0"/>
          <c:showVal val="0"/>
          <c:showCatName val="0"/>
          <c:showSerName val="0"/>
          <c:showPercent val="0"/>
          <c:showBubbleSize val="0"/>
        </c:dLbls>
        <c:gapWidth val="150"/>
        <c:axId val="12755056"/>
        <c:axId val="12767568"/>
      </c:barChart>
      <c:catAx>
        <c:axId val="12755056"/>
        <c:scaling>
          <c:orientation val="minMax"/>
        </c:scaling>
        <c:delete val="0"/>
        <c:axPos val="b"/>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67568"/>
        <c:crosses val="autoZero"/>
        <c:auto val="1"/>
        <c:lblAlgn val="ctr"/>
        <c:lblOffset val="100"/>
        <c:tickMarkSkip val="1"/>
        <c:noMultiLvlLbl val="0"/>
      </c:catAx>
      <c:valAx>
        <c:axId val="12767568"/>
        <c:scaling>
          <c:orientation val="minMax"/>
        </c:scaling>
        <c:delete val="0"/>
        <c:axPos val="l"/>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55056"/>
        <c:crosses val="autoZero"/>
        <c:crossBetween val="between"/>
      </c:valAx>
      <c:spPr>
        <a:solidFill>
          <a:srgbClr val="D9D9D9"/>
        </a:solidFill>
        <a:ln w="25400">
          <a:noFill/>
        </a:ln>
      </c:spPr>
    </c:plotArea>
    <c:plotVisOnly val="0"/>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150"/>
        <c:axId val="12758864"/>
        <c:axId val="12759408"/>
      </c:barChart>
      <c:catAx>
        <c:axId val="12758864"/>
        <c:scaling>
          <c:orientation val="minMax"/>
        </c:scaling>
        <c:delete val="0"/>
        <c:axPos val="b"/>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59408"/>
        <c:crosses val="autoZero"/>
        <c:auto val="1"/>
        <c:lblAlgn val="ctr"/>
        <c:lblOffset val="100"/>
        <c:tickMarkSkip val="1"/>
        <c:noMultiLvlLbl val="0"/>
      </c:catAx>
      <c:valAx>
        <c:axId val="12759408"/>
        <c:scaling>
          <c:orientation val="minMax"/>
        </c:scaling>
        <c:delete val="0"/>
        <c:axPos val="l"/>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58864"/>
        <c:crosses val="autoZero"/>
        <c:crossBetween val="between"/>
      </c:valAx>
      <c:spPr>
        <a:solidFill>
          <a:srgbClr val="D9D9D9"/>
        </a:solidFill>
        <a:ln w="25400">
          <a:noFill/>
        </a:ln>
      </c:spPr>
    </c:plotArea>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Story Count</a:t>
            </a:r>
          </a:p>
        </c:rich>
      </c:tx>
      <c:layout>
        <c:manualLayout>
          <c:xMode val="edge"/>
          <c:yMode val="edge"/>
          <c:x val="0.41208868122253944"/>
          <c:y val="3.31325301204819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1904783197371505"/>
          <c:y val="0.25903614457831325"/>
          <c:w val="0.85348137999617246"/>
          <c:h val="0.56325301204819278"/>
        </c:manualLayout>
      </c:layout>
      <c:barChart>
        <c:barDir val="col"/>
        <c:grouping val="clustered"/>
        <c:varyColors val="0"/>
        <c:ser>
          <c:idx val="0"/>
          <c:order val="0"/>
          <c:tx>
            <c:v>story count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TeamVelocity!$N$4:$N$10</c:f>
              <c:numCache>
                <c:formatCode>General</c:formatCode>
                <c:ptCount val="7"/>
                <c:pt idx="0">
                  <c:v>0</c:v>
                </c:pt>
                <c:pt idx="1">
                  <c:v>1</c:v>
                </c:pt>
                <c:pt idx="2">
                  <c:v>2</c:v>
                </c:pt>
                <c:pt idx="3">
                  <c:v>3</c:v>
                </c:pt>
                <c:pt idx="4">
                  <c:v>4</c:v>
                </c:pt>
                <c:pt idx="5">
                  <c:v>5</c:v>
                </c:pt>
                <c:pt idx="6">
                  <c:v>6</c:v>
                </c:pt>
              </c:numCache>
            </c:numRef>
          </c:cat>
          <c:val>
            <c:numRef>
              <c:f>TeamVelocity!$O$4:$O$10</c:f>
              <c:numCache>
                <c:formatCode>General</c:formatCode>
                <c:ptCount val="7"/>
                <c:pt idx="0">
                  <c:v>9</c:v>
                </c:pt>
                <c:pt idx="1">
                  <c:v>6</c:v>
                </c:pt>
                <c:pt idx="2">
                  <c:v>5</c:v>
                </c:pt>
                <c:pt idx="3">
                  <c:v>10</c:v>
                </c:pt>
                <c:pt idx="4">
                  <c:v>13</c:v>
                </c:pt>
                <c:pt idx="5">
                  <c:v>13</c:v>
                </c:pt>
                <c:pt idx="6">
                  <c:v>10</c:v>
                </c:pt>
              </c:numCache>
            </c:numRef>
          </c:val>
        </c:ser>
        <c:ser>
          <c:idx val="1"/>
          <c:order val="1"/>
          <c:tx>
            <c:v>Actual Story Count</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TeamVelocity!$N$4:$N$10</c:f>
              <c:numCache>
                <c:formatCode>General</c:formatCode>
                <c:ptCount val="7"/>
                <c:pt idx="0">
                  <c:v>0</c:v>
                </c:pt>
                <c:pt idx="1">
                  <c:v>1</c:v>
                </c:pt>
                <c:pt idx="2">
                  <c:v>2</c:v>
                </c:pt>
                <c:pt idx="3">
                  <c:v>3</c:v>
                </c:pt>
                <c:pt idx="4">
                  <c:v>4</c:v>
                </c:pt>
                <c:pt idx="5">
                  <c:v>5</c:v>
                </c:pt>
                <c:pt idx="6">
                  <c:v>6</c:v>
                </c:pt>
              </c:numCache>
            </c:numRef>
          </c:cat>
          <c:val>
            <c:numRef>
              <c:f>TeamVelocity!$P$4:$P$10</c:f>
              <c:numCache>
                <c:formatCode>General</c:formatCode>
                <c:ptCount val="7"/>
                <c:pt idx="0">
                  <c:v>9</c:v>
                </c:pt>
                <c:pt idx="1">
                  <c:v>1</c:v>
                </c:pt>
                <c:pt idx="2">
                  <c:v>4</c:v>
                </c:pt>
                <c:pt idx="3">
                  <c:v>10</c:v>
                </c:pt>
                <c:pt idx="4">
                  <c:v>10</c:v>
                </c:pt>
                <c:pt idx="5">
                  <c:v>12</c:v>
                </c:pt>
                <c:pt idx="6">
                  <c:v>10</c:v>
                </c:pt>
              </c:numCache>
            </c:numRef>
          </c:val>
        </c:ser>
        <c:dLbls>
          <c:dLblPos val="outEnd"/>
          <c:showLegendKey val="0"/>
          <c:showVal val="1"/>
          <c:showCatName val="0"/>
          <c:showSerName val="0"/>
          <c:showPercent val="0"/>
          <c:showBubbleSize val="0"/>
        </c:dLbls>
        <c:gapWidth val="199"/>
        <c:axId val="12763216"/>
        <c:axId val="12767024"/>
      </c:barChart>
      <c:catAx>
        <c:axId val="12763216"/>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IN" sz="1000" b="1"/>
                  <a:t>Sprint</a:t>
                </a:r>
              </a:p>
            </c:rich>
          </c:tx>
          <c:layout>
            <c:manualLayout>
              <c:xMode val="edge"/>
              <c:yMode val="edge"/>
              <c:x val="0.51099000216996815"/>
              <c:y val="0.89287167114262456"/>
            </c:manualLayout>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767024"/>
        <c:crossesAt val="0"/>
        <c:auto val="1"/>
        <c:lblAlgn val="ctr"/>
        <c:lblOffset val="100"/>
        <c:tickLblSkip val="1"/>
        <c:tickMarkSkip val="1"/>
        <c:noMultiLvlLbl val="0"/>
      </c:catAx>
      <c:valAx>
        <c:axId val="127670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IN" sz="1000" b="1"/>
                  <a:t>Story Count</a:t>
                </a:r>
              </a:p>
            </c:rich>
          </c:tx>
          <c:layout>
            <c:manualLayout>
              <c:xMode val="edge"/>
              <c:yMode val="edge"/>
              <c:x val="3.2967032967032968E-2"/>
              <c:y val="0.49698795180722893"/>
            </c:manualLayout>
          </c:layout>
          <c:overlay val="0"/>
          <c:spPr>
            <a:noFill/>
            <a:ln>
              <a:noFill/>
            </a:ln>
            <a:effectLst/>
          </c:spPr>
          <c:txPr>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216"/>
        <c:crossesAt val="1"/>
        <c:crossBetween val="between"/>
      </c:valAx>
      <c:spPr>
        <a:noFill/>
        <a:ln>
          <a:noFill/>
        </a:ln>
        <a:effectLst/>
      </c:spPr>
    </c:plotArea>
    <c:legend>
      <c:legendPos val="r"/>
      <c:layout>
        <c:manualLayout>
          <c:xMode val="edge"/>
          <c:yMode val="edge"/>
          <c:x val="0.33368342344849461"/>
          <c:y val="0.1195812721189253"/>
          <c:w val="0.36564382835814174"/>
          <c:h val="0.133508758487032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alignWithMargins="0"/>
    <c:pageMargins b="1" l="0.75" r="0.75" t="1" header="0.51180555555555551" footer="0.51180555555555551"/>
    <c:pageSetup firstPageNumber="0"/>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Velocity Trend</a:t>
            </a:r>
          </a:p>
        </c:rich>
      </c:tx>
      <c:layout>
        <c:manualLayout>
          <c:xMode val="edge"/>
          <c:yMode val="edge"/>
          <c:x val="0.42020492832416634"/>
          <c:y val="4.8167820021847808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9.5168374816983897E-2"/>
          <c:y val="0.28911660660012289"/>
          <c:w val="0.8828696925329429"/>
          <c:h val="0.51020577635315811"/>
        </c:manualLayout>
      </c:layout>
      <c:barChart>
        <c:barDir val="col"/>
        <c:grouping val="clustered"/>
        <c:varyColors val="0"/>
        <c:ser>
          <c:idx val="0"/>
          <c:order val="0"/>
          <c:tx>
            <c:v>Plan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TeamVelocity!$B$4:$B$10</c:f>
              <c:numCache>
                <c:formatCode>General</c:formatCode>
                <c:ptCount val="7"/>
                <c:pt idx="0">
                  <c:v>0</c:v>
                </c:pt>
                <c:pt idx="1">
                  <c:v>1</c:v>
                </c:pt>
                <c:pt idx="2">
                  <c:v>2</c:v>
                </c:pt>
                <c:pt idx="3">
                  <c:v>3</c:v>
                </c:pt>
                <c:pt idx="4">
                  <c:v>4</c:v>
                </c:pt>
                <c:pt idx="5">
                  <c:v>5</c:v>
                </c:pt>
                <c:pt idx="6">
                  <c:v>6</c:v>
                </c:pt>
              </c:numCache>
            </c:numRef>
          </c:cat>
          <c:val>
            <c:numRef>
              <c:f>TeamVelocity!$C$4:$C$10</c:f>
              <c:numCache>
                <c:formatCode>General</c:formatCode>
                <c:ptCount val="7"/>
                <c:pt idx="0">
                  <c:v>27</c:v>
                </c:pt>
                <c:pt idx="1">
                  <c:v>47</c:v>
                </c:pt>
                <c:pt idx="2">
                  <c:v>47</c:v>
                </c:pt>
                <c:pt idx="3">
                  <c:v>69</c:v>
                </c:pt>
                <c:pt idx="4">
                  <c:v>74</c:v>
                </c:pt>
                <c:pt idx="5">
                  <c:v>36</c:v>
                </c:pt>
                <c:pt idx="6">
                  <c:v>39</c:v>
                </c:pt>
              </c:numCache>
            </c:numRef>
          </c:val>
        </c:ser>
        <c:ser>
          <c:idx val="1"/>
          <c:order val="1"/>
          <c:tx>
            <c:v>Actual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TeamVelocity!$B$4:$B$10</c:f>
              <c:numCache>
                <c:formatCode>General</c:formatCode>
                <c:ptCount val="7"/>
                <c:pt idx="0">
                  <c:v>0</c:v>
                </c:pt>
                <c:pt idx="1">
                  <c:v>1</c:v>
                </c:pt>
                <c:pt idx="2">
                  <c:v>2</c:v>
                </c:pt>
                <c:pt idx="3">
                  <c:v>3</c:v>
                </c:pt>
                <c:pt idx="4">
                  <c:v>4</c:v>
                </c:pt>
                <c:pt idx="5">
                  <c:v>5</c:v>
                </c:pt>
                <c:pt idx="6">
                  <c:v>6</c:v>
                </c:pt>
              </c:numCache>
            </c:numRef>
          </c:cat>
          <c:val>
            <c:numRef>
              <c:f>TeamVelocity!$D$4:$D$10</c:f>
              <c:numCache>
                <c:formatCode>General</c:formatCode>
                <c:ptCount val="7"/>
                <c:pt idx="0">
                  <c:v>27</c:v>
                </c:pt>
                <c:pt idx="1">
                  <c:v>24</c:v>
                </c:pt>
                <c:pt idx="2">
                  <c:v>21</c:v>
                </c:pt>
                <c:pt idx="3">
                  <c:v>69</c:v>
                </c:pt>
                <c:pt idx="4">
                  <c:v>59</c:v>
                </c:pt>
                <c:pt idx="5">
                  <c:v>42</c:v>
                </c:pt>
                <c:pt idx="6">
                  <c:v>39</c:v>
                </c:pt>
              </c:numCache>
            </c:numRef>
          </c:val>
        </c:ser>
        <c:dLbls>
          <c:dLblPos val="outEnd"/>
          <c:showLegendKey val="0"/>
          <c:showVal val="1"/>
          <c:showCatName val="0"/>
          <c:showSerName val="0"/>
          <c:showPercent val="0"/>
          <c:showBubbleSize val="0"/>
        </c:dLbls>
        <c:gapWidth val="199"/>
        <c:axId val="12762128"/>
        <c:axId val="12762672"/>
      </c:barChart>
      <c:catAx>
        <c:axId val="12762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a:t>Sprint</a:t>
                </a:r>
              </a:p>
            </c:rich>
          </c:tx>
          <c:layout>
            <c:manualLayout>
              <c:xMode val="edge"/>
              <c:yMode val="edge"/>
              <c:x val="0.5095168374816984"/>
              <c:y val="0.9013633209641898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762672"/>
        <c:crossesAt val="0"/>
        <c:auto val="1"/>
        <c:lblAlgn val="ctr"/>
        <c:lblOffset val="100"/>
        <c:tickLblSkip val="1"/>
        <c:tickMarkSkip val="1"/>
        <c:noMultiLvlLbl val="0"/>
      </c:catAx>
      <c:valAx>
        <c:axId val="127626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b="1"/>
                  <a:t>Story Points</a:t>
                </a:r>
              </a:p>
            </c:rich>
          </c:tx>
          <c:layout>
            <c:manualLayout>
              <c:xMode val="edge"/>
              <c:yMode val="edge"/>
              <c:x val="2.6354319180087848E-2"/>
              <c:y val="0.4251715087338220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128"/>
        <c:crossesAt val="1"/>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alignWithMargins="0"/>
    <c:pageMargins b="1" l="0.75" r="0.75" t="1" header="0.51180555555555551" footer="0.51180555555555551"/>
    <c:pageSetup firstPageNumber="0"/>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427046263345198"/>
          <c:y val="9.1603320577294256E-2"/>
        </c:manualLayout>
      </c:layout>
      <c:overlay val="0"/>
      <c:spPr>
        <a:noFill/>
        <a:ln w="25400">
          <a:noFill/>
        </a:ln>
      </c:spPr>
    </c:title>
    <c:autoTitleDeleted val="0"/>
    <c:plotArea>
      <c:layout>
        <c:manualLayout>
          <c:layoutTarget val="inner"/>
          <c:xMode val="edge"/>
          <c:yMode val="edge"/>
          <c:x val="0.16014234875444841"/>
          <c:y val="0.52417433050634765"/>
          <c:w val="0.59608540925266906"/>
          <c:h val="0.30025519902790787"/>
        </c:manualLayout>
      </c:layout>
      <c:lineChart>
        <c:grouping val="standard"/>
        <c:varyColors val="0"/>
        <c:ser>
          <c:idx val="0"/>
          <c:order val="0"/>
          <c:spPr>
            <a:ln w="38100">
              <a:solidFill>
                <a:srgbClr val="008000"/>
              </a:solidFill>
              <a:prstDash val="solid"/>
            </a:ln>
          </c:spPr>
          <c:marker>
            <c:symbol val="none"/>
          </c:marker>
          <c:cat>
            <c:strRef>
              <c:f>Sprint5!$H$4:$M$4</c:f>
              <c:strCache>
                <c:ptCount val="6"/>
                <c:pt idx="0">
                  <c:v>Day 0</c:v>
                </c:pt>
                <c:pt idx="1">
                  <c:v>20-Apr</c:v>
                </c:pt>
                <c:pt idx="2">
                  <c:v>21-Apr</c:v>
                </c:pt>
                <c:pt idx="3">
                  <c:v>22-Apr</c:v>
                </c:pt>
                <c:pt idx="4">
                  <c:v>23-Apr</c:v>
                </c:pt>
                <c:pt idx="5">
                  <c:v>24-Apr</c:v>
                </c:pt>
              </c:strCache>
            </c:strRef>
          </c:cat>
          <c:val>
            <c:numRef>
              <c:f>Sprint5!$H$6:$M$6</c:f>
              <c:numCache>
                <c:formatCode>0</c:formatCode>
                <c:ptCount val="6"/>
                <c:pt idx="0">
                  <c:v>104</c:v>
                </c:pt>
                <c:pt idx="1">
                  <c:v>81</c:v>
                </c:pt>
                <c:pt idx="2">
                  <c:v>60</c:v>
                </c:pt>
                <c:pt idx="3">
                  <c:v>40</c:v>
                </c:pt>
                <c:pt idx="4">
                  <c:v>30</c:v>
                </c:pt>
                <c:pt idx="5">
                  <c:v>12</c:v>
                </c:pt>
              </c:numCache>
            </c:numRef>
          </c:val>
          <c:smooth val="0"/>
        </c:ser>
        <c:ser>
          <c:idx val="1"/>
          <c:order val="1"/>
          <c:spPr>
            <a:ln w="38100">
              <a:solidFill>
                <a:srgbClr val="808080"/>
              </a:solidFill>
              <a:prstDash val="solid"/>
            </a:ln>
          </c:spPr>
          <c:marker>
            <c:symbol val="none"/>
          </c:marker>
          <c:cat>
            <c:strRef>
              <c:f>Sprint5!$H$4:$M$4</c:f>
              <c:strCache>
                <c:ptCount val="6"/>
                <c:pt idx="0">
                  <c:v>Day 0</c:v>
                </c:pt>
                <c:pt idx="1">
                  <c:v>20-Apr</c:v>
                </c:pt>
                <c:pt idx="2">
                  <c:v>21-Apr</c:v>
                </c:pt>
                <c:pt idx="3">
                  <c:v>22-Apr</c:v>
                </c:pt>
                <c:pt idx="4">
                  <c:v>23-Apr</c:v>
                </c:pt>
                <c:pt idx="5">
                  <c:v>24-Apr</c:v>
                </c:pt>
              </c:strCache>
            </c:strRef>
          </c:cat>
          <c:val>
            <c:numRef>
              <c:f>Sprint5!$H$5:$M$5</c:f>
              <c:numCache>
                <c:formatCode>General</c:formatCode>
                <c:ptCount val="6"/>
                <c:pt idx="0" formatCode="0">
                  <c:v>104</c:v>
                </c:pt>
                <c:pt idx="1">
                  <c:v>83.2</c:v>
                </c:pt>
                <c:pt idx="2">
                  <c:v>62.400000000000006</c:v>
                </c:pt>
                <c:pt idx="3">
                  <c:v>41.600000000000009</c:v>
                </c:pt>
                <c:pt idx="4">
                  <c:v>20.800000000000008</c:v>
                </c:pt>
                <c:pt idx="5">
                  <c:v>0</c:v>
                </c:pt>
              </c:numCache>
            </c:numRef>
          </c:val>
          <c:smooth val="0"/>
        </c:ser>
        <c:dLbls>
          <c:showLegendKey val="0"/>
          <c:showVal val="0"/>
          <c:showCatName val="0"/>
          <c:showSerName val="0"/>
          <c:showPercent val="0"/>
          <c:showBubbleSize val="0"/>
        </c:dLbls>
        <c:smooth val="0"/>
        <c:axId val="12769200"/>
        <c:axId val="13631776"/>
      </c:lineChart>
      <c:catAx>
        <c:axId val="12769200"/>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395017793594305"/>
              <c:y val="0.90331002517815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631776"/>
        <c:crossesAt val="0"/>
        <c:auto val="0"/>
        <c:lblAlgn val="ctr"/>
        <c:lblOffset val="100"/>
        <c:tickLblSkip val="1"/>
        <c:tickMarkSkip val="1"/>
        <c:noMultiLvlLbl val="0"/>
      </c:catAx>
      <c:valAx>
        <c:axId val="13631776"/>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1476868327402136"/>
              <c:y val="0.4631053942684644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769200"/>
        <c:crosses val="autoZero"/>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2508896797153022"/>
          <c:y val="0.54453059779741275"/>
          <c:w val="0.89145907473309605"/>
          <c:h val="0.65903468173348556"/>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21979175679963"/>
          <c:y val="9.1603320577294256E-2"/>
        </c:manualLayout>
      </c:layout>
      <c:overlay val="0"/>
      <c:spPr>
        <a:noFill/>
        <a:ln w="25400">
          <a:noFill/>
        </a:ln>
      </c:spPr>
    </c:title>
    <c:autoTitleDeleted val="0"/>
    <c:plotArea>
      <c:layout>
        <c:manualLayout>
          <c:layoutTarget val="inner"/>
          <c:xMode val="edge"/>
          <c:yMode val="edge"/>
          <c:x val="0.16703305665836229"/>
          <c:y val="0.52417433050634765"/>
          <c:w val="0.59670361687822848"/>
          <c:h val="0.30025519902790787"/>
        </c:manualLayout>
      </c:layout>
      <c:lineChart>
        <c:grouping val="standard"/>
        <c:varyColors val="0"/>
        <c:ser>
          <c:idx val="0"/>
          <c:order val="0"/>
          <c:spPr>
            <a:ln w="38100">
              <a:solidFill>
                <a:srgbClr val="008000"/>
              </a:solidFill>
              <a:prstDash val="solid"/>
            </a:ln>
          </c:spPr>
          <c:marker>
            <c:symbol val="none"/>
          </c:marker>
          <c:cat>
            <c:strRef>
              <c:f>Sprint5!$H$4:$M$4</c:f>
              <c:strCache>
                <c:ptCount val="6"/>
                <c:pt idx="0">
                  <c:v>Day 0</c:v>
                </c:pt>
                <c:pt idx="1">
                  <c:v>20-Apr</c:v>
                </c:pt>
                <c:pt idx="2">
                  <c:v>21-Apr</c:v>
                </c:pt>
                <c:pt idx="3">
                  <c:v>22-Apr</c:v>
                </c:pt>
                <c:pt idx="4">
                  <c:v>23-Apr</c:v>
                </c:pt>
                <c:pt idx="5">
                  <c:v>24-Apr</c:v>
                </c:pt>
              </c:strCache>
            </c:strRef>
          </c:cat>
          <c:val>
            <c:numRef>
              <c:f>Sprint5!$H$6:$M$6</c:f>
              <c:numCache>
                <c:formatCode>0</c:formatCode>
                <c:ptCount val="6"/>
                <c:pt idx="0">
                  <c:v>104</c:v>
                </c:pt>
                <c:pt idx="1">
                  <c:v>81</c:v>
                </c:pt>
                <c:pt idx="2">
                  <c:v>60</c:v>
                </c:pt>
                <c:pt idx="3">
                  <c:v>40</c:v>
                </c:pt>
                <c:pt idx="4">
                  <c:v>30</c:v>
                </c:pt>
                <c:pt idx="5">
                  <c:v>12</c:v>
                </c:pt>
              </c:numCache>
            </c:numRef>
          </c:val>
          <c:smooth val="0"/>
        </c:ser>
        <c:ser>
          <c:idx val="1"/>
          <c:order val="1"/>
          <c:spPr>
            <a:ln w="38100">
              <a:solidFill>
                <a:srgbClr val="808080"/>
              </a:solidFill>
              <a:prstDash val="solid"/>
            </a:ln>
          </c:spPr>
          <c:marker>
            <c:symbol val="none"/>
          </c:marker>
          <c:cat>
            <c:strRef>
              <c:f>Sprint5!$H$4:$M$4</c:f>
              <c:strCache>
                <c:ptCount val="6"/>
                <c:pt idx="0">
                  <c:v>Day 0</c:v>
                </c:pt>
                <c:pt idx="1">
                  <c:v>20-Apr</c:v>
                </c:pt>
                <c:pt idx="2">
                  <c:v>21-Apr</c:v>
                </c:pt>
                <c:pt idx="3">
                  <c:v>22-Apr</c:v>
                </c:pt>
                <c:pt idx="4">
                  <c:v>23-Apr</c:v>
                </c:pt>
                <c:pt idx="5">
                  <c:v>24-Apr</c:v>
                </c:pt>
              </c:strCache>
            </c:strRef>
          </c:cat>
          <c:val>
            <c:numRef>
              <c:f>Sprint5!$H$5:$M$5</c:f>
              <c:numCache>
                <c:formatCode>General</c:formatCode>
                <c:ptCount val="6"/>
                <c:pt idx="0" formatCode="0">
                  <c:v>104</c:v>
                </c:pt>
                <c:pt idx="1">
                  <c:v>83.2</c:v>
                </c:pt>
                <c:pt idx="2">
                  <c:v>62.400000000000006</c:v>
                </c:pt>
                <c:pt idx="3">
                  <c:v>41.600000000000009</c:v>
                </c:pt>
                <c:pt idx="4">
                  <c:v>20.800000000000008</c:v>
                </c:pt>
                <c:pt idx="5">
                  <c:v>0</c:v>
                </c:pt>
              </c:numCache>
            </c:numRef>
          </c:val>
          <c:smooth val="0"/>
        </c:ser>
        <c:dLbls>
          <c:showLegendKey val="0"/>
          <c:showVal val="0"/>
          <c:showCatName val="0"/>
          <c:showSerName val="0"/>
          <c:showPercent val="0"/>
          <c:showBubbleSize val="0"/>
        </c:dLbls>
        <c:smooth val="0"/>
        <c:axId val="13625248"/>
        <c:axId val="13619264"/>
      </c:lineChart>
      <c:catAx>
        <c:axId val="13625248"/>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725297799313546"/>
              <c:y val="0.90331002517815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619264"/>
        <c:crossesAt val="0"/>
        <c:auto val="1"/>
        <c:lblAlgn val="ctr"/>
        <c:lblOffset val="100"/>
        <c:tickLblSkip val="1"/>
        <c:tickMarkSkip val="1"/>
        <c:noMultiLvlLbl val="0"/>
      </c:catAx>
      <c:valAx>
        <c:axId val="13619264"/>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1098912635920509"/>
              <c:y val="0.4631053942684644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625248"/>
        <c:crossesAt val="1"/>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1208825819849442"/>
          <c:y val="0.54453059779741275"/>
          <c:w val="0.87802243950275449"/>
          <c:h val="0.65903468173348556"/>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510349072815407"/>
          <c:y val="9.1603320577294256E-2"/>
        </c:manualLayout>
      </c:layout>
      <c:overlay val="0"/>
      <c:spPr>
        <a:noFill/>
        <a:ln w="25400">
          <a:noFill/>
        </a:ln>
      </c:spPr>
    </c:title>
    <c:autoTitleDeleted val="0"/>
    <c:plotArea>
      <c:layout>
        <c:manualLayout>
          <c:layoutTarget val="inner"/>
          <c:xMode val="edge"/>
          <c:yMode val="edge"/>
          <c:x val="0.17481017449843761"/>
          <c:y val="0.52417433050634765"/>
          <c:w val="0.57654784260043712"/>
          <c:h val="0.30025519902790787"/>
        </c:manualLayout>
      </c:layout>
      <c:lineChart>
        <c:grouping val="standard"/>
        <c:varyColors val="0"/>
        <c:ser>
          <c:idx val="0"/>
          <c:order val="0"/>
          <c:spPr>
            <a:ln w="38100">
              <a:solidFill>
                <a:srgbClr val="008000"/>
              </a:solidFill>
              <a:prstDash val="solid"/>
            </a:ln>
          </c:spPr>
          <c:marker>
            <c:symbol val="none"/>
          </c:marker>
          <c:cat>
            <c:strRef>
              <c:f>Sprint6!$H$4:$M$4</c:f>
              <c:strCache>
                <c:ptCount val="6"/>
                <c:pt idx="0">
                  <c:v>Day 0</c:v>
                </c:pt>
                <c:pt idx="1">
                  <c:v>27-Apr</c:v>
                </c:pt>
                <c:pt idx="2">
                  <c:v>28-Apr</c:v>
                </c:pt>
                <c:pt idx="3">
                  <c:v>29-Apr</c:v>
                </c:pt>
                <c:pt idx="4">
                  <c:v>30-Apr</c:v>
                </c:pt>
                <c:pt idx="5">
                  <c:v>1-May</c:v>
                </c:pt>
              </c:strCache>
            </c:strRef>
          </c:cat>
          <c:val>
            <c:numRef>
              <c:f>Sprint6!$H$6:$M$6</c:f>
              <c:numCache>
                <c:formatCode>0</c:formatCode>
                <c:ptCount val="6"/>
                <c:pt idx="0">
                  <c:v>115</c:v>
                </c:pt>
                <c:pt idx="1">
                  <c:v>90</c:v>
                </c:pt>
                <c:pt idx="2">
                  <c:v>70</c:v>
                </c:pt>
                <c:pt idx="3">
                  <c:v>53</c:v>
                </c:pt>
                <c:pt idx="4">
                  <c:v>31</c:v>
                </c:pt>
                <c:pt idx="5">
                  <c:v>6</c:v>
                </c:pt>
              </c:numCache>
            </c:numRef>
          </c:val>
          <c:smooth val="0"/>
        </c:ser>
        <c:ser>
          <c:idx val="1"/>
          <c:order val="1"/>
          <c:spPr>
            <a:ln w="38100">
              <a:solidFill>
                <a:srgbClr val="808080"/>
              </a:solidFill>
              <a:prstDash val="solid"/>
            </a:ln>
          </c:spPr>
          <c:marker>
            <c:symbol val="none"/>
          </c:marker>
          <c:cat>
            <c:strRef>
              <c:f>Sprint6!$H$4:$M$4</c:f>
              <c:strCache>
                <c:ptCount val="6"/>
                <c:pt idx="0">
                  <c:v>Day 0</c:v>
                </c:pt>
                <c:pt idx="1">
                  <c:v>27-Apr</c:v>
                </c:pt>
                <c:pt idx="2">
                  <c:v>28-Apr</c:v>
                </c:pt>
                <c:pt idx="3">
                  <c:v>29-Apr</c:v>
                </c:pt>
                <c:pt idx="4">
                  <c:v>30-Apr</c:v>
                </c:pt>
                <c:pt idx="5">
                  <c:v>1-May</c:v>
                </c:pt>
              </c:strCache>
            </c:strRef>
          </c:cat>
          <c:val>
            <c:numRef>
              <c:f>Sprint6!$H$5:$M$5</c:f>
              <c:numCache>
                <c:formatCode>General</c:formatCode>
                <c:ptCount val="6"/>
                <c:pt idx="0" formatCode="0">
                  <c:v>115</c:v>
                </c:pt>
                <c:pt idx="1">
                  <c:v>92</c:v>
                </c:pt>
                <c:pt idx="2">
                  <c:v>69</c:v>
                </c:pt>
                <c:pt idx="3">
                  <c:v>46</c:v>
                </c:pt>
                <c:pt idx="4">
                  <c:v>23</c:v>
                </c:pt>
                <c:pt idx="5">
                  <c:v>0</c:v>
                </c:pt>
              </c:numCache>
            </c:numRef>
          </c:val>
          <c:smooth val="0"/>
        </c:ser>
        <c:dLbls>
          <c:showLegendKey val="0"/>
          <c:showVal val="0"/>
          <c:showCatName val="0"/>
          <c:showSerName val="0"/>
          <c:showPercent val="0"/>
          <c:showBubbleSize val="0"/>
        </c:dLbls>
        <c:smooth val="0"/>
        <c:axId val="13631232"/>
        <c:axId val="13629600"/>
      </c:lineChart>
      <c:catAx>
        <c:axId val="13631232"/>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516875130022426"/>
              <c:y val="0.90331002517815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629600"/>
        <c:crossesAt val="0"/>
        <c:auto val="0"/>
        <c:lblAlgn val="ctr"/>
        <c:lblOffset val="100"/>
        <c:tickLblSkip val="1"/>
        <c:tickMarkSkip val="1"/>
        <c:noMultiLvlLbl val="0"/>
      </c:catAx>
      <c:valAx>
        <c:axId val="13629600"/>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194355103006261"/>
              <c:y val="0.4631053942684644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631232"/>
        <c:crosses val="autoZero"/>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2529938643663028"/>
          <c:y val="0.54453059779741275"/>
          <c:w val="0.89142339292279016"/>
          <c:h val="0.65903468173348556"/>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042327924806295"/>
          <c:y val="9.1603320577294256E-2"/>
        </c:manualLayout>
      </c:layout>
      <c:overlay val="0"/>
      <c:spPr>
        <a:noFill/>
        <a:ln w="25400">
          <a:noFill/>
        </a:ln>
      </c:spPr>
    </c:title>
    <c:autoTitleDeleted val="0"/>
    <c:plotArea>
      <c:layout>
        <c:manualLayout>
          <c:layoutTarget val="inner"/>
          <c:xMode val="edge"/>
          <c:yMode val="edge"/>
          <c:x val="0.18758828151740561"/>
          <c:y val="0.52417433050634765"/>
          <c:w val="0.56699615917291024"/>
          <c:h val="0.30025519902790787"/>
        </c:manualLayout>
      </c:layout>
      <c:lineChart>
        <c:grouping val="standard"/>
        <c:varyColors val="0"/>
        <c:ser>
          <c:idx val="0"/>
          <c:order val="0"/>
          <c:spPr>
            <a:ln w="38100">
              <a:solidFill>
                <a:srgbClr val="008000"/>
              </a:solidFill>
              <a:prstDash val="solid"/>
            </a:ln>
          </c:spPr>
          <c:marker>
            <c:symbol val="none"/>
          </c:marker>
          <c:cat>
            <c:strRef>
              <c:f>Sprint6!$H$4:$M$4</c:f>
              <c:strCache>
                <c:ptCount val="6"/>
                <c:pt idx="0">
                  <c:v>Day 0</c:v>
                </c:pt>
                <c:pt idx="1">
                  <c:v>27-Apr</c:v>
                </c:pt>
                <c:pt idx="2">
                  <c:v>28-Apr</c:v>
                </c:pt>
                <c:pt idx="3">
                  <c:v>29-Apr</c:v>
                </c:pt>
                <c:pt idx="4">
                  <c:v>30-Apr</c:v>
                </c:pt>
                <c:pt idx="5">
                  <c:v>1-May</c:v>
                </c:pt>
              </c:strCache>
            </c:strRef>
          </c:cat>
          <c:val>
            <c:numRef>
              <c:f>Sprint6!$H$6:$M$6</c:f>
              <c:numCache>
                <c:formatCode>0</c:formatCode>
                <c:ptCount val="6"/>
                <c:pt idx="0">
                  <c:v>115</c:v>
                </c:pt>
                <c:pt idx="1">
                  <c:v>90</c:v>
                </c:pt>
                <c:pt idx="2">
                  <c:v>70</c:v>
                </c:pt>
                <c:pt idx="3">
                  <c:v>53</c:v>
                </c:pt>
                <c:pt idx="4">
                  <c:v>31</c:v>
                </c:pt>
                <c:pt idx="5">
                  <c:v>6</c:v>
                </c:pt>
              </c:numCache>
            </c:numRef>
          </c:val>
          <c:smooth val="0"/>
        </c:ser>
        <c:ser>
          <c:idx val="1"/>
          <c:order val="1"/>
          <c:spPr>
            <a:ln w="38100">
              <a:solidFill>
                <a:srgbClr val="808080"/>
              </a:solidFill>
              <a:prstDash val="solid"/>
            </a:ln>
          </c:spPr>
          <c:marker>
            <c:symbol val="none"/>
          </c:marker>
          <c:cat>
            <c:strRef>
              <c:f>Sprint6!$H$4:$M$4</c:f>
              <c:strCache>
                <c:ptCount val="6"/>
                <c:pt idx="0">
                  <c:v>Day 0</c:v>
                </c:pt>
                <c:pt idx="1">
                  <c:v>27-Apr</c:v>
                </c:pt>
                <c:pt idx="2">
                  <c:v>28-Apr</c:v>
                </c:pt>
                <c:pt idx="3">
                  <c:v>29-Apr</c:v>
                </c:pt>
                <c:pt idx="4">
                  <c:v>30-Apr</c:v>
                </c:pt>
                <c:pt idx="5">
                  <c:v>1-May</c:v>
                </c:pt>
              </c:strCache>
            </c:strRef>
          </c:cat>
          <c:val>
            <c:numRef>
              <c:f>Sprint6!$H$5:$M$5</c:f>
              <c:numCache>
                <c:formatCode>General</c:formatCode>
                <c:ptCount val="6"/>
                <c:pt idx="0" formatCode="0">
                  <c:v>115</c:v>
                </c:pt>
                <c:pt idx="1">
                  <c:v>92</c:v>
                </c:pt>
                <c:pt idx="2">
                  <c:v>69</c:v>
                </c:pt>
                <c:pt idx="3">
                  <c:v>46</c:v>
                </c:pt>
                <c:pt idx="4">
                  <c:v>23</c:v>
                </c:pt>
                <c:pt idx="5">
                  <c:v>0</c:v>
                </c:pt>
              </c:numCache>
            </c:numRef>
          </c:val>
          <c:smooth val="0"/>
        </c:ser>
        <c:dLbls>
          <c:showLegendKey val="0"/>
          <c:showVal val="0"/>
          <c:showCatName val="0"/>
          <c:showSerName val="0"/>
          <c:showPercent val="0"/>
          <c:showBubbleSize val="0"/>
        </c:dLbls>
        <c:smooth val="0"/>
        <c:axId val="13619808"/>
        <c:axId val="13628512"/>
      </c:lineChart>
      <c:catAx>
        <c:axId val="13619808"/>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851933705747993"/>
              <c:y val="0.90331002517815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628512"/>
        <c:crossesAt val="0"/>
        <c:auto val="1"/>
        <c:lblAlgn val="ctr"/>
        <c:lblOffset val="100"/>
        <c:tickLblSkip val="1"/>
        <c:tickMarkSkip val="1"/>
        <c:noMultiLvlLbl val="0"/>
      </c:catAx>
      <c:valAx>
        <c:axId val="13628512"/>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1565600139192755"/>
              <c:y val="0.4631053942684644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619808"/>
        <c:crossesAt val="1"/>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1791299712359657"/>
          <c:y val="0.54453059779741275"/>
          <c:w val="0.8829343017595298"/>
          <c:h val="0.65903468173348556"/>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510349072815407"/>
          <c:y val="9.1603320577294256E-2"/>
        </c:manualLayout>
      </c:layout>
      <c:overlay val="0"/>
      <c:spPr>
        <a:noFill/>
        <a:ln w="25400">
          <a:noFill/>
        </a:ln>
      </c:spPr>
    </c:title>
    <c:autoTitleDeleted val="0"/>
    <c:plotArea>
      <c:layout>
        <c:manualLayout>
          <c:layoutTarget val="inner"/>
          <c:xMode val="edge"/>
          <c:yMode val="edge"/>
          <c:x val="0.17589595197979435"/>
          <c:y val="0.52926340167631225"/>
          <c:w val="0.57654784260043712"/>
          <c:h val="0.29516612785794333"/>
        </c:manualLayout>
      </c:layout>
      <c:lineChart>
        <c:grouping val="standard"/>
        <c:varyColors val="0"/>
        <c:ser>
          <c:idx val="0"/>
          <c:order val="0"/>
          <c:spPr>
            <a:ln w="38100">
              <a:solidFill>
                <a:srgbClr val="008000"/>
              </a:solidFill>
              <a:prstDash val="solid"/>
            </a:ln>
          </c:spPr>
          <c:marker>
            <c:symbol val="none"/>
          </c:marker>
          <c:cat>
            <c:strRef>
              <c:f>Sprint7!$H$4:$M$4</c:f>
              <c:strCache>
                <c:ptCount val="6"/>
                <c:pt idx="0">
                  <c:v>Day 0</c:v>
                </c:pt>
                <c:pt idx="1">
                  <c:v>4-May</c:v>
                </c:pt>
                <c:pt idx="2">
                  <c:v>5-May</c:v>
                </c:pt>
                <c:pt idx="3">
                  <c:v>6-May</c:v>
                </c:pt>
                <c:pt idx="4">
                  <c:v>7-May</c:v>
                </c:pt>
                <c:pt idx="5">
                  <c:v>8-May</c:v>
                </c:pt>
              </c:strCache>
            </c:strRef>
          </c:cat>
          <c:val>
            <c:numRef>
              <c:f>Sprint7!$H$6:$M$6</c:f>
              <c:numCache>
                <c:formatCode>0</c:formatCode>
                <c:ptCount val="6"/>
                <c:pt idx="0">
                  <c:v>57</c:v>
                </c:pt>
                <c:pt idx="1">
                  <c:v>47</c:v>
                </c:pt>
                <c:pt idx="2">
                  <c:v>40</c:v>
                </c:pt>
                <c:pt idx="3">
                  <c:v>28</c:v>
                </c:pt>
                <c:pt idx="4">
                  <c:v>19</c:v>
                </c:pt>
                <c:pt idx="5">
                  <c:v>0</c:v>
                </c:pt>
              </c:numCache>
            </c:numRef>
          </c:val>
          <c:smooth val="0"/>
        </c:ser>
        <c:ser>
          <c:idx val="1"/>
          <c:order val="1"/>
          <c:spPr>
            <a:ln w="38100">
              <a:solidFill>
                <a:srgbClr val="808080"/>
              </a:solidFill>
              <a:prstDash val="solid"/>
            </a:ln>
          </c:spPr>
          <c:marker>
            <c:symbol val="none"/>
          </c:marker>
          <c:cat>
            <c:strRef>
              <c:f>Sprint7!$H$4:$M$4</c:f>
              <c:strCache>
                <c:ptCount val="6"/>
                <c:pt idx="0">
                  <c:v>Day 0</c:v>
                </c:pt>
                <c:pt idx="1">
                  <c:v>4-May</c:v>
                </c:pt>
                <c:pt idx="2">
                  <c:v>5-May</c:v>
                </c:pt>
                <c:pt idx="3">
                  <c:v>6-May</c:v>
                </c:pt>
                <c:pt idx="4">
                  <c:v>7-May</c:v>
                </c:pt>
                <c:pt idx="5">
                  <c:v>8-May</c:v>
                </c:pt>
              </c:strCache>
            </c:strRef>
          </c:cat>
          <c:val>
            <c:numRef>
              <c:f>Sprint7!$H$5:$M$5</c:f>
              <c:numCache>
                <c:formatCode>General</c:formatCode>
                <c:ptCount val="6"/>
                <c:pt idx="0" formatCode="0">
                  <c:v>57</c:v>
                </c:pt>
                <c:pt idx="1">
                  <c:v>45.6</c:v>
                </c:pt>
                <c:pt idx="2">
                  <c:v>34.200000000000003</c:v>
                </c:pt>
                <c:pt idx="3">
                  <c:v>22.800000000000004</c:v>
                </c:pt>
                <c:pt idx="4">
                  <c:v>11.400000000000004</c:v>
                </c:pt>
                <c:pt idx="5">
                  <c:v>0</c:v>
                </c:pt>
              </c:numCache>
            </c:numRef>
          </c:val>
          <c:smooth val="0"/>
        </c:ser>
        <c:dLbls>
          <c:showLegendKey val="0"/>
          <c:showVal val="0"/>
          <c:showCatName val="0"/>
          <c:showSerName val="0"/>
          <c:showPercent val="0"/>
          <c:showBubbleSize val="0"/>
        </c:dLbls>
        <c:smooth val="0"/>
        <c:axId val="13620352"/>
        <c:axId val="13621440"/>
      </c:lineChart>
      <c:catAx>
        <c:axId val="13620352"/>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625452763030027"/>
              <c:y val="0.90331002517815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621440"/>
        <c:crossesAt val="0"/>
        <c:auto val="0"/>
        <c:lblAlgn val="ctr"/>
        <c:lblOffset val="100"/>
        <c:tickLblSkip val="1"/>
        <c:tickMarkSkip val="1"/>
        <c:noMultiLvlLbl val="0"/>
      </c:catAx>
      <c:valAx>
        <c:axId val="13621440"/>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2703594461115814"/>
              <c:y val="0.465649923530551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620352"/>
        <c:crosses val="autoZero"/>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1987050478625025"/>
          <c:y val="0.54961965632158583"/>
          <c:w val="0.88599451127241013"/>
          <c:h val="0.66412374025765875"/>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sz="1400" b="1" i="0" baseline="0">
                <a:effectLst/>
              </a:rPr>
              <a:t>Burndown Chart</a:t>
            </a:r>
            <a:endParaRPr lang="en-US" sz="1400">
              <a:effectLst/>
            </a:endParaRPr>
          </a:p>
          <a:p>
            <a:pPr>
              <a:defRPr sz="1000" b="1" i="0" u="none" strike="noStrike" baseline="0">
                <a:solidFill>
                  <a:srgbClr val="000000"/>
                </a:solidFill>
                <a:latin typeface="Arial"/>
                <a:ea typeface="Arial"/>
                <a:cs typeface="Arial"/>
              </a:defRPr>
            </a:pPr>
            <a:r>
              <a:rPr lang="en-IN" sz="1400" b="0" i="0" baseline="0">
                <a:solidFill>
                  <a:srgbClr val="C00000"/>
                </a:solidFill>
                <a:effectLst/>
              </a:rPr>
              <a:t>Sprint-1</a:t>
            </a:r>
            <a:endParaRPr lang="en-US" sz="1400">
              <a:solidFill>
                <a:srgbClr val="C00000"/>
              </a:solidFill>
              <a:effectLst/>
            </a:endParaRPr>
          </a:p>
          <a:p>
            <a:pPr>
              <a:defRPr sz="1000" b="1" i="0" u="none" strike="noStrike" baseline="0">
                <a:solidFill>
                  <a:srgbClr val="000000"/>
                </a:solidFill>
                <a:latin typeface="Arial"/>
                <a:ea typeface="Arial"/>
                <a:cs typeface="Arial"/>
              </a:defRPr>
            </a:pPr>
            <a:r>
              <a:rPr lang="en-IN" sz="1400" b="0" i="0" baseline="0">
                <a:effectLst/>
              </a:rPr>
              <a:t>(23/05/16 to 27/05/16)</a:t>
            </a:r>
            <a:endParaRPr lang="en-US" sz="1400">
              <a:effectLst/>
            </a:endParaRPr>
          </a:p>
        </c:rich>
      </c:tx>
      <c:layout>
        <c:manualLayout>
          <c:xMode val="edge"/>
          <c:yMode val="edge"/>
          <c:x val="0.36855928322764858"/>
          <c:y val="4.3013675651914773E-2"/>
        </c:manualLayout>
      </c:layout>
      <c:overlay val="0"/>
      <c:spPr>
        <a:noFill/>
        <a:ln w="25400">
          <a:noFill/>
        </a:ln>
      </c:spPr>
    </c:title>
    <c:autoTitleDeleted val="0"/>
    <c:plotArea>
      <c:layout>
        <c:manualLayout>
          <c:layoutTarget val="inner"/>
          <c:xMode val="edge"/>
          <c:yMode val="edge"/>
          <c:x val="8.0823302304010539E-2"/>
          <c:y val="0.27313740547466248"/>
          <c:w val="0.74816526254840532"/>
          <c:h val="0.57381051093796376"/>
        </c:manualLayout>
      </c:layout>
      <c:lineChart>
        <c:grouping val="standard"/>
        <c:varyColors val="0"/>
        <c:ser>
          <c:idx val="0"/>
          <c:order val="0"/>
          <c:tx>
            <c:v>Actual BurnDown</c:v>
          </c:tx>
          <c:spPr>
            <a:ln w="38100">
              <a:solidFill>
                <a:srgbClr val="008000"/>
              </a:solidFill>
              <a:prstDash val="solid"/>
            </a:ln>
          </c:spPr>
          <c:marker>
            <c:symbol val="none"/>
          </c:marker>
          <c:cat>
            <c:strRef>
              <c:f>Sprint1!$H$4:$M$4</c:f>
              <c:strCache>
                <c:ptCount val="6"/>
                <c:pt idx="0">
                  <c:v>Day 0</c:v>
                </c:pt>
                <c:pt idx="1">
                  <c:v>23-May</c:v>
                </c:pt>
                <c:pt idx="2">
                  <c:v>24-May</c:v>
                </c:pt>
                <c:pt idx="3">
                  <c:v>25-May</c:v>
                </c:pt>
                <c:pt idx="4">
                  <c:v>26-May</c:v>
                </c:pt>
                <c:pt idx="5">
                  <c:v>27-May</c:v>
                </c:pt>
              </c:strCache>
            </c:strRef>
          </c:cat>
          <c:val>
            <c:numRef>
              <c:f>Sprint1!$H$6:$M$6</c:f>
              <c:numCache>
                <c:formatCode>0</c:formatCode>
                <c:ptCount val="6"/>
                <c:pt idx="0">
                  <c:v>123.5</c:v>
                </c:pt>
                <c:pt idx="1">
                  <c:v>113</c:v>
                </c:pt>
                <c:pt idx="2">
                  <c:v>100.5</c:v>
                </c:pt>
                <c:pt idx="3">
                  <c:v>92</c:v>
                </c:pt>
                <c:pt idx="4">
                  <c:v>80</c:v>
                </c:pt>
                <c:pt idx="5">
                  <c:v>73</c:v>
                </c:pt>
              </c:numCache>
            </c:numRef>
          </c:val>
          <c:smooth val="0"/>
        </c:ser>
        <c:ser>
          <c:idx val="1"/>
          <c:order val="1"/>
          <c:tx>
            <c:v>Idel BurnDown</c:v>
          </c:tx>
          <c:spPr>
            <a:ln w="38100">
              <a:solidFill>
                <a:srgbClr val="808080"/>
              </a:solidFill>
              <a:prstDash val="solid"/>
            </a:ln>
          </c:spPr>
          <c:marker>
            <c:symbol val="none"/>
          </c:marker>
          <c:cat>
            <c:strRef>
              <c:f>Sprint1!$H$4:$M$4</c:f>
              <c:strCache>
                <c:ptCount val="6"/>
                <c:pt idx="0">
                  <c:v>Day 0</c:v>
                </c:pt>
                <c:pt idx="1">
                  <c:v>23-May</c:v>
                </c:pt>
                <c:pt idx="2">
                  <c:v>24-May</c:v>
                </c:pt>
                <c:pt idx="3">
                  <c:v>25-May</c:v>
                </c:pt>
                <c:pt idx="4">
                  <c:v>26-May</c:v>
                </c:pt>
                <c:pt idx="5">
                  <c:v>27-May</c:v>
                </c:pt>
              </c:strCache>
            </c:strRef>
          </c:cat>
          <c:val>
            <c:numRef>
              <c:f>Sprint1!$H$5:$M$5</c:f>
              <c:numCache>
                <c:formatCode>General</c:formatCode>
                <c:ptCount val="6"/>
                <c:pt idx="0" formatCode="0">
                  <c:v>123.5</c:v>
                </c:pt>
                <c:pt idx="1">
                  <c:v>98.8</c:v>
                </c:pt>
                <c:pt idx="2">
                  <c:v>74.099999999999994</c:v>
                </c:pt>
                <c:pt idx="3">
                  <c:v>49.399999999999991</c:v>
                </c:pt>
                <c:pt idx="4">
                  <c:v>24.699999999999992</c:v>
                </c:pt>
                <c:pt idx="5">
                  <c:v>0</c:v>
                </c:pt>
              </c:numCache>
            </c:numRef>
          </c:val>
          <c:smooth val="0"/>
        </c:ser>
        <c:dLbls>
          <c:showLegendKey val="0"/>
          <c:showVal val="0"/>
          <c:showCatName val="0"/>
          <c:showSerName val="0"/>
          <c:showPercent val="0"/>
          <c:showBubbleSize val="0"/>
        </c:dLbls>
        <c:smooth val="0"/>
        <c:axId val="11819152"/>
        <c:axId val="11814800"/>
      </c:lineChart>
      <c:catAx>
        <c:axId val="11819152"/>
        <c:scaling>
          <c:orientation val="minMax"/>
        </c:scaling>
        <c:delete val="0"/>
        <c:axPos val="b"/>
        <c:majorGridlines>
          <c:spPr>
            <a:ln w="12700">
              <a:solidFill>
                <a:srgbClr val="800080"/>
              </a:solidFill>
              <a:prstDash val="solid"/>
            </a:ln>
          </c:spPr>
        </c:majorGridlines>
        <c:title>
          <c:tx>
            <c:rich>
              <a:bodyPr/>
              <a:lstStyle/>
              <a:p>
                <a:pPr>
                  <a:defRPr sz="900" b="1" i="0" u="none" strike="noStrike" baseline="0">
                    <a:solidFill>
                      <a:srgbClr val="000000"/>
                    </a:solidFill>
                    <a:latin typeface="Arial"/>
                    <a:ea typeface="Arial"/>
                    <a:cs typeface="Arial"/>
                  </a:defRPr>
                </a:pPr>
                <a:r>
                  <a:rPr lang="en-IN" sz="900">
                    <a:solidFill>
                      <a:srgbClr val="C00000"/>
                    </a:solidFill>
                  </a:rPr>
                  <a:t>Date</a:t>
                </a:r>
              </a:p>
            </c:rich>
          </c:tx>
          <c:layout>
            <c:manualLayout>
              <c:xMode val="edge"/>
              <c:yMode val="edge"/>
              <c:x val="0.44412763835629326"/>
              <c:y val="0.905688687219182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814800"/>
        <c:crossesAt val="0"/>
        <c:auto val="0"/>
        <c:lblAlgn val="ctr"/>
        <c:lblOffset val="100"/>
        <c:tickLblSkip val="1"/>
        <c:tickMarkSkip val="1"/>
        <c:noMultiLvlLbl val="0"/>
      </c:catAx>
      <c:valAx>
        <c:axId val="11814800"/>
        <c:scaling>
          <c:orientation val="minMax"/>
          <c:min val="0"/>
        </c:scaling>
        <c:delete val="0"/>
        <c:axPos val="l"/>
        <c:majorGridlines>
          <c:spPr>
            <a:ln w="12700">
              <a:solidFill>
                <a:srgbClr val="800080"/>
              </a:solidFill>
              <a:prstDash val="solid"/>
            </a:ln>
          </c:spPr>
        </c:majorGridlines>
        <c:title>
          <c:tx>
            <c:rich>
              <a:bodyPr/>
              <a:lstStyle/>
              <a:p>
                <a:pPr>
                  <a:defRPr sz="900" b="1" i="0" u="none" strike="noStrike" baseline="0">
                    <a:solidFill>
                      <a:srgbClr val="000000"/>
                    </a:solidFill>
                    <a:latin typeface="Arial"/>
                    <a:ea typeface="Arial"/>
                    <a:cs typeface="Arial"/>
                  </a:defRPr>
                </a:pPr>
                <a:r>
                  <a:rPr lang="en-IN" sz="900">
                    <a:solidFill>
                      <a:srgbClr val="C00000"/>
                    </a:solidFill>
                  </a:rPr>
                  <a:t>Remaining Effort in Hours</a:t>
                </a:r>
              </a:p>
            </c:rich>
          </c:tx>
          <c:layout>
            <c:manualLayout>
              <c:xMode val="edge"/>
              <c:yMode val="edge"/>
              <c:x val="2.9750476683205362E-2"/>
              <c:y val="0.3861642208399780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819152"/>
        <c:crosses val="autoZero"/>
        <c:crossBetween val="midCat"/>
      </c:valAx>
      <c:spPr>
        <a:solidFill>
          <a:srgbClr val="FFFFFF"/>
        </a:solidFill>
        <a:ln w="12700">
          <a:solidFill>
            <a:srgbClr val="808080"/>
          </a:solidFill>
          <a:prstDash val="solid"/>
        </a:ln>
      </c:spPr>
    </c:plotArea>
    <c:legend>
      <c:legendPos val="r"/>
      <c:layout>
        <c:manualLayout>
          <c:xMode val="edge"/>
          <c:yMode val="edge"/>
          <c:x val="0.85366500075260954"/>
          <c:y val="0.6350898171626852"/>
          <c:w val="0.12936276986666298"/>
          <c:h val="0.21766657962374861"/>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29943547310823432"/>
          <c:y val="8.5434320709911249E-2"/>
        </c:manualLayout>
      </c:layout>
      <c:overlay val="0"/>
      <c:spPr>
        <a:noFill/>
        <a:ln w="25400">
          <a:noFill/>
        </a:ln>
      </c:spPr>
    </c:title>
    <c:autoTitleDeleted val="0"/>
    <c:plotArea>
      <c:layout>
        <c:manualLayout>
          <c:layoutTarget val="inner"/>
          <c:xMode val="edge"/>
          <c:yMode val="edge"/>
          <c:x val="0.190678229109051"/>
          <c:y val="0.5084040567063538"/>
          <c:w val="0.56638496202021815"/>
          <c:h val="0.35434222134079207"/>
        </c:manualLayout>
      </c:layout>
      <c:lineChart>
        <c:grouping val="standard"/>
        <c:varyColors val="0"/>
        <c:ser>
          <c:idx val="0"/>
          <c:order val="0"/>
          <c:spPr>
            <a:ln w="38100">
              <a:solidFill>
                <a:srgbClr val="008000"/>
              </a:solidFill>
              <a:prstDash val="solid"/>
            </a:ln>
          </c:spPr>
          <c:marker>
            <c:symbol val="none"/>
          </c:marker>
          <c:cat>
            <c:strRef>
              <c:f>Sprint7!$H$4:$M$4</c:f>
              <c:strCache>
                <c:ptCount val="6"/>
                <c:pt idx="0">
                  <c:v>Day 0</c:v>
                </c:pt>
                <c:pt idx="1">
                  <c:v>4-May</c:v>
                </c:pt>
                <c:pt idx="2">
                  <c:v>5-May</c:v>
                </c:pt>
                <c:pt idx="3">
                  <c:v>6-May</c:v>
                </c:pt>
                <c:pt idx="4">
                  <c:v>7-May</c:v>
                </c:pt>
                <c:pt idx="5">
                  <c:v>8-May</c:v>
                </c:pt>
              </c:strCache>
            </c:strRef>
          </c:cat>
          <c:val>
            <c:numRef>
              <c:f>Sprint7!$H$6:$M$6</c:f>
              <c:numCache>
                <c:formatCode>0</c:formatCode>
                <c:ptCount val="6"/>
                <c:pt idx="0">
                  <c:v>57</c:v>
                </c:pt>
                <c:pt idx="1">
                  <c:v>47</c:v>
                </c:pt>
                <c:pt idx="2">
                  <c:v>40</c:v>
                </c:pt>
                <c:pt idx="3">
                  <c:v>28</c:v>
                </c:pt>
                <c:pt idx="4">
                  <c:v>19</c:v>
                </c:pt>
                <c:pt idx="5">
                  <c:v>0</c:v>
                </c:pt>
              </c:numCache>
            </c:numRef>
          </c:val>
          <c:smooth val="0"/>
        </c:ser>
        <c:ser>
          <c:idx val="1"/>
          <c:order val="1"/>
          <c:spPr>
            <a:ln w="38100">
              <a:solidFill>
                <a:srgbClr val="808080"/>
              </a:solidFill>
              <a:prstDash val="solid"/>
            </a:ln>
          </c:spPr>
          <c:marker>
            <c:symbol val="none"/>
          </c:marker>
          <c:cat>
            <c:strRef>
              <c:f>Sprint7!$H$4:$M$4</c:f>
              <c:strCache>
                <c:ptCount val="6"/>
                <c:pt idx="0">
                  <c:v>Day 0</c:v>
                </c:pt>
                <c:pt idx="1">
                  <c:v>4-May</c:v>
                </c:pt>
                <c:pt idx="2">
                  <c:v>5-May</c:v>
                </c:pt>
                <c:pt idx="3">
                  <c:v>6-May</c:v>
                </c:pt>
                <c:pt idx="4">
                  <c:v>7-May</c:v>
                </c:pt>
                <c:pt idx="5">
                  <c:v>8-May</c:v>
                </c:pt>
              </c:strCache>
            </c:strRef>
          </c:cat>
          <c:val>
            <c:numRef>
              <c:f>Sprint7!$H$5:$M$5</c:f>
              <c:numCache>
                <c:formatCode>General</c:formatCode>
                <c:ptCount val="6"/>
                <c:pt idx="0" formatCode="0">
                  <c:v>57</c:v>
                </c:pt>
                <c:pt idx="1">
                  <c:v>45.6</c:v>
                </c:pt>
                <c:pt idx="2">
                  <c:v>34.200000000000003</c:v>
                </c:pt>
                <c:pt idx="3">
                  <c:v>22.800000000000004</c:v>
                </c:pt>
                <c:pt idx="4">
                  <c:v>11.400000000000004</c:v>
                </c:pt>
                <c:pt idx="5">
                  <c:v>0</c:v>
                </c:pt>
              </c:numCache>
            </c:numRef>
          </c:val>
          <c:smooth val="0"/>
        </c:ser>
        <c:dLbls>
          <c:showLegendKey val="0"/>
          <c:showVal val="0"/>
          <c:showCatName val="0"/>
          <c:showSerName val="0"/>
          <c:showPercent val="0"/>
          <c:showBubbleSize val="0"/>
        </c:dLbls>
        <c:smooth val="0"/>
        <c:axId val="13623072"/>
        <c:axId val="13623616"/>
      </c:lineChart>
      <c:catAx>
        <c:axId val="13623072"/>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5056556489760813"/>
              <c:y val="0.906163641309542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623616"/>
        <c:crossesAt val="0"/>
        <c:auto val="1"/>
        <c:lblAlgn val="ctr"/>
        <c:lblOffset val="100"/>
        <c:tickLblSkip val="1"/>
        <c:tickMarkSkip val="1"/>
        <c:noMultiLvlLbl val="0"/>
      </c:catAx>
      <c:valAx>
        <c:axId val="13623616"/>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2711879235434553"/>
              <c:y val="0.5686281861826095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623072"/>
        <c:crossesAt val="1"/>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076281566499103"/>
          <c:y val="0.54061698170081685"/>
          <c:w val="0.87147026113261261"/>
          <c:h val="0.65266194666843114"/>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510349072815407"/>
          <c:y val="9.1603320577294256E-2"/>
        </c:manualLayout>
      </c:layout>
      <c:overlay val="0"/>
      <c:spPr>
        <a:noFill/>
        <a:ln w="25400">
          <a:noFill/>
        </a:ln>
      </c:spPr>
    </c:title>
    <c:autoTitleDeleted val="0"/>
    <c:plotArea>
      <c:layout>
        <c:manualLayout>
          <c:layoutTarget val="inner"/>
          <c:xMode val="edge"/>
          <c:yMode val="edge"/>
          <c:x val="0.17915328442386463"/>
          <c:y val="0.53689700843125898"/>
          <c:w val="0.57546206511908027"/>
          <c:h val="0.28753252110299654"/>
        </c:manualLayout>
      </c:layout>
      <c:lineChart>
        <c:grouping val="standard"/>
        <c:varyColors val="0"/>
        <c:ser>
          <c:idx val="0"/>
          <c:order val="0"/>
          <c:spPr>
            <a:ln w="38100">
              <a:solidFill>
                <a:srgbClr val="008000"/>
              </a:solidFill>
              <a:prstDash val="solid"/>
            </a:ln>
          </c:spPr>
          <c:marker>
            <c:symbol val="none"/>
          </c:marker>
          <c:cat>
            <c:strRef>
              <c:f>Sprint8!$H$4:$M$4</c:f>
              <c:strCache>
                <c:ptCount val="6"/>
                <c:pt idx="0">
                  <c:v>Day 0</c:v>
                </c:pt>
                <c:pt idx="1">
                  <c:v>11-May</c:v>
                </c:pt>
                <c:pt idx="2">
                  <c:v>12-May</c:v>
                </c:pt>
                <c:pt idx="3">
                  <c:v>13-May</c:v>
                </c:pt>
                <c:pt idx="4">
                  <c:v>14-May</c:v>
                </c:pt>
                <c:pt idx="5">
                  <c:v>15-May</c:v>
                </c:pt>
              </c:strCache>
            </c:strRef>
          </c:cat>
          <c:val>
            <c:numRef>
              <c:f>Sprint8!$H$6:$M$6</c:f>
              <c:numCache>
                <c:formatCode>0</c:formatCode>
                <c:ptCount val="6"/>
                <c:pt idx="0">
                  <c:v>132</c:v>
                </c:pt>
                <c:pt idx="1">
                  <c:v>40</c:v>
                </c:pt>
                <c:pt idx="2">
                  <c:v>26</c:v>
                </c:pt>
                <c:pt idx="3">
                  <c:v>20</c:v>
                </c:pt>
                <c:pt idx="4">
                  <c:v>7</c:v>
                </c:pt>
                <c:pt idx="5">
                  <c:v>0</c:v>
                </c:pt>
              </c:numCache>
            </c:numRef>
          </c:val>
          <c:smooth val="0"/>
        </c:ser>
        <c:ser>
          <c:idx val="1"/>
          <c:order val="1"/>
          <c:spPr>
            <a:ln w="38100">
              <a:solidFill>
                <a:srgbClr val="808080"/>
              </a:solidFill>
              <a:prstDash val="solid"/>
            </a:ln>
          </c:spPr>
          <c:marker>
            <c:symbol val="none"/>
          </c:marker>
          <c:cat>
            <c:strRef>
              <c:f>Sprint8!$H$4:$M$4</c:f>
              <c:strCache>
                <c:ptCount val="6"/>
                <c:pt idx="0">
                  <c:v>Day 0</c:v>
                </c:pt>
                <c:pt idx="1">
                  <c:v>11-May</c:v>
                </c:pt>
                <c:pt idx="2">
                  <c:v>12-May</c:v>
                </c:pt>
                <c:pt idx="3">
                  <c:v>13-May</c:v>
                </c:pt>
                <c:pt idx="4">
                  <c:v>14-May</c:v>
                </c:pt>
                <c:pt idx="5">
                  <c:v>15-May</c:v>
                </c:pt>
              </c:strCache>
            </c:strRef>
          </c:cat>
          <c:val>
            <c:numRef>
              <c:f>Sprint8!$H$5:$M$5</c:f>
              <c:numCache>
                <c:formatCode>General</c:formatCode>
                <c:ptCount val="6"/>
                <c:pt idx="0" formatCode="0">
                  <c:v>132</c:v>
                </c:pt>
                <c:pt idx="1">
                  <c:v>105.6</c:v>
                </c:pt>
                <c:pt idx="2">
                  <c:v>79.199999999999989</c:v>
                </c:pt>
                <c:pt idx="3">
                  <c:v>52.79999999999999</c:v>
                </c:pt>
                <c:pt idx="4">
                  <c:v>26.399999999999991</c:v>
                </c:pt>
                <c:pt idx="5">
                  <c:v>0</c:v>
                </c:pt>
              </c:numCache>
            </c:numRef>
          </c:val>
          <c:smooth val="0"/>
        </c:ser>
        <c:dLbls>
          <c:showLegendKey val="0"/>
          <c:showVal val="0"/>
          <c:showCatName val="0"/>
          <c:showSerName val="0"/>
          <c:showPercent val="0"/>
          <c:showBubbleSize val="0"/>
        </c:dLbls>
        <c:smooth val="0"/>
        <c:axId val="13625792"/>
        <c:axId val="13629056"/>
      </c:lineChart>
      <c:catAx>
        <c:axId val="13625792"/>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951185662052828"/>
              <c:y val="0.90331002517815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629056"/>
        <c:crossesAt val="0"/>
        <c:auto val="0"/>
        <c:lblAlgn val="ctr"/>
        <c:lblOffset val="100"/>
        <c:tickLblSkip val="1"/>
        <c:tickMarkSkip val="1"/>
        <c:noMultiLvlLbl val="0"/>
      </c:catAx>
      <c:valAx>
        <c:axId val="13629056"/>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2377861562093012"/>
              <c:y val="0.4681944527926374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625792"/>
        <c:crosses val="autoZero"/>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1769895212609824"/>
          <c:y val="0.54707512705949923"/>
          <c:w val="0.88382295861225812"/>
          <c:h val="0.66157921099557204"/>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29943547310823432"/>
          <c:y val="8.5434320709911249E-2"/>
        </c:manualLayout>
      </c:layout>
      <c:overlay val="0"/>
      <c:spPr>
        <a:noFill/>
        <a:ln w="25400">
          <a:noFill/>
        </a:ln>
      </c:spPr>
    </c:title>
    <c:autoTitleDeleted val="0"/>
    <c:plotArea>
      <c:layout>
        <c:manualLayout>
          <c:layoutTarget val="inner"/>
          <c:xMode val="edge"/>
          <c:yMode val="edge"/>
          <c:x val="0.19632795441598586"/>
          <c:y val="0.52381024024291001"/>
          <c:w val="0.55791037405981592"/>
          <c:h val="0.3011208600326889"/>
        </c:manualLayout>
      </c:layout>
      <c:lineChart>
        <c:grouping val="standard"/>
        <c:varyColors val="0"/>
        <c:ser>
          <c:idx val="0"/>
          <c:order val="0"/>
          <c:spPr>
            <a:ln w="38100">
              <a:solidFill>
                <a:srgbClr val="008000"/>
              </a:solidFill>
              <a:prstDash val="solid"/>
            </a:ln>
          </c:spPr>
          <c:marker>
            <c:symbol val="none"/>
          </c:marker>
          <c:cat>
            <c:strRef>
              <c:f>Sprint8!$H$4:$M$4</c:f>
              <c:strCache>
                <c:ptCount val="6"/>
                <c:pt idx="0">
                  <c:v>Day 0</c:v>
                </c:pt>
                <c:pt idx="1">
                  <c:v>11-May</c:v>
                </c:pt>
                <c:pt idx="2">
                  <c:v>12-May</c:v>
                </c:pt>
                <c:pt idx="3">
                  <c:v>13-May</c:v>
                </c:pt>
                <c:pt idx="4">
                  <c:v>14-May</c:v>
                </c:pt>
                <c:pt idx="5">
                  <c:v>15-May</c:v>
                </c:pt>
              </c:strCache>
            </c:strRef>
          </c:cat>
          <c:val>
            <c:numRef>
              <c:f>Sprint8!$H$6:$M$6</c:f>
              <c:numCache>
                <c:formatCode>0</c:formatCode>
                <c:ptCount val="6"/>
                <c:pt idx="0">
                  <c:v>132</c:v>
                </c:pt>
                <c:pt idx="1">
                  <c:v>40</c:v>
                </c:pt>
                <c:pt idx="2">
                  <c:v>26</c:v>
                </c:pt>
                <c:pt idx="3">
                  <c:v>20</c:v>
                </c:pt>
                <c:pt idx="4">
                  <c:v>7</c:v>
                </c:pt>
                <c:pt idx="5">
                  <c:v>0</c:v>
                </c:pt>
              </c:numCache>
            </c:numRef>
          </c:val>
          <c:smooth val="0"/>
        </c:ser>
        <c:ser>
          <c:idx val="1"/>
          <c:order val="1"/>
          <c:spPr>
            <a:ln w="38100">
              <a:solidFill>
                <a:srgbClr val="808080"/>
              </a:solidFill>
              <a:prstDash val="solid"/>
            </a:ln>
          </c:spPr>
          <c:marker>
            <c:symbol val="none"/>
          </c:marker>
          <c:cat>
            <c:strRef>
              <c:f>Sprint8!$H$4:$M$4</c:f>
              <c:strCache>
                <c:ptCount val="6"/>
                <c:pt idx="0">
                  <c:v>Day 0</c:v>
                </c:pt>
                <c:pt idx="1">
                  <c:v>11-May</c:v>
                </c:pt>
                <c:pt idx="2">
                  <c:v>12-May</c:v>
                </c:pt>
                <c:pt idx="3">
                  <c:v>13-May</c:v>
                </c:pt>
                <c:pt idx="4">
                  <c:v>14-May</c:v>
                </c:pt>
                <c:pt idx="5">
                  <c:v>15-May</c:v>
                </c:pt>
              </c:strCache>
            </c:strRef>
          </c:cat>
          <c:val>
            <c:numRef>
              <c:f>Sprint8!$H$5:$M$5</c:f>
              <c:numCache>
                <c:formatCode>General</c:formatCode>
                <c:ptCount val="6"/>
                <c:pt idx="0" formatCode="0">
                  <c:v>132</c:v>
                </c:pt>
                <c:pt idx="1">
                  <c:v>105.6</c:v>
                </c:pt>
                <c:pt idx="2">
                  <c:v>79.199999999999989</c:v>
                </c:pt>
                <c:pt idx="3">
                  <c:v>52.79999999999999</c:v>
                </c:pt>
                <c:pt idx="4">
                  <c:v>26.399999999999991</c:v>
                </c:pt>
                <c:pt idx="5">
                  <c:v>0</c:v>
                </c:pt>
              </c:numCache>
            </c:numRef>
          </c:val>
          <c:smooth val="0"/>
        </c:ser>
        <c:dLbls>
          <c:showLegendKey val="0"/>
          <c:showVal val="0"/>
          <c:showCatName val="0"/>
          <c:showSerName val="0"/>
          <c:showPercent val="0"/>
          <c:showBubbleSize val="0"/>
        </c:dLbls>
        <c:smooth val="0"/>
        <c:axId val="13627424"/>
        <c:axId val="13627968"/>
      </c:lineChart>
      <c:catAx>
        <c:axId val="13627424"/>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5197799427613916"/>
              <c:y val="0.8683485152591219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627968"/>
        <c:crossesAt val="0"/>
        <c:auto val="1"/>
        <c:lblAlgn val="ctr"/>
        <c:lblOffset val="100"/>
        <c:tickLblSkip val="1"/>
        <c:tickMarkSkip val="1"/>
        <c:noMultiLvlLbl val="0"/>
      </c:catAx>
      <c:valAx>
        <c:axId val="13627968"/>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2429393359728338"/>
              <c:y val="0.5574237043898924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627424"/>
        <c:crossesAt val="1"/>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61299524000177941"/>
          <c:y val="0.33333377445466372"/>
          <c:w val="0.77683734448448183"/>
          <c:h val="0.44537873942227807"/>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510349072815407"/>
          <c:y val="9.1603320577294256E-2"/>
        </c:manualLayout>
      </c:layout>
      <c:overlay val="0"/>
      <c:spPr>
        <a:noFill/>
        <a:ln w="25400">
          <a:noFill/>
        </a:ln>
      </c:spPr>
    </c:title>
    <c:autoTitleDeleted val="0"/>
    <c:plotArea>
      <c:layout>
        <c:manualLayout>
          <c:layoutTarget val="inner"/>
          <c:xMode val="edge"/>
          <c:yMode val="edge"/>
          <c:x val="0.17915328442386463"/>
          <c:y val="0.53944154401624134"/>
          <c:w val="0.57329051015636678"/>
          <c:h val="0.28498798551801424"/>
        </c:manualLayout>
      </c:layout>
      <c:lineChart>
        <c:grouping val="standard"/>
        <c:varyColors val="0"/>
        <c:ser>
          <c:idx val="0"/>
          <c:order val="0"/>
          <c:spPr>
            <a:ln w="38100">
              <a:solidFill>
                <a:srgbClr val="008000"/>
              </a:solidFill>
              <a:prstDash val="solid"/>
            </a:ln>
          </c:spPr>
          <c:marker>
            <c:symbol val="none"/>
          </c:marker>
          <c:cat>
            <c:strRef>
              <c:f>Sprint9!$H$4:$M$4</c:f>
              <c:strCache>
                <c:ptCount val="6"/>
                <c:pt idx="0">
                  <c:v>Day 0</c:v>
                </c:pt>
                <c:pt idx="1">
                  <c:v>18-May</c:v>
                </c:pt>
                <c:pt idx="2">
                  <c:v>19-May</c:v>
                </c:pt>
                <c:pt idx="3">
                  <c:v>20-May</c:v>
                </c:pt>
                <c:pt idx="4">
                  <c:v>21-May</c:v>
                </c:pt>
                <c:pt idx="5">
                  <c:v>22-May</c:v>
                </c:pt>
              </c:strCache>
            </c:strRef>
          </c:cat>
          <c:val>
            <c:numRef>
              <c:f>Sprint9!$H$6:$M$6</c:f>
              <c:numCache>
                <c:formatCode>0</c:formatCode>
                <c:ptCount val="6"/>
                <c:pt idx="0">
                  <c:v>83</c:v>
                </c:pt>
                <c:pt idx="1">
                  <c:v>70</c:v>
                </c:pt>
                <c:pt idx="2">
                  <c:v>55</c:v>
                </c:pt>
                <c:pt idx="3">
                  <c:v>31</c:v>
                </c:pt>
                <c:pt idx="4">
                  <c:v>12</c:v>
                </c:pt>
                <c:pt idx="5">
                  <c:v>0</c:v>
                </c:pt>
              </c:numCache>
            </c:numRef>
          </c:val>
          <c:smooth val="0"/>
        </c:ser>
        <c:ser>
          <c:idx val="1"/>
          <c:order val="1"/>
          <c:spPr>
            <a:ln w="38100">
              <a:solidFill>
                <a:srgbClr val="808080"/>
              </a:solidFill>
              <a:prstDash val="solid"/>
            </a:ln>
          </c:spPr>
          <c:marker>
            <c:symbol val="none"/>
          </c:marker>
          <c:cat>
            <c:strRef>
              <c:f>Sprint9!$H$4:$M$4</c:f>
              <c:strCache>
                <c:ptCount val="6"/>
                <c:pt idx="0">
                  <c:v>Day 0</c:v>
                </c:pt>
                <c:pt idx="1">
                  <c:v>18-May</c:v>
                </c:pt>
                <c:pt idx="2">
                  <c:v>19-May</c:v>
                </c:pt>
                <c:pt idx="3">
                  <c:v>20-May</c:v>
                </c:pt>
                <c:pt idx="4">
                  <c:v>21-May</c:v>
                </c:pt>
                <c:pt idx="5">
                  <c:v>22-May</c:v>
                </c:pt>
              </c:strCache>
            </c:strRef>
          </c:cat>
          <c:val>
            <c:numRef>
              <c:f>Sprint9!$H$5:$M$5</c:f>
              <c:numCache>
                <c:formatCode>General</c:formatCode>
                <c:ptCount val="6"/>
                <c:pt idx="0" formatCode="0">
                  <c:v>83</c:v>
                </c:pt>
                <c:pt idx="1">
                  <c:v>66.400000000000006</c:v>
                </c:pt>
                <c:pt idx="2">
                  <c:v>49.800000000000004</c:v>
                </c:pt>
                <c:pt idx="3">
                  <c:v>33.200000000000003</c:v>
                </c:pt>
                <c:pt idx="4">
                  <c:v>16.600000000000001</c:v>
                </c:pt>
                <c:pt idx="5">
                  <c:v>0</c:v>
                </c:pt>
              </c:numCache>
            </c:numRef>
          </c:val>
          <c:smooth val="0"/>
        </c:ser>
        <c:dLbls>
          <c:showLegendKey val="0"/>
          <c:showVal val="0"/>
          <c:showCatName val="0"/>
          <c:showSerName val="0"/>
          <c:showPercent val="0"/>
          <c:showBubbleSize val="0"/>
        </c:dLbls>
        <c:smooth val="0"/>
        <c:axId val="15365632"/>
        <c:axId val="15362368"/>
      </c:lineChart>
      <c:catAx>
        <c:axId val="15365632"/>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842608029045228"/>
              <c:y val="0.90331002517815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362368"/>
        <c:crossesAt val="0"/>
        <c:auto val="0"/>
        <c:lblAlgn val="ctr"/>
        <c:lblOffset val="100"/>
        <c:tickLblSkip val="1"/>
        <c:tickMarkSkip val="1"/>
        <c:noMultiLvlLbl val="0"/>
      </c:catAx>
      <c:valAx>
        <c:axId val="15362368"/>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2377861562093012"/>
              <c:y val="0.4707389820547240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65632"/>
        <c:crosses val="autoZero"/>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1769895212609824"/>
          <c:y val="0.54961965632158583"/>
          <c:w val="0.88382295861225812"/>
          <c:h val="0.66412374025765875"/>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050544818261354"/>
          <c:y val="9.0293453724604969E-2"/>
        </c:manualLayout>
      </c:layout>
      <c:overlay val="0"/>
      <c:spPr>
        <a:noFill/>
        <a:ln w="25400">
          <a:noFill/>
        </a:ln>
      </c:spPr>
    </c:title>
    <c:autoTitleDeleted val="0"/>
    <c:plotArea>
      <c:layout>
        <c:manualLayout>
          <c:layoutTarget val="inner"/>
          <c:xMode val="edge"/>
          <c:yMode val="edge"/>
          <c:x val="0.19065680074278027"/>
          <c:y val="0.54401805869074493"/>
          <c:w val="0.56691989095038642"/>
          <c:h val="0.25282167042889392"/>
        </c:manualLayout>
      </c:layout>
      <c:lineChart>
        <c:grouping val="standard"/>
        <c:varyColors val="0"/>
        <c:ser>
          <c:idx val="0"/>
          <c:order val="0"/>
          <c:spPr>
            <a:ln w="38100">
              <a:solidFill>
                <a:srgbClr val="008000"/>
              </a:solidFill>
              <a:prstDash val="solid"/>
            </a:ln>
          </c:spPr>
          <c:marker>
            <c:symbol val="none"/>
          </c:marker>
          <c:cat>
            <c:strRef>
              <c:f>Sprint9!$H$4:$M$4</c:f>
              <c:strCache>
                <c:ptCount val="6"/>
                <c:pt idx="0">
                  <c:v>Day 0</c:v>
                </c:pt>
                <c:pt idx="1">
                  <c:v>18-May</c:v>
                </c:pt>
                <c:pt idx="2">
                  <c:v>19-May</c:v>
                </c:pt>
                <c:pt idx="3">
                  <c:v>20-May</c:v>
                </c:pt>
                <c:pt idx="4">
                  <c:v>21-May</c:v>
                </c:pt>
                <c:pt idx="5">
                  <c:v>22-May</c:v>
                </c:pt>
              </c:strCache>
            </c:strRef>
          </c:cat>
          <c:val>
            <c:numRef>
              <c:f>Sprint9!$H$6:$M$6</c:f>
              <c:numCache>
                <c:formatCode>0</c:formatCode>
                <c:ptCount val="6"/>
                <c:pt idx="0">
                  <c:v>83</c:v>
                </c:pt>
                <c:pt idx="1">
                  <c:v>70</c:v>
                </c:pt>
                <c:pt idx="2">
                  <c:v>55</c:v>
                </c:pt>
                <c:pt idx="3">
                  <c:v>31</c:v>
                </c:pt>
                <c:pt idx="4">
                  <c:v>12</c:v>
                </c:pt>
                <c:pt idx="5">
                  <c:v>0</c:v>
                </c:pt>
              </c:numCache>
            </c:numRef>
          </c:val>
          <c:smooth val="0"/>
        </c:ser>
        <c:ser>
          <c:idx val="1"/>
          <c:order val="1"/>
          <c:spPr>
            <a:ln w="38100">
              <a:solidFill>
                <a:srgbClr val="808080"/>
              </a:solidFill>
              <a:prstDash val="solid"/>
            </a:ln>
          </c:spPr>
          <c:marker>
            <c:symbol val="none"/>
          </c:marker>
          <c:cat>
            <c:strRef>
              <c:f>Sprint9!$H$4:$M$4</c:f>
              <c:strCache>
                <c:ptCount val="6"/>
                <c:pt idx="0">
                  <c:v>Day 0</c:v>
                </c:pt>
                <c:pt idx="1">
                  <c:v>18-May</c:v>
                </c:pt>
                <c:pt idx="2">
                  <c:v>19-May</c:v>
                </c:pt>
                <c:pt idx="3">
                  <c:v>20-May</c:v>
                </c:pt>
                <c:pt idx="4">
                  <c:v>21-May</c:v>
                </c:pt>
                <c:pt idx="5">
                  <c:v>22-May</c:v>
                </c:pt>
              </c:strCache>
            </c:strRef>
          </c:cat>
          <c:val>
            <c:numRef>
              <c:f>Sprint9!$H$5:$M$5</c:f>
              <c:numCache>
                <c:formatCode>General</c:formatCode>
                <c:ptCount val="6"/>
                <c:pt idx="0" formatCode="0">
                  <c:v>83</c:v>
                </c:pt>
                <c:pt idx="1">
                  <c:v>66.400000000000006</c:v>
                </c:pt>
                <c:pt idx="2">
                  <c:v>49.800000000000004</c:v>
                </c:pt>
                <c:pt idx="3">
                  <c:v>33.200000000000003</c:v>
                </c:pt>
                <c:pt idx="4">
                  <c:v>16.600000000000001</c:v>
                </c:pt>
                <c:pt idx="5">
                  <c:v>0</c:v>
                </c:pt>
              </c:numCache>
            </c:numRef>
          </c:val>
          <c:smooth val="0"/>
        </c:ser>
        <c:dLbls>
          <c:showLegendKey val="0"/>
          <c:showVal val="0"/>
          <c:showCatName val="0"/>
          <c:showSerName val="0"/>
          <c:showPercent val="0"/>
          <c:showBubbleSize val="0"/>
        </c:dLbls>
        <c:smooth val="0"/>
        <c:axId val="15368352"/>
        <c:axId val="15360192"/>
      </c:lineChart>
      <c:catAx>
        <c:axId val="15368352"/>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5328335851957896"/>
              <c:y val="0.866817155756207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360192"/>
        <c:crossesAt val="0"/>
        <c:auto val="1"/>
        <c:lblAlgn val="ctr"/>
        <c:lblOffset val="100"/>
        <c:tickLblSkip val="1"/>
        <c:tickMarkSkip val="1"/>
        <c:noMultiLvlLbl val="0"/>
      </c:catAx>
      <c:valAx>
        <c:axId val="15360192"/>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2626275882181393"/>
              <c:y val="0.4830699774266365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68352"/>
        <c:crossesAt val="1"/>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8156658447997029"/>
          <c:y val="0.57110609480812646"/>
          <c:w val="0.97853654656804268"/>
          <c:h val="0.65462753950338604"/>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sz="1400" b="1" i="0" baseline="0">
                <a:effectLst/>
              </a:rPr>
              <a:t>Burndown Chart</a:t>
            </a:r>
            <a:endParaRPr lang="en-US" sz="1400">
              <a:effectLst/>
            </a:endParaRPr>
          </a:p>
          <a:p>
            <a:pPr>
              <a:defRPr sz="1000" b="1" i="0" u="none" strike="noStrike" baseline="0">
                <a:solidFill>
                  <a:srgbClr val="000000"/>
                </a:solidFill>
                <a:latin typeface="Arial"/>
                <a:ea typeface="Arial"/>
                <a:cs typeface="Arial"/>
              </a:defRPr>
            </a:pPr>
            <a:r>
              <a:rPr lang="en-IN" sz="1400" b="0" i="0" baseline="0">
                <a:solidFill>
                  <a:srgbClr val="C00000"/>
                </a:solidFill>
                <a:effectLst/>
              </a:rPr>
              <a:t>Sprint-2</a:t>
            </a:r>
            <a:endParaRPr lang="en-US" sz="1400">
              <a:solidFill>
                <a:srgbClr val="C00000"/>
              </a:solidFill>
              <a:effectLst/>
            </a:endParaRPr>
          </a:p>
          <a:p>
            <a:pPr>
              <a:defRPr sz="1000" b="1" i="0" u="none" strike="noStrike" baseline="0">
                <a:solidFill>
                  <a:srgbClr val="000000"/>
                </a:solidFill>
                <a:latin typeface="Arial"/>
                <a:ea typeface="Arial"/>
                <a:cs typeface="Arial"/>
              </a:defRPr>
            </a:pPr>
            <a:r>
              <a:rPr lang="en-IN" sz="1400" b="0" i="0" baseline="0">
                <a:effectLst/>
              </a:rPr>
              <a:t>(30/05/16 to 03/06/16)</a:t>
            </a:r>
            <a:endParaRPr lang="en-US" sz="1400">
              <a:effectLst/>
            </a:endParaRPr>
          </a:p>
        </c:rich>
      </c:tx>
      <c:layout>
        <c:manualLayout>
          <c:xMode val="edge"/>
          <c:yMode val="edge"/>
          <c:x val="0.34560557360135591"/>
          <c:y val="4.5031112683948216E-2"/>
        </c:manualLayout>
      </c:layout>
      <c:overlay val="0"/>
      <c:spPr>
        <a:noFill/>
        <a:ln w="25400">
          <a:noFill/>
        </a:ln>
      </c:spPr>
    </c:title>
    <c:autoTitleDeleted val="0"/>
    <c:plotArea>
      <c:layout>
        <c:manualLayout>
          <c:layoutTarget val="inner"/>
          <c:xMode val="edge"/>
          <c:yMode val="edge"/>
          <c:x val="8.0173466437645613E-2"/>
          <c:y val="0.26569081954643309"/>
          <c:w val="0.76277909105854225"/>
          <c:h val="0.55063670411985022"/>
        </c:manualLayout>
      </c:layout>
      <c:lineChart>
        <c:grouping val="standard"/>
        <c:varyColors val="0"/>
        <c:ser>
          <c:idx val="0"/>
          <c:order val="0"/>
          <c:tx>
            <c:v>Actual BurnDown</c:v>
          </c:tx>
          <c:spPr>
            <a:ln w="38100">
              <a:solidFill>
                <a:srgbClr val="008000"/>
              </a:solidFill>
              <a:prstDash val="solid"/>
            </a:ln>
          </c:spPr>
          <c:marker>
            <c:symbol val="none"/>
          </c:marker>
          <c:cat>
            <c:strRef>
              <c:f>Sprint2!$H$4:$M$4</c:f>
              <c:strCache>
                <c:ptCount val="6"/>
                <c:pt idx="0">
                  <c:v>Day 0</c:v>
                </c:pt>
                <c:pt idx="1">
                  <c:v>30-May</c:v>
                </c:pt>
                <c:pt idx="2">
                  <c:v>31-May</c:v>
                </c:pt>
                <c:pt idx="3">
                  <c:v>1-Jun</c:v>
                </c:pt>
                <c:pt idx="4">
                  <c:v>2-Jun</c:v>
                </c:pt>
                <c:pt idx="5">
                  <c:v>3-Jun</c:v>
                </c:pt>
              </c:strCache>
            </c:strRef>
          </c:cat>
          <c:val>
            <c:numRef>
              <c:f>Sprint2!$H$6:$M$6</c:f>
              <c:numCache>
                <c:formatCode>0</c:formatCode>
                <c:ptCount val="6"/>
                <c:pt idx="0">
                  <c:v>94.5</c:v>
                </c:pt>
                <c:pt idx="1">
                  <c:v>69</c:v>
                </c:pt>
                <c:pt idx="2">
                  <c:v>51</c:v>
                </c:pt>
                <c:pt idx="3">
                  <c:v>29.5</c:v>
                </c:pt>
                <c:pt idx="4">
                  <c:v>15</c:v>
                </c:pt>
                <c:pt idx="5">
                  <c:v>9</c:v>
                </c:pt>
              </c:numCache>
            </c:numRef>
          </c:val>
          <c:smooth val="0"/>
        </c:ser>
        <c:ser>
          <c:idx val="1"/>
          <c:order val="1"/>
          <c:tx>
            <c:v>Ideal BurnDown</c:v>
          </c:tx>
          <c:spPr>
            <a:ln w="38100">
              <a:solidFill>
                <a:srgbClr val="808080"/>
              </a:solidFill>
              <a:prstDash val="solid"/>
            </a:ln>
          </c:spPr>
          <c:marker>
            <c:symbol val="none"/>
          </c:marker>
          <c:cat>
            <c:strRef>
              <c:f>Sprint2!$H$4:$M$4</c:f>
              <c:strCache>
                <c:ptCount val="6"/>
                <c:pt idx="0">
                  <c:v>Day 0</c:v>
                </c:pt>
                <c:pt idx="1">
                  <c:v>30-May</c:v>
                </c:pt>
                <c:pt idx="2">
                  <c:v>31-May</c:v>
                </c:pt>
                <c:pt idx="3">
                  <c:v>1-Jun</c:v>
                </c:pt>
                <c:pt idx="4">
                  <c:v>2-Jun</c:v>
                </c:pt>
                <c:pt idx="5">
                  <c:v>3-Jun</c:v>
                </c:pt>
              </c:strCache>
            </c:strRef>
          </c:cat>
          <c:val>
            <c:numRef>
              <c:f>Sprint2!$H$5:$M$5</c:f>
              <c:numCache>
                <c:formatCode>General</c:formatCode>
                <c:ptCount val="6"/>
                <c:pt idx="0" formatCode="0">
                  <c:v>94.5</c:v>
                </c:pt>
                <c:pt idx="1">
                  <c:v>75.599999999999994</c:v>
                </c:pt>
                <c:pt idx="2">
                  <c:v>56.699999999999996</c:v>
                </c:pt>
                <c:pt idx="3">
                  <c:v>37.799999999999997</c:v>
                </c:pt>
                <c:pt idx="4">
                  <c:v>18.899999999999999</c:v>
                </c:pt>
                <c:pt idx="5">
                  <c:v>0</c:v>
                </c:pt>
              </c:numCache>
            </c:numRef>
          </c:val>
          <c:smooth val="0"/>
        </c:ser>
        <c:dLbls>
          <c:showLegendKey val="0"/>
          <c:showVal val="0"/>
          <c:showCatName val="0"/>
          <c:showSerName val="0"/>
          <c:showPercent val="0"/>
          <c:showBubbleSize val="0"/>
        </c:dLbls>
        <c:smooth val="0"/>
        <c:axId val="11816432"/>
        <c:axId val="11808272"/>
      </c:lineChart>
      <c:catAx>
        <c:axId val="11816432"/>
        <c:scaling>
          <c:orientation val="minMax"/>
        </c:scaling>
        <c:delete val="0"/>
        <c:axPos val="b"/>
        <c:majorGridlines>
          <c:spPr>
            <a:ln w="12700">
              <a:solidFill>
                <a:srgbClr val="800080"/>
              </a:solidFill>
              <a:prstDash val="solid"/>
            </a:ln>
          </c:spPr>
        </c:majorGridlines>
        <c:title>
          <c:tx>
            <c:rich>
              <a:bodyPr/>
              <a:lstStyle/>
              <a:p>
                <a:pPr>
                  <a:defRPr sz="900" b="1" i="0" u="none" strike="noStrike" baseline="0">
                    <a:solidFill>
                      <a:srgbClr val="C00000"/>
                    </a:solidFill>
                    <a:latin typeface="Arial"/>
                    <a:ea typeface="Arial"/>
                    <a:cs typeface="Arial"/>
                  </a:defRPr>
                </a:pPr>
                <a:r>
                  <a:rPr lang="en-IN" sz="900">
                    <a:solidFill>
                      <a:srgbClr val="C00000"/>
                    </a:solidFill>
                  </a:rPr>
                  <a:t>Date</a:t>
                </a:r>
              </a:p>
            </c:rich>
          </c:tx>
          <c:layout>
            <c:manualLayout>
              <c:xMode val="edge"/>
              <c:yMode val="edge"/>
              <c:x val="0.44112802226252329"/>
              <c:y val="0.906706952328633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808272"/>
        <c:crossesAt val="0"/>
        <c:auto val="0"/>
        <c:lblAlgn val="ctr"/>
        <c:lblOffset val="100"/>
        <c:tickLblSkip val="1"/>
        <c:tickMarkSkip val="1"/>
        <c:noMultiLvlLbl val="0"/>
      </c:catAx>
      <c:valAx>
        <c:axId val="11808272"/>
        <c:scaling>
          <c:orientation val="minMax"/>
          <c:min val="0"/>
        </c:scaling>
        <c:delete val="0"/>
        <c:axPos val="l"/>
        <c:majorGridlines>
          <c:spPr>
            <a:ln w="12700">
              <a:solidFill>
                <a:srgbClr val="800080"/>
              </a:solidFill>
              <a:prstDash val="solid"/>
            </a:ln>
          </c:spPr>
        </c:majorGridlines>
        <c:title>
          <c:tx>
            <c:rich>
              <a:bodyPr/>
              <a:lstStyle/>
              <a:p>
                <a:pPr>
                  <a:defRPr sz="900" b="1" i="0" u="none" strike="noStrike" baseline="0">
                    <a:solidFill>
                      <a:srgbClr val="C00000"/>
                    </a:solidFill>
                    <a:latin typeface="Arial"/>
                    <a:ea typeface="Arial"/>
                    <a:cs typeface="Arial"/>
                  </a:defRPr>
                </a:pPr>
                <a:r>
                  <a:rPr lang="en-IN" sz="900">
                    <a:solidFill>
                      <a:srgbClr val="C00000"/>
                    </a:solidFill>
                  </a:rPr>
                  <a:t>Remaining Effort in Hours</a:t>
                </a:r>
              </a:p>
            </c:rich>
          </c:tx>
          <c:layout>
            <c:manualLayout>
              <c:xMode val="edge"/>
              <c:yMode val="edge"/>
              <c:x val="2.9811397765344128E-2"/>
              <c:y val="0.3332793653602288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816432"/>
        <c:crosses val="autoZero"/>
        <c:crossBetween val="midCat"/>
      </c:valAx>
      <c:spPr>
        <a:solidFill>
          <a:srgbClr val="FFFFFF"/>
        </a:solidFill>
        <a:ln w="12700">
          <a:solidFill>
            <a:srgbClr val="808080"/>
          </a:solidFill>
          <a:prstDash val="solid"/>
        </a:ln>
      </c:spPr>
    </c:plotArea>
    <c:legend>
      <c:legendPos val="r"/>
      <c:legendEntry>
        <c:idx val="0"/>
        <c:txPr>
          <a:bodyPr/>
          <a:lstStyle/>
          <a:p>
            <a:pPr>
              <a:defRPr sz="1000" b="0" i="0" u="none" strike="noStrike" baseline="0">
                <a:solidFill>
                  <a:srgbClr val="000000"/>
                </a:solidFill>
                <a:latin typeface="Arial"/>
                <a:ea typeface="Arial"/>
                <a:cs typeface="Arial"/>
              </a:defRPr>
            </a:pPr>
            <a:endParaRPr lang="en-US"/>
          </a:p>
        </c:txPr>
      </c:legendEntry>
      <c:legendEntry>
        <c:idx val="1"/>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85771206957339297"/>
          <c:y val="0.47376714146686721"/>
          <c:w val="0.11791060445802484"/>
          <c:h val="0.23646848919166003"/>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a:defRPr sz="1000" b="1" i="0" u="none" strike="noStrike" baseline="0">
                <a:solidFill>
                  <a:srgbClr val="000000"/>
                </a:solidFill>
                <a:latin typeface="Arial"/>
                <a:ea typeface="Arial"/>
                <a:cs typeface="Arial"/>
              </a:defRPr>
            </a:pPr>
            <a:r>
              <a:rPr lang="en-IN" sz="1400" b="1" i="0" baseline="0">
                <a:effectLst/>
              </a:rPr>
              <a:t>Burndown Chart</a:t>
            </a:r>
            <a:endParaRPr lang="en-US" sz="1400">
              <a:effectLst/>
            </a:endParaRPr>
          </a:p>
          <a:p>
            <a:pPr algn="ctr">
              <a:defRPr sz="1000" b="1" i="0" u="none" strike="noStrike" baseline="0">
                <a:solidFill>
                  <a:srgbClr val="000000"/>
                </a:solidFill>
                <a:latin typeface="Arial"/>
                <a:ea typeface="Arial"/>
                <a:cs typeface="Arial"/>
              </a:defRPr>
            </a:pPr>
            <a:r>
              <a:rPr lang="en-IN" sz="1400" b="0" i="0" baseline="0">
                <a:solidFill>
                  <a:srgbClr val="C00000"/>
                </a:solidFill>
                <a:effectLst/>
              </a:rPr>
              <a:t>Sprint-3</a:t>
            </a:r>
            <a:endParaRPr lang="en-US" sz="1400">
              <a:solidFill>
                <a:srgbClr val="C00000"/>
              </a:solidFill>
              <a:effectLst/>
            </a:endParaRPr>
          </a:p>
          <a:p>
            <a:pPr algn="ctr">
              <a:defRPr sz="1000" b="1" i="0" u="none" strike="noStrike" baseline="0">
                <a:solidFill>
                  <a:srgbClr val="000000"/>
                </a:solidFill>
                <a:latin typeface="Arial"/>
                <a:ea typeface="Arial"/>
                <a:cs typeface="Arial"/>
              </a:defRPr>
            </a:pPr>
            <a:r>
              <a:rPr lang="en-IN" sz="1400" b="0" i="0" baseline="0">
                <a:effectLst/>
              </a:rPr>
              <a:t>(06/06/16 to 17/06/16)</a:t>
            </a:r>
            <a:endParaRPr lang="en-US" sz="1400">
              <a:effectLst/>
            </a:endParaRPr>
          </a:p>
        </c:rich>
      </c:tx>
      <c:layout>
        <c:manualLayout>
          <c:xMode val="edge"/>
          <c:yMode val="edge"/>
          <c:x val="0.35906898430149059"/>
          <c:y val="3.792249498224487E-2"/>
        </c:manualLayout>
      </c:layout>
      <c:overlay val="0"/>
      <c:spPr>
        <a:noFill/>
        <a:ln w="25400">
          <a:noFill/>
        </a:ln>
      </c:spPr>
    </c:title>
    <c:autoTitleDeleted val="0"/>
    <c:plotArea>
      <c:layout>
        <c:manualLayout>
          <c:layoutTarget val="inner"/>
          <c:xMode val="edge"/>
          <c:yMode val="edge"/>
          <c:x val="0.10700084550190743"/>
          <c:y val="0.28664381658175081"/>
          <c:w val="0.73510994328184831"/>
          <c:h val="0.53524131542380726"/>
        </c:manualLayout>
      </c:layout>
      <c:lineChart>
        <c:grouping val="standard"/>
        <c:varyColors val="0"/>
        <c:ser>
          <c:idx val="0"/>
          <c:order val="0"/>
          <c:tx>
            <c:v>Actual burndown</c:v>
          </c:tx>
          <c:spPr>
            <a:ln w="38100">
              <a:solidFill>
                <a:srgbClr val="008000"/>
              </a:solidFill>
              <a:prstDash val="solid"/>
            </a:ln>
          </c:spPr>
          <c:marker>
            <c:symbol val="none"/>
          </c:marker>
          <c:cat>
            <c:strRef>
              <c:f>Sprint3!$H$4:$R$4</c:f>
              <c:strCache>
                <c:ptCount val="11"/>
                <c:pt idx="0">
                  <c:v>Day 0</c:v>
                </c:pt>
                <c:pt idx="1">
                  <c:v>6-Jun</c:v>
                </c:pt>
                <c:pt idx="2">
                  <c:v>7-Jun</c:v>
                </c:pt>
                <c:pt idx="3">
                  <c:v>8-Jun</c:v>
                </c:pt>
                <c:pt idx="4">
                  <c:v>9-Jun</c:v>
                </c:pt>
                <c:pt idx="5">
                  <c:v>10-Jun</c:v>
                </c:pt>
                <c:pt idx="6">
                  <c:v>13-Jun</c:v>
                </c:pt>
                <c:pt idx="7">
                  <c:v>14-Jun</c:v>
                </c:pt>
                <c:pt idx="8">
                  <c:v>15-Jun</c:v>
                </c:pt>
                <c:pt idx="9">
                  <c:v>16-Jun</c:v>
                </c:pt>
                <c:pt idx="10">
                  <c:v>17-Jun</c:v>
                </c:pt>
              </c:strCache>
            </c:strRef>
          </c:cat>
          <c:val>
            <c:numRef>
              <c:f>Sprint3!$H$6:$R$6</c:f>
              <c:numCache>
                <c:formatCode>0</c:formatCode>
                <c:ptCount val="11"/>
                <c:pt idx="0">
                  <c:v>178</c:v>
                </c:pt>
                <c:pt idx="1">
                  <c:v>169</c:v>
                </c:pt>
                <c:pt idx="2">
                  <c:v>152</c:v>
                </c:pt>
                <c:pt idx="3">
                  <c:v>135</c:v>
                </c:pt>
                <c:pt idx="4">
                  <c:v>119</c:v>
                </c:pt>
                <c:pt idx="5">
                  <c:v>105</c:v>
                </c:pt>
                <c:pt idx="6">
                  <c:v>78</c:v>
                </c:pt>
                <c:pt idx="7">
                  <c:v>69</c:v>
                </c:pt>
                <c:pt idx="8">
                  <c:v>43</c:v>
                </c:pt>
                <c:pt idx="9">
                  <c:v>28</c:v>
                </c:pt>
                <c:pt idx="10">
                  <c:v>0</c:v>
                </c:pt>
              </c:numCache>
            </c:numRef>
          </c:val>
          <c:smooth val="0"/>
        </c:ser>
        <c:ser>
          <c:idx val="1"/>
          <c:order val="1"/>
          <c:tx>
            <c:v>Ideal burndown</c:v>
          </c:tx>
          <c:spPr>
            <a:ln w="38100">
              <a:solidFill>
                <a:srgbClr val="808080"/>
              </a:solidFill>
              <a:prstDash val="solid"/>
            </a:ln>
          </c:spPr>
          <c:marker>
            <c:symbol val="none"/>
          </c:marker>
          <c:cat>
            <c:strRef>
              <c:f>Sprint3!$H$4:$R$4</c:f>
              <c:strCache>
                <c:ptCount val="11"/>
                <c:pt idx="0">
                  <c:v>Day 0</c:v>
                </c:pt>
                <c:pt idx="1">
                  <c:v>6-Jun</c:v>
                </c:pt>
                <c:pt idx="2">
                  <c:v>7-Jun</c:v>
                </c:pt>
                <c:pt idx="3">
                  <c:v>8-Jun</c:v>
                </c:pt>
                <c:pt idx="4">
                  <c:v>9-Jun</c:v>
                </c:pt>
                <c:pt idx="5">
                  <c:v>10-Jun</c:v>
                </c:pt>
                <c:pt idx="6">
                  <c:v>13-Jun</c:v>
                </c:pt>
                <c:pt idx="7">
                  <c:v>14-Jun</c:v>
                </c:pt>
                <c:pt idx="8">
                  <c:v>15-Jun</c:v>
                </c:pt>
                <c:pt idx="9">
                  <c:v>16-Jun</c:v>
                </c:pt>
                <c:pt idx="10">
                  <c:v>17-Jun</c:v>
                </c:pt>
              </c:strCache>
            </c:strRef>
          </c:cat>
          <c:val>
            <c:numRef>
              <c:f>Sprint3!$H$5:$R$5</c:f>
              <c:numCache>
                <c:formatCode>General</c:formatCode>
                <c:ptCount val="11"/>
                <c:pt idx="0" formatCode="0">
                  <c:v>178</c:v>
                </c:pt>
                <c:pt idx="1">
                  <c:v>160.19999999999999</c:v>
                </c:pt>
                <c:pt idx="2">
                  <c:v>142.39999999999998</c:v>
                </c:pt>
                <c:pt idx="3">
                  <c:v>124.59999999999998</c:v>
                </c:pt>
                <c:pt idx="4">
                  <c:v>106.79999999999998</c:v>
                </c:pt>
                <c:pt idx="5">
                  <c:v>88.999999999999986</c:v>
                </c:pt>
                <c:pt idx="6">
                  <c:v>71.199999999999989</c:v>
                </c:pt>
                <c:pt idx="7">
                  <c:v>53.399999999999991</c:v>
                </c:pt>
                <c:pt idx="8">
                  <c:v>35.599999999999994</c:v>
                </c:pt>
                <c:pt idx="9">
                  <c:v>17.799999999999994</c:v>
                </c:pt>
                <c:pt idx="10">
                  <c:v>0</c:v>
                </c:pt>
              </c:numCache>
            </c:numRef>
          </c:val>
          <c:smooth val="0"/>
        </c:ser>
        <c:dLbls>
          <c:showLegendKey val="0"/>
          <c:showVal val="0"/>
          <c:showCatName val="0"/>
          <c:showSerName val="0"/>
          <c:showPercent val="0"/>
          <c:showBubbleSize val="0"/>
        </c:dLbls>
        <c:smooth val="0"/>
        <c:axId val="11821328"/>
        <c:axId val="11815344"/>
      </c:lineChart>
      <c:catAx>
        <c:axId val="11821328"/>
        <c:scaling>
          <c:orientation val="minMax"/>
        </c:scaling>
        <c:delete val="0"/>
        <c:axPos val="b"/>
        <c:majorGridlines>
          <c:spPr>
            <a:ln w="12700">
              <a:solidFill>
                <a:srgbClr val="800080"/>
              </a:solidFill>
              <a:prstDash val="solid"/>
            </a:ln>
          </c:spPr>
        </c:majorGridlines>
        <c:title>
          <c:tx>
            <c:rich>
              <a:bodyPr/>
              <a:lstStyle/>
              <a:p>
                <a:pPr>
                  <a:defRPr sz="900" b="1" i="0" u="none" strike="noStrike" baseline="0">
                    <a:solidFill>
                      <a:srgbClr val="C00000"/>
                    </a:solidFill>
                    <a:latin typeface="Arial"/>
                    <a:ea typeface="Arial"/>
                    <a:cs typeface="Arial"/>
                  </a:defRPr>
                </a:pPr>
                <a:r>
                  <a:rPr lang="en-IN" sz="900">
                    <a:solidFill>
                      <a:srgbClr val="C00000"/>
                    </a:solidFill>
                  </a:rPr>
                  <a:t>Date</a:t>
                </a:r>
              </a:p>
            </c:rich>
          </c:tx>
          <c:layout>
            <c:manualLayout>
              <c:xMode val="edge"/>
              <c:yMode val="edge"/>
              <c:x val="0.45011078029833601"/>
              <c:y val="0.90076556033332711"/>
            </c:manualLayout>
          </c:layout>
          <c:overlay val="0"/>
          <c:spPr>
            <a:noFill/>
            <a:ln w="25400">
              <a:noFill/>
            </a:ln>
          </c:spPr>
        </c:title>
        <c:numFmt formatCode="General" sourceLinked="1"/>
        <c:majorTickMark val="out"/>
        <c:minorTickMark val="none"/>
        <c:tickLblPos val="nextTo"/>
        <c:txPr>
          <a:bodyPr rot="0" vert="horz"/>
          <a:lstStyle/>
          <a:p>
            <a:pPr>
              <a:defRPr/>
            </a:pPr>
            <a:endParaRPr lang="en-US"/>
          </a:p>
        </c:txPr>
        <c:crossAx val="11815344"/>
        <c:crossesAt val="0"/>
        <c:auto val="0"/>
        <c:lblAlgn val="ctr"/>
        <c:lblOffset val="100"/>
        <c:tickLblSkip val="1"/>
        <c:tickMarkSkip val="1"/>
        <c:noMultiLvlLbl val="0"/>
      </c:catAx>
      <c:valAx>
        <c:axId val="11815344"/>
        <c:scaling>
          <c:orientation val="minMax"/>
          <c:min val="0"/>
        </c:scaling>
        <c:delete val="0"/>
        <c:axPos val="l"/>
        <c:majorGridlines>
          <c:spPr>
            <a:ln w="12700">
              <a:solidFill>
                <a:srgbClr val="800080"/>
              </a:solidFill>
              <a:prstDash val="solid"/>
            </a:ln>
          </c:spPr>
        </c:majorGridlines>
        <c:title>
          <c:tx>
            <c:rich>
              <a:bodyPr/>
              <a:lstStyle/>
              <a:p>
                <a:pPr>
                  <a:defRPr sz="900" b="1" i="0" u="none" strike="noStrike" baseline="0">
                    <a:solidFill>
                      <a:srgbClr val="C00000"/>
                    </a:solidFill>
                    <a:latin typeface="Arial"/>
                    <a:ea typeface="Arial"/>
                    <a:cs typeface="Arial"/>
                  </a:defRPr>
                </a:pPr>
                <a:r>
                  <a:rPr lang="en-IN" sz="900">
                    <a:solidFill>
                      <a:srgbClr val="C00000"/>
                    </a:solidFill>
                  </a:rPr>
                  <a:t>Remaining Effort in Hours</a:t>
                </a:r>
              </a:p>
            </c:rich>
          </c:tx>
          <c:layout>
            <c:manualLayout>
              <c:xMode val="edge"/>
              <c:yMode val="edge"/>
              <c:x val="2.77932700272931E-2"/>
              <c:y val="0.3498133193708842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821328"/>
        <c:crosses val="autoZero"/>
        <c:crossBetween val="midCat"/>
      </c:valAx>
      <c:spPr>
        <a:solidFill>
          <a:srgbClr val="FFFFFF"/>
        </a:solidFill>
        <a:ln w="12700">
          <a:solidFill>
            <a:srgbClr val="808080"/>
          </a:solidFill>
          <a:prstDash val="solid"/>
        </a:ln>
      </c:spPr>
    </c:plotArea>
    <c:legend>
      <c:legendPos val="r"/>
      <c:layout>
        <c:manualLayout>
          <c:xMode val="edge"/>
          <c:yMode val="edge"/>
          <c:x val="0.83772609819121446"/>
          <c:y val="0.58585040041350334"/>
          <c:w val="0.13369161868202173"/>
          <c:h val="0.22351169019473585"/>
        </c:manualLayout>
      </c:layout>
      <c:overlay val="0"/>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595680616065124"/>
          <c:y val="9.1603320577294256E-2"/>
        </c:manualLayout>
      </c:layout>
      <c:overlay val="0"/>
      <c:spPr>
        <a:noFill/>
        <a:ln w="25400">
          <a:noFill/>
        </a:ln>
      </c:spPr>
    </c:title>
    <c:autoTitleDeleted val="0"/>
    <c:plotArea>
      <c:layout>
        <c:manualLayout>
          <c:layoutTarget val="inner"/>
          <c:xMode val="edge"/>
          <c:yMode val="edge"/>
          <c:x val="0.16426000018508863"/>
          <c:y val="0.51908525933638316"/>
          <c:w val="0.59657066001287684"/>
          <c:h val="0.30279973461289017"/>
        </c:manualLayout>
      </c:layout>
      <c:lineChart>
        <c:grouping val="standard"/>
        <c:varyColors val="0"/>
        <c:ser>
          <c:idx val="0"/>
          <c:order val="0"/>
          <c:spPr>
            <a:ln w="38100">
              <a:solidFill>
                <a:srgbClr val="008000"/>
              </a:solidFill>
              <a:prstDash val="solid"/>
            </a:ln>
          </c:spPr>
          <c:marker>
            <c:symbol val="none"/>
          </c:marker>
          <c:cat>
            <c:strRef>
              <c:f>Sprint4!$H$4:$M$4</c:f>
              <c:strCache>
                <c:ptCount val="6"/>
                <c:pt idx="0">
                  <c:v>Day 0</c:v>
                </c:pt>
                <c:pt idx="1">
                  <c:v>20-Jun</c:v>
                </c:pt>
                <c:pt idx="2">
                  <c:v>21-Jun</c:v>
                </c:pt>
                <c:pt idx="3">
                  <c:v>22-Jun</c:v>
                </c:pt>
                <c:pt idx="4">
                  <c:v>23-Jun</c:v>
                </c:pt>
                <c:pt idx="5">
                  <c:v>24-Jun</c:v>
                </c:pt>
              </c:strCache>
            </c:strRef>
          </c:cat>
          <c:val>
            <c:numRef>
              <c:f>Sprint4!$H$6:$M$6</c:f>
              <c:numCache>
                <c:formatCode>0</c:formatCode>
                <c:ptCount val="6"/>
                <c:pt idx="0">
                  <c:v>185</c:v>
                </c:pt>
                <c:pt idx="1">
                  <c:v>174</c:v>
                </c:pt>
                <c:pt idx="2">
                  <c:v>158</c:v>
                </c:pt>
                <c:pt idx="3">
                  <c:v>139</c:v>
                </c:pt>
                <c:pt idx="4">
                  <c:v>128</c:v>
                </c:pt>
                <c:pt idx="5">
                  <c:v>116</c:v>
                </c:pt>
              </c:numCache>
            </c:numRef>
          </c:val>
          <c:smooth val="0"/>
        </c:ser>
        <c:ser>
          <c:idx val="1"/>
          <c:order val="1"/>
          <c:spPr>
            <a:ln w="38100">
              <a:solidFill>
                <a:srgbClr val="808080"/>
              </a:solidFill>
              <a:prstDash val="solid"/>
            </a:ln>
          </c:spPr>
          <c:marker>
            <c:symbol val="none"/>
          </c:marker>
          <c:cat>
            <c:strRef>
              <c:f>Sprint4!$H$4:$M$4</c:f>
              <c:strCache>
                <c:ptCount val="6"/>
                <c:pt idx="0">
                  <c:v>Day 0</c:v>
                </c:pt>
                <c:pt idx="1">
                  <c:v>20-Jun</c:v>
                </c:pt>
                <c:pt idx="2">
                  <c:v>21-Jun</c:v>
                </c:pt>
                <c:pt idx="3">
                  <c:v>22-Jun</c:v>
                </c:pt>
                <c:pt idx="4">
                  <c:v>23-Jun</c:v>
                </c:pt>
                <c:pt idx="5">
                  <c:v>24-Jun</c:v>
                </c:pt>
              </c:strCache>
            </c:strRef>
          </c:cat>
          <c:val>
            <c:numRef>
              <c:f>Sprint4!$H$5:$M$5</c:f>
              <c:numCache>
                <c:formatCode>General</c:formatCode>
                <c:ptCount val="6"/>
                <c:pt idx="0" formatCode="0">
                  <c:v>185</c:v>
                </c:pt>
                <c:pt idx="1">
                  <c:v>166.5</c:v>
                </c:pt>
                <c:pt idx="2">
                  <c:v>148</c:v>
                </c:pt>
                <c:pt idx="3">
                  <c:v>129.5</c:v>
                </c:pt>
                <c:pt idx="4">
                  <c:v>111</c:v>
                </c:pt>
                <c:pt idx="5" formatCode="0">
                  <c:v>92.5</c:v>
                </c:pt>
              </c:numCache>
            </c:numRef>
          </c:val>
          <c:smooth val="0"/>
        </c:ser>
        <c:dLbls>
          <c:showLegendKey val="0"/>
          <c:showVal val="0"/>
          <c:showCatName val="0"/>
          <c:showSerName val="0"/>
          <c:showPercent val="0"/>
          <c:showBubbleSize val="0"/>
        </c:dLbls>
        <c:smooth val="0"/>
        <c:axId val="11817520"/>
        <c:axId val="11819696"/>
      </c:lineChart>
      <c:catAx>
        <c:axId val="11817520"/>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765359659991738"/>
              <c:y val="0.900765495916063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819696"/>
        <c:crossesAt val="0"/>
        <c:auto val="0"/>
        <c:lblAlgn val="ctr"/>
        <c:lblOffset val="100"/>
        <c:tickLblSkip val="1"/>
        <c:tickMarkSkip val="1"/>
        <c:noMultiLvlLbl val="0"/>
      </c:catAx>
      <c:valAx>
        <c:axId val="11819696"/>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1823110436068589"/>
              <c:y val="0.4580163357442914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817520"/>
        <c:crosses val="autoZero"/>
        <c:crossBetween val="midCat"/>
      </c:valAx>
      <c:spPr>
        <a:solidFill>
          <a:srgbClr val="FFFFFF"/>
        </a:solidFill>
        <a:ln w="12700">
          <a:solidFill>
            <a:srgbClr val="808080"/>
          </a:solidFill>
          <a:prstDash val="solid"/>
        </a:ln>
      </c:spPr>
    </c:plotArea>
    <c:legend>
      <c:legendPos val="r"/>
      <c:layout>
        <c:manualLayout>
          <c:xMode val="edge"/>
          <c:yMode val="edge"/>
          <c:x val="0.72563209294269693"/>
          <c:y val="0.54198606853532627"/>
          <c:w val="0.16696761128209225"/>
          <c:h val="0.11450408393607281"/>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sz="1400" b="1" i="0" baseline="0">
                <a:effectLst/>
              </a:rPr>
              <a:t>Sprint Burndown Chart</a:t>
            </a:r>
            <a:endParaRPr lang="en-US" sz="1400">
              <a:effectLst/>
            </a:endParaRPr>
          </a:p>
          <a:p>
            <a:pPr>
              <a:defRPr/>
            </a:pPr>
            <a:r>
              <a:rPr lang="en-IN" sz="1400" b="0" i="0" baseline="0">
                <a:solidFill>
                  <a:srgbClr val="C00000"/>
                </a:solidFill>
                <a:effectLst/>
              </a:rPr>
              <a:t>Sprint-4</a:t>
            </a:r>
            <a:endParaRPr lang="en-US" sz="1400">
              <a:solidFill>
                <a:srgbClr val="C00000"/>
              </a:solidFill>
              <a:effectLst/>
            </a:endParaRPr>
          </a:p>
          <a:p>
            <a:pPr>
              <a:defRPr/>
            </a:pPr>
            <a:r>
              <a:rPr lang="en-IN" sz="1400" b="0" i="0" baseline="0">
                <a:effectLst/>
              </a:rPr>
              <a:t>(20/06/16 to 01/07/16)</a:t>
            </a:r>
            <a:endParaRPr lang="en-US" sz="1400">
              <a:effectLst/>
            </a:endParaRPr>
          </a:p>
        </c:rich>
      </c:tx>
      <c:layout>
        <c:manualLayout>
          <c:xMode val="edge"/>
          <c:yMode val="edge"/>
          <c:x val="0.34567939877080578"/>
          <c:y val="5.6822219256491252E-2"/>
        </c:manualLayout>
      </c:layout>
      <c:overlay val="0"/>
      <c:spPr>
        <a:noFill/>
        <a:ln w="25400">
          <a:noFill/>
        </a:ln>
      </c:spPr>
    </c:title>
    <c:autoTitleDeleted val="0"/>
    <c:plotArea>
      <c:layout>
        <c:manualLayout>
          <c:layoutTarget val="inner"/>
          <c:xMode val="edge"/>
          <c:yMode val="edge"/>
          <c:x val="9.3863875711188274E-2"/>
          <c:y val="0.27860580986698696"/>
          <c:w val="0.71450533900653734"/>
          <c:h val="0.57284813974524373"/>
        </c:manualLayout>
      </c:layout>
      <c:lineChart>
        <c:grouping val="standard"/>
        <c:varyColors val="0"/>
        <c:ser>
          <c:idx val="0"/>
          <c:order val="0"/>
          <c:tx>
            <c:v>Actual BurnDown</c:v>
          </c:tx>
          <c:spPr>
            <a:ln w="38100">
              <a:solidFill>
                <a:srgbClr val="008000"/>
              </a:solidFill>
              <a:prstDash val="solid"/>
            </a:ln>
          </c:spPr>
          <c:marker>
            <c:symbol val="none"/>
          </c:marker>
          <c:cat>
            <c:strRef>
              <c:f>Sprint4!$H$4:$R$4</c:f>
              <c:strCache>
                <c:ptCount val="11"/>
                <c:pt idx="0">
                  <c:v>Day 0</c:v>
                </c:pt>
                <c:pt idx="1">
                  <c:v>20-Jun</c:v>
                </c:pt>
                <c:pt idx="2">
                  <c:v>21-Jun</c:v>
                </c:pt>
                <c:pt idx="3">
                  <c:v>22-Jun</c:v>
                </c:pt>
                <c:pt idx="4">
                  <c:v>23-Jun</c:v>
                </c:pt>
                <c:pt idx="5">
                  <c:v>24-Jun</c:v>
                </c:pt>
                <c:pt idx="6">
                  <c:v>27-Jun</c:v>
                </c:pt>
                <c:pt idx="7">
                  <c:v>28-Jun</c:v>
                </c:pt>
                <c:pt idx="8">
                  <c:v>29-Jun</c:v>
                </c:pt>
                <c:pt idx="9">
                  <c:v>30-Jun</c:v>
                </c:pt>
                <c:pt idx="10">
                  <c:v>1-Jul</c:v>
                </c:pt>
              </c:strCache>
            </c:strRef>
          </c:cat>
          <c:val>
            <c:numRef>
              <c:f>Sprint4!$H$6:$R$6</c:f>
              <c:numCache>
                <c:formatCode>0</c:formatCode>
                <c:ptCount val="11"/>
                <c:pt idx="0">
                  <c:v>185</c:v>
                </c:pt>
                <c:pt idx="1">
                  <c:v>174</c:v>
                </c:pt>
                <c:pt idx="2">
                  <c:v>158</c:v>
                </c:pt>
                <c:pt idx="3">
                  <c:v>139</c:v>
                </c:pt>
                <c:pt idx="4">
                  <c:v>128</c:v>
                </c:pt>
                <c:pt idx="5">
                  <c:v>116</c:v>
                </c:pt>
                <c:pt idx="6">
                  <c:v>97</c:v>
                </c:pt>
                <c:pt idx="7">
                  <c:v>79</c:v>
                </c:pt>
                <c:pt idx="8">
                  <c:v>67</c:v>
                </c:pt>
                <c:pt idx="9">
                  <c:v>52</c:v>
                </c:pt>
                <c:pt idx="10">
                  <c:v>35</c:v>
                </c:pt>
              </c:numCache>
            </c:numRef>
          </c:val>
          <c:smooth val="0"/>
        </c:ser>
        <c:ser>
          <c:idx val="1"/>
          <c:order val="1"/>
          <c:tx>
            <c:v>Ideal BurnDown</c:v>
          </c:tx>
          <c:spPr>
            <a:ln w="38100">
              <a:solidFill>
                <a:srgbClr val="808080"/>
              </a:solidFill>
              <a:prstDash val="solid"/>
            </a:ln>
          </c:spPr>
          <c:marker>
            <c:symbol val="none"/>
          </c:marker>
          <c:cat>
            <c:strRef>
              <c:f>Sprint4!$H$4:$R$4</c:f>
              <c:strCache>
                <c:ptCount val="11"/>
                <c:pt idx="0">
                  <c:v>Day 0</c:v>
                </c:pt>
                <c:pt idx="1">
                  <c:v>20-Jun</c:v>
                </c:pt>
                <c:pt idx="2">
                  <c:v>21-Jun</c:v>
                </c:pt>
                <c:pt idx="3">
                  <c:v>22-Jun</c:v>
                </c:pt>
                <c:pt idx="4">
                  <c:v>23-Jun</c:v>
                </c:pt>
                <c:pt idx="5">
                  <c:v>24-Jun</c:v>
                </c:pt>
                <c:pt idx="6">
                  <c:v>27-Jun</c:v>
                </c:pt>
                <c:pt idx="7">
                  <c:v>28-Jun</c:v>
                </c:pt>
                <c:pt idx="8">
                  <c:v>29-Jun</c:v>
                </c:pt>
                <c:pt idx="9">
                  <c:v>30-Jun</c:v>
                </c:pt>
                <c:pt idx="10">
                  <c:v>1-Jul</c:v>
                </c:pt>
              </c:strCache>
            </c:strRef>
          </c:cat>
          <c:val>
            <c:numRef>
              <c:f>Sprint4!$H$5:$R$5</c:f>
              <c:numCache>
                <c:formatCode>General</c:formatCode>
                <c:ptCount val="11"/>
                <c:pt idx="0" formatCode="0">
                  <c:v>185</c:v>
                </c:pt>
                <c:pt idx="1">
                  <c:v>166.5</c:v>
                </c:pt>
                <c:pt idx="2">
                  <c:v>148</c:v>
                </c:pt>
                <c:pt idx="3">
                  <c:v>129.5</c:v>
                </c:pt>
                <c:pt idx="4">
                  <c:v>111</c:v>
                </c:pt>
                <c:pt idx="5" formatCode="0">
                  <c:v>92.5</c:v>
                </c:pt>
                <c:pt idx="6">
                  <c:v>74</c:v>
                </c:pt>
                <c:pt idx="7">
                  <c:v>55.5</c:v>
                </c:pt>
                <c:pt idx="8">
                  <c:v>37</c:v>
                </c:pt>
                <c:pt idx="9">
                  <c:v>18.5</c:v>
                </c:pt>
                <c:pt idx="10" formatCode="0">
                  <c:v>0</c:v>
                </c:pt>
              </c:numCache>
            </c:numRef>
          </c:val>
          <c:smooth val="0"/>
        </c:ser>
        <c:dLbls>
          <c:showLegendKey val="0"/>
          <c:showVal val="0"/>
          <c:showCatName val="0"/>
          <c:showSerName val="0"/>
          <c:showPercent val="0"/>
          <c:showBubbleSize val="0"/>
        </c:dLbls>
        <c:smooth val="0"/>
        <c:axId val="11809360"/>
        <c:axId val="11816976"/>
      </c:lineChart>
      <c:catAx>
        <c:axId val="11809360"/>
        <c:scaling>
          <c:orientation val="minMax"/>
        </c:scaling>
        <c:delete val="0"/>
        <c:axPos val="b"/>
        <c:majorGridlines>
          <c:spPr>
            <a:ln w="12700">
              <a:solidFill>
                <a:srgbClr val="800080"/>
              </a:solidFill>
              <a:prstDash val="solid"/>
            </a:ln>
          </c:spPr>
        </c:majorGridlines>
        <c:title>
          <c:tx>
            <c:rich>
              <a:bodyPr/>
              <a:lstStyle/>
              <a:p>
                <a:pPr>
                  <a:defRPr sz="900">
                    <a:solidFill>
                      <a:srgbClr val="C00000"/>
                    </a:solidFill>
                  </a:defRPr>
                </a:pPr>
                <a:r>
                  <a:rPr lang="en-IN" sz="900" b="1">
                    <a:solidFill>
                      <a:srgbClr val="C00000"/>
                    </a:solidFill>
                  </a:rPr>
                  <a:t>Date</a:t>
                </a:r>
              </a:p>
            </c:rich>
          </c:tx>
          <c:layout>
            <c:manualLayout>
              <c:xMode val="edge"/>
              <c:yMode val="edge"/>
              <c:x val="0.45078352162501428"/>
              <c:y val="0.9224457105463442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1816976"/>
        <c:crossesAt val="0"/>
        <c:auto val="1"/>
        <c:lblAlgn val="ctr"/>
        <c:lblOffset val="100"/>
        <c:tickLblSkip val="1"/>
        <c:tickMarkSkip val="1"/>
        <c:noMultiLvlLbl val="0"/>
      </c:catAx>
      <c:valAx>
        <c:axId val="11816976"/>
        <c:scaling>
          <c:orientation val="minMax"/>
          <c:min val="0"/>
        </c:scaling>
        <c:delete val="0"/>
        <c:axPos val="l"/>
        <c:majorGridlines>
          <c:spPr>
            <a:ln w="12700">
              <a:solidFill>
                <a:srgbClr val="800080"/>
              </a:solidFill>
              <a:prstDash val="solid"/>
            </a:ln>
          </c:spPr>
        </c:majorGridlines>
        <c:title>
          <c:tx>
            <c:rich>
              <a:bodyPr/>
              <a:lstStyle/>
              <a:p>
                <a:pPr>
                  <a:defRPr sz="900">
                    <a:solidFill>
                      <a:srgbClr val="C00000"/>
                    </a:solidFill>
                  </a:defRPr>
                </a:pPr>
                <a:r>
                  <a:rPr lang="en-IN" sz="900" b="1">
                    <a:solidFill>
                      <a:srgbClr val="C00000"/>
                    </a:solidFill>
                  </a:rPr>
                  <a:t>Remaining Effort in Hours</a:t>
                </a:r>
              </a:p>
            </c:rich>
          </c:tx>
          <c:layout>
            <c:manualLayout>
              <c:xMode val="edge"/>
              <c:yMode val="edge"/>
              <c:x val="2.6311537144813421E-2"/>
              <c:y val="0.3558325548289514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a:pPr>
            <a:endParaRPr lang="en-US"/>
          </a:p>
        </c:txPr>
        <c:crossAx val="11809360"/>
        <c:crossesAt val="1"/>
        <c:crossBetween val="midCat"/>
      </c:valAx>
      <c:spPr>
        <a:noFill/>
        <a:ln w="25400">
          <a:noFill/>
        </a:ln>
      </c:spPr>
    </c:plotArea>
    <c:legend>
      <c:legendPos val="r"/>
      <c:layout>
        <c:manualLayout>
          <c:xMode val="edge"/>
          <c:yMode val="edge"/>
          <c:x val="0.82980740450921897"/>
          <c:y val="0.63019641628765866"/>
          <c:w val="0.13022793889894196"/>
          <c:h val="0.17593126062494222"/>
        </c:manualLayout>
      </c:layout>
      <c:overlay val="0"/>
      <c:spPr>
        <a:solidFill>
          <a:srgbClr val="FFFFFF"/>
        </a:solidFill>
        <a:ln w="3175">
          <a:solidFill>
            <a:srgbClr val="000000"/>
          </a:solidFill>
          <a:prstDash val="solid"/>
        </a:ln>
      </c:sp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595680616065124"/>
          <c:y val="9.1603320577294256E-2"/>
        </c:manualLayout>
      </c:layout>
      <c:overlay val="0"/>
      <c:spPr>
        <a:noFill/>
        <a:ln w="25400">
          <a:noFill/>
        </a:ln>
      </c:spPr>
    </c:title>
    <c:autoTitleDeleted val="0"/>
    <c:plotArea>
      <c:layout>
        <c:manualLayout>
          <c:layoutTarget val="inner"/>
          <c:xMode val="edge"/>
          <c:yMode val="edge"/>
          <c:x val="0.16426000018508863"/>
          <c:y val="0.51908525933638316"/>
          <c:w val="0.59657066001287684"/>
          <c:h val="0.30279973461289017"/>
        </c:manualLayout>
      </c:layout>
      <c:lineChart>
        <c:grouping val="standard"/>
        <c:varyColors val="0"/>
        <c:ser>
          <c:idx val="0"/>
          <c:order val="0"/>
          <c:spPr>
            <a:ln w="38100">
              <a:solidFill>
                <a:srgbClr val="008000"/>
              </a:solidFill>
              <a:prstDash val="solid"/>
            </a:ln>
          </c:spPr>
          <c:marker>
            <c:symbol val="none"/>
          </c:marker>
          <c:cat>
            <c:strRef>
              <c:f>Sprint_5!$I$4:$N$4</c:f>
              <c:strCache>
                <c:ptCount val="6"/>
                <c:pt idx="0">
                  <c:v>Day 0</c:v>
                </c:pt>
                <c:pt idx="1">
                  <c:v>4-Jul</c:v>
                </c:pt>
                <c:pt idx="2">
                  <c:v>5-Jul</c:v>
                </c:pt>
                <c:pt idx="3">
                  <c:v>6-Jul</c:v>
                </c:pt>
                <c:pt idx="4">
                  <c:v>7-Jul</c:v>
                </c:pt>
                <c:pt idx="5">
                  <c:v>8-Jul</c:v>
                </c:pt>
              </c:strCache>
            </c:strRef>
          </c:cat>
          <c:val>
            <c:numRef>
              <c:f>Sprint_5!$I$6:$N$6</c:f>
              <c:numCache>
                <c:formatCode>0</c:formatCode>
                <c:ptCount val="6"/>
                <c:pt idx="0">
                  <c:v>160.5</c:v>
                </c:pt>
                <c:pt idx="1">
                  <c:v>145</c:v>
                </c:pt>
                <c:pt idx="2">
                  <c:v>131.5</c:v>
                </c:pt>
                <c:pt idx="3">
                  <c:v>112.5</c:v>
                </c:pt>
                <c:pt idx="4">
                  <c:v>96.5</c:v>
                </c:pt>
                <c:pt idx="5">
                  <c:v>91.5</c:v>
                </c:pt>
              </c:numCache>
            </c:numRef>
          </c:val>
          <c:smooth val="0"/>
        </c:ser>
        <c:ser>
          <c:idx val="1"/>
          <c:order val="1"/>
          <c:spPr>
            <a:ln w="38100">
              <a:solidFill>
                <a:srgbClr val="808080"/>
              </a:solidFill>
              <a:prstDash val="solid"/>
            </a:ln>
          </c:spPr>
          <c:marker>
            <c:symbol val="none"/>
          </c:marker>
          <c:cat>
            <c:strRef>
              <c:f>Sprint_5!$I$4:$N$4</c:f>
              <c:strCache>
                <c:ptCount val="6"/>
                <c:pt idx="0">
                  <c:v>Day 0</c:v>
                </c:pt>
                <c:pt idx="1">
                  <c:v>4-Jul</c:v>
                </c:pt>
                <c:pt idx="2">
                  <c:v>5-Jul</c:v>
                </c:pt>
                <c:pt idx="3">
                  <c:v>6-Jul</c:v>
                </c:pt>
                <c:pt idx="4">
                  <c:v>7-Jul</c:v>
                </c:pt>
                <c:pt idx="5">
                  <c:v>8-Jul</c:v>
                </c:pt>
              </c:strCache>
            </c:strRef>
          </c:cat>
          <c:val>
            <c:numRef>
              <c:f>Sprint_5!$I$5:$N$5</c:f>
              <c:numCache>
                <c:formatCode>General</c:formatCode>
                <c:ptCount val="6"/>
                <c:pt idx="0" formatCode="0">
                  <c:v>160.5</c:v>
                </c:pt>
                <c:pt idx="1">
                  <c:v>144.44999999999999</c:v>
                </c:pt>
                <c:pt idx="2">
                  <c:v>128.39999999999998</c:v>
                </c:pt>
                <c:pt idx="3">
                  <c:v>112.34999999999998</c:v>
                </c:pt>
                <c:pt idx="4">
                  <c:v>96.299999999999983</c:v>
                </c:pt>
                <c:pt idx="5" formatCode="0">
                  <c:v>80.249999999999986</c:v>
                </c:pt>
              </c:numCache>
            </c:numRef>
          </c:val>
          <c:smooth val="0"/>
        </c:ser>
        <c:dLbls>
          <c:showLegendKey val="0"/>
          <c:showVal val="0"/>
          <c:showCatName val="0"/>
          <c:showSerName val="0"/>
          <c:showPercent val="0"/>
          <c:showBubbleSize val="0"/>
        </c:dLbls>
        <c:smooth val="0"/>
        <c:axId val="11818608"/>
        <c:axId val="11809904"/>
      </c:lineChart>
      <c:catAx>
        <c:axId val="11818608"/>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765359659991738"/>
              <c:y val="0.900765495916063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809904"/>
        <c:crossesAt val="0"/>
        <c:auto val="0"/>
        <c:lblAlgn val="ctr"/>
        <c:lblOffset val="100"/>
        <c:tickLblSkip val="1"/>
        <c:tickMarkSkip val="1"/>
        <c:noMultiLvlLbl val="0"/>
      </c:catAx>
      <c:valAx>
        <c:axId val="11809904"/>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1823110436068589"/>
              <c:y val="0.4580163357442914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818608"/>
        <c:crosses val="autoZero"/>
        <c:crossBetween val="midCat"/>
      </c:valAx>
      <c:spPr>
        <a:solidFill>
          <a:srgbClr val="FFFFFF"/>
        </a:solidFill>
        <a:ln w="12700">
          <a:solidFill>
            <a:srgbClr val="808080"/>
          </a:solidFill>
          <a:prstDash val="solid"/>
        </a:ln>
      </c:spPr>
    </c:plotArea>
    <c:legend>
      <c:legendPos val="r"/>
      <c:layout>
        <c:manualLayout>
          <c:xMode val="edge"/>
          <c:yMode val="edge"/>
          <c:x val="0.72563209294269693"/>
          <c:y val="0.54198606853532627"/>
          <c:w val="0.16696761128209225"/>
          <c:h val="0.11450408393607281"/>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sz="1400" b="1"/>
              <a:t>Sprint Burndown Chart</a:t>
            </a:r>
          </a:p>
          <a:p>
            <a:pPr>
              <a:defRPr/>
            </a:pPr>
            <a:r>
              <a:rPr lang="en-IN" sz="1400" b="0">
                <a:solidFill>
                  <a:srgbClr val="C00000"/>
                </a:solidFill>
              </a:rPr>
              <a:t>Sprint-5</a:t>
            </a:r>
            <a:r>
              <a:rPr lang="en-IN" sz="1400" baseline="0"/>
              <a:t> </a:t>
            </a:r>
          </a:p>
          <a:p>
            <a:pPr>
              <a:defRPr/>
            </a:pPr>
            <a:r>
              <a:rPr lang="en-IN" sz="1400" baseline="0"/>
              <a:t>(04/07/16 to15/07/16)</a:t>
            </a:r>
            <a:endParaRPr lang="en-IN" sz="1400"/>
          </a:p>
        </c:rich>
      </c:tx>
      <c:layout>
        <c:manualLayout>
          <c:xMode val="edge"/>
          <c:yMode val="edge"/>
          <c:x val="0.35902318766680835"/>
          <c:y val="4.3471733364471951E-2"/>
        </c:manualLayout>
      </c:layout>
      <c:overlay val="0"/>
      <c:spPr>
        <a:noFill/>
        <a:ln w="25400">
          <a:noFill/>
        </a:ln>
      </c:spPr>
    </c:title>
    <c:autoTitleDeleted val="0"/>
    <c:plotArea>
      <c:layout>
        <c:manualLayout>
          <c:layoutTarget val="inner"/>
          <c:xMode val="edge"/>
          <c:yMode val="edge"/>
          <c:x val="9.8764745736667353E-2"/>
          <c:y val="0.27090656270181518"/>
          <c:w val="0.72898123705335682"/>
          <c:h val="0.56349894788015131"/>
        </c:manualLayout>
      </c:layout>
      <c:lineChart>
        <c:grouping val="standard"/>
        <c:varyColors val="0"/>
        <c:ser>
          <c:idx val="0"/>
          <c:order val="0"/>
          <c:tx>
            <c:v>Actual BurnDown</c:v>
          </c:tx>
          <c:spPr>
            <a:ln w="38100">
              <a:solidFill>
                <a:srgbClr val="008000"/>
              </a:solidFill>
              <a:prstDash val="solid"/>
            </a:ln>
          </c:spPr>
          <c:marker>
            <c:symbol val="none"/>
          </c:marker>
          <c:cat>
            <c:strRef>
              <c:f>Sprint_5!$I$4:$S$4</c:f>
              <c:strCache>
                <c:ptCount val="11"/>
                <c:pt idx="0">
                  <c:v>Day 0</c:v>
                </c:pt>
                <c:pt idx="1">
                  <c:v>4-Jul</c:v>
                </c:pt>
                <c:pt idx="2">
                  <c:v>5-Jul</c:v>
                </c:pt>
                <c:pt idx="3">
                  <c:v>6-Jul</c:v>
                </c:pt>
                <c:pt idx="4">
                  <c:v>7-Jul</c:v>
                </c:pt>
                <c:pt idx="5">
                  <c:v>8-Jul</c:v>
                </c:pt>
                <c:pt idx="6">
                  <c:v>11-Jul</c:v>
                </c:pt>
                <c:pt idx="7">
                  <c:v>12-Jul</c:v>
                </c:pt>
                <c:pt idx="8">
                  <c:v>13-Jul</c:v>
                </c:pt>
                <c:pt idx="9">
                  <c:v>14-Jul</c:v>
                </c:pt>
                <c:pt idx="10">
                  <c:v>15-Jul</c:v>
                </c:pt>
              </c:strCache>
            </c:strRef>
          </c:cat>
          <c:val>
            <c:numRef>
              <c:f>Sprint_5!$I$6:$S$6</c:f>
              <c:numCache>
                <c:formatCode>0</c:formatCode>
                <c:ptCount val="11"/>
                <c:pt idx="0">
                  <c:v>160.5</c:v>
                </c:pt>
                <c:pt idx="1">
                  <c:v>145</c:v>
                </c:pt>
                <c:pt idx="2">
                  <c:v>131.5</c:v>
                </c:pt>
                <c:pt idx="3">
                  <c:v>112.5</c:v>
                </c:pt>
                <c:pt idx="4">
                  <c:v>96.5</c:v>
                </c:pt>
                <c:pt idx="5">
                  <c:v>91.5</c:v>
                </c:pt>
                <c:pt idx="6">
                  <c:v>89</c:v>
                </c:pt>
                <c:pt idx="7">
                  <c:v>70.5</c:v>
                </c:pt>
                <c:pt idx="8">
                  <c:v>53</c:v>
                </c:pt>
                <c:pt idx="9">
                  <c:v>32.5</c:v>
                </c:pt>
                <c:pt idx="10">
                  <c:v>3</c:v>
                </c:pt>
              </c:numCache>
            </c:numRef>
          </c:val>
          <c:smooth val="0"/>
        </c:ser>
        <c:ser>
          <c:idx val="1"/>
          <c:order val="1"/>
          <c:tx>
            <c:v>Ideal BurnDown</c:v>
          </c:tx>
          <c:spPr>
            <a:ln w="38100">
              <a:solidFill>
                <a:srgbClr val="808080"/>
              </a:solidFill>
              <a:prstDash val="solid"/>
            </a:ln>
          </c:spPr>
          <c:marker>
            <c:symbol val="none"/>
          </c:marker>
          <c:cat>
            <c:strRef>
              <c:f>Sprint_5!$I$4:$S$4</c:f>
              <c:strCache>
                <c:ptCount val="11"/>
                <c:pt idx="0">
                  <c:v>Day 0</c:v>
                </c:pt>
                <c:pt idx="1">
                  <c:v>4-Jul</c:v>
                </c:pt>
                <c:pt idx="2">
                  <c:v>5-Jul</c:v>
                </c:pt>
                <c:pt idx="3">
                  <c:v>6-Jul</c:v>
                </c:pt>
                <c:pt idx="4">
                  <c:v>7-Jul</c:v>
                </c:pt>
                <c:pt idx="5">
                  <c:v>8-Jul</c:v>
                </c:pt>
                <c:pt idx="6">
                  <c:v>11-Jul</c:v>
                </c:pt>
                <c:pt idx="7">
                  <c:v>12-Jul</c:v>
                </c:pt>
                <c:pt idx="8">
                  <c:v>13-Jul</c:v>
                </c:pt>
                <c:pt idx="9">
                  <c:v>14-Jul</c:v>
                </c:pt>
                <c:pt idx="10">
                  <c:v>15-Jul</c:v>
                </c:pt>
              </c:strCache>
            </c:strRef>
          </c:cat>
          <c:val>
            <c:numRef>
              <c:f>Sprint_5!$I$5:$S$5</c:f>
              <c:numCache>
                <c:formatCode>General</c:formatCode>
                <c:ptCount val="11"/>
                <c:pt idx="0" formatCode="0">
                  <c:v>160.5</c:v>
                </c:pt>
                <c:pt idx="1">
                  <c:v>144.44999999999999</c:v>
                </c:pt>
                <c:pt idx="2">
                  <c:v>128.39999999999998</c:v>
                </c:pt>
                <c:pt idx="3">
                  <c:v>112.34999999999998</c:v>
                </c:pt>
                <c:pt idx="4">
                  <c:v>96.299999999999983</c:v>
                </c:pt>
                <c:pt idx="5" formatCode="0">
                  <c:v>80.249999999999986</c:v>
                </c:pt>
                <c:pt idx="6">
                  <c:v>64.199999999999989</c:v>
                </c:pt>
                <c:pt idx="7">
                  <c:v>48.149999999999991</c:v>
                </c:pt>
                <c:pt idx="8">
                  <c:v>32.099999999999994</c:v>
                </c:pt>
                <c:pt idx="9">
                  <c:v>16.049999999999994</c:v>
                </c:pt>
                <c:pt idx="10" formatCode="0">
                  <c:v>0</c:v>
                </c:pt>
              </c:numCache>
            </c:numRef>
          </c:val>
          <c:smooth val="0"/>
        </c:ser>
        <c:dLbls>
          <c:showLegendKey val="0"/>
          <c:showVal val="0"/>
          <c:showCatName val="0"/>
          <c:showSerName val="0"/>
          <c:showPercent val="0"/>
          <c:showBubbleSize val="0"/>
        </c:dLbls>
        <c:smooth val="0"/>
        <c:axId val="12756688"/>
        <c:axId val="12759952"/>
      </c:lineChart>
      <c:catAx>
        <c:axId val="12756688"/>
        <c:scaling>
          <c:orientation val="minMax"/>
        </c:scaling>
        <c:delete val="0"/>
        <c:axPos val="b"/>
        <c:majorGridlines>
          <c:spPr>
            <a:ln w="12700">
              <a:solidFill>
                <a:srgbClr val="800080"/>
              </a:solidFill>
              <a:prstDash val="solid"/>
            </a:ln>
          </c:spPr>
        </c:majorGridlines>
        <c:title>
          <c:tx>
            <c:rich>
              <a:bodyPr/>
              <a:lstStyle/>
              <a:p>
                <a:pPr>
                  <a:defRPr sz="1000">
                    <a:solidFill>
                      <a:srgbClr val="C00000"/>
                    </a:solidFill>
                  </a:defRPr>
                </a:pPr>
                <a:r>
                  <a:rPr lang="en-IN" sz="1000">
                    <a:solidFill>
                      <a:srgbClr val="C00000"/>
                    </a:solidFill>
                  </a:rPr>
                  <a:t>Date</a:t>
                </a:r>
              </a:p>
            </c:rich>
          </c:tx>
          <c:layout>
            <c:manualLayout>
              <c:xMode val="edge"/>
              <c:yMode val="edge"/>
              <c:x val="0.46407982760746203"/>
              <c:y val="0.9007656167710048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2759952"/>
        <c:crossesAt val="0"/>
        <c:auto val="1"/>
        <c:lblAlgn val="ctr"/>
        <c:lblOffset val="100"/>
        <c:tickLblSkip val="1"/>
        <c:tickMarkSkip val="1"/>
        <c:noMultiLvlLbl val="0"/>
      </c:catAx>
      <c:valAx>
        <c:axId val="12759952"/>
        <c:scaling>
          <c:orientation val="minMax"/>
          <c:min val="0"/>
        </c:scaling>
        <c:delete val="0"/>
        <c:axPos val="l"/>
        <c:majorGridlines>
          <c:spPr>
            <a:ln w="12700">
              <a:solidFill>
                <a:srgbClr val="800080"/>
              </a:solidFill>
              <a:prstDash val="solid"/>
            </a:ln>
          </c:spPr>
        </c:majorGridlines>
        <c:title>
          <c:tx>
            <c:rich>
              <a:bodyPr/>
              <a:lstStyle/>
              <a:p>
                <a:pPr>
                  <a:defRPr sz="900">
                    <a:solidFill>
                      <a:srgbClr val="C00000"/>
                    </a:solidFill>
                  </a:defRPr>
                </a:pPr>
                <a:r>
                  <a:rPr lang="en-IN" sz="900">
                    <a:solidFill>
                      <a:srgbClr val="C00000"/>
                    </a:solidFill>
                  </a:rPr>
                  <a:t>Remaining Effort in Hours</a:t>
                </a:r>
              </a:p>
            </c:rich>
          </c:tx>
          <c:layout>
            <c:manualLayout>
              <c:xMode val="edge"/>
              <c:yMode val="edge"/>
              <c:x val="2.5384994677284022E-2"/>
              <c:y val="0.3257007976093168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a:pPr>
            <a:endParaRPr lang="en-US"/>
          </a:p>
        </c:txPr>
        <c:crossAx val="12756688"/>
        <c:crossesAt val="1"/>
        <c:crossBetween val="midCat"/>
      </c:valAx>
      <c:spPr>
        <a:noFill/>
        <a:ln w="25400">
          <a:noFill/>
        </a:ln>
      </c:spPr>
    </c:plotArea>
    <c:legend>
      <c:legendPos val="r"/>
      <c:layout>
        <c:manualLayout>
          <c:xMode val="edge"/>
          <c:yMode val="edge"/>
          <c:x val="0.8493368944567995"/>
          <c:y val="0.63019655457558943"/>
          <c:w val="0.13342584103002081"/>
          <c:h val="0.22421412724096765"/>
        </c:manualLayout>
      </c:layout>
      <c:overlay val="0"/>
      <c:spPr>
        <a:solidFill>
          <a:srgbClr val="FFFFFF"/>
        </a:solidFill>
        <a:ln w="3175">
          <a:solidFill>
            <a:srgbClr val="000000"/>
          </a:solidFill>
          <a:prstDash val="solid"/>
        </a:ln>
      </c:sp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595680616065124"/>
          <c:y val="9.1603320577294256E-2"/>
        </c:manualLayout>
      </c:layout>
      <c:overlay val="0"/>
      <c:spPr>
        <a:noFill/>
        <a:ln w="25400">
          <a:noFill/>
        </a:ln>
      </c:spPr>
    </c:title>
    <c:autoTitleDeleted val="0"/>
    <c:plotArea>
      <c:layout>
        <c:manualLayout>
          <c:layoutTarget val="inner"/>
          <c:xMode val="edge"/>
          <c:yMode val="edge"/>
          <c:x val="0.16426000018508863"/>
          <c:y val="0.51908525933638316"/>
          <c:w val="0.59657066001287684"/>
          <c:h val="0.30279973461289017"/>
        </c:manualLayout>
      </c:layout>
      <c:lineChart>
        <c:grouping val="standard"/>
        <c:varyColors val="0"/>
        <c:ser>
          <c:idx val="0"/>
          <c:order val="0"/>
          <c:spPr>
            <a:ln w="38100">
              <a:solidFill>
                <a:srgbClr val="008000"/>
              </a:solidFill>
              <a:prstDash val="solid"/>
            </a:ln>
          </c:spPr>
          <c:marker>
            <c:symbol val="none"/>
          </c:marker>
          <c:cat>
            <c:strRef>
              <c:f>Sprint_6!$I$4:$N$4</c:f>
              <c:strCache>
                <c:ptCount val="6"/>
                <c:pt idx="0">
                  <c:v>Day 0</c:v>
                </c:pt>
                <c:pt idx="1">
                  <c:v>18-Jul</c:v>
                </c:pt>
                <c:pt idx="2">
                  <c:v>19-Jul</c:v>
                </c:pt>
                <c:pt idx="3">
                  <c:v>20-Jul</c:v>
                </c:pt>
                <c:pt idx="4">
                  <c:v>21-Jul</c:v>
                </c:pt>
                <c:pt idx="5">
                  <c:v>22-Jul</c:v>
                </c:pt>
              </c:strCache>
            </c:strRef>
          </c:cat>
          <c:val>
            <c:numRef>
              <c:f>Sprint_6!$I$6:$N$6</c:f>
              <c:numCache>
                <c:formatCode>0</c:formatCode>
                <c:ptCount val="6"/>
                <c:pt idx="0">
                  <c:v>75</c:v>
                </c:pt>
                <c:pt idx="1">
                  <c:v>56</c:v>
                </c:pt>
                <c:pt idx="2">
                  <c:v>40</c:v>
                </c:pt>
                <c:pt idx="3">
                  <c:v>24</c:v>
                </c:pt>
                <c:pt idx="4">
                  <c:v>14</c:v>
                </c:pt>
                <c:pt idx="5">
                  <c:v>0</c:v>
                </c:pt>
              </c:numCache>
            </c:numRef>
          </c:val>
          <c:smooth val="0"/>
        </c:ser>
        <c:ser>
          <c:idx val="1"/>
          <c:order val="1"/>
          <c:spPr>
            <a:ln w="38100">
              <a:solidFill>
                <a:srgbClr val="808080"/>
              </a:solidFill>
              <a:prstDash val="solid"/>
            </a:ln>
          </c:spPr>
          <c:marker>
            <c:symbol val="none"/>
          </c:marker>
          <c:cat>
            <c:strRef>
              <c:f>Sprint_6!$I$4:$N$4</c:f>
              <c:strCache>
                <c:ptCount val="6"/>
                <c:pt idx="0">
                  <c:v>Day 0</c:v>
                </c:pt>
                <c:pt idx="1">
                  <c:v>18-Jul</c:v>
                </c:pt>
                <c:pt idx="2">
                  <c:v>19-Jul</c:v>
                </c:pt>
                <c:pt idx="3">
                  <c:v>20-Jul</c:v>
                </c:pt>
                <c:pt idx="4">
                  <c:v>21-Jul</c:v>
                </c:pt>
                <c:pt idx="5">
                  <c:v>22-Jul</c:v>
                </c:pt>
              </c:strCache>
            </c:strRef>
          </c:cat>
          <c:val>
            <c:numRef>
              <c:f>Sprint_6!$I$5:$N$5</c:f>
              <c:numCache>
                <c:formatCode>General</c:formatCode>
                <c:ptCount val="6"/>
                <c:pt idx="0" formatCode="0">
                  <c:v>75</c:v>
                </c:pt>
                <c:pt idx="1">
                  <c:v>60</c:v>
                </c:pt>
                <c:pt idx="2">
                  <c:v>45</c:v>
                </c:pt>
                <c:pt idx="3">
                  <c:v>30</c:v>
                </c:pt>
                <c:pt idx="4">
                  <c:v>15</c:v>
                </c:pt>
                <c:pt idx="5" formatCode="0">
                  <c:v>0</c:v>
                </c:pt>
              </c:numCache>
            </c:numRef>
          </c:val>
          <c:smooth val="0"/>
        </c:ser>
        <c:dLbls>
          <c:showLegendKey val="0"/>
          <c:showVal val="0"/>
          <c:showCatName val="0"/>
          <c:showSerName val="0"/>
          <c:showPercent val="0"/>
          <c:showBubbleSize val="0"/>
        </c:dLbls>
        <c:smooth val="0"/>
        <c:axId val="12763760"/>
        <c:axId val="12754512"/>
      </c:lineChart>
      <c:catAx>
        <c:axId val="12763760"/>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765359659991738"/>
              <c:y val="0.900765495916063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54512"/>
        <c:crossesAt val="0"/>
        <c:auto val="0"/>
        <c:lblAlgn val="ctr"/>
        <c:lblOffset val="100"/>
        <c:tickLblSkip val="1"/>
        <c:tickMarkSkip val="1"/>
        <c:noMultiLvlLbl val="0"/>
      </c:catAx>
      <c:valAx>
        <c:axId val="12754512"/>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1823110436068589"/>
              <c:y val="0.4580163357442914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763760"/>
        <c:crosses val="autoZero"/>
        <c:crossBetween val="midCat"/>
      </c:valAx>
      <c:spPr>
        <a:solidFill>
          <a:srgbClr val="FFFFFF"/>
        </a:solidFill>
        <a:ln w="12700">
          <a:solidFill>
            <a:srgbClr val="808080"/>
          </a:solidFill>
          <a:prstDash val="solid"/>
        </a:ln>
      </c:spPr>
    </c:plotArea>
    <c:legend>
      <c:legendPos val="r"/>
      <c:layout>
        <c:manualLayout>
          <c:xMode val="edge"/>
          <c:yMode val="edge"/>
          <c:x val="0.72563209294269693"/>
          <c:y val="0.54198606853532627"/>
          <c:w val="0.16696761128209225"/>
          <c:h val="0.11450408393607281"/>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96982</xdr:colOff>
      <xdr:row>126</xdr:row>
      <xdr:rowOff>31172</xdr:rowOff>
    </xdr:from>
    <xdr:to>
      <xdr:col>16</xdr:col>
      <xdr:colOff>60614</xdr:colOff>
      <xdr:row>146</xdr:row>
      <xdr:rowOff>59747</xdr:rowOff>
    </xdr:to>
    <xdr:graphicFrame macro="">
      <xdr:nvGraphicFramePr>
        <xdr:cNvPr id="369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1123950</xdr:colOff>
      <xdr:row>139</xdr:row>
      <xdr:rowOff>85725</xdr:rowOff>
    </xdr:from>
    <xdr:to>
      <xdr:col>16</xdr:col>
      <xdr:colOff>209550</xdr:colOff>
      <xdr:row>162</xdr:row>
      <xdr:rowOff>104775</xdr:rowOff>
    </xdr:to>
    <xdr:graphicFrame macro="">
      <xdr:nvGraphicFramePr>
        <xdr:cNvPr id="1218360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1123950</xdr:colOff>
      <xdr:row>44</xdr:row>
      <xdr:rowOff>85725</xdr:rowOff>
    </xdr:from>
    <xdr:to>
      <xdr:col>13</xdr:col>
      <xdr:colOff>0</xdr:colOff>
      <xdr:row>67</xdr:row>
      <xdr:rowOff>104775</xdr:rowOff>
    </xdr:to>
    <xdr:graphicFrame macro="">
      <xdr:nvGraphicFramePr>
        <xdr:cNvPr id="12183601"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1123950</xdr:colOff>
      <xdr:row>121</xdr:row>
      <xdr:rowOff>85725</xdr:rowOff>
    </xdr:from>
    <xdr:to>
      <xdr:col>16</xdr:col>
      <xdr:colOff>209550</xdr:colOff>
      <xdr:row>144</xdr:row>
      <xdr:rowOff>104775</xdr:rowOff>
    </xdr:to>
    <xdr:graphicFrame macro="">
      <xdr:nvGraphicFramePr>
        <xdr:cNvPr id="1218667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1323975</xdr:colOff>
      <xdr:row>56</xdr:row>
      <xdr:rowOff>38100</xdr:rowOff>
    </xdr:from>
    <xdr:to>
      <xdr:col>13</xdr:col>
      <xdr:colOff>190500</xdr:colOff>
      <xdr:row>98</xdr:row>
      <xdr:rowOff>38100</xdr:rowOff>
    </xdr:to>
    <xdr:graphicFrame macro="">
      <xdr:nvGraphicFramePr>
        <xdr:cNvPr id="1218667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1123950</xdr:colOff>
      <xdr:row>138</xdr:row>
      <xdr:rowOff>85725</xdr:rowOff>
    </xdr:from>
    <xdr:to>
      <xdr:col>16</xdr:col>
      <xdr:colOff>209550</xdr:colOff>
      <xdr:row>161</xdr:row>
      <xdr:rowOff>104775</xdr:rowOff>
    </xdr:to>
    <xdr:graphicFrame macro="">
      <xdr:nvGraphicFramePr>
        <xdr:cNvPr id="1218974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1323975</xdr:colOff>
      <xdr:row>73</xdr:row>
      <xdr:rowOff>38100</xdr:rowOff>
    </xdr:from>
    <xdr:to>
      <xdr:col>13</xdr:col>
      <xdr:colOff>190500</xdr:colOff>
      <xdr:row>115</xdr:row>
      <xdr:rowOff>38100</xdr:rowOff>
    </xdr:to>
    <xdr:graphicFrame macro="">
      <xdr:nvGraphicFramePr>
        <xdr:cNvPr id="1218974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1123950</xdr:colOff>
      <xdr:row>111</xdr:row>
      <xdr:rowOff>85725</xdr:rowOff>
    </xdr:from>
    <xdr:to>
      <xdr:col>16</xdr:col>
      <xdr:colOff>209550</xdr:colOff>
      <xdr:row>134</xdr:row>
      <xdr:rowOff>104775</xdr:rowOff>
    </xdr:to>
    <xdr:graphicFrame macro="">
      <xdr:nvGraphicFramePr>
        <xdr:cNvPr id="1219281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1323975</xdr:colOff>
      <xdr:row>46</xdr:row>
      <xdr:rowOff>38100</xdr:rowOff>
    </xdr:from>
    <xdr:to>
      <xdr:col>14</xdr:col>
      <xdr:colOff>381000</xdr:colOff>
      <xdr:row>72</xdr:row>
      <xdr:rowOff>47625</xdr:rowOff>
    </xdr:to>
    <xdr:graphicFrame macro="">
      <xdr:nvGraphicFramePr>
        <xdr:cNvPr id="1219281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114301</xdr:colOff>
      <xdr:row>36</xdr:row>
      <xdr:rowOff>9524</xdr:rowOff>
    </xdr:from>
    <xdr:to>
      <xdr:col>4</xdr:col>
      <xdr:colOff>1238250</xdr:colOff>
      <xdr:row>56</xdr:row>
      <xdr:rowOff>133350</xdr:rowOff>
    </xdr:to>
    <xdr:graphicFrame macro="">
      <xdr:nvGraphicFramePr>
        <xdr:cNvPr id="471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9526</xdr:colOff>
      <xdr:row>29</xdr:row>
      <xdr:rowOff>9525</xdr:rowOff>
    </xdr:from>
    <xdr:to>
      <xdr:col>4</xdr:col>
      <xdr:colOff>1228726</xdr:colOff>
      <xdr:row>50</xdr:row>
      <xdr:rowOff>0</xdr:rowOff>
    </xdr:to>
    <xdr:graphicFrame macro="">
      <xdr:nvGraphicFramePr>
        <xdr:cNvPr id="574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19051</xdr:colOff>
      <xdr:row>47</xdr:row>
      <xdr:rowOff>9526</xdr:rowOff>
    </xdr:from>
    <xdr:to>
      <xdr:col>4</xdr:col>
      <xdr:colOff>1343025</xdr:colOff>
      <xdr:row>67</xdr:row>
      <xdr:rowOff>9526</xdr:rowOff>
    </xdr:to>
    <xdr:graphicFrame macro="">
      <xdr:nvGraphicFramePr>
        <xdr:cNvPr id="676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1123950</xdr:colOff>
      <xdr:row>134</xdr:row>
      <xdr:rowOff>114300</xdr:rowOff>
    </xdr:from>
    <xdr:to>
      <xdr:col>15</xdr:col>
      <xdr:colOff>209550</xdr:colOff>
      <xdr:row>157</xdr:row>
      <xdr:rowOff>133350</xdr:rowOff>
    </xdr:to>
    <xdr:graphicFrame macro="">
      <xdr:nvGraphicFramePr>
        <xdr:cNvPr id="1217745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35</xdr:row>
      <xdr:rowOff>19051</xdr:rowOff>
    </xdr:from>
    <xdr:to>
      <xdr:col>7</xdr:col>
      <xdr:colOff>9525</xdr:colOff>
      <xdr:row>55</xdr:row>
      <xdr:rowOff>152401</xdr:rowOff>
    </xdr:to>
    <xdr:graphicFrame macro="">
      <xdr:nvGraphicFramePr>
        <xdr:cNvPr id="1217745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1123950</xdr:colOff>
      <xdr:row>129</xdr:row>
      <xdr:rowOff>114300</xdr:rowOff>
    </xdr:from>
    <xdr:to>
      <xdr:col>16</xdr:col>
      <xdr:colOff>209550</xdr:colOff>
      <xdr:row>152</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31752</xdr:colOff>
      <xdr:row>33</xdr:row>
      <xdr:rowOff>156635</xdr:rowOff>
    </xdr:from>
    <xdr:to>
      <xdr:col>5</xdr:col>
      <xdr:colOff>1344083</xdr:colOff>
      <xdr:row>54</xdr:row>
      <xdr:rowOff>148167</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1123950</xdr:colOff>
      <xdr:row>127</xdr:row>
      <xdr:rowOff>114300</xdr:rowOff>
    </xdr:from>
    <xdr:to>
      <xdr:col>14</xdr:col>
      <xdr:colOff>0</xdr:colOff>
      <xdr:row>150</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95251</xdr:colOff>
      <xdr:row>27</xdr:row>
      <xdr:rowOff>19050</xdr:rowOff>
    </xdr:from>
    <xdr:to>
      <xdr:col>7</xdr:col>
      <xdr:colOff>19050</xdr:colOff>
      <xdr:row>47</xdr:row>
      <xdr:rowOff>133350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11</xdr:row>
      <xdr:rowOff>152400</xdr:rowOff>
    </xdr:from>
    <xdr:to>
      <xdr:col>5</xdr:col>
      <xdr:colOff>9525</xdr:colOff>
      <xdr:row>31</xdr:row>
      <xdr:rowOff>114300</xdr:rowOff>
    </xdr:to>
    <xdr:graphicFrame macro="">
      <xdr:nvGraphicFramePr>
        <xdr:cNvPr id="1219593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11</xdr:row>
      <xdr:rowOff>152400</xdr:rowOff>
    </xdr:from>
    <xdr:to>
      <xdr:col>5</xdr:col>
      <xdr:colOff>9525</xdr:colOff>
      <xdr:row>31</xdr:row>
      <xdr:rowOff>114300</xdr:rowOff>
    </xdr:to>
    <xdr:graphicFrame macro="">
      <xdr:nvGraphicFramePr>
        <xdr:cNvPr id="1219593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28575</xdr:colOff>
      <xdr:row>12</xdr:row>
      <xdr:rowOff>19050</xdr:rowOff>
    </xdr:from>
    <xdr:to>
      <xdr:col>22</xdr:col>
      <xdr:colOff>257175</xdr:colOff>
      <xdr:row>32</xdr:row>
      <xdr:rowOff>114300</xdr:rowOff>
    </xdr:to>
    <xdr:graphicFrame macro="">
      <xdr:nvGraphicFramePr>
        <xdr:cNvPr id="1219593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0</xdr:rowOff>
    </xdr:from>
    <xdr:to>
      <xdr:col>10</xdr:col>
      <xdr:colOff>561975</xdr:colOff>
      <xdr:row>33</xdr:row>
      <xdr:rowOff>9525</xdr:rowOff>
    </xdr:to>
    <xdr:graphicFrame macro="">
      <xdr:nvGraphicFramePr>
        <xdr:cNvPr id="1219593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1123950</xdr:colOff>
      <xdr:row>141</xdr:row>
      <xdr:rowOff>104775</xdr:rowOff>
    </xdr:from>
    <xdr:to>
      <xdr:col>16</xdr:col>
      <xdr:colOff>209550</xdr:colOff>
      <xdr:row>164</xdr:row>
      <xdr:rowOff>123825</xdr:rowOff>
    </xdr:to>
    <xdr:graphicFrame macro="">
      <xdr:nvGraphicFramePr>
        <xdr:cNvPr id="1218052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1123950</xdr:colOff>
      <xdr:row>46</xdr:row>
      <xdr:rowOff>104775</xdr:rowOff>
    </xdr:from>
    <xdr:to>
      <xdr:col>13</xdr:col>
      <xdr:colOff>0</xdr:colOff>
      <xdr:row>69</xdr:row>
      <xdr:rowOff>123825</xdr:rowOff>
    </xdr:to>
    <xdr:graphicFrame macro="">
      <xdr:nvGraphicFramePr>
        <xdr:cNvPr id="1218052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Impetus">
    <a:dk1>
      <a:srgbClr val="2B2C2A"/>
    </a:dk1>
    <a:lt1>
      <a:srgbClr val="FFFFFF"/>
    </a:lt1>
    <a:dk2>
      <a:srgbClr val="2B2C2A"/>
    </a:dk2>
    <a:lt2>
      <a:srgbClr val="FFFFFF"/>
    </a:lt2>
    <a:accent1>
      <a:srgbClr val="4E73A8"/>
    </a:accent1>
    <a:accent2>
      <a:srgbClr val="95B8D9"/>
    </a:accent2>
    <a:accent3>
      <a:srgbClr val="082D62"/>
    </a:accent3>
    <a:accent4>
      <a:srgbClr val="5E9BCF"/>
    </a:accent4>
    <a:accent5>
      <a:srgbClr val="00060D"/>
    </a:accent5>
    <a:accent6>
      <a:srgbClr val="184D8C"/>
    </a:accent6>
    <a:hlink>
      <a:srgbClr val="507EA8"/>
    </a:hlink>
    <a:folHlink>
      <a:srgbClr val="507EA8"/>
    </a:folHlink>
  </a:clrScheme>
  <a:fontScheme name="Title &amp; Bullets">
    <a:majorFont>
      <a:latin typeface="Franklin Gothic Medium"/>
      <a:ea typeface="ヒラギノ角ゴ ProN W6"/>
      <a:cs typeface="ヒラギノ角ゴ ProN W6"/>
    </a:majorFont>
    <a:minorFont>
      <a:latin typeface="Franklin Gothic Book"/>
      <a:ea typeface="ヒラギノ角ゴ ProN W3"/>
      <a:cs typeface="ヒラギノ角ゴ ProN W3"/>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W157"/>
  <sheetViews>
    <sheetView topLeftCell="A34" zoomScale="108" zoomScaleNormal="108" workbookViewId="0">
      <selection activeCell="G141" sqref="G141"/>
    </sheetView>
  </sheetViews>
  <sheetFormatPr defaultRowHeight="12.75" x14ac:dyDescent="0.2"/>
  <cols>
    <col min="2" max="2" width="23.5703125" customWidth="1"/>
    <col min="3" max="3" width="19.7109375" customWidth="1"/>
    <col min="4" max="4" width="12.140625" customWidth="1"/>
    <col min="5" max="5" width="13.28515625" customWidth="1"/>
    <col min="6" max="6" width="7.28515625" customWidth="1"/>
    <col min="7" max="8" width="9.28515625" customWidth="1"/>
    <col min="10" max="10" width="13.140625" customWidth="1"/>
    <col min="11" max="11" width="11.85546875" customWidth="1"/>
    <col min="12" max="12" width="14" customWidth="1"/>
    <col min="13" max="13" width="9.42578125" customWidth="1"/>
    <col min="14" max="14" width="16.42578125" customWidth="1"/>
    <col min="15" max="23" width="5.7109375" customWidth="1"/>
  </cols>
  <sheetData>
    <row r="2" spans="1:23" s="4" customFormat="1" x14ac:dyDescent="0.2">
      <c r="A2"/>
      <c r="B2" s="1" t="s">
        <v>0</v>
      </c>
      <c r="C2" s="2" t="s">
        <v>1</v>
      </c>
      <c r="D2" s="2"/>
      <c r="E2" s="2"/>
      <c r="F2" s="2"/>
      <c r="G2" s="2"/>
      <c r="H2" s="2"/>
      <c r="I2" s="2"/>
      <c r="J2" s="3"/>
      <c r="K2" s="3"/>
      <c r="L2" s="3"/>
      <c r="M2" s="3"/>
      <c r="N2" s="3"/>
      <c r="O2" s="3"/>
      <c r="P2" s="3"/>
      <c r="Q2" s="3"/>
      <c r="R2" s="3"/>
      <c r="S2" s="3"/>
      <c r="T2" s="3"/>
      <c r="U2" s="3"/>
      <c r="V2" s="3"/>
      <c r="W2" s="3"/>
    </row>
    <row r="3" spans="1:23" x14ac:dyDescent="0.2">
      <c r="B3" s="1" t="s">
        <v>2</v>
      </c>
      <c r="C3" s="5" t="s">
        <v>3</v>
      </c>
      <c r="D3" s="5"/>
      <c r="E3" s="5"/>
      <c r="F3" s="5"/>
      <c r="G3" s="5"/>
      <c r="H3" s="5"/>
      <c r="I3" s="5"/>
      <c r="J3" s="6"/>
      <c r="K3" s="6"/>
      <c r="L3" s="6"/>
      <c r="M3" s="6"/>
      <c r="N3" s="6"/>
      <c r="O3" s="6"/>
      <c r="P3" s="6"/>
      <c r="Q3" s="6"/>
      <c r="R3" s="6"/>
      <c r="S3" s="6"/>
      <c r="T3" s="6"/>
      <c r="U3" s="6"/>
      <c r="V3" s="6"/>
      <c r="W3" s="7"/>
    </row>
    <row r="4" spans="1:23" x14ac:dyDescent="0.2">
      <c r="B4" s="6"/>
      <c r="C4" s="6"/>
      <c r="D4" s="6"/>
      <c r="E4" s="6"/>
      <c r="F4" s="6"/>
      <c r="G4" s="6"/>
      <c r="H4" s="6"/>
      <c r="I4" s="6"/>
      <c r="J4" s="6"/>
      <c r="K4" s="6"/>
      <c r="L4" s="6"/>
      <c r="M4" s="6"/>
      <c r="N4" s="6"/>
      <c r="O4" s="6"/>
      <c r="P4" s="6"/>
      <c r="Q4" s="6"/>
      <c r="R4" s="6"/>
      <c r="S4" s="6"/>
      <c r="T4" s="6"/>
      <c r="U4" s="6"/>
      <c r="V4" s="6"/>
      <c r="W4" s="6"/>
    </row>
    <row r="5" spans="1:23" s="4" customFormat="1" x14ac:dyDescent="0.2">
      <c r="A5"/>
      <c r="B5" s="1" t="s">
        <v>4</v>
      </c>
      <c r="C5" s="2" t="s">
        <v>5</v>
      </c>
      <c r="D5" s="2"/>
      <c r="E5" s="2"/>
      <c r="F5" s="2"/>
      <c r="G5" s="2"/>
      <c r="H5" s="2"/>
      <c r="I5" s="2"/>
      <c r="J5" s="3"/>
      <c r="K5" s="3"/>
      <c r="L5" s="3"/>
      <c r="M5" s="3"/>
      <c r="N5" s="3"/>
      <c r="O5" s="3"/>
      <c r="P5" s="3"/>
      <c r="Q5" s="3"/>
      <c r="R5" s="3"/>
      <c r="S5" s="3"/>
      <c r="T5" s="3"/>
      <c r="U5" s="3"/>
      <c r="V5" s="3"/>
      <c r="W5" s="3"/>
    </row>
    <row r="6" spans="1:23" s="4" customFormat="1" x14ac:dyDescent="0.2">
      <c r="A6"/>
      <c r="B6" s="1" t="s">
        <v>6</v>
      </c>
      <c r="C6" s="2" t="s">
        <v>7</v>
      </c>
      <c r="D6" s="2"/>
      <c r="E6" s="2"/>
      <c r="F6" s="2"/>
      <c r="G6" s="2"/>
      <c r="H6" s="2"/>
      <c r="I6" s="2"/>
      <c r="J6" s="3"/>
      <c r="K6" s="3"/>
      <c r="L6" s="3"/>
      <c r="M6" s="3"/>
      <c r="N6" s="3"/>
      <c r="O6" s="3"/>
      <c r="P6" s="3"/>
      <c r="Q6" s="3"/>
      <c r="R6" s="3"/>
      <c r="S6" s="3"/>
      <c r="T6" s="3"/>
      <c r="U6" s="3"/>
      <c r="V6" s="3"/>
      <c r="W6" s="3"/>
    </row>
    <row r="7" spans="1:23" x14ac:dyDescent="0.2">
      <c r="B7" s="8"/>
      <c r="C7" s="8"/>
      <c r="D7" s="8"/>
      <c r="E7" s="8"/>
      <c r="F7" s="8"/>
      <c r="G7" s="8"/>
      <c r="H7" s="8"/>
      <c r="I7" s="8"/>
      <c r="J7" s="8"/>
      <c r="K7" s="8"/>
      <c r="L7" s="8"/>
      <c r="M7" s="8"/>
      <c r="N7" s="8"/>
      <c r="O7" s="8"/>
      <c r="P7" s="8"/>
      <c r="Q7" s="8"/>
      <c r="R7" s="8"/>
      <c r="S7" s="8"/>
      <c r="T7" s="8"/>
      <c r="U7" s="8"/>
      <c r="V7" s="8"/>
    </row>
    <row r="8" spans="1:23" x14ac:dyDescent="0.2">
      <c r="B8" s="8"/>
      <c r="C8" s="8"/>
      <c r="D8" s="8"/>
      <c r="E8" s="8"/>
      <c r="F8" s="8"/>
      <c r="G8" s="8"/>
      <c r="H8" s="8"/>
      <c r="I8" s="8"/>
      <c r="J8" s="8"/>
      <c r="K8" s="8"/>
      <c r="L8" s="8"/>
      <c r="M8" s="8"/>
      <c r="N8" s="8"/>
      <c r="O8" s="8"/>
      <c r="P8" s="8"/>
      <c r="Q8" s="8"/>
      <c r="R8" s="8"/>
      <c r="S8" s="8"/>
      <c r="T8" s="8"/>
      <c r="U8" s="8"/>
      <c r="V8" s="8"/>
    </row>
    <row r="9" spans="1:23" x14ac:dyDescent="0.2">
      <c r="B9" s="1" t="s">
        <v>8</v>
      </c>
      <c r="C9" s="8"/>
      <c r="D9" s="8"/>
    </row>
    <row r="10" spans="1:23" x14ac:dyDescent="0.2">
      <c r="B10" s="1" t="s">
        <v>9</v>
      </c>
      <c r="C10" s="9">
        <v>42513</v>
      </c>
      <c r="D10" s="10"/>
    </row>
    <row r="11" spans="1:23" x14ac:dyDescent="0.2">
      <c r="B11" s="1" t="s">
        <v>10</v>
      </c>
      <c r="C11" s="9">
        <v>42517</v>
      </c>
      <c r="D11" s="10"/>
    </row>
    <row r="13" spans="1:23" x14ac:dyDescent="0.2">
      <c r="B13" t="s">
        <v>11</v>
      </c>
    </row>
    <row r="15" spans="1:23" x14ac:dyDescent="0.2">
      <c r="B15" s="11" t="s">
        <v>12</v>
      </c>
      <c r="C15" s="11" t="s">
        <v>13</v>
      </c>
      <c r="D15" s="11" t="s">
        <v>14</v>
      </c>
      <c r="E15" s="11" t="s">
        <v>15</v>
      </c>
      <c r="F15" s="11" t="s">
        <v>16</v>
      </c>
      <c r="G15" s="11" t="s">
        <v>17</v>
      </c>
    </row>
    <row r="16" spans="1:23" x14ac:dyDescent="0.2">
      <c r="B16" s="12" t="s">
        <v>18</v>
      </c>
      <c r="C16" s="13">
        <v>5</v>
      </c>
      <c r="D16" s="13">
        <v>2</v>
      </c>
      <c r="E16" s="13">
        <v>10</v>
      </c>
      <c r="F16" s="13">
        <v>10</v>
      </c>
      <c r="G16" s="13">
        <v>0</v>
      </c>
    </row>
    <row r="17" spans="2:7" x14ac:dyDescent="0.2">
      <c r="B17" s="12" t="s">
        <v>19</v>
      </c>
      <c r="C17" s="13">
        <v>4</v>
      </c>
      <c r="D17" s="13">
        <v>1.5</v>
      </c>
      <c r="E17" s="13">
        <v>6</v>
      </c>
      <c r="F17" s="13">
        <v>6</v>
      </c>
      <c r="G17" s="13">
        <v>0</v>
      </c>
    </row>
    <row r="18" spans="2:7" x14ac:dyDescent="0.2">
      <c r="B18" s="12" t="s">
        <v>20</v>
      </c>
      <c r="C18" s="13">
        <v>5</v>
      </c>
      <c r="D18" s="13">
        <v>2</v>
      </c>
      <c r="E18" s="13">
        <v>10</v>
      </c>
      <c r="F18" s="13">
        <v>10</v>
      </c>
      <c r="G18" s="13">
        <v>0</v>
      </c>
    </row>
    <row r="19" spans="2:7" x14ac:dyDescent="0.2">
      <c r="B19" s="14" t="s">
        <v>21</v>
      </c>
      <c r="C19" s="13">
        <v>5</v>
      </c>
      <c r="D19" s="13">
        <v>1.5</v>
      </c>
      <c r="E19" s="13">
        <v>7.5</v>
      </c>
      <c r="F19" s="13">
        <v>7.5</v>
      </c>
      <c r="G19" s="13">
        <v>0</v>
      </c>
    </row>
    <row r="20" spans="2:7" x14ac:dyDescent="0.2">
      <c r="B20" s="14" t="s">
        <v>22</v>
      </c>
      <c r="C20" s="13">
        <v>5</v>
      </c>
      <c r="D20" s="13">
        <v>2</v>
      </c>
      <c r="E20" s="13">
        <v>10</v>
      </c>
      <c r="F20" s="13">
        <v>10</v>
      </c>
      <c r="G20" s="13">
        <v>0</v>
      </c>
    </row>
    <row r="21" spans="2:7" x14ac:dyDescent="0.2">
      <c r="B21" s="12" t="s">
        <v>23</v>
      </c>
      <c r="C21" s="13">
        <v>5</v>
      </c>
      <c r="D21" s="13">
        <v>2</v>
      </c>
      <c r="E21" s="13">
        <v>10</v>
      </c>
      <c r="F21" s="13">
        <v>10</v>
      </c>
      <c r="G21" s="13">
        <v>0</v>
      </c>
    </row>
    <row r="22" spans="2:7" x14ac:dyDescent="0.2">
      <c r="B22" s="14" t="s">
        <v>24</v>
      </c>
      <c r="C22" s="13">
        <v>5</v>
      </c>
      <c r="D22" s="13">
        <v>2</v>
      </c>
      <c r="E22" s="13">
        <v>10</v>
      </c>
      <c r="F22" s="13">
        <v>10</v>
      </c>
      <c r="G22" s="13">
        <v>0</v>
      </c>
    </row>
    <row r="23" spans="2:7" x14ac:dyDescent="0.2">
      <c r="B23" s="14" t="s">
        <v>25</v>
      </c>
      <c r="C23" s="13">
        <v>5</v>
      </c>
      <c r="D23" s="13">
        <v>2</v>
      </c>
      <c r="E23" s="13">
        <v>10</v>
      </c>
      <c r="F23" s="13">
        <v>10</v>
      </c>
      <c r="G23" s="13">
        <v>0</v>
      </c>
    </row>
    <row r="24" spans="2:7" x14ac:dyDescent="0.2">
      <c r="B24" s="14" t="s">
        <v>26</v>
      </c>
      <c r="C24" s="13">
        <v>5</v>
      </c>
      <c r="D24" s="13">
        <v>2</v>
      </c>
      <c r="E24" s="13">
        <v>10</v>
      </c>
      <c r="F24" s="13">
        <v>10</v>
      </c>
      <c r="G24" s="13">
        <v>0</v>
      </c>
    </row>
    <row r="25" spans="2:7" x14ac:dyDescent="0.2">
      <c r="B25" s="12" t="s">
        <v>7</v>
      </c>
      <c r="C25" s="13">
        <v>5</v>
      </c>
      <c r="D25" s="13">
        <v>2.5</v>
      </c>
      <c r="E25" s="13">
        <v>12.5</v>
      </c>
      <c r="F25" s="13">
        <v>10</v>
      </c>
      <c r="G25" s="13">
        <v>2.5</v>
      </c>
    </row>
    <row r="26" spans="2:7" x14ac:dyDescent="0.2">
      <c r="B26" s="14" t="s">
        <v>27</v>
      </c>
      <c r="C26" s="13">
        <v>5</v>
      </c>
      <c r="D26" s="13">
        <v>1.5</v>
      </c>
      <c r="E26" s="13">
        <v>7.5</v>
      </c>
      <c r="F26" s="15">
        <v>7.5</v>
      </c>
      <c r="G26" s="15">
        <v>0</v>
      </c>
    </row>
    <row r="27" spans="2:7" x14ac:dyDescent="0.2">
      <c r="B27" s="12" t="s">
        <v>28</v>
      </c>
      <c r="C27" s="13">
        <v>5</v>
      </c>
      <c r="D27" s="13">
        <v>2</v>
      </c>
      <c r="E27" s="13">
        <v>10</v>
      </c>
      <c r="F27" s="12">
        <v>10</v>
      </c>
      <c r="G27" s="12">
        <v>0</v>
      </c>
    </row>
    <row r="29" spans="2:7" x14ac:dyDescent="0.2">
      <c r="B29" t="s">
        <v>29</v>
      </c>
      <c r="E29">
        <f>SUM(E16:E28)</f>
        <v>113.5</v>
      </c>
    </row>
    <row r="32" spans="2:7" x14ac:dyDescent="0.2">
      <c r="B32" s="201" t="s">
        <v>30</v>
      </c>
      <c r="C32" s="202"/>
      <c r="D32" s="202"/>
      <c r="E32" s="203"/>
    </row>
    <row r="33" spans="2:7" x14ac:dyDescent="0.2">
      <c r="B33" s="201" t="s">
        <v>9</v>
      </c>
      <c r="C33" s="204">
        <v>42520</v>
      </c>
      <c r="D33" s="205"/>
      <c r="E33" s="203"/>
    </row>
    <row r="34" spans="2:7" x14ac:dyDescent="0.2">
      <c r="B34" s="201" t="s">
        <v>10</v>
      </c>
      <c r="C34" s="204">
        <v>42524</v>
      </c>
      <c r="D34" s="205"/>
      <c r="E34" s="203"/>
    </row>
    <row r="35" spans="2:7" x14ac:dyDescent="0.2">
      <c r="B35" s="203"/>
      <c r="C35" s="203"/>
      <c r="D35" s="203"/>
      <c r="E35" s="203"/>
    </row>
    <row r="36" spans="2:7" x14ac:dyDescent="0.2">
      <c r="B36" s="203" t="s">
        <v>11</v>
      </c>
      <c r="C36" s="203">
        <v>5</v>
      </c>
      <c r="D36" s="203"/>
      <c r="E36" s="203"/>
    </row>
    <row r="37" spans="2:7" x14ac:dyDescent="0.2">
      <c r="B37" s="203"/>
      <c r="C37" s="203"/>
      <c r="D37" s="203"/>
      <c r="E37" s="203"/>
    </row>
    <row r="38" spans="2:7" x14ac:dyDescent="0.2">
      <c r="B38" s="201" t="s">
        <v>12</v>
      </c>
      <c r="C38" s="201" t="s">
        <v>13</v>
      </c>
      <c r="D38" s="201" t="s">
        <v>14</v>
      </c>
      <c r="E38" s="201" t="s">
        <v>15</v>
      </c>
      <c r="F38" s="11" t="s">
        <v>16</v>
      </c>
      <c r="G38" s="11" t="s">
        <v>17</v>
      </c>
    </row>
    <row r="39" spans="2:7" x14ac:dyDescent="0.2">
      <c r="B39" s="189" t="s">
        <v>18</v>
      </c>
      <c r="C39" s="203">
        <v>5</v>
      </c>
      <c r="D39" s="203">
        <v>2</v>
      </c>
      <c r="E39" s="203">
        <v>10</v>
      </c>
      <c r="F39" s="13">
        <v>10</v>
      </c>
      <c r="G39" s="13">
        <f>E39-F39</f>
        <v>0</v>
      </c>
    </row>
    <row r="40" spans="2:7" x14ac:dyDescent="0.2">
      <c r="B40" s="189" t="s">
        <v>19</v>
      </c>
      <c r="C40" s="203"/>
      <c r="D40" s="203"/>
      <c r="E40" s="203"/>
      <c r="F40" s="13">
        <v>6</v>
      </c>
      <c r="G40" s="13">
        <f t="shared" ref="G40:G50" si="0">E40-F40</f>
        <v>-6</v>
      </c>
    </row>
    <row r="41" spans="2:7" x14ac:dyDescent="0.2">
      <c r="B41" s="189" t="s">
        <v>20</v>
      </c>
      <c r="C41" s="203">
        <v>5</v>
      </c>
      <c r="D41" s="203">
        <v>2</v>
      </c>
      <c r="E41" s="203">
        <v>10</v>
      </c>
      <c r="F41" s="13">
        <v>10</v>
      </c>
      <c r="G41" s="13">
        <f t="shared" si="0"/>
        <v>0</v>
      </c>
    </row>
    <row r="42" spans="2:7" x14ac:dyDescent="0.2">
      <c r="B42" s="206" t="s">
        <v>21</v>
      </c>
      <c r="C42" s="203">
        <v>5</v>
      </c>
      <c r="D42" s="203">
        <v>1.5</v>
      </c>
      <c r="E42" s="203">
        <v>7.5</v>
      </c>
      <c r="F42" s="13">
        <v>7.5</v>
      </c>
      <c r="G42" s="13">
        <f t="shared" si="0"/>
        <v>0</v>
      </c>
    </row>
    <row r="43" spans="2:7" x14ac:dyDescent="0.2">
      <c r="B43" s="206" t="s">
        <v>22</v>
      </c>
      <c r="C43" s="203">
        <v>5</v>
      </c>
      <c r="D43" s="203">
        <v>1</v>
      </c>
      <c r="E43" s="203">
        <v>5</v>
      </c>
      <c r="F43" s="13">
        <v>10</v>
      </c>
      <c r="G43" s="13">
        <f t="shared" si="0"/>
        <v>-5</v>
      </c>
    </row>
    <row r="44" spans="2:7" x14ac:dyDescent="0.2">
      <c r="B44" s="189" t="s">
        <v>23</v>
      </c>
      <c r="C44" s="203">
        <v>5</v>
      </c>
      <c r="D44" s="203">
        <v>2</v>
      </c>
      <c r="E44" s="203">
        <v>10</v>
      </c>
      <c r="F44" s="13">
        <v>10</v>
      </c>
      <c r="G44" s="13">
        <f t="shared" si="0"/>
        <v>0</v>
      </c>
    </row>
    <row r="45" spans="2:7" x14ac:dyDescent="0.2">
      <c r="B45" s="206" t="s">
        <v>24</v>
      </c>
      <c r="C45" s="203">
        <v>5</v>
      </c>
      <c r="D45" s="203">
        <v>2</v>
      </c>
      <c r="E45" s="203">
        <v>10</v>
      </c>
      <c r="F45" s="13">
        <v>10</v>
      </c>
      <c r="G45" s="13">
        <f t="shared" si="0"/>
        <v>0</v>
      </c>
    </row>
    <row r="46" spans="2:7" x14ac:dyDescent="0.2">
      <c r="B46" s="206" t="s">
        <v>25</v>
      </c>
      <c r="C46" s="203">
        <v>5</v>
      </c>
      <c r="D46" s="203">
        <v>1.5</v>
      </c>
      <c r="E46" s="203">
        <v>7.5</v>
      </c>
      <c r="F46" s="13">
        <v>10</v>
      </c>
      <c r="G46" s="13">
        <f t="shared" si="0"/>
        <v>-2.5</v>
      </c>
    </row>
    <row r="47" spans="2:7" x14ac:dyDescent="0.2">
      <c r="B47" s="206" t="s">
        <v>26</v>
      </c>
      <c r="C47" s="203">
        <v>5</v>
      </c>
      <c r="D47" s="203">
        <v>2</v>
      </c>
      <c r="E47" s="203">
        <v>10</v>
      </c>
      <c r="F47" s="13">
        <v>10</v>
      </c>
      <c r="G47" s="13">
        <f t="shared" si="0"/>
        <v>0</v>
      </c>
    </row>
    <row r="48" spans="2:7" x14ac:dyDescent="0.2">
      <c r="B48" s="189" t="s">
        <v>7</v>
      </c>
      <c r="C48" s="203">
        <v>5</v>
      </c>
      <c r="D48" s="203">
        <v>2.5</v>
      </c>
      <c r="E48" s="203">
        <v>12.5</v>
      </c>
      <c r="F48" s="13">
        <v>10</v>
      </c>
      <c r="G48" s="13">
        <f t="shared" si="0"/>
        <v>2.5</v>
      </c>
    </row>
    <row r="49" spans="2:7" x14ac:dyDescent="0.2">
      <c r="B49" s="206" t="s">
        <v>27</v>
      </c>
      <c r="C49" s="203">
        <v>4</v>
      </c>
      <c r="D49" s="203">
        <v>2</v>
      </c>
      <c r="E49" s="203">
        <v>8</v>
      </c>
      <c r="F49" s="15">
        <v>7.5</v>
      </c>
      <c r="G49" s="13">
        <f t="shared" si="0"/>
        <v>0.5</v>
      </c>
    </row>
    <row r="50" spans="2:7" x14ac:dyDescent="0.2">
      <c r="B50" s="189" t="s">
        <v>28</v>
      </c>
      <c r="C50" s="203">
        <v>4</v>
      </c>
      <c r="D50" s="203">
        <v>2</v>
      </c>
      <c r="E50" s="203">
        <v>8</v>
      </c>
      <c r="F50" s="19">
        <v>10</v>
      </c>
      <c r="G50" s="13">
        <f t="shared" si="0"/>
        <v>-2</v>
      </c>
    </row>
    <row r="51" spans="2:7" x14ac:dyDescent="0.2">
      <c r="B51" s="203"/>
      <c r="C51" s="203"/>
      <c r="D51" s="203"/>
      <c r="E51" s="203"/>
      <c r="F51" s="203"/>
      <c r="G51" s="203"/>
    </row>
    <row r="52" spans="2:7" x14ac:dyDescent="0.2">
      <c r="B52" s="203" t="s">
        <v>29</v>
      </c>
      <c r="C52" s="203"/>
      <c r="D52" s="203"/>
      <c r="E52" s="203">
        <f>SUM(E39:E51)</f>
        <v>98.5</v>
      </c>
      <c r="F52" s="203">
        <f>SUM(F39:F51)</f>
        <v>111</v>
      </c>
      <c r="G52" s="203"/>
    </row>
    <row r="55" spans="2:7" x14ac:dyDescent="0.2">
      <c r="B55" s="201" t="s">
        <v>31</v>
      </c>
      <c r="C55" s="202"/>
      <c r="D55" s="202"/>
      <c r="E55" s="203"/>
    </row>
    <row r="56" spans="2:7" x14ac:dyDescent="0.2">
      <c r="B56" s="201" t="s">
        <v>9</v>
      </c>
      <c r="C56" s="204">
        <v>42527</v>
      </c>
      <c r="D56" s="205"/>
      <c r="E56" s="203"/>
    </row>
    <row r="57" spans="2:7" x14ac:dyDescent="0.2">
      <c r="B57" s="201" t="s">
        <v>10</v>
      </c>
      <c r="C57" s="204">
        <v>42538</v>
      </c>
      <c r="D57" s="205"/>
      <c r="E57" s="203"/>
    </row>
    <row r="58" spans="2:7" x14ac:dyDescent="0.2">
      <c r="B58" s="203"/>
      <c r="C58" s="203"/>
      <c r="D58" s="203"/>
      <c r="E58" s="203"/>
    </row>
    <row r="59" spans="2:7" x14ac:dyDescent="0.2">
      <c r="B59" s="203" t="s">
        <v>11</v>
      </c>
      <c r="C59" s="203">
        <v>10</v>
      </c>
      <c r="D59" s="203"/>
      <c r="E59" s="203"/>
    </row>
    <row r="60" spans="2:7" x14ac:dyDescent="0.2">
      <c r="B60" s="203"/>
      <c r="C60" s="203"/>
      <c r="D60" s="203"/>
      <c r="E60" s="203"/>
    </row>
    <row r="61" spans="2:7" x14ac:dyDescent="0.2">
      <c r="B61" s="201" t="s">
        <v>12</v>
      </c>
      <c r="C61" s="201" t="s">
        <v>13</v>
      </c>
      <c r="D61" s="201" t="s">
        <v>14</v>
      </c>
      <c r="E61" s="201" t="s">
        <v>15</v>
      </c>
      <c r="F61" s="11" t="s">
        <v>16</v>
      </c>
      <c r="G61" s="11" t="s">
        <v>17</v>
      </c>
    </row>
    <row r="62" spans="2:7" x14ac:dyDescent="0.2">
      <c r="B62" s="189" t="s">
        <v>18</v>
      </c>
      <c r="C62" s="203">
        <v>10</v>
      </c>
      <c r="D62" s="203">
        <v>2</v>
      </c>
      <c r="E62" s="203">
        <v>20</v>
      </c>
      <c r="F62" s="13">
        <v>20</v>
      </c>
      <c r="G62" s="13">
        <f>E62-F62</f>
        <v>0</v>
      </c>
    </row>
    <row r="63" spans="2:7" x14ac:dyDescent="0.2">
      <c r="B63" s="189" t="s">
        <v>19</v>
      </c>
      <c r="C63" s="203">
        <v>8</v>
      </c>
      <c r="D63" s="203">
        <v>1.5</v>
      </c>
      <c r="E63" s="203">
        <v>12</v>
      </c>
      <c r="F63" s="13">
        <v>12</v>
      </c>
      <c r="G63" s="13">
        <v>0</v>
      </c>
    </row>
    <row r="64" spans="2:7" x14ac:dyDescent="0.2">
      <c r="B64" s="189" t="s">
        <v>20</v>
      </c>
      <c r="C64" s="203">
        <v>10</v>
      </c>
      <c r="D64" s="203">
        <v>2</v>
      </c>
      <c r="E64" s="203">
        <v>20</v>
      </c>
      <c r="F64" s="13">
        <v>20</v>
      </c>
      <c r="G64" s="13">
        <v>0</v>
      </c>
    </row>
    <row r="65" spans="2:7" x14ac:dyDescent="0.2">
      <c r="B65" s="206" t="s">
        <v>21</v>
      </c>
      <c r="C65" s="203">
        <v>6</v>
      </c>
      <c r="D65" s="203">
        <v>1.5</v>
      </c>
      <c r="E65" s="203">
        <v>9</v>
      </c>
      <c r="F65" s="13">
        <v>9</v>
      </c>
      <c r="G65" s="13">
        <v>0</v>
      </c>
    </row>
    <row r="66" spans="2:7" x14ac:dyDescent="0.2">
      <c r="B66" s="206" t="s">
        <v>22</v>
      </c>
      <c r="C66" s="203">
        <v>8</v>
      </c>
      <c r="D66" s="203">
        <v>1</v>
      </c>
      <c r="E66" s="203">
        <v>8</v>
      </c>
      <c r="F66" s="13">
        <v>8</v>
      </c>
      <c r="G66" s="13">
        <v>0</v>
      </c>
    </row>
    <row r="67" spans="2:7" x14ac:dyDescent="0.2">
      <c r="B67" s="189" t="s">
        <v>23</v>
      </c>
      <c r="C67" s="203">
        <v>10</v>
      </c>
      <c r="D67" s="203">
        <v>2</v>
      </c>
      <c r="E67" s="203">
        <v>20</v>
      </c>
      <c r="F67" s="13">
        <v>20</v>
      </c>
      <c r="G67" s="13">
        <v>0</v>
      </c>
    </row>
    <row r="68" spans="2:7" x14ac:dyDescent="0.2">
      <c r="B68" s="206" t="s">
        <v>24</v>
      </c>
      <c r="C68" s="203">
        <v>10</v>
      </c>
      <c r="D68" s="203">
        <v>4</v>
      </c>
      <c r="E68" s="203">
        <v>40</v>
      </c>
      <c r="F68" s="13">
        <v>40</v>
      </c>
      <c r="G68" s="13">
        <v>0</v>
      </c>
    </row>
    <row r="69" spans="2:7" x14ac:dyDescent="0.2">
      <c r="B69" s="206" t="s">
        <v>25</v>
      </c>
      <c r="C69" s="203">
        <v>9</v>
      </c>
      <c r="D69" s="203">
        <v>2</v>
      </c>
      <c r="E69" s="203">
        <v>18</v>
      </c>
      <c r="F69" s="13">
        <v>18</v>
      </c>
      <c r="G69" s="13">
        <v>0</v>
      </c>
    </row>
    <row r="70" spans="2:7" x14ac:dyDescent="0.2">
      <c r="B70" s="206" t="s">
        <v>26</v>
      </c>
      <c r="C70" s="203">
        <v>8</v>
      </c>
      <c r="D70" s="203">
        <v>2</v>
      </c>
      <c r="E70" s="203">
        <v>16</v>
      </c>
      <c r="F70" s="13">
        <v>16</v>
      </c>
      <c r="G70" s="13">
        <v>0</v>
      </c>
    </row>
    <row r="71" spans="2:7" x14ac:dyDescent="0.2">
      <c r="B71" s="189" t="s">
        <v>7</v>
      </c>
      <c r="C71" s="203">
        <v>10</v>
      </c>
      <c r="D71" s="203">
        <v>2</v>
      </c>
      <c r="E71" s="203">
        <v>20</v>
      </c>
      <c r="F71" s="13">
        <v>20</v>
      </c>
      <c r="G71" s="13">
        <v>0</v>
      </c>
    </row>
    <row r="72" spans="2:7" x14ac:dyDescent="0.2">
      <c r="B72" s="206" t="s">
        <v>27</v>
      </c>
      <c r="C72" s="203">
        <v>10</v>
      </c>
      <c r="D72" s="203">
        <v>1.5</v>
      </c>
      <c r="E72" s="203">
        <v>15</v>
      </c>
      <c r="F72" s="15">
        <v>15</v>
      </c>
      <c r="G72" s="15">
        <v>0</v>
      </c>
    </row>
    <row r="73" spans="2:7" x14ac:dyDescent="0.2">
      <c r="B73" s="189" t="s">
        <v>28</v>
      </c>
      <c r="C73" s="203">
        <v>10</v>
      </c>
      <c r="D73" s="203">
        <v>1</v>
      </c>
      <c r="E73" s="203">
        <v>10</v>
      </c>
      <c r="F73" s="19">
        <v>10</v>
      </c>
      <c r="G73" s="19">
        <v>0</v>
      </c>
    </row>
    <row r="74" spans="2:7" x14ac:dyDescent="0.2">
      <c r="B74" s="203"/>
      <c r="C74" s="203"/>
      <c r="D74" s="203"/>
      <c r="E74" s="203"/>
      <c r="F74" s="203"/>
      <c r="G74" s="203"/>
    </row>
    <row r="75" spans="2:7" x14ac:dyDescent="0.2">
      <c r="B75" s="203" t="s">
        <v>29</v>
      </c>
      <c r="C75" s="203"/>
      <c r="D75" s="203"/>
      <c r="E75" s="203">
        <f>SUM(E62:E74)</f>
        <v>208</v>
      </c>
      <c r="F75" s="203">
        <f>SUM(F62:F74)</f>
        <v>208</v>
      </c>
      <c r="G75" s="203">
        <f>SUM(G62:G74)</f>
        <v>0</v>
      </c>
    </row>
    <row r="78" spans="2:7" x14ac:dyDescent="0.2">
      <c r="B78" s="201" t="s">
        <v>32</v>
      </c>
      <c r="C78" s="202"/>
      <c r="D78" s="202"/>
      <c r="E78" s="203"/>
    </row>
    <row r="79" spans="2:7" x14ac:dyDescent="0.2">
      <c r="B79" s="201" t="s">
        <v>9</v>
      </c>
      <c r="C79" s="204">
        <v>42541</v>
      </c>
      <c r="D79" s="205"/>
      <c r="E79" s="203"/>
    </row>
    <row r="80" spans="2:7" x14ac:dyDescent="0.2">
      <c r="B80" s="201" t="s">
        <v>10</v>
      </c>
      <c r="C80" s="204">
        <v>42552</v>
      </c>
      <c r="D80" s="205"/>
      <c r="E80" s="203"/>
    </row>
    <row r="81" spans="2:7" x14ac:dyDescent="0.2">
      <c r="B81" s="203"/>
      <c r="C81" s="203"/>
      <c r="D81" s="203"/>
      <c r="E81" s="203"/>
    </row>
    <row r="82" spans="2:7" x14ac:dyDescent="0.2">
      <c r="B82" s="203" t="s">
        <v>11</v>
      </c>
      <c r="C82" s="203">
        <v>10</v>
      </c>
      <c r="D82" s="203"/>
      <c r="E82" s="203"/>
    </row>
    <row r="83" spans="2:7" x14ac:dyDescent="0.2">
      <c r="B83" s="203"/>
      <c r="C83" s="203"/>
      <c r="D83" s="203"/>
      <c r="E83" s="203"/>
    </row>
    <row r="84" spans="2:7" x14ac:dyDescent="0.2">
      <c r="B84" s="201" t="s">
        <v>12</v>
      </c>
      <c r="C84" s="201" t="s">
        <v>13</v>
      </c>
      <c r="D84" s="201" t="s">
        <v>14</v>
      </c>
      <c r="E84" s="201" t="s">
        <v>15</v>
      </c>
      <c r="F84" s="11" t="s">
        <v>16</v>
      </c>
      <c r="G84" s="11" t="s">
        <v>17</v>
      </c>
    </row>
    <row r="85" spans="2:7" x14ac:dyDescent="0.2">
      <c r="B85" s="189" t="s">
        <v>18</v>
      </c>
      <c r="C85" s="203">
        <v>9</v>
      </c>
      <c r="D85" s="203">
        <v>2</v>
      </c>
      <c r="E85" s="203">
        <v>18</v>
      </c>
      <c r="F85" s="13">
        <v>18</v>
      </c>
      <c r="G85" s="13">
        <f>(F85-E85)</f>
        <v>0</v>
      </c>
    </row>
    <row r="86" spans="2:7" x14ac:dyDescent="0.2">
      <c r="B86" s="189" t="s">
        <v>19</v>
      </c>
      <c r="C86" s="203">
        <v>9</v>
      </c>
      <c r="D86" s="203">
        <v>1</v>
      </c>
      <c r="E86" s="203">
        <v>9</v>
      </c>
      <c r="F86" s="13">
        <v>9</v>
      </c>
      <c r="G86" s="13">
        <f t="shared" ref="G86:G96" si="1">(F86-E86)</f>
        <v>0</v>
      </c>
    </row>
    <row r="87" spans="2:7" x14ac:dyDescent="0.2">
      <c r="B87" s="189" t="s">
        <v>20</v>
      </c>
      <c r="C87" s="203">
        <v>10</v>
      </c>
      <c r="D87" s="203">
        <v>2</v>
      </c>
      <c r="E87" s="203">
        <v>20</v>
      </c>
      <c r="F87" s="13">
        <v>20</v>
      </c>
      <c r="G87" s="13">
        <f t="shared" si="1"/>
        <v>0</v>
      </c>
    </row>
    <row r="88" spans="2:7" x14ac:dyDescent="0.2">
      <c r="B88" s="206" t="s">
        <v>21</v>
      </c>
      <c r="C88" s="203">
        <v>9</v>
      </c>
      <c r="D88" s="203">
        <v>2</v>
      </c>
      <c r="E88" s="203">
        <v>18</v>
      </c>
      <c r="F88" s="13">
        <v>18</v>
      </c>
      <c r="G88" s="13">
        <f t="shared" si="1"/>
        <v>0</v>
      </c>
    </row>
    <row r="89" spans="2:7" x14ac:dyDescent="0.2">
      <c r="B89" s="206" t="s">
        <v>22</v>
      </c>
      <c r="C89" s="203">
        <v>10</v>
      </c>
      <c r="D89" s="203">
        <v>1</v>
      </c>
      <c r="E89" s="203">
        <v>10</v>
      </c>
      <c r="F89" s="13">
        <v>10</v>
      </c>
      <c r="G89" s="13">
        <f t="shared" si="1"/>
        <v>0</v>
      </c>
    </row>
    <row r="90" spans="2:7" x14ac:dyDescent="0.2">
      <c r="B90" s="189" t="s">
        <v>23</v>
      </c>
      <c r="C90" s="203">
        <v>10</v>
      </c>
      <c r="D90" s="203">
        <v>2</v>
      </c>
      <c r="E90" s="203">
        <v>20</v>
      </c>
      <c r="F90" s="13">
        <v>20</v>
      </c>
      <c r="G90" s="13">
        <f t="shared" si="1"/>
        <v>0</v>
      </c>
    </row>
    <row r="91" spans="2:7" x14ac:dyDescent="0.2">
      <c r="B91" s="206" t="s">
        <v>24</v>
      </c>
      <c r="C91" s="203">
        <v>7</v>
      </c>
      <c r="D91" s="203">
        <v>2</v>
      </c>
      <c r="E91" s="203">
        <v>14</v>
      </c>
      <c r="F91" s="13">
        <v>14</v>
      </c>
      <c r="G91" s="13">
        <f t="shared" si="1"/>
        <v>0</v>
      </c>
    </row>
    <row r="92" spans="2:7" x14ac:dyDescent="0.2">
      <c r="B92" s="206" t="s">
        <v>25</v>
      </c>
      <c r="C92" s="203">
        <v>10</v>
      </c>
      <c r="D92" s="203">
        <v>1.5</v>
      </c>
      <c r="E92" s="203">
        <v>15</v>
      </c>
      <c r="F92" s="13">
        <v>15</v>
      </c>
      <c r="G92" s="13">
        <f t="shared" si="1"/>
        <v>0</v>
      </c>
    </row>
    <row r="93" spans="2:7" x14ac:dyDescent="0.2">
      <c r="B93" s="206" t="s">
        <v>26</v>
      </c>
      <c r="C93" s="203">
        <v>10</v>
      </c>
      <c r="D93" s="203">
        <v>1.5</v>
      </c>
      <c r="E93" s="203">
        <v>15</v>
      </c>
      <c r="F93" s="13">
        <v>15</v>
      </c>
      <c r="G93" s="13">
        <f t="shared" si="1"/>
        <v>0</v>
      </c>
    </row>
    <row r="94" spans="2:7" x14ac:dyDescent="0.2">
      <c r="B94" s="189" t="s">
        <v>7</v>
      </c>
      <c r="C94" s="203">
        <v>10</v>
      </c>
      <c r="D94" s="203">
        <v>2</v>
      </c>
      <c r="E94" s="203">
        <v>20</v>
      </c>
      <c r="F94" s="13">
        <v>20</v>
      </c>
      <c r="G94" s="13">
        <f t="shared" si="1"/>
        <v>0</v>
      </c>
    </row>
    <row r="95" spans="2:7" x14ac:dyDescent="0.2">
      <c r="B95" s="206" t="s">
        <v>27</v>
      </c>
      <c r="C95" s="203">
        <v>10</v>
      </c>
      <c r="D95" s="203">
        <v>1.5</v>
      </c>
      <c r="E95" s="203">
        <v>15</v>
      </c>
      <c r="F95" s="15">
        <v>15</v>
      </c>
      <c r="G95" s="13">
        <f t="shared" si="1"/>
        <v>0</v>
      </c>
    </row>
    <row r="96" spans="2:7" x14ac:dyDescent="0.2">
      <c r="B96" s="189" t="s">
        <v>28</v>
      </c>
      <c r="C96" s="203">
        <v>10</v>
      </c>
      <c r="D96" s="203">
        <v>1</v>
      </c>
      <c r="E96" s="203">
        <v>10</v>
      </c>
      <c r="F96" s="19">
        <v>10</v>
      </c>
      <c r="G96" s="13">
        <f t="shared" si="1"/>
        <v>0</v>
      </c>
    </row>
    <row r="97" spans="2:7" x14ac:dyDescent="0.2">
      <c r="B97" s="203"/>
      <c r="C97" s="203"/>
      <c r="D97" s="203"/>
      <c r="E97" s="203"/>
      <c r="F97" s="203"/>
      <c r="G97" s="203"/>
    </row>
    <row r="98" spans="2:7" x14ac:dyDescent="0.2">
      <c r="B98" s="203" t="s">
        <v>29</v>
      </c>
      <c r="C98" s="203"/>
      <c r="D98" s="203"/>
      <c r="E98" s="203">
        <f>SUM(E85:E97)</f>
        <v>184</v>
      </c>
      <c r="F98" s="203">
        <f>SUM(F85:F96)</f>
        <v>184</v>
      </c>
      <c r="G98" s="203">
        <f>SUM(G85:G96)</f>
        <v>0</v>
      </c>
    </row>
    <row r="101" spans="2:7" x14ac:dyDescent="0.2">
      <c r="B101" s="201" t="s">
        <v>33</v>
      </c>
      <c r="C101" s="202"/>
      <c r="D101" s="202"/>
      <c r="E101" s="203"/>
    </row>
    <row r="102" spans="2:7" x14ac:dyDescent="0.2">
      <c r="B102" s="201" t="s">
        <v>9</v>
      </c>
      <c r="C102" s="204">
        <v>42555</v>
      </c>
      <c r="D102" s="205"/>
      <c r="E102" s="203"/>
    </row>
    <row r="103" spans="2:7" x14ac:dyDescent="0.2">
      <c r="B103" s="201" t="s">
        <v>10</v>
      </c>
      <c r="C103" s="204">
        <v>42566</v>
      </c>
      <c r="D103" s="205"/>
      <c r="E103" s="203"/>
    </row>
    <row r="104" spans="2:7" x14ac:dyDescent="0.2">
      <c r="B104" s="203"/>
      <c r="C104" s="203"/>
      <c r="D104" s="203"/>
      <c r="E104" s="203"/>
    </row>
    <row r="105" spans="2:7" x14ac:dyDescent="0.2">
      <c r="B105" s="203" t="s">
        <v>11</v>
      </c>
      <c r="C105" s="203">
        <v>10</v>
      </c>
      <c r="D105" s="203"/>
      <c r="E105" s="203"/>
    </row>
    <row r="106" spans="2:7" x14ac:dyDescent="0.2">
      <c r="B106" s="203"/>
      <c r="C106" s="203"/>
      <c r="D106" s="203"/>
      <c r="E106" s="203"/>
    </row>
    <row r="107" spans="2:7" x14ac:dyDescent="0.2">
      <c r="B107" s="201" t="s">
        <v>12</v>
      </c>
      <c r="C107" s="201" t="s">
        <v>13</v>
      </c>
      <c r="D107" s="201" t="s">
        <v>14</v>
      </c>
      <c r="E107" s="201" t="s">
        <v>15</v>
      </c>
      <c r="F107" s="11" t="s">
        <v>16</v>
      </c>
      <c r="G107" s="11" t="s">
        <v>17</v>
      </c>
    </row>
    <row r="108" spans="2:7" x14ac:dyDescent="0.2">
      <c r="B108" s="189" t="s">
        <v>18</v>
      </c>
      <c r="C108" s="203">
        <v>10</v>
      </c>
      <c r="D108" s="203">
        <v>2</v>
      </c>
      <c r="E108" s="203">
        <v>20</v>
      </c>
      <c r="F108" s="13">
        <v>20</v>
      </c>
      <c r="G108" s="13">
        <f>(E108-F108)</f>
        <v>0</v>
      </c>
    </row>
    <row r="109" spans="2:7" x14ac:dyDescent="0.2">
      <c r="B109" s="189" t="s">
        <v>19</v>
      </c>
      <c r="C109" s="203">
        <v>5</v>
      </c>
      <c r="D109" s="203">
        <v>1.5</v>
      </c>
      <c r="E109" s="203">
        <v>7.5</v>
      </c>
      <c r="F109" s="13">
        <v>7.5</v>
      </c>
      <c r="G109" s="13">
        <f t="shared" ref="G109:G119" si="2">(E109-F109)</f>
        <v>0</v>
      </c>
    </row>
    <row r="110" spans="2:7" x14ac:dyDescent="0.2">
      <c r="B110" s="189" t="s">
        <v>20</v>
      </c>
      <c r="C110" s="203">
        <v>8</v>
      </c>
      <c r="D110" s="203">
        <v>2</v>
      </c>
      <c r="E110" s="203">
        <v>16</v>
      </c>
      <c r="F110" s="13">
        <v>16</v>
      </c>
      <c r="G110" s="13">
        <f t="shared" si="2"/>
        <v>0</v>
      </c>
    </row>
    <row r="111" spans="2:7" x14ac:dyDescent="0.2">
      <c r="B111" s="206" t="s">
        <v>21</v>
      </c>
      <c r="C111" s="203">
        <v>8</v>
      </c>
      <c r="D111" s="203">
        <v>1.5</v>
      </c>
      <c r="E111" s="203">
        <v>12</v>
      </c>
      <c r="F111" s="13">
        <v>12</v>
      </c>
      <c r="G111" s="13">
        <f t="shared" si="2"/>
        <v>0</v>
      </c>
    </row>
    <row r="112" spans="2:7" x14ac:dyDescent="0.2">
      <c r="B112" s="206" t="s">
        <v>22</v>
      </c>
      <c r="C112" s="203">
        <v>10</v>
      </c>
      <c r="D112" s="203">
        <v>1</v>
      </c>
      <c r="E112" s="203">
        <v>10</v>
      </c>
      <c r="F112" s="13">
        <v>10</v>
      </c>
      <c r="G112" s="13">
        <f t="shared" si="2"/>
        <v>0</v>
      </c>
    </row>
    <row r="113" spans="2:7" x14ac:dyDescent="0.2">
      <c r="B113" s="189" t="s">
        <v>23</v>
      </c>
      <c r="C113" s="203">
        <v>10</v>
      </c>
      <c r="D113" s="203">
        <v>2</v>
      </c>
      <c r="E113" s="203">
        <v>20</v>
      </c>
      <c r="F113" s="13">
        <v>20</v>
      </c>
      <c r="G113" s="13">
        <f t="shared" si="2"/>
        <v>0</v>
      </c>
    </row>
    <row r="114" spans="2:7" x14ac:dyDescent="0.2">
      <c r="B114" s="206" t="s">
        <v>24</v>
      </c>
      <c r="C114" s="203">
        <v>10</v>
      </c>
      <c r="D114" s="203">
        <v>1.5</v>
      </c>
      <c r="E114" s="203">
        <v>15</v>
      </c>
      <c r="F114" s="13">
        <v>15</v>
      </c>
      <c r="G114" s="13">
        <f t="shared" si="2"/>
        <v>0</v>
      </c>
    </row>
    <row r="115" spans="2:7" x14ac:dyDescent="0.2">
      <c r="B115" s="206" t="s">
        <v>25</v>
      </c>
      <c r="C115" s="203">
        <v>10</v>
      </c>
      <c r="D115" s="203">
        <v>1.5</v>
      </c>
      <c r="E115" s="203">
        <v>15</v>
      </c>
      <c r="F115" s="13">
        <v>15</v>
      </c>
      <c r="G115" s="13">
        <f t="shared" si="2"/>
        <v>0</v>
      </c>
    </row>
    <row r="116" spans="2:7" x14ac:dyDescent="0.2">
      <c r="B116" s="206" t="s">
        <v>26</v>
      </c>
      <c r="C116" s="203">
        <v>10</v>
      </c>
      <c r="D116" s="203">
        <v>2</v>
      </c>
      <c r="E116" s="203">
        <v>20</v>
      </c>
      <c r="F116" s="13">
        <v>20</v>
      </c>
      <c r="G116" s="13">
        <f t="shared" si="2"/>
        <v>0</v>
      </c>
    </row>
    <row r="117" spans="2:7" x14ac:dyDescent="0.2">
      <c r="B117" s="189" t="s">
        <v>7</v>
      </c>
      <c r="C117" s="203">
        <v>0</v>
      </c>
      <c r="D117" s="203">
        <v>0</v>
      </c>
      <c r="E117" s="203">
        <v>0</v>
      </c>
      <c r="F117" s="13">
        <v>0</v>
      </c>
      <c r="G117" s="13">
        <f t="shared" si="2"/>
        <v>0</v>
      </c>
    </row>
    <row r="118" spans="2:7" x14ac:dyDescent="0.2">
      <c r="B118" s="206" t="s">
        <v>27</v>
      </c>
      <c r="C118" s="203">
        <v>10</v>
      </c>
      <c r="D118" s="203">
        <v>1</v>
      </c>
      <c r="E118" s="203">
        <v>10</v>
      </c>
      <c r="F118" s="15">
        <v>10</v>
      </c>
      <c r="G118" s="13">
        <f t="shared" si="2"/>
        <v>0</v>
      </c>
    </row>
    <row r="119" spans="2:7" x14ac:dyDescent="0.2">
      <c r="B119" s="189" t="s">
        <v>28</v>
      </c>
      <c r="C119" s="203">
        <v>10</v>
      </c>
      <c r="D119" s="203">
        <v>1.5</v>
      </c>
      <c r="E119" s="203">
        <v>15</v>
      </c>
      <c r="F119" s="19">
        <v>15</v>
      </c>
      <c r="G119" s="13">
        <f t="shared" si="2"/>
        <v>0</v>
      </c>
    </row>
    <row r="120" spans="2:7" x14ac:dyDescent="0.2">
      <c r="B120" s="203"/>
      <c r="F120" s="203"/>
      <c r="G120" s="203"/>
    </row>
    <row r="121" spans="2:7" x14ac:dyDescent="0.2">
      <c r="B121" s="203" t="s">
        <v>29</v>
      </c>
      <c r="C121" s="203"/>
      <c r="D121" s="203"/>
      <c r="E121" s="203">
        <f>SUM(E108:E120)</f>
        <v>160.5</v>
      </c>
      <c r="F121" s="203">
        <f>SUM(F108:F119)</f>
        <v>160.5</v>
      </c>
      <c r="G121" s="203">
        <f>SUM(G108:G119)</f>
        <v>0</v>
      </c>
    </row>
    <row r="124" spans="2:7" x14ac:dyDescent="0.2">
      <c r="B124" s="201" t="s">
        <v>34</v>
      </c>
      <c r="C124" s="202"/>
      <c r="D124" s="202"/>
      <c r="E124" s="203"/>
    </row>
    <row r="125" spans="2:7" x14ac:dyDescent="0.2">
      <c r="B125" s="201" t="s">
        <v>9</v>
      </c>
      <c r="C125" s="204">
        <v>42569</v>
      </c>
      <c r="D125" s="205"/>
      <c r="E125" s="203"/>
    </row>
    <row r="126" spans="2:7" x14ac:dyDescent="0.2">
      <c r="B126" s="201" t="s">
        <v>10</v>
      </c>
      <c r="C126" s="204">
        <v>42573</v>
      </c>
      <c r="D126" s="205"/>
      <c r="E126" s="203"/>
    </row>
    <row r="127" spans="2:7" x14ac:dyDescent="0.2">
      <c r="B127" s="203"/>
      <c r="C127" s="203"/>
      <c r="D127" s="203"/>
      <c r="E127" s="203"/>
    </row>
    <row r="128" spans="2:7" x14ac:dyDescent="0.2">
      <c r="B128" s="203" t="s">
        <v>11</v>
      </c>
      <c r="C128" s="203">
        <v>5</v>
      </c>
      <c r="D128" s="203"/>
      <c r="E128" s="203"/>
    </row>
    <row r="129" spans="2:7" x14ac:dyDescent="0.2">
      <c r="B129" s="203"/>
      <c r="C129" s="203"/>
      <c r="D129" s="203"/>
      <c r="E129" s="203"/>
    </row>
    <row r="130" spans="2:7" x14ac:dyDescent="0.2">
      <c r="B130" s="201" t="s">
        <v>12</v>
      </c>
      <c r="C130" s="201" t="s">
        <v>13</v>
      </c>
      <c r="D130" s="201" t="s">
        <v>14</v>
      </c>
      <c r="E130" s="201" t="s">
        <v>15</v>
      </c>
      <c r="F130" s="11" t="s">
        <v>16</v>
      </c>
      <c r="G130" s="11" t="s">
        <v>17</v>
      </c>
    </row>
    <row r="131" spans="2:7" x14ac:dyDescent="0.2">
      <c r="B131" s="405" t="s">
        <v>18</v>
      </c>
      <c r="C131" s="203">
        <v>5</v>
      </c>
      <c r="D131" s="203">
        <v>2</v>
      </c>
      <c r="E131" s="203">
        <v>10</v>
      </c>
      <c r="F131" s="13">
        <v>10</v>
      </c>
      <c r="G131" s="13">
        <f>(E131-F131)</f>
        <v>0</v>
      </c>
    </row>
    <row r="132" spans="2:7" x14ac:dyDescent="0.2">
      <c r="B132" s="405" t="s">
        <v>19</v>
      </c>
      <c r="C132" s="339">
        <v>0</v>
      </c>
      <c r="D132" s="339">
        <v>0</v>
      </c>
      <c r="E132" s="339">
        <v>0</v>
      </c>
      <c r="F132" s="13">
        <v>0</v>
      </c>
      <c r="G132" s="13">
        <f t="shared" ref="G132:G143" si="3">(E132-F132)</f>
        <v>0</v>
      </c>
    </row>
    <row r="133" spans="2:7" x14ac:dyDescent="0.2">
      <c r="B133" s="405" t="s">
        <v>20</v>
      </c>
      <c r="C133" s="203">
        <v>5</v>
      </c>
      <c r="D133" s="203">
        <v>1.5</v>
      </c>
      <c r="E133" s="203">
        <v>7.5</v>
      </c>
      <c r="F133" s="13">
        <v>7.5</v>
      </c>
      <c r="G133" s="13">
        <f t="shared" si="3"/>
        <v>0</v>
      </c>
    </row>
    <row r="134" spans="2:7" x14ac:dyDescent="0.2">
      <c r="B134" s="406" t="s">
        <v>21</v>
      </c>
      <c r="C134" s="203">
        <v>5</v>
      </c>
      <c r="D134" s="203">
        <v>2</v>
      </c>
      <c r="E134" s="203">
        <v>10</v>
      </c>
      <c r="F134" s="13">
        <v>10</v>
      </c>
      <c r="G134" s="13">
        <f t="shared" si="3"/>
        <v>0</v>
      </c>
    </row>
    <row r="135" spans="2:7" x14ac:dyDescent="0.2">
      <c r="B135" s="406" t="s">
        <v>22</v>
      </c>
      <c r="C135" s="203">
        <v>5</v>
      </c>
      <c r="D135" s="203">
        <v>1</v>
      </c>
      <c r="E135" s="203">
        <v>5</v>
      </c>
      <c r="F135" s="13">
        <v>5</v>
      </c>
      <c r="G135" s="13">
        <f t="shared" si="3"/>
        <v>0</v>
      </c>
    </row>
    <row r="136" spans="2:7" x14ac:dyDescent="0.2">
      <c r="B136" s="405" t="s">
        <v>23</v>
      </c>
      <c r="C136" s="203">
        <v>5</v>
      </c>
      <c r="D136" s="203">
        <v>2</v>
      </c>
      <c r="E136" s="203">
        <v>10</v>
      </c>
      <c r="F136" s="13">
        <v>10</v>
      </c>
      <c r="G136" s="13">
        <f t="shared" si="3"/>
        <v>0</v>
      </c>
    </row>
    <row r="137" spans="2:7" x14ac:dyDescent="0.2">
      <c r="B137" s="406" t="s">
        <v>24</v>
      </c>
      <c r="C137" s="203">
        <v>5</v>
      </c>
      <c r="D137" s="203">
        <v>1.5</v>
      </c>
      <c r="E137" s="203">
        <v>7.5</v>
      </c>
      <c r="F137" s="13">
        <v>0</v>
      </c>
      <c r="G137" s="13">
        <f t="shared" si="3"/>
        <v>7.5</v>
      </c>
    </row>
    <row r="138" spans="2:7" x14ac:dyDescent="0.2">
      <c r="B138" s="406" t="s">
        <v>25</v>
      </c>
      <c r="C138" s="203">
        <v>5</v>
      </c>
      <c r="D138" s="203">
        <v>1.5</v>
      </c>
      <c r="E138" s="203">
        <v>7.5</v>
      </c>
      <c r="F138" s="13">
        <v>7.5</v>
      </c>
      <c r="G138" s="13">
        <f t="shared" si="3"/>
        <v>0</v>
      </c>
    </row>
    <row r="139" spans="2:7" x14ac:dyDescent="0.2">
      <c r="B139" s="406" t="s">
        <v>26</v>
      </c>
      <c r="C139" s="203">
        <v>5</v>
      </c>
      <c r="D139" s="203">
        <v>2</v>
      </c>
      <c r="E139" s="203">
        <v>10</v>
      </c>
      <c r="F139" s="13">
        <v>10</v>
      </c>
      <c r="G139" s="13">
        <f t="shared" si="3"/>
        <v>0</v>
      </c>
    </row>
    <row r="140" spans="2:7" x14ac:dyDescent="0.2">
      <c r="B140" s="405" t="s">
        <v>7</v>
      </c>
      <c r="C140" s="203">
        <v>5</v>
      </c>
      <c r="D140" s="203">
        <v>1</v>
      </c>
      <c r="E140" s="203">
        <v>5</v>
      </c>
      <c r="F140" s="13">
        <v>0</v>
      </c>
      <c r="G140" s="13">
        <f t="shared" si="3"/>
        <v>5</v>
      </c>
    </row>
    <row r="141" spans="2:7" x14ac:dyDescent="0.2">
      <c r="B141" s="406" t="s">
        <v>27</v>
      </c>
      <c r="C141" s="203">
        <v>5</v>
      </c>
      <c r="D141" s="203">
        <v>1</v>
      </c>
      <c r="E141" s="203">
        <v>5</v>
      </c>
      <c r="F141" s="15">
        <v>5</v>
      </c>
      <c r="G141" s="13">
        <f t="shared" si="3"/>
        <v>0</v>
      </c>
    </row>
    <row r="142" spans="2:7" x14ac:dyDescent="0.2">
      <c r="B142" s="405" t="s">
        <v>28</v>
      </c>
      <c r="C142" s="203">
        <v>5</v>
      </c>
      <c r="D142" s="203">
        <v>2</v>
      </c>
      <c r="E142" s="203">
        <v>10</v>
      </c>
      <c r="F142" s="19">
        <v>10</v>
      </c>
      <c r="G142" s="13">
        <f t="shared" si="3"/>
        <v>0</v>
      </c>
    </row>
    <row r="143" spans="2:7" x14ac:dyDescent="0.2">
      <c r="B143" s="203"/>
      <c r="F143" s="203"/>
      <c r="G143" s="13">
        <f t="shared" si="3"/>
        <v>0</v>
      </c>
    </row>
    <row r="144" spans="2:7" x14ac:dyDescent="0.2">
      <c r="B144" s="203" t="s">
        <v>29</v>
      </c>
      <c r="C144" s="203"/>
      <c r="D144" s="203"/>
      <c r="E144" s="203">
        <f>SUM(E131:E143)</f>
        <v>87.5</v>
      </c>
      <c r="F144" s="203">
        <f>SUM(F131:F142)</f>
        <v>75</v>
      </c>
      <c r="G144" s="13">
        <f>(E144-F144)</f>
        <v>12.5</v>
      </c>
    </row>
    <row r="155" spans="8:8" x14ac:dyDescent="0.2">
      <c r="H155" s="13"/>
    </row>
    <row r="157" spans="8:8" x14ac:dyDescent="0.2">
      <c r="H157" s="13"/>
    </row>
  </sheetData>
  <sheetProtection selectLockedCells="1" selectUnlockedCells="1"/>
  <pageMargins left="0.75" right="0.75" top="1" bottom="1" header="0.51180555555555551" footer="0.51180555555555551"/>
  <pageSetup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Q31"/>
  <sheetViews>
    <sheetView zoomScale="85" zoomScaleNormal="85" workbookViewId="0">
      <selection activeCell="N2" sqref="N2"/>
    </sheetView>
  </sheetViews>
  <sheetFormatPr defaultRowHeight="12.75" x14ac:dyDescent="0.2"/>
  <cols>
    <col min="1" max="1" width="12.7109375" customWidth="1"/>
    <col min="2" max="2" width="15.7109375" customWidth="1"/>
  </cols>
  <sheetData>
    <row r="1" spans="2:17" ht="13.5" thickBot="1" x14ac:dyDescent="0.25"/>
    <row r="2" spans="2:17" ht="40.15" customHeight="1" thickBot="1" x14ac:dyDescent="0.25">
      <c r="B2" s="434" t="s">
        <v>322</v>
      </c>
      <c r="N2" s="442" t="s">
        <v>210</v>
      </c>
    </row>
    <row r="3" spans="2:17" x14ac:dyDescent="0.2">
      <c r="B3" s="313" t="s">
        <v>323</v>
      </c>
      <c r="C3" s="314" t="s">
        <v>324</v>
      </c>
      <c r="D3" s="315" t="s">
        <v>325</v>
      </c>
      <c r="N3" s="313" t="s">
        <v>323</v>
      </c>
      <c r="O3" s="314" t="s">
        <v>324</v>
      </c>
      <c r="P3" s="315" t="s">
        <v>325</v>
      </c>
    </row>
    <row r="4" spans="2:17" x14ac:dyDescent="0.2">
      <c r="B4" s="437">
        <v>0</v>
      </c>
      <c r="C4" s="438">
        <v>27</v>
      </c>
      <c r="D4" s="439">
        <v>27</v>
      </c>
      <c r="N4" s="316">
        <v>0</v>
      </c>
      <c r="O4" s="95">
        <v>9</v>
      </c>
      <c r="P4" s="317">
        <v>9</v>
      </c>
    </row>
    <row r="5" spans="2:17" x14ac:dyDescent="0.2">
      <c r="B5" s="316">
        <v>1</v>
      </c>
      <c r="C5" s="95">
        <v>47</v>
      </c>
      <c r="D5" s="317">
        <v>24</v>
      </c>
      <c r="N5" s="316">
        <v>1</v>
      </c>
      <c r="O5" s="95">
        <v>6</v>
      </c>
      <c r="P5" s="317">
        <v>1</v>
      </c>
      <c r="Q5" s="441"/>
    </row>
    <row r="6" spans="2:17" x14ac:dyDescent="0.2">
      <c r="B6" s="316">
        <v>2</v>
      </c>
      <c r="C6" s="95">
        <v>47</v>
      </c>
      <c r="D6" s="440">
        <v>21</v>
      </c>
      <c r="N6" s="316">
        <v>2</v>
      </c>
      <c r="O6" s="95">
        <v>5</v>
      </c>
      <c r="P6" s="317">
        <v>4</v>
      </c>
      <c r="Q6" s="441"/>
    </row>
    <row r="7" spans="2:17" x14ac:dyDescent="0.2">
      <c r="B7" s="318">
        <v>3</v>
      </c>
      <c r="C7" s="169">
        <v>69</v>
      </c>
      <c r="D7" s="319">
        <v>69</v>
      </c>
      <c r="N7" s="316">
        <v>3</v>
      </c>
      <c r="O7" s="95">
        <v>10</v>
      </c>
      <c r="P7" s="317">
        <v>10</v>
      </c>
      <c r="Q7" s="441"/>
    </row>
    <row r="8" spans="2:17" x14ac:dyDescent="0.2">
      <c r="B8" s="320">
        <v>4</v>
      </c>
      <c r="C8" s="312">
        <v>74</v>
      </c>
      <c r="D8" s="321">
        <v>59</v>
      </c>
      <c r="N8" s="316">
        <v>4</v>
      </c>
      <c r="O8" s="95">
        <v>13</v>
      </c>
      <c r="P8" s="317">
        <v>10</v>
      </c>
    </row>
    <row r="9" spans="2:17" ht="13.5" thickBot="1" x14ac:dyDescent="0.25">
      <c r="B9" s="320">
        <v>5</v>
      </c>
      <c r="C9" s="312">
        <v>36</v>
      </c>
      <c r="D9" s="321">
        <v>42</v>
      </c>
      <c r="N9" s="443">
        <v>5</v>
      </c>
      <c r="O9" s="95">
        <v>13</v>
      </c>
      <c r="P9" s="317">
        <v>12</v>
      </c>
    </row>
    <row r="10" spans="2:17" ht="13.5" thickBot="1" x14ac:dyDescent="0.25">
      <c r="B10" s="320">
        <v>6</v>
      </c>
      <c r="C10" s="312">
        <v>39</v>
      </c>
      <c r="D10" s="321">
        <v>39</v>
      </c>
      <c r="N10" s="444">
        <v>6</v>
      </c>
      <c r="O10" s="445">
        <v>10</v>
      </c>
      <c r="P10" s="446">
        <v>10</v>
      </c>
    </row>
    <row r="31" ht="10.5" customHeight="1" x14ac:dyDescent="0.2"/>
  </sheetData>
  <sheetProtection selectLockedCells="1" selectUnlockedCells="1"/>
  <pageMargins left="0.75" right="0.75" top="1" bottom="1" header="0.51180555555555551" footer="0.51180555555555551"/>
  <pageSetup firstPageNumber="0" orientation="portrait" horizontalDpi="300" verticalDpi="300"/>
  <headerFooter alignWithMargins="0"/>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V41"/>
  <sheetViews>
    <sheetView topLeftCell="A14" zoomScale="108" zoomScaleNormal="108" workbookViewId="0">
      <selection activeCell="F22" sqref="F22"/>
    </sheetView>
  </sheetViews>
  <sheetFormatPr defaultRowHeight="12.75" x14ac:dyDescent="0.2"/>
  <cols>
    <col min="1" max="1" width="1.85546875" customWidth="1"/>
    <col min="2" max="2" width="14.85546875" customWidth="1"/>
    <col min="3" max="3" width="51.7109375" style="96" customWidth="1"/>
    <col min="4" max="4" width="15.85546875" style="16" customWidth="1"/>
    <col min="5" max="5" width="20.5703125" style="16" customWidth="1"/>
    <col min="6" max="6" width="12.5703125" customWidth="1"/>
    <col min="7" max="7" width="16.28515625" customWidth="1"/>
    <col min="8" max="8" width="5.5703125" customWidth="1"/>
    <col min="9" max="9" width="5.28515625" style="23" customWidth="1"/>
    <col min="10" max="10" width="5.140625" customWidth="1"/>
    <col min="11" max="12" width="4.7109375" customWidth="1"/>
    <col min="13" max="13" width="4.42578125" customWidth="1"/>
  </cols>
  <sheetData>
    <row r="2" spans="1:13" x14ac:dyDescent="0.2">
      <c r="B2" s="24" t="s">
        <v>217</v>
      </c>
      <c r="C2" s="97">
        <v>42115</v>
      </c>
      <c r="D2" s="86">
        <f>ScrumTeam!C76</f>
        <v>0</v>
      </c>
      <c r="E2" s="27"/>
      <c r="F2" s="28"/>
      <c r="G2" s="29" t="s">
        <v>219</v>
      </c>
      <c r="H2" s="30">
        <v>5</v>
      </c>
      <c r="I2" s="31">
        <f>H2-1</f>
        <v>4</v>
      </c>
      <c r="J2" s="31">
        <f>I2-1</f>
        <v>3</v>
      </c>
      <c r="K2" s="31">
        <f>J2-1</f>
        <v>2</v>
      </c>
      <c r="L2" s="31">
        <f>K2-1</f>
        <v>1</v>
      </c>
      <c r="M2" s="31">
        <f>L2-1</f>
        <v>0</v>
      </c>
    </row>
    <row r="3" spans="1:13" ht="13.5" customHeight="1" x14ac:dyDescent="0.2">
      <c r="B3" s="32" t="s">
        <v>220</v>
      </c>
      <c r="C3" s="98">
        <v>42118</v>
      </c>
      <c r="D3" s="87">
        <f>ScrumTeam!C77</f>
        <v>0</v>
      </c>
      <c r="E3" s="78"/>
      <c r="F3" s="4"/>
      <c r="G3" s="36"/>
      <c r="H3" s="36"/>
      <c r="I3" s="454" t="s">
        <v>222</v>
      </c>
      <c r="J3" s="454"/>
      <c r="K3" s="454"/>
      <c r="L3" s="454"/>
      <c r="M3" s="454"/>
    </row>
    <row r="4" spans="1:13" ht="33.75" x14ac:dyDescent="0.2">
      <c r="B4" s="37" t="s">
        <v>223</v>
      </c>
      <c r="C4" s="99"/>
      <c r="D4" s="80"/>
      <c r="E4" s="80"/>
      <c r="F4" s="81"/>
      <c r="G4" s="41"/>
      <c r="H4" s="42" t="s">
        <v>224</v>
      </c>
      <c r="I4" s="43">
        <v>42114</v>
      </c>
      <c r="J4" s="43">
        <v>42115</v>
      </c>
      <c r="K4" s="43">
        <v>42116</v>
      </c>
      <c r="L4" s="43">
        <v>42117</v>
      </c>
      <c r="M4" s="43">
        <v>42118</v>
      </c>
    </row>
    <row r="5" spans="1:13" s="4" customFormat="1" ht="41.25" customHeight="1" x14ac:dyDescent="0.2">
      <c r="A5"/>
      <c r="B5" s="45" t="s">
        <v>225</v>
      </c>
      <c r="C5" s="83" t="s">
        <v>226</v>
      </c>
      <c r="D5" s="88" t="s">
        <v>227</v>
      </c>
      <c r="E5" s="84" t="s">
        <v>228</v>
      </c>
      <c r="F5" s="49" t="s">
        <v>46</v>
      </c>
      <c r="G5" s="50" t="s">
        <v>229</v>
      </c>
      <c r="H5" s="51">
        <f>H6</f>
        <v>104</v>
      </c>
      <c r="I5" s="52">
        <f>H5-$H$5/H2</f>
        <v>83.2</v>
      </c>
      <c r="J5" s="53">
        <f>I5-$H$5/H2</f>
        <v>62.400000000000006</v>
      </c>
      <c r="K5" s="53">
        <f>J5-$H$5/H2</f>
        <v>41.600000000000009</v>
      </c>
      <c r="L5" s="53">
        <f>K5-$H$5/H2</f>
        <v>20.800000000000008</v>
      </c>
      <c r="M5" s="53">
        <f>L5-$H$5/H2</f>
        <v>0</v>
      </c>
    </row>
    <row r="6" spans="1:13" x14ac:dyDescent="0.2">
      <c r="B6" s="54"/>
      <c r="C6" s="100"/>
      <c r="D6" s="54"/>
      <c r="E6" s="55"/>
      <c r="F6" s="56"/>
      <c r="G6" s="57" t="s">
        <v>230</v>
      </c>
      <c r="H6" s="54">
        <f t="shared" ref="H6:M6" si="0">SUM(H7:H37)</f>
        <v>104</v>
      </c>
      <c r="I6" s="58">
        <f t="shared" si="0"/>
        <v>81</v>
      </c>
      <c r="J6" s="54">
        <f t="shared" si="0"/>
        <v>60</v>
      </c>
      <c r="K6" s="54">
        <f t="shared" si="0"/>
        <v>40</v>
      </c>
      <c r="L6" s="54">
        <f t="shared" si="0"/>
        <v>30</v>
      </c>
      <c r="M6" s="54">
        <f t="shared" si="0"/>
        <v>12</v>
      </c>
    </row>
    <row r="7" spans="1:13" ht="15" x14ac:dyDescent="0.25">
      <c r="B7" s="12"/>
      <c r="C7" s="92"/>
      <c r="D7" s="90"/>
      <c r="E7" s="63"/>
      <c r="F7" s="64"/>
      <c r="H7" s="334"/>
      <c r="I7" s="334"/>
      <c r="J7" s="334"/>
      <c r="K7" s="334"/>
      <c r="L7" s="334"/>
      <c r="M7" s="334"/>
    </row>
    <row r="8" spans="1:13" ht="15" x14ac:dyDescent="0.25">
      <c r="B8" s="324" t="s">
        <v>174</v>
      </c>
      <c r="C8" s="92" t="s">
        <v>326</v>
      </c>
      <c r="D8" s="90">
        <v>4</v>
      </c>
      <c r="E8" s="63" t="s">
        <v>327</v>
      </c>
      <c r="F8" s="64" t="s">
        <v>328</v>
      </c>
      <c r="H8" s="334">
        <v>4</v>
      </c>
      <c r="I8" s="334">
        <v>4</v>
      </c>
      <c r="J8" s="334">
        <v>4</v>
      </c>
      <c r="K8" s="334">
        <v>4</v>
      </c>
      <c r="L8" s="334">
        <v>4</v>
      </c>
      <c r="M8" s="334">
        <v>4</v>
      </c>
    </row>
    <row r="9" spans="1:13" ht="15" x14ac:dyDescent="0.25">
      <c r="B9" s="12"/>
      <c r="C9" s="92"/>
      <c r="D9" s="90"/>
      <c r="E9" s="63"/>
      <c r="F9" s="64"/>
      <c r="H9" s="334"/>
      <c r="I9" s="334"/>
      <c r="J9" s="334"/>
      <c r="K9" s="334"/>
      <c r="L9" s="334"/>
      <c r="M9" s="334"/>
    </row>
    <row r="10" spans="1:13" ht="15" x14ac:dyDescent="0.25">
      <c r="B10" s="324" t="s">
        <v>329</v>
      </c>
      <c r="C10" s="92" t="s">
        <v>330</v>
      </c>
      <c r="D10" s="90">
        <v>4</v>
      </c>
      <c r="E10" s="63" t="s">
        <v>331</v>
      </c>
      <c r="F10" s="64" t="s">
        <v>53</v>
      </c>
      <c r="H10" s="334">
        <v>4</v>
      </c>
      <c r="I10" s="334">
        <v>0</v>
      </c>
      <c r="J10" s="334">
        <v>0</v>
      </c>
      <c r="K10" s="334">
        <v>0</v>
      </c>
      <c r="L10" s="334">
        <v>0</v>
      </c>
      <c r="M10" s="334">
        <v>0</v>
      </c>
    </row>
    <row r="11" spans="1:13" ht="15" x14ac:dyDescent="0.25">
      <c r="B11" s="12"/>
      <c r="C11" s="92"/>
      <c r="D11" s="90"/>
      <c r="E11" s="63"/>
      <c r="F11" s="64"/>
      <c r="H11" s="334"/>
      <c r="I11" s="334"/>
      <c r="J11" s="334"/>
      <c r="K11" s="334"/>
      <c r="L11" s="334"/>
      <c r="M11" s="334"/>
    </row>
    <row r="12" spans="1:13" ht="30" x14ac:dyDescent="0.25">
      <c r="B12" s="324" t="s">
        <v>332</v>
      </c>
      <c r="C12" s="92" t="s">
        <v>333</v>
      </c>
      <c r="D12" s="90">
        <v>6</v>
      </c>
      <c r="E12" s="63" t="s">
        <v>331</v>
      </c>
      <c r="F12" s="64" t="s">
        <v>53</v>
      </c>
      <c r="H12" s="334">
        <v>6</v>
      </c>
      <c r="I12" s="334">
        <v>6</v>
      </c>
      <c r="J12" s="334">
        <v>2</v>
      </c>
      <c r="K12" s="334">
        <v>0</v>
      </c>
      <c r="L12" s="334">
        <v>0</v>
      </c>
      <c r="M12" s="334">
        <v>0</v>
      </c>
    </row>
    <row r="13" spans="1:13" ht="15" x14ac:dyDescent="0.25">
      <c r="B13" s="12"/>
      <c r="C13" s="92"/>
      <c r="D13" s="90"/>
      <c r="E13" s="63"/>
      <c r="F13" s="64"/>
      <c r="H13" s="334"/>
      <c r="I13" s="334"/>
      <c r="J13" s="334"/>
      <c r="K13" s="334"/>
      <c r="L13" s="334"/>
      <c r="M13" s="334"/>
    </row>
    <row r="14" spans="1:13" ht="30" x14ac:dyDescent="0.25">
      <c r="B14" s="101" t="s">
        <v>334</v>
      </c>
      <c r="C14" s="92" t="s">
        <v>335</v>
      </c>
      <c r="D14" s="90">
        <v>4</v>
      </c>
      <c r="E14" s="63" t="s">
        <v>331</v>
      </c>
      <c r="F14" s="64" t="s">
        <v>53</v>
      </c>
      <c r="H14" s="334">
        <v>4</v>
      </c>
      <c r="I14" s="334">
        <v>4</v>
      </c>
      <c r="J14" s="334">
        <v>4</v>
      </c>
      <c r="K14" s="334">
        <v>0</v>
      </c>
      <c r="L14" s="334">
        <v>0</v>
      </c>
      <c r="M14" s="334">
        <v>0</v>
      </c>
    </row>
    <row r="15" spans="1:13" ht="15" x14ac:dyDescent="0.25">
      <c r="B15" s="12"/>
      <c r="C15" s="92"/>
      <c r="D15" s="90"/>
      <c r="E15" s="63"/>
      <c r="F15" s="64"/>
      <c r="H15" s="334"/>
      <c r="I15" s="334"/>
      <c r="J15" s="334"/>
      <c r="K15" s="334"/>
      <c r="L15" s="334"/>
      <c r="M15" s="334"/>
    </row>
    <row r="16" spans="1:13" ht="15" x14ac:dyDescent="0.25">
      <c r="B16" s="101" t="s">
        <v>336</v>
      </c>
      <c r="C16" s="92" t="s">
        <v>337</v>
      </c>
      <c r="D16" s="90">
        <v>8</v>
      </c>
      <c r="E16" s="63" t="s">
        <v>331</v>
      </c>
      <c r="F16" s="64" t="s">
        <v>53</v>
      </c>
      <c r="H16" s="334">
        <v>8</v>
      </c>
      <c r="I16" s="334">
        <v>8</v>
      </c>
      <c r="J16" s="334">
        <v>8</v>
      </c>
      <c r="K16" s="334">
        <v>4</v>
      </c>
      <c r="L16" s="334">
        <v>4</v>
      </c>
      <c r="M16" s="334">
        <v>0</v>
      </c>
    </row>
    <row r="17" spans="2:256" ht="15" x14ac:dyDescent="0.25">
      <c r="B17" s="12"/>
      <c r="C17" s="92"/>
      <c r="D17" s="90"/>
      <c r="E17" s="63"/>
      <c r="F17" s="64"/>
      <c r="H17" s="334"/>
      <c r="I17" s="334"/>
      <c r="J17" s="334"/>
      <c r="K17" s="334"/>
      <c r="L17" s="334"/>
      <c r="M17" s="334"/>
    </row>
    <row r="18" spans="2:256" ht="15" x14ac:dyDescent="0.25">
      <c r="B18" s="455" t="s">
        <v>338</v>
      </c>
      <c r="C18" s="92" t="s">
        <v>339</v>
      </c>
      <c r="D18" s="90">
        <v>10</v>
      </c>
      <c r="E18" s="63" t="s">
        <v>340</v>
      </c>
      <c r="F18" s="64" t="s">
        <v>53</v>
      </c>
      <c r="H18" s="334">
        <v>10</v>
      </c>
      <c r="I18" s="334">
        <v>8</v>
      </c>
      <c r="J18" s="334">
        <v>6</v>
      </c>
      <c r="K18" s="334">
        <v>4</v>
      </c>
      <c r="L18" s="334">
        <v>2</v>
      </c>
      <c r="M18" s="334">
        <v>0</v>
      </c>
    </row>
    <row r="19" spans="2:256" ht="15" x14ac:dyDescent="0.25">
      <c r="B19" s="455"/>
      <c r="C19" s="92" t="s">
        <v>341</v>
      </c>
      <c r="D19" s="90">
        <v>8</v>
      </c>
      <c r="E19" s="63" t="s">
        <v>342</v>
      </c>
      <c r="F19" s="64" t="s">
        <v>53</v>
      </c>
      <c r="H19" s="334">
        <v>8</v>
      </c>
      <c r="I19" s="334">
        <v>8</v>
      </c>
      <c r="J19" s="334">
        <v>4</v>
      </c>
      <c r="K19" s="334">
        <v>4</v>
      </c>
      <c r="L19" s="334">
        <v>0</v>
      </c>
      <c r="M19" s="334">
        <v>0</v>
      </c>
    </row>
    <row r="20" spans="2:256" ht="30" x14ac:dyDescent="0.25">
      <c r="B20" s="455"/>
      <c r="C20" s="92" t="s">
        <v>343</v>
      </c>
      <c r="D20" s="90">
        <v>8</v>
      </c>
      <c r="E20" s="63" t="s">
        <v>344</v>
      </c>
      <c r="F20" s="64" t="s">
        <v>345</v>
      </c>
      <c r="H20" s="334">
        <v>8</v>
      </c>
      <c r="I20" s="334">
        <v>8</v>
      </c>
      <c r="J20" s="334">
        <v>6</v>
      </c>
      <c r="K20" s="334">
        <v>6</v>
      </c>
      <c r="L20" s="334">
        <v>6</v>
      </c>
      <c r="M20" s="334">
        <v>6</v>
      </c>
    </row>
    <row r="21" spans="2:256" ht="15" x14ac:dyDescent="0.25">
      <c r="B21" s="12"/>
      <c r="C21" s="92"/>
      <c r="D21" s="90"/>
      <c r="E21" s="63"/>
      <c r="F21" s="64"/>
      <c r="H21" s="334"/>
      <c r="I21" s="334"/>
      <c r="J21" s="334"/>
      <c r="K21" s="334"/>
      <c r="L21" s="334"/>
      <c r="M21" s="334"/>
    </row>
    <row r="22" spans="2:256" ht="15" x14ac:dyDescent="0.25">
      <c r="B22" s="455" t="s">
        <v>168</v>
      </c>
      <c r="C22" s="92" t="s">
        <v>346</v>
      </c>
      <c r="D22" s="90">
        <v>5</v>
      </c>
      <c r="E22" s="63" t="s">
        <v>347</v>
      </c>
      <c r="F22" s="64" t="s">
        <v>53</v>
      </c>
      <c r="H22" s="334">
        <v>5</v>
      </c>
      <c r="I22" s="334">
        <v>2</v>
      </c>
      <c r="J22" s="334">
        <v>2</v>
      </c>
      <c r="K22" s="334">
        <v>2</v>
      </c>
      <c r="L22" s="334">
        <v>2</v>
      </c>
      <c r="M22" s="334">
        <v>2</v>
      </c>
    </row>
    <row r="23" spans="2:256" ht="15" x14ac:dyDescent="0.25">
      <c r="B23" s="455"/>
      <c r="C23" s="92" t="s">
        <v>348</v>
      </c>
      <c r="D23" s="90">
        <v>5</v>
      </c>
      <c r="E23" s="63" t="s">
        <v>347</v>
      </c>
      <c r="F23" s="64" t="s">
        <v>53</v>
      </c>
      <c r="H23" s="334">
        <v>5</v>
      </c>
      <c r="I23" s="334">
        <v>2</v>
      </c>
      <c r="J23" s="334">
        <v>2</v>
      </c>
      <c r="K23" s="334">
        <v>1</v>
      </c>
      <c r="L23" s="334">
        <v>0</v>
      </c>
      <c r="M23" s="334">
        <v>0</v>
      </c>
    </row>
    <row r="24" spans="2:256" ht="15" x14ac:dyDescent="0.25">
      <c r="B24" s="455"/>
      <c r="C24" s="92" t="s">
        <v>349</v>
      </c>
      <c r="D24" s="90">
        <v>2</v>
      </c>
      <c r="E24" s="63" t="s">
        <v>350</v>
      </c>
      <c r="F24" s="64" t="s">
        <v>53</v>
      </c>
      <c r="H24" s="334">
        <v>2</v>
      </c>
      <c r="I24" s="334">
        <v>0</v>
      </c>
      <c r="J24" s="334">
        <v>0</v>
      </c>
      <c r="K24" s="334">
        <v>0</v>
      </c>
      <c r="L24" s="334">
        <v>0</v>
      </c>
      <c r="M24" s="334">
        <v>0</v>
      </c>
    </row>
    <row r="25" spans="2:256" ht="15" x14ac:dyDescent="0.25">
      <c r="B25" s="455"/>
      <c r="C25" s="92" t="s">
        <v>351</v>
      </c>
      <c r="D25" s="90">
        <v>4</v>
      </c>
      <c r="E25" s="63" t="s">
        <v>350</v>
      </c>
      <c r="F25" s="64" t="s">
        <v>53</v>
      </c>
      <c r="H25" s="334">
        <v>4</v>
      </c>
      <c r="I25" s="334">
        <v>4</v>
      </c>
      <c r="J25" s="334">
        <v>2</v>
      </c>
      <c r="K25" s="334">
        <v>0</v>
      </c>
      <c r="L25" s="334">
        <v>0</v>
      </c>
      <c r="M25" s="334">
        <v>0</v>
      </c>
      <c r="IV25" s="334">
        <v>4</v>
      </c>
    </row>
    <row r="26" spans="2:256" ht="15" x14ac:dyDescent="0.25">
      <c r="B26" s="455"/>
      <c r="C26" s="92" t="s">
        <v>352</v>
      </c>
      <c r="D26" s="90">
        <v>4</v>
      </c>
      <c r="E26" s="63" t="s">
        <v>350</v>
      </c>
      <c r="F26" s="64" t="s">
        <v>53</v>
      </c>
      <c r="H26" s="334">
        <v>4</v>
      </c>
      <c r="I26" s="334">
        <v>2</v>
      </c>
      <c r="J26" s="334">
        <v>2</v>
      </c>
      <c r="K26" s="334">
        <v>2</v>
      </c>
      <c r="L26" s="334">
        <v>2</v>
      </c>
      <c r="M26" s="334">
        <v>0</v>
      </c>
    </row>
    <row r="27" spans="2:256" ht="15" x14ac:dyDescent="0.25">
      <c r="B27" s="12"/>
      <c r="C27" s="92"/>
      <c r="D27" s="90"/>
      <c r="E27" s="63"/>
      <c r="F27" s="64"/>
      <c r="H27" s="334"/>
      <c r="I27" s="334"/>
      <c r="J27" s="334"/>
      <c r="K27" s="334"/>
      <c r="L27" s="334"/>
      <c r="M27" s="334"/>
    </row>
    <row r="28" spans="2:256" ht="15" x14ac:dyDescent="0.25">
      <c r="B28" s="324" t="s">
        <v>171</v>
      </c>
      <c r="C28" s="92" t="s">
        <v>353</v>
      </c>
      <c r="D28" s="90">
        <v>12</v>
      </c>
      <c r="E28" s="63" t="s">
        <v>354</v>
      </c>
      <c r="F28" s="64" t="s">
        <v>53</v>
      </c>
      <c r="H28" s="334">
        <v>12</v>
      </c>
      <c r="I28" s="334">
        <v>9</v>
      </c>
      <c r="J28" s="334">
        <v>8</v>
      </c>
      <c r="K28" s="334">
        <v>5</v>
      </c>
      <c r="L28" s="334">
        <v>4</v>
      </c>
      <c r="M28" s="334">
        <v>0</v>
      </c>
    </row>
    <row r="29" spans="2:256" ht="15" x14ac:dyDescent="0.25">
      <c r="B29" s="12"/>
      <c r="C29" s="92"/>
      <c r="D29" s="90"/>
      <c r="E29" s="63"/>
      <c r="F29" s="64"/>
      <c r="H29" s="334"/>
      <c r="I29" s="334"/>
      <c r="J29" s="334"/>
      <c r="K29" s="334"/>
      <c r="L29" s="334"/>
      <c r="M29" s="334"/>
    </row>
    <row r="30" spans="2:256" ht="15" x14ac:dyDescent="0.25">
      <c r="B30" s="324" t="s">
        <v>116</v>
      </c>
      <c r="C30" s="92" t="s">
        <v>355</v>
      </c>
      <c r="D30" s="90">
        <v>2</v>
      </c>
      <c r="E30" s="63" t="s">
        <v>331</v>
      </c>
      <c r="F30" s="64" t="s">
        <v>53</v>
      </c>
      <c r="H30" s="334">
        <v>2</v>
      </c>
      <c r="I30" s="334">
        <v>2</v>
      </c>
      <c r="J30" s="334">
        <v>2</v>
      </c>
      <c r="K30" s="334">
        <v>2</v>
      </c>
      <c r="L30" s="334">
        <v>2</v>
      </c>
      <c r="M30" s="334">
        <v>0</v>
      </c>
    </row>
    <row r="31" spans="2:256" ht="15" x14ac:dyDescent="0.25">
      <c r="B31" s="12"/>
      <c r="C31" s="92"/>
      <c r="D31" s="90"/>
      <c r="E31" s="63"/>
      <c r="F31" s="64"/>
      <c r="H31" s="334"/>
      <c r="I31" s="334"/>
      <c r="J31" s="334"/>
      <c r="K31" s="334"/>
      <c r="L31" s="334"/>
      <c r="M31" s="334"/>
    </row>
    <row r="32" spans="2:256" ht="15" x14ac:dyDescent="0.25">
      <c r="B32" s="455" t="s">
        <v>356</v>
      </c>
      <c r="C32" s="92" t="s">
        <v>357</v>
      </c>
      <c r="D32" s="90">
        <v>2</v>
      </c>
      <c r="E32" s="63" t="s">
        <v>358</v>
      </c>
      <c r="F32" s="64" t="s">
        <v>53</v>
      </c>
      <c r="H32" s="334">
        <v>2</v>
      </c>
      <c r="I32" s="334">
        <v>2</v>
      </c>
      <c r="J32" s="334">
        <v>0</v>
      </c>
      <c r="K32" s="334">
        <v>0</v>
      </c>
      <c r="L32" s="334">
        <v>0</v>
      </c>
      <c r="M32" s="334">
        <v>0</v>
      </c>
    </row>
    <row r="33" spans="2:13" ht="15" x14ac:dyDescent="0.25">
      <c r="B33" s="455"/>
      <c r="C33" s="92" t="s">
        <v>357</v>
      </c>
      <c r="D33" s="90">
        <v>2</v>
      </c>
      <c r="E33" s="63" t="s">
        <v>359</v>
      </c>
      <c r="F33" s="64" t="s">
        <v>53</v>
      </c>
      <c r="H33" s="334">
        <v>2</v>
      </c>
      <c r="I33" s="334">
        <v>2</v>
      </c>
      <c r="J33" s="334">
        <v>0</v>
      </c>
      <c r="K33" s="334">
        <v>0</v>
      </c>
      <c r="L33" s="334">
        <v>0</v>
      </c>
      <c r="M33" s="334">
        <v>0</v>
      </c>
    </row>
    <row r="34" spans="2:13" ht="15" x14ac:dyDescent="0.25">
      <c r="B34" s="12"/>
      <c r="C34" s="92"/>
      <c r="D34" s="90"/>
      <c r="E34" s="63"/>
      <c r="F34" s="64"/>
      <c r="H34" s="334"/>
      <c r="I34" s="334"/>
      <c r="J34" s="334"/>
      <c r="K34" s="334"/>
      <c r="L34" s="334"/>
      <c r="M34" s="334"/>
    </row>
    <row r="35" spans="2:13" ht="15" x14ac:dyDescent="0.25">
      <c r="B35" s="455" t="s">
        <v>149</v>
      </c>
      <c r="C35" s="92" t="s">
        <v>360</v>
      </c>
      <c r="D35" s="90">
        <v>8</v>
      </c>
      <c r="E35" s="63" t="s">
        <v>359</v>
      </c>
      <c r="F35" s="64" t="s">
        <v>53</v>
      </c>
      <c r="H35" s="334">
        <v>8</v>
      </c>
      <c r="I35" s="334">
        <v>6</v>
      </c>
      <c r="J35" s="334">
        <v>4</v>
      </c>
      <c r="K35" s="334">
        <v>4</v>
      </c>
      <c r="L35" s="334">
        <v>2</v>
      </c>
      <c r="M35" s="334">
        <v>0</v>
      </c>
    </row>
    <row r="36" spans="2:13" ht="15" x14ac:dyDescent="0.25">
      <c r="B36" s="455"/>
      <c r="C36" s="92" t="s">
        <v>360</v>
      </c>
      <c r="D36" s="90">
        <v>6</v>
      </c>
      <c r="E36" s="63" t="s">
        <v>358</v>
      </c>
      <c r="F36" s="64" t="s">
        <v>53</v>
      </c>
      <c r="H36" s="334">
        <v>6</v>
      </c>
      <c r="I36" s="334">
        <v>4</v>
      </c>
      <c r="J36" s="334">
        <v>4</v>
      </c>
      <c r="K36" s="334">
        <v>2</v>
      </c>
      <c r="L36" s="334">
        <v>2</v>
      </c>
      <c r="M36" s="334">
        <v>0</v>
      </c>
    </row>
    <row r="37" spans="2:13" ht="15" x14ac:dyDescent="0.25">
      <c r="B37" s="12"/>
      <c r="C37" s="92"/>
      <c r="D37" s="90"/>
      <c r="E37" s="63"/>
      <c r="F37" s="64"/>
      <c r="H37" s="334"/>
      <c r="I37" s="334"/>
      <c r="J37" s="334"/>
      <c r="K37" s="334"/>
      <c r="L37" s="334"/>
      <c r="M37" s="334"/>
    </row>
    <row r="38" spans="2:13" ht="15" x14ac:dyDescent="0.25">
      <c r="B38" s="455" t="s">
        <v>361</v>
      </c>
      <c r="C38" s="21" t="s">
        <v>362</v>
      </c>
      <c r="D38" s="90">
        <v>6</v>
      </c>
      <c r="E38" s="63" t="s">
        <v>344</v>
      </c>
      <c r="F38" s="64" t="s">
        <v>53</v>
      </c>
      <c r="H38" s="334">
        <v>6</v>
      </c>
      <c r="I38" s="334">
        <v>4</v>
      </c>
      <c r="J38" s="334">
        <v>2</v>
      </c>
      <c r="K38" s="334">
        <v>0</v>
      </c>
      <c r="L38" s="334">
        <v>0</v>
      </c>
      <c r="M38" s="334">
        <v>0</v>
      </c>
    </row>
    <row r="39" spans="2:13" ht="15" x14ac:dyDescent="0.25">
      <c r="B39" s="455"/>
      <c r="C39" s="92" t="s">
        <v>363</v>
      </c>
      <c r="D39" s="90">
        <v>4</v>
      </c>
      <c r="E39" s="63" t="s">
        <v>344</v>
      </c>
      <c r="F39" s="64" t="s">
        <v>53</v>
      </c>
      <c r="H39" s="334">
        <v>4</v>
      </c>
      <c r="I39" s="334">
        <v>4</v>
      </c>
      <c r="J39" s="334">
        <v>4</v>
      </c>
      <c r="K39" s="334">
        <v>4</v>
      </c>
      <c r="L39" s="334">
        <v>2</v>
      </c>
      <c r="M39" s="334">
        <v>0</v>
      </c>
    </row>
    <row r="40" spans="2:13" ht="15" x14ac:dyDescent="0.25">
      <c r="B40" s="12"/>
      <c r="C40" s="92"/>
      <c r="D40" s="90"/>
      <c r="E40" s="63"/>
      <c r="F40" s="64"/>
      <c r="H40" s="334"/>
      <c r="I40" s="334"/>
      <c r="J40" s="334"/>
      <c r="K40" s="334"/>
      <c r="L40" s="334"/>
      <c r="M40" s="334"/>
    </row>
    <row r="41" spans="2:13" ht="15" x14ac:dyDescent="0.25">
      <c r="B41" s="12"/>
      <c r="C41" s="92"/>
      <c r="D41" s="90">
        <f>SUM(D7:D39)</f>
        <v>114</v>
      </c>
      <c r="E41" s="63"/>
      <c r="F41" s="64"/>
      <c r="H41" s="75">
        <f t="shared" ref="H41:M41" si="1">SUM(H7:H39)</f>
        <v>114</v>
      </c>
      <c r="I41" s="20">
        <f t="shared" si="1"/>
        <v>89</v>
      </c>
      <c r="J41" s="76">
        <f t="shared" si="1"/>
        <v>66</v>
      </c>
      <c r="K41" s="76">
        <f t="shared" si="1"/>
        <v>44</v>
      </c>
      <c r="L41" s="76">
        <f t="shared" si="1"/>
        <v>32</v>
      </c>
      <c r="M41" s="76">
        <f t="shared" si="1"/>
        <v>12</v>
      </c>
    </row>
  </sheetData>
  <sheetProtection selectLockedCells="1" selectUnlockedCells="1"/>
  <autoFilter ref="E1:E136"/>
  <mergeCells count="6">
    <mergeCell ref="B38:B39"/>
    <mergeCell ref="I3:M3"/>
    <mergeCell ref="B18:B20"/>
    <mergeCell ref="B22:B26"/>
    <mergeCell ref="B32:B33"/>
    <mergeCell ref="B35:B36"/>
  </mergeCells>
  <pageMargins left="0.75" right="0.75" top="1" bottom="1" header="0.51180555555555551" footer="0.51180555555555551"/>
  <pageSetup firstPageNumber="0" orientation="portrait" horizontalDpi="300" verticalDpi="30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41"/>
  <sheetViews>
    <sheetView topLeftCell="B6" zoomScale="108" zoomScaleNormal="108" workbookViewId="0">
      <selection activeCell="G20" sqref="G20"/>
    </sheetView>
  </sheetViews>
  <sheetFormatPr defaultRowHeight="12.75" x14ac:dyDescent="0.2"/>
  <cols>
    <col min="1" max="1" width="1.85546875" customWidth="1"/>
    <col min="2" max="2" width="14.85546875" customWidth="1"/>
    <col min="3" max="3" width="34.42578125" style="96" customWidth="1"/>
    <col min="4" max="4" width="8.28515625" style="16" customWidth="1"/>
    <col min="5" max="5" width="16.7109375" style="16" customWidth="1"/>
    <col min="6" max="6" width="12.5703125" customWidth="1"/>
    <col min="7" max="7" width="16.28515625" customWidth="1"/>
    <col min="8" max="8" width="5.5703125" customWidth="1"/>
    <col min="9" max="9" width="5.28515625" style="23" customWidth="1"/>
    <col min="10" max="10" width="5.140625" customWidth="1"/>
    <col min="11" max="12" width="4.7109375" customWidth="1"/>
    <col min="13" max="13" width="4.42578125" customWidth="1"/>
    <col min="15" max="15" width="8.85546875" style="16" customWidth="1"/>
  </cols>
  <sheetData>
    <row r="2" spans="1:15" x14ac:dyDescent="0.2">
      <c r="B2" s="24" t="s">
        <v>217</v>
      </c>
      <c r="C2" s="97">
        <v>42121</v>
      </c>
      <c r="D2" s="86">
        <f>ScrumTeam!C76</f>
        <v>0</v>
      </c>
      <c r="E2" s="27"/>
      <c r="F2" s="28"/>
      <c r="G2" s="29" t="s">
        <v>219</v>
      </c>
      <c r="H2" s="30">
        <v>5</v>
      </c>
      <c r="I2" s="31">
        <f>H2-1</f>
        <v>4</v>
      </c>
      <c r="J2" s="31">
        <f>I2-1</f>
        <v>3</v>
      </c>
      <c r="K2" s="31">
        <f>J2-1</f>
        <v>2</v>
      </c>
      <c r="L2" s="31">
        <f>K2-1</f>
        <v>1</v>
      </c>
      <c r="M2" s="31">
        <f>L2-1</f>
        <v>0</v>
      </c>
    </row>
    <row r="3" spans="1:15" ht="13.5" customHeight="1" x14ac:dyDescent="0.2">
      <c r="B3" s="32" t="s">
        <v>220</v>
      </c>
      <c r="C3" s="98">
        <v>42125</v>
      </c>
      <c r="D3" s="87">
        <f>ScrumTeam!C77</f>
        <v>0</v>
      </c>
      <c r="E3" s="78"/>
      <c r="F3" s="4"/>
      <c r="G3" s="36"/>
      <c r="H3" s="36"/>
      <c r="I3" s="454" t="s">
        <v>222</v>
      </c>
      <c r="J3" s="454"/>
      <c r="K3" s="454"/>
      <c r="L3" s="454"/>
      <c r="M3" s="454"/>
    </row>
    <row r="4" spans="1:15" ht="33.75" x14ac:dyDescent="0.2">
      <c r="B4" s="37" t="s">
        <v>223</v>
      </c>
      <c r="C4" s="99"/>
      <c r="D4" s="80"/>
      <c r="E4" s="80"/>
      <c r="F4" s="81"/>
      <c r="G4" s="41"/>
      <c r="H4" s="42" t="s">
        <v>224</v>
      </c>
      <c r="I4" s="43">
        <v>42121</v>
      </c>
      <c r="J4" s="43">
        <v>42122</v>
      </c>
      <c r="K4" s="43">
        <v>42123</v>
      </c>
      <c r="L4" s="43">
        <v>42124</v>
      </c>
      <c r="M4" s="43">
        <v>42125</v>
      </c>
      <c r="O4" s="16" t="s">
        <v>209</v>
      </c>
    </row>
    <row r="5" spans="1:15" s="4" customFormat="1" ht="41.25" customHeight="1" x14ac:dyDescent="0.2">
      <c r="A5"/>
      <c r="B5" s="45" t="s">
        <v>225</v>
      </c>
      <c r="C5" s="83" t="s">
        <v>226</v>
      </c>
      <c r="D5" s="88" t="s">
        <v>227</v>
      </c>
      <c r="E5" s="84" t="s">
        <v>228</v>
      </c>
      <c r="F5" s="49" t="s">
        <v>46</v>
      </c>
      <c r="G5" s="50" t="s">
        <v>229</v>
      </c>
      <c r="H5" s="51">
        <f>H6</f>
        <v>115</v>
      </c>
      <c r="I5" s="52">
        <f>H5-$H$5/H2</f>
        <v>92</v>
      </c>
      <c r="J5" s="53">
        <f>I5-$H$5/H2</f>
        <v>69</v>
      </c>
      <c r="K5" s="53">
        <f>J5-$H$5/H2</f>
        <v>46</v>
      </c>
      <c r="L5" s="53">
        <f>K5-$H$5/H2</f>
        <v>23</v>
      </c>
      <c r="M5" s="53">
        <f>L5-$H$5/H2</f>
        <v>0</v>
      </c>
      <c r="O5" s="102"/>
    </row>
    <row r="6" spans="1:15" x14ac:dyDescent="0.2">
      <c r="B6" s="54"/>
      <c r="C6" s="100"/>
      <c r="D6" s="54"/>
      <c r="E6" s="55"/>
      <c r="F6" s="56"/>
      <c r="G6" s="57" t="s">
        <v>230</v>
      </c>
      <c r="H6" s="54">
        <f>SUM(H7:H39)</f>
        <v>115</v>
      </c>
      <c r="I6" s="54">
        <f>SUM(I8:I39)</f>
        <v>90</v>
      </c>
      <c r="J6" s="54">
        <f>SUM(J8:J39)</f>
        <v>70</v>
      </c>
      <c r="K6" s="54">
        <f>SUM(K8:K39)</f>
        <v>53</v>
      </c>
      <c r="L6" s="54">
        <f>SUM(L8:L39)</f>
        <v>31</v>
      </c>
      <c r="M6" s="54">
        <f>SUM(M8:M39)</f>
        <v>6</v>
      </c>
    </row>
    <row r="7" spans="1:15" ht="15" x14ac:dyDescent="0.25">
      <c r="B7" s="12"/>
      <c r="C7" s="92"/>
      <c r="D7" s="90"/>
      <c r="E7" s="63"/>
      <c r="F7" s="64"/>
      <c r="H7" s="334"/>
      <c r="I7" s="334"/>
      <c r="J7" s="334"/>
      <c r="K7" s="334"/>
      <c r="L7" s="334"/>
      <c r="M7" s="334"/>
    </row>
    <row r="8" spans="1:15" ht="30" x14ac:dyDescent="0.25">
      <c r="B8" s="324" t="s">
        <v>338</v>
      </c>
      <c r="C8" s="92" t="s">
        <v>343</v>
      </c>
      <c r="D8" s="90">
        <v>10</v>
      </c>
      <c r="E8" s="63" t="s">
        <v>340</v>
      </c>
      <c r="F8" s="64" t="s">
        <v>53</v>
      </c>
      <c r="H8" s="334">
        <v>10</v>
      </c>
      <c r="I8" s="334">
        <v>8</v>
      </c>
      <c r="J8" s="334">
        <v>6</v>
      </c>
      <c r="K8" s="334">
        <v>4</v>
      </c>
      <c r="L8" s="334">
        <v>2</v>
      </c>
      <c r="M8" s="334">
        <v>0</v>
      </c>
      <c r="O8" s="103">
        <v>3</v>
      </c>
    </row>
    <row r="9" spans="1:15" ht="15" x14ac:dyDescent="0.25">
      <c r="B9" s="95"/>
      <c r="C9" s="92"/>
      <c r="D9" s="90"/>
      <c r="E9" s="63"/>
      <c r="F9" s="64"/>
      <c r="H9" s="334"/>
      <c r="I9" s="334"/>
      <c r="J9" s="334"/>
      <c r="K9" s="334"/>
      <c r="L9" s="334"/>
      <c r="M9" s="334"/>
    </row>
    <row r="10" spans="1:15" ht="18.75" customHeight="1" x14ac:dyDescent="0.25">
      <c r="B10" s="455" t="s">
        <v>168</v>
      </c>
      <c r="C10" s="92" t="s">
        <v>364</v>
      </c>
      <c r="D10" s="90">
        <v>4</v>
      </c>
      <c r="E10" s="63" t="s">
        <v>347</v>
      </c>
      <c r="F10" s="64" t="s">
        <v>53</v>
      </c>
      <c r="H10" s="334">
        <v>4</v>
      </c>
      <c r="I10" s="334">
        <v>3</v>
      </c>
      <c r="J10" s="334">
        <v>2</v>
      </c>
      <c r="K10" s="334">
        <v>1</v>
      </c>
      <c r="L10" s="334">
        <v>0</v>
      </c>
      <c r="M10" s="334">
        <v>0</v>
      </c>
    </row>
    <row r="11" spans="1:15" ht="25.5" customHeight="1" x14ac:dyDescent="0.25">
      <c r="B11" s="455"/>
      <c r="C11" s="92" t="s">
        <v>365</v>
      </c>
      <c r="D11" s="90">
        <v>6</v>
      </c>
      <c r="E11" s="63" t="s">
        <v>347</v>
      </c>
      <c r="F11" s="64" t="s">
        <v>53</v>
      </c>
      <c r="H11" s="334">
        <v>6</v>
      </c>
      <c r="I11" s="334">
        <v>4</v>
      </c>
      <c r="J11" s="334">
        <v>3</v>
      </c>
      <c r="K11" s="334">
        <v>2</v>
      </c>
      <c r="L11" s="334">
        <v>1</v>
      </c>
      <c r="M11" s="334">
        <v>0</v>
      </c>
      <c r="O11" s="16">
        <v>5</v>
      </c>
    </row>
    <row r="12" spans="1:15" ht="15" x14ac:dyDescent="0.25">
      <c r="B12" s="95"/>
      <c r="C12" s="92"/>
      <c r="D12" s="90"/>
      <c r="E12" s="63"/>
      <c r="F12" s="64"/>
      <c r="H12" s="334"/>
      <c r="I12" s="334"/>
      <c r="J12" s="334"/>
      <c r="K12" s="334"/>
      <c r="L12" s="334"/>
      <c r="M12" s="334"/>
    </row>
    <row r="13" spans="1:15" ht="22.5" customHeight="1" x14ac:dyDescent="0.25">
      <c r="B13" s="328" t="s">
        <v>366</v>
      </c>
      <c r="C13" s="92" t="s">
        <v>367</v>
      </c>
      <c r="D13" s="90">
        <v>10</v>
      </c>
      <c r="E13" s="63" t="s">
        <v>358</v>
      </c>
      <c r="F13" s="64" t="s">
        <v>368</v>
      </c>
      <c r="H13" s="334">
        <v>10</v>
      </c>
      <c r="I13" s="334">
        <v>8</v>
      </c>
      <c r="J13" s="334">
        <v>6</v>
      </c>
      <c r="K13" s="334">
        <v>4</v>
      </c>
      <c r="L13" s="334">
        <v>2</v>
      </c>
      <c r="M13" s="334">
        <v>0</v>
      </c>
      <c r="O13" s="16">
        <v>3</v>
      </c>
    </row>
    <row r="14" spans="1:15" ht="15" x14ac:dyDescent="0.25">
      <c r="B14" s="95"/>
      <c r="C14" s="92"/>
      <c r="D14" s="90"/>
      <c r="E14" s="63"/>
      <c r="F14" s="64"/>
      <c r="H14" s="334"/>
      <c r="I14" s="334"/>
      <c r="J14" s="334"/>
      <c r="K14" s="334"/>
      <c r="L14" s="334"/>
      <c r="M14" s="334"/>
    </row>
    <row r="15" spans="1:15" ht="15" x14ac:dyDescent="0.25">
      <c r="B15" s="328" t="s">
        <v>369</v>
      </c>
      <c r="C15" s="18" t="s">
        <v>370</v>
      </c>
      <c r="D15" s="90">
        <v>10</v>
      </c>
      <c r="E15" s="63" t="s">
        <v>359</v>
      </c>
      <c r="F15" s="64" t="s">
        <v>368</v>
      </c>
      <c r="H15" s="334">
        <v>10</v>
      </c>
      <c r="I15" s="334">
        <v>8</v>
      </c>
      <c r="J15" s="334">
        <v>6</v>
      </c>
      <c r="K15" s="334">
        <v>4</v>
      </c>
      <c r="L15" s="334">
        <v>2</v>
      </c>
      <c r="M15" s="334">
        <v>0</v>
      </c>
      <c r="O15" s="16">
        <v>3</v>
      </c>
    </row>
    <row r="16" spans="1:15" ht="15" x14ac:dyDescent="0.25">
      <c r="B16" s="95"/>
      <c r="C16" s="92"/>
      <c r="D16" s="90"/>
      <c r="E16" s="63"/>
      <c r="F16" s="64"/>
      <c r="H16" s="334"/>
      <c r="I16" s="334"/>
      <c r="J16" s="334"/>
      <c r="K16" s="334"/>
      <c r="L16" s="334"/>
      <c r="M16" s="334"/>
    </row>
    <row r="17" spans="2:16" ht="15" x14ac:dyDescent="0.25">
      <c r="B17" s="324" t="s">
        <v>371</v>
      </c>
      <c r="C17" s="21" t="s">
        <v>372</v>
      </c>
      <c r="D17" s="90">
        <v>6</v>
      </c>
      <c r="E17" s="63" t="s">
        <v>331</v>
      </c>
      <c r="F17" s="64" t="s">
        <v>53</v>
      </c>
      <c r="H17" s="334">
        <v>6</v>
      </c>
      <c r="I17" s="334">
        <v>2</v>
      </c>
      <c r="J17" s="334">
        <v>2</v>
      </c>
      <c r="K17" s="334">
        <v>0</v>
      </c>
      <c r="L17" s="334">
        <v>0</v>
      </c>
      <c r="M17" s="334">
        <v>0</v>
      </c>
      <c r="O17" s="16">
        <v>3</v>
      </c>
    </row>
    <row r="18" spans="2:16" ht="15" x14ac:dyDescent="0.25">
      <c r="B18" s="95"/>
      <c r="C18" s="92"/>
      <c r="D18" s="90"/>
      <c r="E18" s="63"/>
      <c r="F18" s="64"/>
      <c r="H18" s="334"/>
      <c r="I18" s="334"/>
      <c r="J18" s="334"/>
      <c r="K18" s="334"/>
      <c r="L18" s="334"/>
      <c r="M18" s="334"/>
    </row>
    <row r="19" spans="2:16" ht="15" x14ac:dyDescent="0.25">
      <c r="B19" s="324" t="s">
        <v>373</v>
      </c>
      <c r="C19" s="21" t="s">
        <v>374</v>
      </c>
      <c r="D19" s="90">
        <v>4</v>
      </c>
      <c r="E19" s="63" t="s">
        <v>331</v>
      </c>
      <c r="F19" s="64" t="s">
        <v>53</v>
      </c>
      <c r="H19" s="334">
        <v>4</v>
      </c>
      <c r="I19" s="334">
        <v>4</v>
      </c>
      <c r="J19" s="334">
        <v>2</v>
      </c>
      <c r="K19" s="334">
        <v>0</v>
      </c>
      <c r="L19" s="334">
        <v>0</v>
      </c>
      <c r="M19" s="334">
        <v>0</v>
      </c>
      <c r="O19" s="16">
        <v>3</v>
      </c>
    </row>
    <row r="20" spans="2:16" ht="15" x14ac:dyDescent="0.25">
      <c r="B20" s="95"/>
      <c r="C20" s="92"/>
      <c r="D20" s="90"/>
      <c r="E20" s="63"/>
      <c r="F20" s="64"/>
      <c r="H20" s="334"/>
      <c r="I20" s="334"/>
      <c r="J20" s="334"/>
      <c r="K20" s="334"/>
      <c r="L20" s="334"/>
      <c r="M20" s="334"/>
    </row>
    <row r="21" spans="2:16" ht="15" x14ac:dyDescent="0.25">
      <c r="B21" s="324" t="s">
        <v>375</v>
      </c>
      <c r="C21" s="21" t="s">
        <v>376</v>
      </c>
      <c r="D21" s="90">
        <v>4</v>
      </c>
      <c r="E21" s="63" t="s">
        <v>331</v>
      </c>
      <c r="F21" s="64" t="s">
        <v>53</v>
      </c>
      <c r="H21" s="334">
        <v>4</v>
      </c>
      <c r="I21" s="334">
        <v>4</v>
      </c>
      <c r="J21" s="334">
        <v>4</v>
      </c>
      <c r="K21" s="334">
        <v>4</v>
      </c>
      <c r="L21" s="334">
        <v>0</v>
      </c>
      <c r="M21" s="334">
        <v>0</v>
      </c>
      <c r="O21" s="16">
        <v>1</v>
      </c>
    </row>
    <row r="22" spans="2:16" ht="15" x14ac:dyDescent="0.25">
      <c r="B22" s="95"/>
      <c r="C22" s="92"/>
      <c r="D22" s="90"/>
      <c r="E22" s="63"/>
      <c r="F22" s="64"/>
      <c r="H22" s="334"/>
      <c r="I22" s="334"/>
      <c r="J22" s="334"/>
      <c r="K22" s="334"/>
      <c r="L22" s="334"/>
      <c r="M22" s="334"/>
    </row>
    <row r="23" spans="2:16" ht="26.25" x14ac:dyDescent="0.25">
      <c r="B23" s="324" t="s">
        <v>377</v>
      </c>
      <c r="C23" s="21" t="s">
        <v>378</v>
      </c>
      <c r="D23" s="90">
        <v>13</v>
      </c>
      <c r="E23" s="63" t="s">
        <v>344</v>
      </c>
      <c r="F23" s="64" t="s">
        <v>53</v>
      </c>
      <c r="H23" s="334">
        <v>13</v>
      </c>
      <c r="I23" s="334">
        <v>8</v>
      </c>
      <c r="J23" s="334">
        <v>5</v>
      </c>
      <c r="K23" s="334">
        <v>3</v>
      </c>
      <c r="L23" s="334">
        <v>2</v>
      </c>
      <c r="M23" s="334">
        <v>0</v>
      </c>
      <c r="O23" s="16">
        <v>3</v>
      </c>
    </row>
    <row r="24" spans="2:16" ht="15" x14ac:dyDescent="0.25">
      <c r="B24" s="95"/>
      <c r="C24" s="92"/>
      <c r="D24" s="90"/>
      <c r="E24" s="63"/>
      <c r="F24" s="64"/>
      <c r="H24" s="334"/>
      <c r="I24" s="334"/>
      <c r="J24" s="334"/>
      <c r="K24" s="334"/>
      <c r="L24" s="334"/>
      <c r="M24" s="334"/>
    </row>
    <row r="25" spans="2:16" ht="15" x14ac:dyDescent="0.25">
      <c r="B25" s="455" t="s">
        <v>379</v>
      </c>
      <c r="C25" s="21" t="s">
        <v>380</v>
      </c>
      <c r="D25" s="90">
        <v>2</v>
      </c>
      <c r="E25" s="63" t="s">
        <v>342</v>
      </c>
      <c r="F25" s="64" t="s">
        <v>53</v>
      </c>
      <c r="H25" s="334">
        <v>2</v>
      </c>
      <c r="I25" s="334">
        <v>0</v>
      </c>
      <c r="J25" s="334">
        <v>0</v>
      </c>
      <c r="K25" s="334">
        <v>0</v>
      </c>
      <c r="L25" s="334">
        <v>0</v>
      </c>
      <c r="M25" s="334">
        <v>0</v>
      </c>
      <c r="O25" s="16">
        <v>5</v>
      </c>
    </row>
    <row r="26" spans="2:16" ht="15" x14ac:dyDescent="0.25">
      <c r="B26" s="455"/>
      <c r="C26" s="21" t="s">
        <v>381</v>
      </c>
      <c r="D26" s="90">
        <v>6</v>
      </c>
      <c r="E26" s="63" t="s">
        <v>342</v>
      </c>
      <c r="F26" s="64" t="s">
        <v>53</v>
      </c>
      <c r="H26" s="334">
        <v>6</v>
      </c>
      <c r="I26" s="334">
        <v>6</v>
      </c>
      <c r="J26" s="334">
        <v>5</v>
      </c>
      <c r="K26" s="334">
        <v>4</v>
      </c>
      <c r="L26" s="334">
        <v>4</v>
      </c>
      <c r="M26" s="334">
        <v>0</v>
      </c>
    </row>
    <row r="27" spans="2:16" ht="15" x14ac:dyDescent="0.25">
      <c r="B27" s="455"/>
      <c r="C27" s="92" t="s">
        <v>382</v>
      </c>
      <c r="D27" s="90">
        <v>10</v>
      </c>
      <c r="E27" s="63" t="s">
        <v>354</v>
      </c>
      <c r="F27" s="64" t="s">
        <v>53</v>
      </c>
      <c r="H27" s="334">
        <v>10</v>
      </c>
      <c r="I27" s="334">
        <v>9</v>
      </c>
      <c r="J27" s="334">
        <v>9</v>
      </c>
      <c r="K27" s="334">
        <v>8</v>
      </c>
      <c r="L27" s="334">
        <v>6</v>
      </c>
      <c r="M27" s="334">
        <v>0</v>
      </c>
    </row>
    <row r="28" spans="2:16" ht="15" x14ac:dyDescent="0.25">
      <c r="B28" s="95"/>
      <c r="C28" s="92"/>
      <c r="D28" s="90"/>
      <c r="E28" s="63"/>
      <c r="F28" s="64"/>
      <c r="H28" s="334"/>
      <c r="I28" s="334"/>
      <c r="J28" s="334"/>
      <c r="K28" s="334"/>
      <c r="L28" s="334"/>
      <c r="M28" s="334"/>
    </row>
    <row r="29" spans="2:16" ht="15" x14ac:dyDescent="0.25">
      <c r="B29" s="328" t="s">
        <v>383</v>
      </c>
      <c r="C29" s="21" t="s">
        <v>384</v>
      </c>
      <c r="D29" s="90">
        <v>4</v>
      </c>
      <c r="E29" s="63" t="s">
        <v>350</v>
      </c>
      <c r="F29" s="64" t="s">
        <v>53</v>
      </c>
      <c r="H29" s="334">
        <v>4</v>
      </c>
      <c r="I29" s="334">
        <v>4</v>
      </c>
      <c r="J29" s="334">
        <v>4</v>
      </c>
      <c r="K29" s="334">
        <v>5</v>
      </c>
      <c r="L29" s="334">
        <v>2</v>
      </c>
      <c r="M29" s="334">
        <v>0</v>
      </c>
      <c r="O29" s="16">
        <v>3</v>
      </c>
    </row>
    <row r="30" spans="2:16" ht="15" x14ac:dyDescent="0.25">
      <c r="B30" s="95"/>
      <c r="C30" s="92"/>
      <c r="D30" s="90"/>
      <c r="E30" s="63"/>
      <c r="F30" s="64"/>
      <c r="H30" s="334"/>
      <c r="I30" s="334"/>
      <c r="J30" s="334"/>
      <c r="K30" s="334"/>
      <c r="L30" s="334"/>
      <c r="M30" s="334"/>
    </row>
    <row r="31" spans="2:16" ht="15" x14ac:dyDescent="0.25">
      <c r="B31" s="104" t="s">
        <v>361</v>
      </c>
      <c r="C31" s="105" t="s">
        <v>385</v>
      </c>
      <c r="D31" s="106">
        <v>6</v>
      </c>
      <c r="E31" s="107" t="s">
        <v>327</v>
      </c>
      <c r="F31" s="108" t="s">
        <v>246</v>
      </c>
      <c r="G31" s="109"/>
      <c r="H31" s="110">
        <v>6</v>
      </c>
      <c r="I31" s="110">
        <v>6</v>
      </c>
      <c r="J31" s="110">
        <v>6</v>
      </c>
      <c r="K31" s="110">
        <v>6</v>
      </c>
      <c r="L31" s="110">
        <v>6</v>
      </c>
      <c r="M31" s="110">
        <v>6</v>
      </c>
      <c r="N31" s="109"/>
      <c r="O31" s="111" t="s">
        <v>386</v>
      </c>
      <c r="P31" s="109"/>
    </row>
    <row r="32" spans="2:16" ht="15" x14ac:dyDescent="0.25">
      <c r="B32" s="112"/>
      <c r="C32" s="21"/>
      <c r="D32" s="90"/>
      <c r="E32" s="63"/>
      <c r="F32" s="64"/>
      <c r="H32" s="334"/>
      <c r="I32" s="334"/>
      <c r="J32" s="334"/>
      <c r="K32" s="334"/>
      <c r="L32" s="334"/>
      <c r="M32" s="334"/>
      <c r="O32" s="16">
        <v>3</v>
      </c>
    </row>
    <row r="33" spans="2:15" ht="15" x14ac:dyDescent="0.25">
      <c r="B33" s="455" t="s">
        <v>387</v>
      </c>
      <c r="C33" s="21" t="s">
        <v>388</v>
      </c>
      <c r="D33" s="90">
        <v>1</v>
      </c>
      <c r="E33" s="63" t="s">
        <v>350</v>
      </c>
      <c r="F33" s="64" t="s">
        <v>53</v>
      </c>
      <c r="H33" s="334">
        <v>1</v>
      </c>
      <c r="I33" s="334">
        <v>0</v>
      </c>
      <c r="J33" s="334">
        <v>0</v>
      </c>
      <c r="K33" s="334">
        <v>0</v>
      </c>
      <c r="L33" s="334">
        <v>0</v>
      </c>
      <c r="M33" s="334">
        <v>0</v>
      </c>
      <c r="O33" s="103">
        <v>3</v>
      </c>
    </row>
    <row r="34" spans="2:15" ht="15" x14ac:dyDescent="0.25">
      <c r="B34" s="455"/>
      <c r="C34" s="21" t="s">
        <v>389</v>
      </c>
      <c r="D34" s="90">
        <v>3</v>
      </c>
      <c r="E34" s="63" t="s">
        <v>350</v>
      </c>
      <c r="F34" s="64" t="s">
        <v>53</v>
      </c>
      <c r="H34" s="334">
        <v>3</v>
      </c>
      <c r="I34" s="334">
        <v>2</v>
      </c>
      <c r="J34" s="334">
        <v>0</v>
      </c>
      <c r="K34" s="334">
        <v>0</v>
      </c>
      <c r="L34" s="334">
        <v>0</v>
      </c>
      <c r="M34" s="334">
        <v>0</v>
      </c>
    </row>
    <row r="35" spans="2:15" ht="15" x14ac:dyDescent="0.25">
      <c r="B35" s="21"/>
      <c r="C35" s="21"/>
      <c r="D35" s="90"/>
      <c r="E35" s="63"/>
      <c r="F35" s="64"/>
      <c r="H35" s="334"/>
      <c r="I35" s="334"/>
      <c r="J35" s="334"/>
      <c r="K35" s="334"/>
      <c r="L35" s="334"/>
      <c r="M35" s="334"/>
    </row>
    <row r="36" spans="2:15" ht="15" x14ac:dyDescent="0.25">
      <c r="B36" s="455" t="s">
        <v>390</v>
      </c>
      <c r="C36" s="21" t="s">
        <v>391</v>
      </c>
      <c r="D36" s="90">
        <v>6</v>
      </c>
      <c r="E36" s="63" t="s">
        <v>331</v>
      </c>
      <c r="F36" s="64" t="s">
        <v>53</v>
      </c>
      <c r="H36" s="334">
        <v>6</v>
      </c>
      <c r="I36" s="334">
        <v>6</v>
      </c>
      <c r="J36" s="334">
        <v>4</v>
      </c>
      <c r="K36" s="334">
        <v>4</v>
      </c>
      <c r="L36" s="334">
        <v>2</v>
      </c>
      <c r="M36" s="334">
        <v>0</v>
      </c>
    </row>
    <row r="37" spans="2:15" ht="15" x14ac:dyDescent="0.25">
      <c r="B37" s="455"/>
      <c r="C37" s="21" t="s">
        <v>392</v>
      </c>
      <c r="D37" s="90">
        <v>4</v>
      </c>
      <c r="E37" s="63" t="s">
        <v>393</v>
      </c>
      <c r="F37" s="64" t="s">
        <v>53</v>
      </c>
      <c r="H37" s="334">
        <v>4</v>
      </c>
      <c r="I37" s="334">
        <v>4</v>
      </c>
      <c r="J37" s="334">
        <v>4</v>
      </c>
      <c r="K37" s="334">
        <v>4</v>
      </c>
      <c r="L37" s="334">
        <v>2</v>
      </c>
      <c r="M37" s="334">
        <v>0</v>
      </c>
      <c r="O37" s="16">
        <v>5</v>
      </c>
    </row>
    <row r="38" spans="2:15" ht="15" x14ac:dyDescent="0.25">
      <c r="B38" s="21"/>
      <c r="C38" s="21"/>
      <c r="D38" s="90"/>
      <c r="E38" s="63"/>
      <c r="F38" s="64"/>
      <c r="H38" s="334"/>
      <c r="I38" s="334"/>
      <c r="J38" s="334"/>
      <c r="K38" s="334"/>
      <c r="L38" s="334"/>
      <c r="M38" s="334"/>
    </row>
    <row r="39" spans="2:15" ht="15" x14ac:dyDescent="0.25">
      <c r="B39" s="324" t="s">
        <v>394</v>
      </c>
      <c r="C39" s="21" t="s">
        <v>395</v>
      </c>
      <c r="D39" s="90">
        <v>6</v>
      </c>
      <c r="E39" s="63" t="s">
        <v>393</v>
      </c>
      <c r="F39" s="64" t="s">
        <v>53</v>
      </c>
      <c r="H39" s="334">
        <v>6</v>
      </c>
      <c r="I39" s="334">
        <v>4</v>
      </c>
      <c r="J39" s="334">
        <v>2</v>
      </c>
      <c r="K39" s="334">
        <v>0</v>
      </c>
      <c r="L39" s="334">
        <v>0</v>
      </c>
      <c r="M39" s="334">
        <v>0</v>
      </c>
      <c r="O39" s="16">
        <v>1</v>
      </c>
    </row>
    <row r="40" spans="2:15" ht="15" x14ac:dyDescent="0.25">
      <c r="B40" s="92"/>
      <c r="C40" s="92"/>
      <c r="D40" s="92"/>
      <c r="E40" s="92"/>
      <c r="F40" s="92"/>
    </row>
    <row r="41" spans="2:15" ht="15" x14ac:dyDescent="0.25">
      <c r="B41" s="12"/>
      <c r="C41" s="92"/>
      <c r="D41" s="90">
        <f>SUM(D4:D39)</f>
        <v>115</v>
      </c>
      <c r="E41" s="63"/>
      <c r="F41" s="64"/>
      <c r="H41" s="75">
        <f t="shared" ref="H41:M41" si="0">SUM(H8:H39)</f>
        <v>115</v>
      </c>
      <c r="I41" s="76">
        <f t="shared" si="0"/>
        <v>90</v>
      </c>
      <c r="J41" s="76">
        <f t="shared" si="0"/>
        <v>70</v>
      </c>
      <c r="K41" s="76">
        <f t="shared" si="0"/>
        <v>53</v>
      </c>
      <c r="L41" s="76">
        <f t="shared" si="0"/>
        <v>31</v>
      </c>
      <c r="M41" s="76">
        <f t="shared" si="0"/>
        <v>6</v>
      </c>
      <c r="O41"/>
    </row>
  </sheetData>
  <sheetProtection selectLockedCells="1" selectUnlockedCells="1"/>
  <autoFilter ref="E1:E134"/>
  <mergeCells count="5">
    <mergeCell ref="I3:M3"/>
    <mergeCell ref="B10:B11"/>
    <mergeCell ref="B25:B27"/>
    <mergeCell ref="B33:B34"/>
    <mergeCell ref="B36:B37"/>
  </mergeCells>
  <pageMargins left="0.75" right="0.75" top="1" bottom="1" header="0.51180555555555551" footer="0.51180555555555551"/>
  <pageSetup firstPageNumber="0" orientation="portrait" horizontalDpi="300" verticalDpi="300"/>
  <headerFooter alignWithMargins="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50"/>
  <sheetViews>
    <sheetView topLeftCell="A22" zoomScale="85" zoomScaleNormal="85" workbookViewId="0">
      <selection activeCell="H6" sqref="H6"/>
    </sheetView>
  </sheetViews>
  <sheetFormatPr defaultRowHeight="12.75" x14ac:dyDescent="0.2"/>
  <cols>
    <col min="1" max="1" width="1.85546875" customWidth="1"/>
    <col min="2" max="2" width="15.140625" customWidth="1"/>
    <col min="3" max="3" width="34.42578125" style="96" customWidth="1"/>
    <col min="4" max="4" width="8.28515625" style="16" customWidth="1"/>
    <col min="5" max="5" width="16.7109375" style="16" customWidth="1"/>
    <col min="6" max="6" width="12.5703125" customWidth="1"/>
    <col min="7" max="7" width="16.28515625" customWidth="1"/>
    <col min="8" max="8" width="5.5703125" customWidth="1"/>
    <col min="9" max="9" width="5.28515625" style="89" customWidth="1"/>
    <col min="10" max="10" width="5.140625" customWidth="1"/>
    <col min="11" max="12" width="4.7109375" customWidth="1"/>
    <col min="13" max="13" width="4.42578125" customWidth="1"/>
    <col min="15" max="15" width="8.85546875" style="113" customWidth="1"/>
    <col min="19" max="19" width="0" hidden="1" customWidth="1"/>
  </cols>
  <sheetData>
    <row r="2" spans="1:15" x14ac:dyDescent="0.2">
      <c r="B2" s="24" t="s">
        <v>217</v>
      </c>
      <c r="C2" s="97">
        <v>42099</v>
      </c>
      <c r="D2" s="86">
        <f>ScrumTeam!C76</f>
        <v>0</v>
      </c>
      <c r="E2" s="27"/>
      <c r="F2" s="28"/>
      <c r="G2" s="29" t="s">
        <v>219</v>
      </c>
      <c r="H2" s="30">
        <v>5</v>
      </c>
      <c r="I2" s="31">
        <f>H2-1</f>
        <v>4</v>
      </c>
      <c r="J2" s="31">
        <f>I2-1</f>
        <v>3</v>
      </c>
      <c r="K2" s="31">
        <f>J2-1</f>
        <v>2</v>
      </c>
      <c r="L2" s="31">
        <f>K2-1</f>
        <v>1</v>
      </c>
      <c r="M2" s="31">
        <f>L2-1</f>
        <v>0</v>
      </c>
    </row>
    <row r="3" spans="1:15" ht="13.5" customHeight="1" x14ac:dyDescent="0.2">
      <c r="B3" s="32" t="s">
        <v>220</v>
      </c>
      <c r="C3" s="98">
        <v>42221</v>
      </c>
      <c r="D3" s="87">
        <f>ScrumTeam!C77</f>
        <v>0</v>
      </c>
      <c r="E3" s="78"/>
      <c r="F3" s="4"/>
      <c r="G3" s="36"/>
      <c r="H3" s="36"/>
      <c r="I3" s="454" t="s">
        <v>222</v>
      </c>
      <c r="J3" s="454"/>
      <c r="K3" s="454"/>
      <c r="L3" s="454"/>
      <c r="M3" s="454"/>
    </row>
    <row r="4" spans="1:15" ht="32.25" x14ac:dyDescent="0.2">
      <c r="B4" s="37" t="s">
        <v>223</v>
      </c>
      <c r="C4" s="99"/>
      <c r="D4" s="80"/>
      <c r="E4" s="80"/>
      <c r="F4" s="81"/>
      <c r="G4" s="41"/>
      <c r="H4" s="42" t="s">
        <v>224</v>
      </c>
      <c r="I4" s="43">
        <v>42128</v>
      </c>
      <c r="J4" s="43">
        <v>42129</v>
      </c>
      <c r="K4" s="43">
        <v>42130</v>
      </c>
      <c r="L4" s="43">
        <v>42131</v>
      </c>
      <c r="M4" s="43">
        <v>42132</v>
      </c>
      <c r="O4" s="113" t="s">
        <v>209</v>
      </c>
    </row>
    <row r="5" spans="1:15" s="4" customFormat="1" ht="41.25" customHeight="1" x14ac:dyDescent="0.2">
      <c r="A5">
        <f>A16</f>
        <v>0</v>
      </c>
      <c r="B5" s="45" t="s">
        <v>225</v>
      </c>
      <c r="C5" s="83" t="s">
        <v>226</v>
      </c>
      <c r="D5" s="88" t="s">
        <v>227</v>
      </c>
      <c r="E5" s="84" t="s">
        <v>228</v>
      </c>
      <c r="F5" s="49" t="s">
        <v>46</v>
      </c>
      <c r="G5" s="50" t="s">
        <v>229</v>
      </c>
      <c r="H5" s="51">
        <f>H6</f>
        <v>57</v>
      </c>
      <c r="I5" s="52">
        <f>H5-$H$5/H2</f>
        <v>45.6</v>
      </c>
      <c r="J5" s="53">
        <f>I5-$H$5/H2</f>
        <v>34.200000000000003</v>
      </c>
      <c r="K5" s="53">
        <f>J5-$H$5/H2</f>
        <v>22.800000000000004</v>
      </c>
      <c r="L5" s="53">
        <f>K5-$H$5/H2</f>
        <v>11.400000000000004</v>
      </c>
      <c r="M5" s="53">
        <f>L5-$H$5/H2</f>
        <v>0</v>
      </c>
      <c r="O5" s="114"/>
    </row>
    <row r="6" spans="1:15" x14ac:dyDescent="0.2">
      <c r="B6" s="54"/>
      <c r="C6" s="100"/>
      <c r="D6" s="54"/>
      <c r="E6" s="55"/>
      <c r="F6" s="56"/>
      <c r="G6" s="57" t="s">
        <v>230</v>
      </c>
      <c r="H6" s="54">
        <f>SUM(H7:H27)</f>
        <v>57</v>
      </c>
      <c r="I6" s="54">
        <f>SUM(I8:I27)</f>
        <v>47</v>
      </c>
      <c r="J6" s="54">
        <f>SUM(J8:J27)</f>
        <v>40</v>
      </c>
      <c r="K6" s="54">
        <f>SUM(K8:K27)</f>
        <v>28</v>
      </c>
      <c r="L6" s="54">
        <f>SUM(L8:L27)</f>
        <v>19</v>
      </c>
      <c r="M6" s="54">
        <f>SUM(M8:M27)</f>
        <v>0</v>
      </c>
    </row>
    <row r="7" spans="1:15" ht="15" x14ac:dyDescent="0.25">
      <c r="B7" s="19"/>
      <c r="C7" s="115"/>
      <c r="D7" s="91"/>
      <c r="E7" s="68"/>
      <c r="F7" s="116"/>
      <c r="H7" s="329"/>
      <c r="I7" s="329"/>
      <c r="J7" s="329"/>
      <c r="K7" s="329"/>
      <c r="L7" s="329"/>
      <c r="M7" s="329"/>
    </row>
    <row r="8" spans="1:15" ht="26.25" x14ac:dyDescent="0.25">
      <c r="B8" s="117" t="s">
        <v>197</v>
      </c>
      <c r="C8" s="21" t="s">
        <v>396</v>
      </c>
      <c r="D8" s="85">
        <v>4</v>
      </c>
      <c r="E8" s="63" t="s">
        <v>331</v>
      </c>
      <c r="F8" s="332" t="s">
        <v>53</v>
      </c>
      <c r="G8" s="12"/>
      <c r="H8" s="334">
        <v>4</v>
      </c>
      <c r="I8" s="334">
        <v>3</v>
      </c>
      <c r="J8" s="334">
        <v>2</v>
      </c>
      <c r="K8" s="334">
        <v>1</v>
      </c>
      <c r="L8" s="334">
        <v>0</v>
      </c>
      <c r="M8" s="334">
        <v>0</v>
      </c>
      <c r="N8" s="12"/>
      <c r="O8" s="118">
        <v>1</v>
      </c>
    </row>
    <row r="9" spans="1:15" ht="15" x14ac:dyDescent="0.25">
      <c r="B9" s="95"/>
      <c r="C9" s="92" t="s">
        <v>397</v>
      </c>
      <c r="D9" s="85" t="s">
        <v>397</v>
      </c>
      <c r="E9" s="63"/>
      <c r="F9" s="119"/>
      <c r="G9" s="12"/>
      <c r="H9" s="334"/>
      <c r="I9" s="334"/>
      <c r="J9" s="334"/>
      <c r="K9" s="334"/>
      <c r="L9" s="334"/>
      <c r="M9" s="334"/>
      <c r="N9" s="12"/>
      <c r="O9" s="118"/>
    </row>
    <row r="10" spans="1:15" ht="46.5" customHeight="1" x14ac:dyDescent="0.25">
      <c r="B10" s="330" t="s">
        <v>107</v>
      </c>
      <c r="C10" s="18" t="s">
        <v>398</v>
      </c>
      <c r="D10" s="85">
        <v>3</v>
      </c>
      <c r="E10" s="63" t="s">
        <v>340</v>
      </c>
      <c r="F10" s="332" t="s">
        <v>53</v>
      </c>
      <c r="G10" s="12"/>
      <c r="H10" s="334">
        <v>3</v>
      </c>
      <c r="I10" s="334">
        <v>2</v>
      </c>
      <c r="J10" s="334">
        <v>1</v>
      </c>
      <c r="K10" s="334">
        <v>0</v>
      </c>
      <c r="L10" s="334">
        <v>0</v>
      </c>
      <c r="M10" s="334">
        <v>0</v>
      </c>
      <c r="N10" s="12"/>
      <c r="O10" s="118">
        <v>2</v>
      </c>
    </row>
    <row r="11" spans="1:15" ht="51.75" x14ac:dyDescent="0.25">
      <c r="B11" s="330" t="s">
        <v>110</v>
      </c>
      <c r="C11" s="18" t="s">
        <v>399</v>
      </c>
      <c r="D11" s="85">
        <v>3</v>
      </c>
      <c r="E11" s="63" t="s">
        <v>340</v>
      </c>
      <c r="F11" s="332" t="s">
        <v>53</v>
      </c>
      <c r="G11" s="12"/>
      <c r="H11" s="334">
        <v>3</v>
      </c>
      <c r="I11" s="334">
        <v>3</v>
      </c>
      <c r="J11" s="334">
        <v>3</v>
      </c>
      <c r="K11" s="334">
        <v>2</v>
      </c>
      <c r="L11" s="334">
        <v>1</v>
      </c>
      <c r="M11" s="334">
        <v>0</v>
      </c>
      <c r="N11" s="12"/>
      <c r="O11" s="118">
        <v>2</v>
      </c>
    </row>
    <row r="12" spans="1:15" ht="15" x14ac:dyDescent="0.25">
      <c r="B12" s="95"/>
      <c r="C12" s="92" t="s">
        <v>397</v>
      </c>
      <c r="D12" s="85" t="s">
        <v>397</v>
      </c>
      <c r="E12" s="63"/>
      <c r="F12" s="119"/>
      <c r="G12" s="12"/>
      <c r="H12" s="334"/>
      <c r="I12" s="334"/>
      <c r="J12" s="334"/>
      <c r="K12" s="334"/>
      <c r="L12" s="334"/>
      <c r="M12" s="334"/>
      <c r="N12" s="12"/>
      <c r="O12" s="118"/>
    </row>
    <row r="13" spans="1:15" ht="45" x14ac:dyDescent="0.25">
      <c r="B13" s="330" t="s">
        <v>400</v>
      </c>
      <c r="C13" s="92" t="s">
        <v>401</v>
      </c>
      <c r="D13" s="85">
        <v>12</v>
      </c>
      <c r="E13" s="63" t="s">
        <v>344</v>
      </c>
      <c r="F13" s="332" t="s">
        <v>402</v>
      </c>
      <c r="G13" s="12"/>
      <c r="H13" s="334">
        <v>12</v>
      </c>
      <c r="I13" s="334">
        <v>12</v>
      </c>
      <c r="J13" s="334">
        <v>12</v>
      </c>
      <c r="K13" s="334">
        <v>8</v>
      </c>
      <c r="L13" s="334">
        <v>4</v>
      </c>
      <c r="M13" s="334">
        <v>0</v>
      </c>
      <c r="N13" s="12"/>
      <c r="O13" s="118">
        <v>5</v>
      </c>
    </row>
    <row r="14" spans="1:15" ht="15" x14ac:dyDescent="0.25">
      <c r="B14" s="95"/>
      <c r="C14" s="92"/>
      <c r="D14" s="85" t="s">
        <v>397</v>
      </c>
      <c r="E14" s="63"/>
      <c r="F14" s="119"/>
      <c r="G14" s="12"/>
      <c r="H14" s="334"/>
      <c r="I14" s="334"/>
      <c r="J14" s="334"/>
      <c r="K14" s="334"/>
      <c r="L14" s="334"/>
      <c r="M14" s="334"/>
      <c r="N14" s="12"/>
      <c r="O14" s="118"/>
    </row>
    <row r="15" spans="1:15" ht="15" x14ac:dyDescent="0.25">
      <c r="B15" s="484" t="s">
        <v>403</v>
      </c>
      <c r="C15" s="92" t="s">
        <v>404</v>
      </c>
      <c r="D15" s="85">
        <v>1</v>
      </c>
      <c r="E15" s="63" t="s">
        <v>350</v>
      </c>
      <c r="F15" s="332" t="s">
        <v>53</v>
      </c>
      <c r="G15" s="12"/>
      <c r="H15" s="334">
        <v>1</v>
      </c>
      <c r="I15" s="334">
        <v>1</v>
      </c>
      <c r="J15" s="334">
        <v>1</v>
      </c>
      <c r="K15" s="334">
        <v>1</v>
      </c>
      <c r="L15" s="334">
        <v>0</v>
      </c>
      <c r="M15" s="334">
        <v>0</v>
      </c>
      <c r="N15" s="12"/>
      <c r="O15" s="118">
        <v>3</v>
      </c>
    </row>
    <row r="16" spans="1:15" ht="15" x14ac:dyDescent="0.25">
      <c r="B16" s="484"/>
      <c r="C16" s="92"/>
      <c r="D16" s="85">
        <v>2</v>
      </c>
      <c r="E16" s="63" t="s">
        <v>347</v>
      </c>
      <c r="F16" s="332" t="s">
        <v>53</v>
      </c>
      <c r="G16" s="12"/>
      <c r="H16" s="334">
        <v>2</v>
      </c>
      <c r="I16" s="334">
        <v>2</v>
      </c>
      <c r="J16" s="334">
        <v>1</v>
      </c>
      <c r="K16" s="334">
        <v>0</v>
      </c>
      <c r="L16" s="334">
        <v>0</v>
      </c>
      <c r="M16" s="334">
        <v>0</v>
      </c>
      <c r="N16" s="12"/>
      <c r="O16" s="118"/>
    </row>
    <row r="17" spans="2:15" ht="15" x14ac:dyDescent="0.25">
      <c r="B17" s="95"/>
      <c r="C17" s="92"/>
      <c r="D17" s="85"/>
      <c r="E17" s="63"/>
      <c r="F17" s="119"/>
      <c r="G17" s="12"/>
      <c r="H17" s="334"/>
      <c r="I17" s="334"/>
      <c r="J17" s="334"/>
      <c r="K17" s="334"/>
      <c r="L17" s="334"/>
      <c r="M17" s="334"/>
      <c r="N17" s="12"/>
      <c r="O17" s="118"/>
    </row>
    <row r="18" spans="2:15" ht="15" x14ac:dyDescent="0.25">
      <c r="B18" s="484" t="s">
        <v>204</v>
      </c>
      <c r="C18" s="92" t="s">
        <v>405</v>
      </c>
      <c r="D18" s="85">
        <v>7</v>
      </c>
      <c r="E18" s="63" t="s">
        <v>350</v>
      </c>
      <c r="F18" s="332" t="s">
        <v>53</v>
      </c>
      <c r="G18" s="12"/>
      <c r="H18" s="334">
        <v>7</v>
      </c>
      <c r="I18" s="334">
        <v>6</v>
      </c>
      <c r="J18" s="334">
        <v>6</v>
      </c>
      <c r="K18" s="334">
        <v>5</v>
      </c>
      <c r="L18" s="334">
        <v>5</v>
      </c>
      <c r="M18" s="334">
        <v>0</v>
      </c>
      <c r="N18" s="12"/>
      <c r="O18" s="118">
        <v>3</v>
      </c>
    </row>
    <row r="19" spans="2:15" ht="15" x14ac:dyDescent="0.25">
      <c r="B19" s="484"/>
      <c r="C19" s="92"/>
      <c r="D19" s="85"/>
      <c r="E19" s="63"/>
      <c r="F19" s="332"/>
      <c r="G19" s="12"/>
      <c r="H19" s="334"/>
      <c r="I19" s="334"/>
      <c r="J19" s="334"/>
      <c r="K19" s="334"/>
      <c r="L19" s="334"/>
      <c r="M19" s="334"/>
      <c r="N19" s="12"/>
      <c r="O19" s="118"/>
    </row>
    <row r="20" spans="2:15" ht="15" x14ac:dyDescent="0.25">
      <c r="B20" s="95"/>
      <c r="C20" s="92"/>
      <c r="D20" s="85"/>
      <c r="E20" s="63"/>
      <c r="F20" s="119"/>
      <c r="G20" s="12"/>
      <c r="H20" s="334"/>
      <c r="I20" s="334"/>
      <c r="J20" s="334"/>
      <c r="K20" s="334"/>
      <c r="L20" s="334"/>
      <c r="M20" s="334"/>
      <c r="N20" s="12"/>
      <c r="O20" s="118"/>
    </row>
    <row r="21" spans="2:15" ht="26.25" x14ac:dyDescent="0.25">
      <c r="B21" s="330" t="s">
        <v>406</v>
      </c>
      <c r="C21" s="21" t="s">
        <v>407</v>
      </c>
      <c r="D21" s="85">
        <v>10</v>
      </c>
      <c r="E21" s="63" t="s">
        <v>393</v>
      </c>
      <c r="F21" s="332" t="s">
        <v>53</v>
      </c>
      <c r="G21" s="12"/>
      <c r="H21" s="334">
        <v>10</v>
      </c>
      <c r="I21" s="334">
        <v>10</v>
      </c>
      <c r="J21" s="334">
        <v>8</v>
      </c>
      <c r="K21" s="334">
        <v>6</v>
      </c>
      <c r="L21" s="334">
        <v>4</v>
      </c>
      <c r="M21" s="334">
        <v>0</v>
      </c>
      <c r="N21" s="12"/>
      <c r="O21" s="118"/>
    </row>
    <row r="22" spans="2:15" s="120" customFormat="1" ht="15" x14ac:dyDescent="0.25">
      <c r="B22" s="121"/>
      <c r="C22" s="122" t="s">
        <v>397</v>
      </c>
      <c r="D22" s="123" t="s">
        <v>397</v>
      </c>
      <c r="E22" s="124"/>
      <c r="F22" s="125"/>
      <c r="G22" s="126"/>
      <c r="H22" s="127"/>
      <c r="I22" s="127"/>
      <c r="J22" s="127"/>
      <c r="K22" s="127"/>
      <c r="L22" s="127"/>
      <c r="M22" s="127"/>
      <c r="N22" s="126"/>
      <c r="O22" s="128"/>
    </row>
    <row r="23" spans="2:15" ht="22.5" customHeight="1" x14ac:dyDescent="0.25">
      <c r="B23" s="129" t="s">
        <v>366</v>
      </c>
      <c r="C23" s="92" t="s">
        <v>408</v>
      </c>
      <c r="D23" s="90">
        <v>4</v>
      </c>
      <c r="E23" s="63" t="s">
        <v>358</v>
      </c>
      <c r="F23" s="332" t="s">
        <v>53</v>
      </c>
      <c r="G23" s="12"/>
      <c r="H23" s="334">
        <v>4</v>
      </c>
      <c r="I23" s="334">
        <v>2</v>
      </c>
      <c r="J23" s="334">
        <v>2</v>
      </c>
      <c r="K23" s="334">
        <v>2</v>
      </c>
      <c r="L23" s="334">
        <v>2</v>
      </c>
      <c r="M23" s="334">
        <v>0</v>
      </c>
      <c r="N23" s="12"/>
      <c r="O23" s="113">
        <v>3</v>
      </c>
    </row>
    <row r="24" spans="2:15" ht="15" x14ac:dyDescent="0.25">
      <c r="B24" s="95"/>
      <c r="C24" s="92"/>
      <c r="D24" s="90"/>
      <c r="E24" s="63"/>
      <c r="F24" s="119"/>
      <c r="G24" s="12"/>
      <c r="H24" s="334"/>
      <c r="I24" s="334"/>
      <c r="J24" s="334"/>
      <c r="K24" s="334"/>
      <c r="L24" s="334"/>
      <c r="M24" s="334"/>
      <c r="N24" s="12"/>
    </row>
    <row r="25" spans="2:15" ht="15" x14ac:dyDescent="0.25">
      <c r="B25" s="330" t="s">
        <v>369</v>
      </c>
      <c r="C25" s="18" t="s">
        <v>370</v>
      </c>
      <c r="D25" s="90">
        <v>4</v>
      </c>
      <c r="E25" s="63" t="s">
        <v>359</v>
      </c>
      <c r="F25" s="332" t="s">
        <v>53</v>
      </c>
      <c r="G25" s="12"/>
      <c r="H25" s="334">
        <v>4</v>
      </c>
      <c r="I25" s="334">
        <v>2</v>
      </c>
      <c r="J25" s="334">
        <v>2</v>
      </c>
      <c r="K25" s="334">
        <v>2</v>
      </c>
      <c r="L25" s="334">
        <v>2</v>
      </c>
      <c r="M25" s="334">
        <v>0</v>
      </c>
      <c r="N25" s="12"/>
      <c r="O25" s="113">
        <v>3</v>
      </c>
    </row>
    <row r="26" spans="2:15" ht="15" x14ac:dyDescent="0.25">
      <c r="B26" s="21"/>
      <c r="C26" s="92" t="s">
        <v>397</v>
      </c>
      <c r="D26" s="85" t="s">
        <v>397</v>
      </c>
      <c r="E26" s="63"/>
      <c r="F26" s="119"/>
      <c r="G26" s="12"/>
      <c r="H26" s="334"/>
      <c r="I26" s="334"/>
      <c r="J26" s="334"/>
      <c r="K26" s="334"/>
      <c r="L26" s="334"/>
      <c r="M26" s="334"/>
      <c r="N26" s="12"/>
      <c r="O26" s="118"/>
    </row>
    <row r="27" spans="2:15" ht="15" x14ac:dyDescent="0.25">
      <c r="B27" s="484" t="s">
        <v>409</v>
      </c>
      <c r="C27" s="92" t="s">
        <v>410</v>
      </c>
      <c r="D27" s="85">
        <v>7</v>
      </c>
      <c r="E27" s="63" t="s">
        <v>331</v>
      </c>
      <c r="F27" s="332" t="s">
        <v>53</v>
      </c>
      <c r="G27" s="12"/>
      <c r="H27" s="334">
        <v>7</v>
      </c>
      <c r="I27" s="334">
        <v>4</v>
      </c>
      <c r="J27" s="334">
        <v>2</v>
      </c>
      <c r="K27" s="334">
        <v>1</v>
      </c>
      <c r="L27" s="334">
        <v>1</v>
      </c>
      <c r="M27" s="334">
        <v>0</v>
      </c>
      <c r="N27" s="12"/>
      <c r="O27" s="118">
        <v>4</v>
      </c>
    </row>
    <row r="28" spans="2:15" ht="15" x14ac:dyDescent="0.25">
      <c r="B28" s="484"/>
      <c r="C28" s="92" t="s">
        <v>410</v>
      </c>
      <c r="D28" s="85">
        <v>8</v>
      </c>
      <c r="E28" s="63" t="s">
        <v>393</v>
      </c>
      <c r="F28" s="332" t="s">
        <v>53</v>
      </c>
      <c r="G28" s="12"/>
      <c r="H28" s="334">
        <v>8</v>
      </c>
      <c r="I28" s="95">
        <v>4</v>
      </c>
      <c r="J28" s="12">
        <v>4</v>
      </c>
      <c r="K28" s="12">
        <v>4</v>
      </c>
      <c r="L28" s="12">
        <v>0</v>
      </c>
      <c r="M28" s="12">
        <v>0</v>
      </c>
      <c r="N28" s="12"/>
      <c r="O28" s="118"/>
    </row>
    <row r="29" spans="2:15" ht="15" x14ac:dyDescent="0.25">
      <c r="B29" s="12"/>
      <c r="C29" s="92" t="s">
        <v>397</v>
      </c>
      <c r="D29" s="85" t="s">
        <v>397</v>
      </c>
      <c r="E29" s="63"/>
      <c r="F29" s="125"/>
      <c r="G29" s="12"/>
      <c r="H29" s="334"/>
      <c r="I29" s="130"/>
      <c r="J29" s="76"/>
      <c r="K29" s="76"/>
      <c r="L29" s="76"/>
      <c r="M29" s="76"/>
      <c r="N29" s="12"/>
      <c r="O29" s="118"/>
    </row>
    <row r="30" spans="2:15" ht="15" x14ac:dyDescent="0.25">
      <c r="B30" s="484" t="s">
        <v>411</v>
      </c>
      <c r="C30" s="92" t="s">
        <v>412</v>
      </c>
      <c r="D30" s="85">
        <v>4</v>
      </c>
      <c r="E30" s="63" t="s">
        <v>358</v>
      </c>
      <c r="F30" s="332" t="s">
        <v>53</v>
      </c>
      <c r="G30" s="12"/>
      <c r="H30" s="334">
        <v>4</v>
      </c>
      <c r="I30" s="334">
        <v>2</v>
      </c>
      <c r="J30" s="334">
        <v>0</v>
      </c>
      <c r="K30" s="334">
        <v>0</v>
      </c>
      <c r="L30" s="334">
        <v>0</v>
      </c>
      <c r="M30" s="334">
        <v>0</v>
      </c>
      <c r="N30" s="12"/>
      <c r="O30" s="118">
        <v>4</v>
      </c>
    </row>
    <row r="31" spans="2:15" ht="15" x14ac:dyDescent="0.25">
      <c r="B31" s="484"/>
      <c r="C31" s="92" t="s">
        <v>412</v>
      </c>
      <c r="D31" s="85">
        <v>4</v>
      </c>
      <c r="E31" s="63" t="s">
        <v>359</v>
      </c>
      <c r="F31" s="332" t="s">
        <v>53</v>
      </c>
      <c r="G31" s="12"/>
      <c r="H31" s="334">
        <v>4</v>
      </c>
      <c r="I31" s="95">
        <v>2</v>
      </c>
      <c r="J31" s="334">
        <v>0</v>
      </c>
      <c r="K31" s="334">
        <v>0</v>
      </c>
      <c r="L31" s="334">
        <v>0</v>
      </c>
      <c r="M31" s="334">
        <v>0</v>
      </c>
      <c r="N31" s="12"/>
      <c r="O31" s="118"/>
    </row>
    <row r="32" spans="2:15" x14ac:dyDescent="0.2">
      <c r="B32" s="12"/>
      <c r="C32" s="14"/>
      <c r="D32" s="331"/>
      <c r="E32" s="331"/>
      <c r="F32" s="12"/>
      <c r="G32" s="12"/>
      <c r="H32" s="12"/>
      <c r="I32" s="95"/>
      <c r="J32" s="12"/>
      <c r="K32" s="12"/>
      <c r="L32" s="12"/>
      <c r="M32" s="12"/>
      <c r="N32" s="12"/>
    </row>
    <row r="33" spans="2:15" ht="26.25" x14ac:dyDescent="0.25">
      <c r="B33" s="117" t="s">
        <v>413</v>
      </c>
      <c r="C33" s="21" t="s">
        <v>414</v>
      </c>
      <c r="D33" s="331">
        <v>6</v>
      </c>
      <c r="E33" s="63" t="s">
        <v>393</v>
      </c>
      <c r="F33" s="131" t="s">
        <v>53</v>
      </c>
      <c r="G33" s="21"/>
      <c r="H33" s="21">
        <v>6</v>
      </c>
      <c r="I33" s="132">
        <v>4</v>
      </c>
      <c r="J33" s="21">
        <v>2</v>
      </c>
      <c r="K33" s="21">
        <v>0</v>
      </c>
      <c r="L33" s="14">
        <v>0</v>
      </c>
      <c r="M33" s="12">
        <v>0</v>
      </c>
      <c r="N33" s="12"/>
      <c r="O33"/>
    </row>
    <row r="34" spans="2:15" ht="26.25" x14ac:dyDescent="0.25">
      <c r="B34" s="117" t="s">
        <v>415</v>
      </c>
      <c r="C34" s="21" t="s">
        <v>416</v>
      </c>
      <c r="D34" s="331">
        <v>6</v>
      </c>
      <c r="E34" s="63" t="s">
        <v>393</v>
      </c>
      <c r="F34" s="131" t="s">
        <v>53</v>
      </c>
      <c r="G34" s="21"/>
      <c r="H34" s="21">
        <v>6</v>
      </c>
      <c r="I34" s="132">
        <v>4</v>
      </c>
      <c r="J34" s="21">
        <v>2</v>
      </c>
      <c r="K34" s="14">
        <v>0</v>
      </c>
      <c r="L34" s="12">
        <v>0</v>
      </c>
      <c r="M34" s="12">
        <v>0</v>
      </c>
      <c r="N34" s="12"/>
      <c r="O34"/>
    </row>
    <row r="35" spans="2:15" ht="26.25" x14ac:dyDescent="0.25">
      <c r="B35" s="117" t="s">
        <v>417</v>
      </c>
      <c r="C35" s="21" t="s">
        <v>418</v>
      </c>
      <c r="D35" s="331">
        <v>6</v>
      </c>
      <c r="E35" s="63" t="s">
        <v>393</v>
      </c>
      <c r="F35" s="131" t="s">
        <v>53</v>
      </c>
      <c r="G35" s="21"/>
      <c r="H35" s="21">
        <v>6</v>
      </c>
      <c r="I35" s="132">
        <v>6</v>
      </c>
      <c r="J35" s="21">
        <v>6</v>
      </c>
      <c r="K35" s="14">
        <v>4</v>
      </c>
      <c r="L35" s="12">
        <v>0</v>
      </c>
      <c r="M35" s="12">
        <v>0</v>
      </c>
      <c r="N35" s="12"/>
      <c r="O35"/>
    </row>
    <row r="36" spans="2:15" ht="15" x14ac:dyDescent="0.25">
      <c r="B36" s="117" t="s">
        <v>419</v>
      </c>
      <c r="C36" s="21" t="s">
        <v>420</v>
      </c>
      <c r="D36" s="331">
        <v>2</v>
      </c>
      <c r="E36" s="63" t="s">
        <v>393</v>
      </c>
      <c r="F36" s="131" t="s">
        <v>53</v>
      </c>
      <c r="G36" s="21"/>
      <c r="H36" s="21">
        <v>2</v>
      </c>
      <c r="I36" s="132">
        <v>2</v>
      </c>
      <c r="J36" s="14">
        <v>2</v>
      </c>
      <c r="K36" s="12">
        <v>2</v>
      </c>
      <c r="L36" s="12">
        <v>2</v>
      </c>
      <c r="M36" s="12">
        <v>0</v>
      </c>
      <c r="N36" s="12"/>
      <c r="O36"/>
    </row>
    <row r="37" spans="2:15" ht="15" x14ac:dyDescent="0.25">
      <c r="B37" s="117" t="s">
        <v>421</v>
      </c>
      <c r="C37" s="21" t="s">
        <v>422</v>
      </c>
      <c r="D37" s="331">
        <v>2</v>
      </c>
      <c r="E37" s="63" t="s">
        <v>393</v>
      </c>
      <c r="F37" s="131" t="s">
        <v>53</v>
      </c>
      <c r="G37" s="21"/>
      <c r="H37" s="21">
        <v>2</v>
      </c>
      <c r="I37" s="133">
        <v>2</v>
      </c>
      <c r="J37" s="12">
        <v>2</v>
      </c>
      <c r="K37" s="12">
        <v>2</v>
      </c>
      <c r="L37" s="12">
        <v>2</v>
      </c>
      <c r="M37" s="12">
        <v>0</v>
      </c>
      <c r="N37" s="12"/>
      <c r="O37"/>
    </row>
    <row r="38" spans="2:15" ht="26.25" x14ac:dyDescent="0.25">
      <c r="B38" s="117" t="s">
        <v>423</v>
      </c>
      <c r="C38" s="21" t="s">
        <v>424</v>
      </c>
      <c r="D38" s="331">
        <v>4</v>
      </c>
      <c r="E38" s="63" t="s">
        <v>393</v>
      </c>
      <c r="F38" s="131" t="s">
        <v>53</v>
      </c>
      <c r="G38" s="21"/>
      <c r="H38" s="14">
        <v>4</v>
      </c>
      <c r="I38" s="331">
        <v>4</v>
      </c>
      <c r="J38" s="12">
        <v>4</v>
      </c>
      <c r="K38" s="12">
        <v>4</v>
      </c>
      <c r="L38" s="21">
        <v>4</v>
      </c>
      <c r="M38" s="12">
        <v>0</v>
      </c>
      <c r="N38" s="12"/>
      <c r="O38"/>
    </row>
    <row r="39" spans="2:15" ht="15" x14ac:dyDescent="0.25">
      <c r="B39" s="117" t="s">
        <v>425</v>
      </c>
      <c r="C39" s="21" t="s">
        <v>426</v>
      </c>
      <c r="D39" s="331">
        <v>8</v>
      </c>
      <c r="E39" s="63" t="s">
        <v>393</v>
      </c>
      <c r="F39" s="131" t="s">
        <v>53</v>
      </c>
      <c r="G39" s="14"/>
      <c r="H39" s="12">
        <v>8</v>
      </c>
      <c r="I39" s="331">
        <v>8</v>
      </c>
      <c r="J39" s="12">
        <v>6</v>
      </c>
      <c r="K39" s="12">
        <v>6</v>
      </c>
      <c r="L39" s="21">
        <v>4</v>
      </c>
      <c r="M39" s="12">
        <v>0</v>
      </c>
      <c r="N39" s="12"/>
      <c r="O39"/>
    </row>
    <row r="40" spans="2:15" ht="15" x14ac:dyDescent="0.25">
      <c r="B40" s="134"/>
      <c r="C40" s="21"/>
      <c r="D40" s="331"/>
      <c r="E40" s="63"/>
      <c r="F40" s="135"/>
      <c r="G40" s="14"/>
      <c r="H40" s="12"/>
      <c r="I40" s="331"/>
      <c r="J40" s="12"/>
      <c r="K40" s="12"/>
      <c r="L40" s="21"/>
      <c r="M40" s="12"/>
      <c r="N40" s="12"/>
      <c r="O40"/>
    </row>
    <row r="41" spans="2:15" ht="26.25" x14ac:dyDescent="0.25">
      <c r="B41" s="484" t="s">
        <v>168</v>
      </c>
      <c r="C41" s="21" t="s">
        <v>427</v>
      </c>
      <c r="D41" s="331">
        <v>2</v>
      </c>
      <c r="E41" s="63" t="s">
        <v>347</v>
      </c>
      <c r="F41" s="131" t="s">
        <v>53</v>
      </c>
      <c r="G41" s="14"/>
      <c r="H41" s="12">
        <v>2</v>
      </c>
      <c r="I41" s="331">
        <v>2</v>
      </c>
      <c r="J41" s="12">
        <v>2</v>
      </c>
      <c r="K41" s="12">
        <v>1</v>
      </c>
      <c r="L41" s="21">
        <v>0</v>
      </c>
      <c r="M41" s="12">
        <v>0</v>
      </c>
      <c r="N41" s="12"/>
      <c r="O41" s="136">
        <v>5</v>
      </c>
    </row>
    <row r="42" spans="2:15" ht="26.25" x14ac:dyDescent="0.25">
      <c r="B42" s="484"/>
      <c r="C42" s="21" t="s">
        <v>428</v>
      </c>
      <c r="D42" s="331">
        <v>4</v>
      </c>
      <c r="E42" s="63" t="s">
        <v>347</v>
      </c>
      <c r="F42" s="131" t="s">
        <v>53</v>
      </c>
      <c r="G42" s="14"/>
      <c r="H42" s="12">
        <v>4</v>
      </c>
      <c r="I42" s="331">
        <v>4</v>
      </c>
      <c r="J42" s="12">
        <v>4</v>
      </c>
      <c r="K42" s="12">
        <v>3</v>
      </c>
      <c r="L42" s="21">
        <v>2</v>
      </c>
      <c r="M42" s="12">
        <v>0</v>
      </c>
      <c r="N42" s="12"/>
      <c r="O42"/>
    </row>
    <row r="43" spans="2:15" ht="15" x14ac:dyDescent="0.25">
      <c r="B43" s="134"/>
      <c r="C43" s="21"/>
      <c r="D43" s="331"/>
      <c r="E43" s="63"/>
      <c r="F43" s="135"/>
      <c r="G43" s="14"/>
      <c r="H43" s="12"/>
      <c r="I43" s="331"/>
      <c r="J43" s="12"/>
      <c r="K43" s="12"/>
      <c r="L43" s="21"/>
      <c r="M43" s="12"/>
      <c r="N43" s="12"/>
      <c r="O43"/>
    </row>
    <row r="44" spans="2:15" x14ac:dyDescent="0.2">
      <c r="B44" s="12"/>
      <c r="C44" s="14"/>
      <c r="D44" s="331"/>
      <c r="E44" s="331"/>
      <c r="F44" s="12"/>
      <c r="G44" s="12"/>
      <c r="H44" s="12"/>
      <c r="I44" s="95"/>
      <c r="J44" s="12"/>
      <c r="K44" s="12"/>
      <c r="L44" s="12"/>
      <c r="M44" s="12"/>
      <c r="N44" s="12"/>
    </row>
    <row r="45" spans="2:15" ht="25.5" x14ac:dyDescent="0.2">
      <c r="B45" s="137" t="s">
        <v>429</v>
      </c>
      <c r="C45" s="14" t="s">
        <v>430</v>
      </c>
      <c r="D45" s="331">
        <v>15</v>
      </c>
      <c r="E45" s="331" t="s">
        <v>327</v>
      </c>
      <c r="F45" s="131" t="s">
        <v>53</v>
      </c>
      <c r="G45" s="12"/>
      <c r="H45" s="12">
        <v>15</v>
      </c>
      <c r="I45" s="95">
        <v>3</v>
      </c>
      <c r="J45" s="12">
        <v>3</v>
      </c>
      <c r="K45" s="12">
        <v>3</v>
      </c>
      <c r="L45" s="12">
        <v>3</v>
      </c>
      <c r="M45" s="12"/>
      <c r="N45" s="12"/>
    </row>
    <row r="47" spans="2:15" x14ac:dyDescent="0.2">
      <c r="B47" s="484" t="s">
        <v>431</v>
      </c>
      <c r="C47" s="14" t="s">
        <v>432</v>
      </c>
      <c r="D47" s="331">
        <v>10</v>
      </c>
      <c r="E47" s="331" t="s">
        <v>354</v>
      </c>
      <c r="F47" s="138" t="s">
        <v>53</v>
      </c>
      <c r="G47" s="12"/>
      <c r="H47" s="12">
        <v>10</v>
      </c>
      <c r="I47" s="95">
        <v>8</v>
      </c>
      <c r="J47" s="12">
        <v>8</v>
      </c>
      <c r="K47" s="12">
        <v>5</v>
      </c>
      <c r="L47" s="12">
        <v>3</v>
      </c>
      <c r="M47" s="12">
        <v>0</v>
      </c>
      <c r="N47" s="12"/>
    </row>
    <row r="48" spans="2:15" ht="38.25" x14ac:dyDescent="0.2">
      <c r="B48" s="484"/>
      <c r="C48" s="14" t="s">
        <v>433</v>
      </c>
      <c r="D48" s="331">
        <v>8</v>
      </c>
      <c r="E48" s="331" t="s">
        <v>342</v>
      </c>
      <c r="F48" s="138" t="s">
        <v>53</v>
      </c>
      <c r="G48" s="12"/>
      <c r="H48" s="12">
        <v>8</v>
      </c>
      <c r="I48" s="95">
        <v>6</v>
      </c>
      <c r="J48" s="12">
        <v>4</v>
      </c>
      <c r="K48" s="12">
        <v>2</v>
      </c>
      <c r="L48" s="12">
        <v>1</v>
      </c>
      <c r="M48" s="12">
        <v>0</v>
      </c>
      <c r="N48" s="12"/>
    </row>
    <row r="50" spans="2:15" ht="15" x14ac:dyDescent="0.25">
      <c r="B50" s="12"/>
      <c r="C50" s="92"/>
      <c r="D50" s="90">
        <f>SUM(D8:D48)</f>
        <v>146</v>
      </c>
      <c r="E50" s="63"/>
      <c r="F50" s="64"/>
      <c r="H50" s="75">
        <f>SUM(H8:H48)</f>
        <v>146</v>
      </c>
      <c r="I50" s="76">
        <f>SUM(I8:I47)</f>
        <v>102</v>
      </c>
      <c r="J50" s="76">
        <f>SUM(J8:J47)</f>
        <v>85</v>
      </c>
      <c r="K50" s="76">
        <f>SUM(K8:K47)</f>
        <v>62</v>
      </c>
      <c r="L50" s="76">
        <f>SUM(L8:L47)</f>
        <v>39</v>
      </c>
      <c r="M50" s="76">
        <f>SUM(M8:M47)</f>
        <v>0</v>
      </c>
      <c r="O50"/>
    </row>
  </sheetData>
  <sheetProtection selectLockedCells="1" selectUnlockedCells="1"/>
  <autoFilter ref="E1:E115"/>
  <mergeCells count="7">
    <mergeCell ref="B47:B48"/>
    <mergeCell ref="I3:M3"/>
    <mergeCell ref="B15:B16"/>
    <mergeCell ref="B18:B19"/>
    <mergeCell ref="B27:B28"/>
    <mergeCell ref="B30:B31"/>
    <mergeCell ref="B41:B42"/>
  </mergeCells>
  <pageMargins left="0.75" right="0.75" top="1" bottom="1" header="0.51180555555555551" footer="0.51180555555555551"/>
  <pageSetup firstPageNumber="0" orientation="portrait" horizontalDpi="300" verticalDpi="300"/>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67"/>
  <sheetViews>
    <sheetView zoomScale="85" zoomScaleNormal="85" workbookViewId="0">
      <selection activeCell="I60" sqref="I60"/>
    </sheetView>
  </sheetViews>
  <sheetFormatPr defaultRowHeight="12.75" x14ac:dyDescent="0.2"/>
  <cols>
    <col min="1" max="1" width="1.85546875" customWidth="1"/>
    <col min="2" max="2" width="15.140625" customWidth="1"/>
    <col min="3" max="3" width="34.42578125" style="96" customWidth="1"/>
    <col min="4" max="4" width="8.28515625" style="16" customWidth="1"/>
    <col min="5" max="5" width="16.7109375" style="16" customWidth="1"/>
    <col min="6" max="6" width="12.5703125" style="16" customWidth="1"/>
    <col min="7" max="7" width="16.28515625" customWidth="1"/>
    <col min="8" max="8" width="5.5703125" style="139" customWidth="1"/>
    <col min="9" max="9" width="5.28515625" style="89" customWidth="1"/>
    <col min="10" max="10" width="5.140625" customWidth="1"/>
    <col min="11" max="12" width="4.7109375" customWidth="1"/>
    <col min="13" max="13" width="4.42578125" customWidth="1"/>
    <col min="15" max="15" width="8.85546875" style="113" customWidth="1"/>
    <col min="19" max="19" width="0" hidden="1" customWidth="1"/>
  </cols>
  <sheetData>
    <row r="2" spans="1:15" x14ac:dyDescent="0.2">
      <c r="B2" s="24" t="s">
        <v>217</v>
      </c>
      <c r="C2" s="97">
        <v>42313</v>
      </c>
      <c r="D2" s="86">
        <f>ScrumTeam!C76</f>
        <v>0</v>
      </c>
      <c r="E2" s="27"/>
      <c r="F2" s="140"/>
      <c r="G2" s="29" t="s">
        <v>219</v>
      </c>
      <c r="H2" s="141">
        <v>5</v>
      </c>
      <c r="I2" s="31">
        <f>H2-1</f>
        <v>4</v>
      </c>
      <c r="J2" s="31">
        <f>I2-1</f>
        <v>3</v>
      </c>
      <c r="K2" s="31">
        <f>J2-1</f>
        <v>2</v>
      </c>
      <c r="L2" s="31">
        <f>K2-1</f>
        <v>1</v>
      </c>
      <c r="M2" s="31">
        <f>L2-1</f>
        <v>0</v>
      </c>
    </row>
    <row r="3" spans="1:15" ht="13.5" customHeight="1" x14ac:dyDescent="0.2">
      <c r="B3" s="32" t="s">
        <v>220</v>
      </c>
      <c r="C3" s="142" t="s">
        <v>434</v>
      </c>
      <c r="D3" s="87">
        <f>ScrumTeam!C77</f>
        <v>0</v>
      </c>
      <c r="E3" s="78"/>
      <c r="F3" s="102"/>
      <c r="G3" s="36"/>
      <c r="H3" s="143"/>
      <c r="I3" s="454" t="s">
        <v>222</v>
      </c>
      <c r="J3" s="454"/>
      <c r="K3" s="454"/>
      <c r="L3" s="454"/>
      <c r="M3" s="454"/>
    </row>
    <row r="4" spans="1:15" ht="37.5" x14ac:dyDescent="0.2">
      <c r="B4" s="37" t="s">
        <v>223</v>
      </c>
      <c r="C4" s="99"/>
      <c r="D4" s="80"/>
      <c r="E4" s="80"/>
      <c r="F4" s="81"/>
      <c r="G4" s="41"/>
      <c r="H4" s="144" t="s">
        <v>224</v>
      </c>
      <c r="I4" s="43">
        <v>42135</v>
      </c>
      <c r="J4" s="43">
        <v>42136</v>
      </c>
      <c r="K4" s="43">
        <v>42137</v>
      </c>
      <c r="L4" s="43">
        <v>42138</v>
      </c>
      <c r="M4" s="43">
        <v>42139</v>
      </c>
    </row>
    <row r="5" spans="1:15" s="4" customFormat="1" ht="41.25" customHeight="1" x14ac:dyDescent="0.2">
      <c r="A5">
        <f>A17</f>
        <v>0</v>
      </c>
      <c r="B5" s="45" t="s">
        <v>225</v>
      </c>
      <c r="C5" s="83" t="s">
        <v>226</v>
      </c>
      <c r="D5" s="88" t="s">
        <v>227</v>
      </c>
      <c r="E5" s="84" t="s">
        <v>228</v>
      </c>
      <c r="F5" s="49" t="s">
        <v>46</v>
      </c>
      <c r="G5" s="50" t="s">
        <v>229</v>
      </c>
      <c r="H5" s="145">
        <f>H6</f>
        <v>132</v>
      </c>
      <c r="I5" s="52">
        <f>H5-$H$5/H2</f>
        <v>105.6</v>
      </c>
      <c r="J5" s="53">
        <f>I5-$H$5/H2</f>
        <v>79.199999999999989</v>
      </c>
      <c r="K5" s="53">
        <f>J5-$H$5/H2</f>
        <v>52.79999999999999</v>
      </c>
      <c r="L5" s="53">
        <f>K5-$H$5/H2</f>
        <v>26.399999999999991</v>
      </c>
      <c r="M5" s="53">
        <f>L5-$H$5/H2</f>
        <v>0</v>
      </c>
      <c r="N5" s="53"/>
      <c r="O5" s="53" t="s">
        <v>209</v>
      </c>
    </row>
    <row r="6" spans="1:15" x14ac:dyDescent="0.2">
      <c r="B6" s="54"/>
      <c r="C6" s="100"/>
      <c r="D6" s="54"/>
      <c r="E6" s="55"/>
      <c r="F6" s="56"/>
      <c r="G6" s="57" t="s">
        <v>230</v>
      </c>
      <c r="H6" s="146">
        <f>SUM(H7:H64)</f>
        <v>132</v>
      </c>
      <c r="I6" s="54">
        <f>SUM(I8:I28)</f>
        <v>40</v>
      </c>
      <c r="J6" s="54">
        <f>SUM(J8:J28)</f>
        <v>26</v>
      </c>
      <c r="K6" s="54">
        <f>SUM(K8:K28)</f>
        <v>20</v>
      </c>
      <c r="L6" s="54">
        <f>SUM(L8:L28)</f>
        <v>7</v>
      </c>
      <c r="M6" s="54">
        <f>SUM(M8:M28)</f>
        <v>0</v>
      </c>
      <c r="N6" s="53"/>
      <c r="O6" s="53"/>
    </row>
    <row r="7" spans="1:15" ht="15" x14ac:dyDescent="0.25">
      <c r="B7" s="19"/>
      <c r="C7" s="115"/>
      <c r="D7" s="91"/>
      <c r="E7" s="68"/>
      <c r="F7" s="116"/>
      <c r="H7" s="147"/>
      <c r="I7" s="329"/>
      <c r="J7" s="329"/>
      <c r="K7" s="329"/>
      <c r="L7" s="329"/>
      <c r="M7" s="329"/>
    </row>
    <row r="8" spans="1:15" ht="26.25" x14ac:dyDescent="0.25">
      <c r="B8" s="330" t="s">
        <v>435</v>
      </c>
      <c r="C8" s="21" t="s">
        <v>436</v>
      </c>
      <c r="D8" s="85">
        <v>4</v>
      </c>
      <c r="E8" s="63" t="s">
        <v>393</v>
      </c>
      <c r="F8" s="332" t="s">
        <v>53</v>
      </c>
      <c r="G8" s="12"/>
      <c r="H8" s="333">
        <v>4</v>
      </c>
      <c r="I8" s="334">
        <v>3</v>
      </c>
      <c r="J8" s="334">
        <v>2</v>
      </c>
      <c r="K8" s="334">
        <v>2</v>
      </c>
      <c r="L8" s="334">
        <v>1</v>
      </c>
      <c r="M8" s="334">
        <v>0</v>
      </c>
      <c r="N8" s="148"/>
      <c r="O8" s="149"/>
    </row>
    <row r="9" spans="1:15" ht="15" x14ac:dyDescent="0.25">
      <c r="B9" s="95"/>
      <c r="C9" s="92" t="s">
        <v>397</v>
      </c>
      <c r="D9" s="85" t="s">
        <v>397</v>
      </c>
      <c r="E9" s="63"/>
      <c r="F9" s="119"/>
      <c r="G9" s="12"/>
      <c r="H9" s="333"/>
      <c r="I9" s="334"/>
      <c r="J9" s="334"/>
      <c r="K9" s="334"/>
      <c r="L9" s="334"/>
      <c r="M9" s="334"/>
      <c r="N9" s="148"/>
      <c r="O9" s="149"/>
    </row>
    <row r="10" spans="1:15" ht="19.5" customHeight="1" x14ac:dyDescent="0.25">
      <c r="B10" s="330" t="s">
        <v>437</v>
      </c>
      <c r="C10" s="21" t="s">
        <v>438</v>
      </c>
      <c r="D10" s="85">
        <v>8</v>
      </c>
      <c r="E10" s="63" t="s">
        <v>393</v>
      </c>
      <c r="F10" s="332" t="s">
        <v>53</v>
      </c>
      <c r="G10" s="12"/>
      <c r="H10" s="333">
        <v>8</v>
      </c>
      <c r="I10" s="334">
        <v>7</v>
      </c>
      <c r="J10" s="334">
        <v>6</v>
      </c>
      <c r="K10" s="334">
        <v>4</v>
      </c>
      <c r="L10" s="334">
        <v>2</v>
      </c>
      <c r="M10" s="334">
        <v>0</v>
      </c>
      <c r="N10" s="148"/>
      <c r="O10" s="149"/>
    </row>
    <row r="11" spans="1:15" ht="19.5" customHeight="1" x14ac:dyDescent="0.2">
      <c r="C11"/>
      <c r="D11" s="85"/>
      <c r="E11"/>
      <c r="F11"/>
      <c r="I11"/>
      <c r="O11"/>
    </row>
    <row r="12" spans="1:15" ht="26.25" customHeight="1" x14ac:dyDescent="0.25">
      <c r="B12" s="330" t="s">
        <v>439</v>
      </c>
      <c r="C12" s="21" t="s">
        <v>440</v>
      </c>
      <c r="D12" s="85">
        <v>5</v>
      </c>
      <c r="E12" s="63" t="s">
        <v>393</v>
      </c>
      <c r="F12" s="332" t="s">
        <v>53</v>
      </c>
      <c r="G12" s="12"/>
      <c r="H12" s="333">
        <v>5</v>
      </c>
      <c r="I12" s="334">
        <v>5</v>
      </c>
      <c r="J12" s="334">
        <v>3</v>
      </c>
      <c r="K12" s="334">
        <v>2</v>
      </c>
      <c r="L12" s="334">
        <v>1</v>
      </c>
      <c r="M12" s="334">
        <v>0</v>
      </c>
      <c r="N12" s="148"/>
      <c r="O12" s="149"/>
    </row>
    <row r="13" spans="1:15" ht="15" x14ac:dyDescent="0.25">
      <c r="B13" s="95"/>
      <c r="C13" s="92"/>
      <c r="D13" s="85"/>
      <c r="E13" s="63"/>
      <c r="F13" s="119"/>
      <c r="G13" s="12"/>
      <c r="H13" s="333"/>
      <c r="I13" s="334"/>
      <c r="J13" s="334"/>
      <c r="K13" s="334"/>
      <c r="L13" s="334"/>
      <c r="M13" s="334"/>
      <c r="N13" s="148"/>
      <c r="O13" s="149"/>
    </row>
    <row r="14" spans="1:15" ht="30" customHeight="1" x14ac:dyDescent="0.25">
      <c r="B14" s="330" t="s">
        <v>441</v>
      </c>
      <c r="C14" s="21" t="s">
        <v>442</v>
      </c>
      <c r="D14" s="85">
        <v>4</v>
      </c>
      <c r="E14" s="63" t="s">
        <v>393</v>
      </c>
      <c r="F14" s="332" t="s">
        <v>53</v>
      </c>
      <c r="G14" s="12"/>
      <c r="H14" s="333">
        <v>4</v>
      </c>
      <c r="I14" s="334">
        <v>3</v>
      </c>
      <c r="J14" s="334">
        <v>2</v>
      </c>
      <c r="K14" s="334">
        <v>1</v>
      </c>
      <c r="L14" s="334">
        <v>0</v>
      </c>
      <c r="M14" s="334">
        <v>0</v>
      </c>
      <c r="N14" s="148"/>
      <c r="O14" s="149"/>
    </row>
    <row r="15" spans="1:15" ht="15" x14ac:dyDescent="0.25">
      <c r="B15" s="95"/>
      <c r="C15" s="92"/>
      <c r="D15" s="85"/>
      <c r="E15" s="63"/>
      <c r="F15" s="119"/>
      <c r="G15" s="12"/>
      <c r="H15" s="333"/>
      <c r="I15" s="334"/>
      <c r="J15" s="334"/>
      <c r="K15" s="334"/>
      <c r="L15" s="334"/>
      <c r="M15" s="334"/>
      <c r="N15" s="148"/>
      <c r="O15" s="149"/>
    </row>
    <row r="16" spans="1:15" ht="26.25" x14ac:dyDescent="0.25">
      <c r="B16" s="484" t="s">
        <v>443</v>
      </c>
      <c r="C16" s="21" t="s">
        <v>444</v>
      </c>
      <c r="D16" s="85">
        <v>4</v>
      </c>
      <c r="E16" s="63" t="s">
        <v>393</v>
      </c>
      <c r="F16" s="332" t="s">
        <v>53</v>
      </c>
      <c r="G16" s="12"/>
      <c r="H16" s="333">
        <v>4</v>
      </c>
      <c r="I16" s="334">
        <v>3</v>
      </c>
      <c r="J16" s="334">
        <v>2</v>
      </c>
      <c r="K16" s="334">
        <v>2</v>
      </c>
      <c r="L16" s="334">
        <v>1</v>
      </c>
      <c r="M16" s="334">
        <v>0</v>
      </c>
      <c r="N16" s="148"/>
      <c r="O16" s="149"/>
    </row>
    <row r="17" spans="2:15" ht="0.75" customHeight="1" x14ac:dyDescent="0.25">
      <c r="B17" s="484"/>
      <c r="C17" s="92"/>
      <c r="D17" s="85"/>
      <c r="E17" s="63"/>
      <c r="F17" s="332"/>
      <c r="G17" s="12"/>
      <c r="H17" s="333"/>
      <c r="I17" s="334"/>
      <c r="J17" s="334"/>
      <c r="K17" s="334"/>
      <c r="L17" s="334"/>
      <c r="M17" s="334"/>
      <c r="N17" s="148"/>
      <c r="O17" s="149"/>
    </row>
    <row r="18" spans="2:15" ht="15" x14ac:dyDescent="0.25">
      <c r="B18" s="95"/>
      <c r="C18" s="92"/>
      <c r="D18" s="85"/>
      <c r="E18" s="63"/>
      <c r="F18" s="119"/>
      <c r="G18" s="12"/>
      <c r="H18" s="333"/>
      <c r="I18" s="334"/>
      <c r="J18" s="334"/>
      <c r="K18" s="334"/>
      <c r="L18" s="334"/>
      <c r="M18" s="334"/>
      <c r="N18" s="148"/>
      <c r="O18" s="149"/>
    </row>
    <row r="19" spans="2:15" ht="26.25" customHeight="1" x14ac:dyDescent="0.2">
      <c r="B19" s="484" t="s">
        <v>445</v>
      </c>
      <c r="C19" s="488" t="s">
        <v>446</v>
      </c>
      <c r="D19" s="85">
        <v>2</v>
      </c>
      <c r="E19" s="489" t="s">
        <v>393</v>
      </c>
      <c r="F19" s="490" t="s">
        <v>53</v>
      </c>
      <c r="G19" s="485"/>
      <c r="H19" s="491">
        <v>2</v>
      </c>
      <c r="I19" s="492">
        <v>2</v>
      </c>
      <c r="J19" s="492">
        <v>2</v>
      </c>
      <c r="K19" s="492">
        <v>2</v>
      </c>
      <c r="L19" s="492">
        <v>1</v>
      </c>
      <c r="M19" s="492">
        <v>0</v>
      </c>
      <c r="N19" s="485"/>
      <c r="O19" s="486"/>
    </row>
    <row r="20" spans="2:15" ht="6" customHeight="1" x14ac:dyDescent="0.2">
      <c r="B20" s="484"/>
      <c r="C20" s="488"/>
      <c r="D20" s="85"/>
      <c r="E20" s="489"/>
      <c r="F20" s="490"/>
      <c r="G20" s="485"/>
      <c r="H20" s="491"/>
      <c r="I20" s="492"/>
      <c r="J20" s="492"/>
      <c r="K20" s="492"/>
      <c r="L20" s="492"/>
      <c r="M20" s="492"/>
      <c r="N20" s="485"/>
      <c r="O20" s="486"/>
    </row>
    <row r="21" spans="2:15" ht="15" x14ac:dyDescent="0.25">
      <c r="B21" s="95"/>
      <c r="C21" s="92"/>
      <c r="D21" s="85"/>
      <c r="E21" s="63"/>
      <c r="F21" s="119"/>
      <c r="G21" s="12"/>
      <c r="H21" s="333"/>
      <c r="I21" s="334"/>
      <c r="J21" s="334"/>
      <c r="K21" s="334"/>
      <c r="L21" s="334"/>
      <c r="M21" s="334"/>
      <c r="N21" s="148"/>
      <c r="O21" s="149"/>
    </row>
    <row r="22" spans="2:15" ht="26.25" x14ac:dyDescent="0.25">
      <c r="B22" s="330" t="s">
        <v>447</v>
      </c>
      <c r="C22" s="21" t="s">
        <v>448</v>
      </c>
      <c r="D22" s="85">
        <v>2</v>
      </c>
      <c r="E22" s="63" t="s">
        <v>393</v>
      </c>
      <c r="F22" s="332" t="s">
        <v>53</v>
      </c>
      <c r="G22" s="12"/>
      <c r="H22" s="333">
        <v>2</v>
      </c>
      <c r="I22" s="334">
        <v>2</v>
      </c>
      <c r="J22" s="334">
        <v>1</v>
      </c>
      <c r="K22" s="334">
        <v>1</v>
      </c>
      <c r="L22" s="334">
        <v>0</v>
      </c>
      <c r="M22" s="334">
        <v>0</v>
      </c>
      <c r="N22" s="148"/>
      <c r="O22" s="149"/>
    </row>
    <row r="23" spans="2:15" s="120" customFormat="1" ht="15" x14ac:dyDescent="0.25">
      <c r="B23" s="121"/>
      <c r="C23" s="122"/>
      <c r="D23" s="85"/>
      <c r="E23" s="63"/>
      <c r="F23" s="125"/>
      <c r="G23" s="126"/>
      <c r="H23" s="150"/>
      <c r="I23" s="127"/>
      <c r="J23" s="127"/>
      <c r="K23" s="127"/>
      <c r="L23" s="127"/>
      <c r="M23" s="127"/>
      <c r="N23" s="151"/>
      <c r="O23" s="150"/>
    </row>
    <row r="24" spans="2:15" ht="22.5" customHeight="1" x14ac:dyDescent="0.25">
      <c r="B24" s="330" t="s">
        <v>449</v>
      </c>
      <c r="C24" s="21" t="s">
        <v>450</v>
      </c>
      <c r="D24" s="85">
        <v>2</v>
      </c>
      <c r="E24" s="63" t="s">
        <v>393</v>
      </c>
      <c r="F24" s="332" t="s">
        <v>53</v>
      </c>
      <c r="G24" s="12"/>
      <c r="H24" s="333">
        <v>2</v>
      </c>
      <c r="I24" s="334">
        <v>2</v>
      </c>
      <c r="J24" s="334">
        <v>2</v>
      </c>
      <c r="K24" s="334">
        <v>1</v>
      </c>
      <c r="L24" s="334">
        <v>0</v>
      </c>
      <c r="M24" s="334">
        <v>0</v>
      </c>
      <c r="N24" s="148"/>
      <c r="O24" s="152"/>
    </row>
    <row r="25" spans="2:15" ht="15" x14ac:dyDescent="0.25">
      <c r="B25" s="95"/>
      <c r="C25" s="92"/>
      <c r="D25" s="85"/>
      <c r="E25" s="63"/>
      <c r="F25" s="119"/>
      <c r="G25" s="12"/>
      <c r="H25" s="333"/>
      <c r="I25" s="334"/>
      <c r="J25" s="334"/>
      <c r="K25" s="334"/>
      <c r="L25" s="334"/>
      <c r="M25" s="334"/>
      <c r="N25" s="148"/>
      <c r="O25" s="152"/>
    </row>
    <row r="26" spans="2:15" ht="15" x14ac:dyDescent="0.25">
      <c r="B26" s="330" t="s">
        <v>451</v>
      </c>
      <c r="C26" s="21" t="s">
        <v>452</v>
      </c>
      <c r="D26" s="85">
        <v>4</v>
      </c>
      <c r="E26" s="63" t="s">
        <v>393</v>
      </c>
      <c r="F26" s="332" t="s">
        <v>53</v>
      </c>
      <c r="G26" s="12"/>
      <c r="H26" s="333">
        <v>4</v>
      </c>
      <c r="I26" s="334">
        <v>4</v>
      </c>
      <c r="J26" s="334">
        <v>3</v>
      </c>
      <c r="K26" s="334">
        <v>2</v>
      </c>
      <c r="L26" s="334">
        <v>1</v>
      </c>
      <c r="M26" s="334">
        <v>0</v>
      </c>
      <c r="N26" s="148"/>
      <c r="O26" s="152"/>
    </row>
    <row r="27" spans="2:15" ht="15" x14ac:dyDescent="0.25">
      <c r="B27" s="21"/>
      <c r="C27" s="92"/>
      <c r="D27" s="85"/>
      <c r="E27" s="63"/>
      <c r="F27" s="119"/>
      <c r="G27" s="12"/>
      <c r="H27" s="333"/>
      <c r="I27" s="334"/>
      <c r="J27" s="334"/>
      <c r="K27" s="334"/>
      <c r="L27" s="334"/>
      <c r="M27" s="334"/>
      <c r="N27" s="148"/>
      <c r="O27" s="149"/>
    </row>
    <row r="28" spans="2:15" ht="15" x14ac:dyDescent="0.25">
      <c r="B28" s="484" t="s">
        <v>453</v>
      </c>
      <c r="C28" s="92" t="s">
        <v>454</v>
      </c>
      <c r="D28" s="85">
        <v>9</v>
      </c>
      <c r="E28" s="63" t="s">
        <v>327</v>
      </c>
      <c r="F28" s="332" t="s">
        <v>53</v>
      </c>
      <c r="G28" s="12"/>
      <c r="H28" s="333">
        <v>9</v>
      </c>
      <c r="I28" s="334">
        <v>9</v>
      </c>
      <c r="J28" s="334">
        <v>3</v>
      </c>
      <c r="K28" s="334">
        <v>3</v>
      </c>
      <c r="L28" s="334">
        <v>0</v>
      </c>
      <c r="M28" s="334">
        <v>0</v>
      </c>
      <c r="N28" s="148"/>
      <c r="O28" s="149"/>
    </row>
    <row r="29" spans="2:15" ht="15" x14ac:dyDescent="0.25">
      <c r="B29" s="484"/>
      <c r="C29" s="92"/>
      <c r="D29" s="85"/>
      <c r="E29" s="63"/>
      <c r="F29" s="332"/>
      <c r="G29" s="12"/>
      <c r="H29" s="333"/>
      <c r="I29" s="95"/>
      <c r="J29" s="12"/>
      <c r="K29" s="12"/>
      <c r="L29" s="12"/>
      <c r="M29" s="12"/>
      <c r="N29" s="148"/>
      <c r="O29" s="149"/>
    </row>
    <row r="30" spans="2:15" ht="15" x14ac:dyDescent="0.25">
      <c r="B30" s="12"/>
      <c r="C30" s="92"/>
      <c r="D30" s="85"/>
      <c r="E30" s="63"/>
      <c r="F30" s="125"/>
      <c r="G30" s="12"/>
      <c r="H30" s="333"/>
      <c r="I30" s="130"/>
      <c r="J30" s="76"/>
      <c r="K30" s="76"/>
      <c r="L30" s="76"/>
      <c r="M30" s="76"/>
      <c r="N30" s="148"/>
      <c r="O30" s="149"/>
    </row>
    <row r="31" spans="2:15" ht="15" x14ac:dyDescent="0.25">
      <c r="B31" s="484" t="s">
        <v>455</v>
      </c>
      <c r="C31" s="92" t="s">
        <v>456</v>
      </c>
      <c r="D31" s="85">
        <v>6</v>
      </c>
      <c r="E31" s="63" t="s">
        <v>327</v>
      </c>
      <c r="F31" s="332" t="s">
        <v>53</v>
      </c>
      <c r="G31" s="12"/>
      <c r="H31" s="333">
        <v>6</v>
      </c>
      <c r="I31" s="334">
        <v>6</v>
      </c>
      <c r="J31" s="334">
        <v>5</v>
      </c>
      <c r="K31" s="334">
        <v>4</v>
      </c>
      <c r="L31" s="334">
        <v>1</v>
      </c>
      <c r="M31" s="334">
        <v>0</v>
      </c>
      <c r="N31" s="148"/>
      <c r="O31" s="149"/>
    </row>
    <row r="32" spans="2:15" ht="15" x14ac:dyDescent="0.25">
      <c r="B32" s="484"/>
      <c r="C32" s="92"/>
      <c r="D32" s="85"/>
      <c r="E32" s="63"/>
      <c r="F32" s="332"/>
      <c r="G32" s="12"/>
      <c r="H32" s="333"/>
      <c r="I32" s="95"/>
      <c r="J32" s="334"/>
      <c r="K32" s="334"/>
      <c r="L32" s="334"/>
      <c r="M32" s="334"/>
      <c r="N32" s="148"/>
      <c r="O32" s="149"/>
    </row>
    <row r="33" spans="2:15" x14ac:dyDescent="0.2">
      <c r="B33" s="12"/>
      <c r="C33" s="14"/>
      <c r="D33" s="85"/>
      <c r="E33" s="331"/>
      <c r="F33" s="331"/>
      <c r="G33" s="12"/>
      <c r="H33" s="153"/>
      <c r="I33" s="95"/>
      <c r="J33" s="12"/>
      <c r="K33" s="12"/>
      <c r="L33" s="12"/>
      <c r="M33" s="12"/>
      <c r="N33" s="148"/>
      <c r="O33" s="152"/>
    </row>
    <row r="34" spans="2:15" ht="26.25" customHeight="1" x14ac:dyDescent="0.25">
      <c r="B34" s="484" t="s">
        <v>457</v>
      </c>
      <c r="C34" s="487" t="s">
        <v>458</v>
      </c>
      <c r="D34" s="85">
        <v>6</v>
      </c>
      <c r="E34" s="92" t="s">
        <v>358</v>
      </c>
      <c r="F34" s="154" t="s">
        <v>53</v>
      </c>
      <c r="G34" s="21"/>
      <c r="H34" s="155">
        <v>6</v>
      </c>
      <c r="I34" s="132">
        <v>6</v>
      </c>
      <c r="J34" s="21">
        <v>2</v>
      </c>
      <c r="K34" s="12">
        <v>0</v>
      </c>
      <c r="L34" s="14">
        <v>0</v>
      </c>
      <c r="M34" s="12">
        <v>0</v>
      </c>
      <c r="N34" s="148"/>
      <c r="O34" s="12"/>
    </row>
    <row r="35" spans="2:15" ht="15" x14ac:dyDescent="0.25">
      <c r="B35" s="484"/>
      <c r="C35" s="487"/>
      <c r="D35" s="85">
        <v>6</v>
      </c>
      <c r="E35" s="92" t="s">
        <v>359</v>
      </c>
      <c r="F35" s="154" t="s">
        <v>53</v>
      </c>
      <c r="G35" s="21"/>
      <c r="H35" s="155">
        <v>6</v>
      </c>
      <c r="I35" s="132">
        <v>6</v>
      </c>
      <c r="J35" s="21">
        <v>2</v>
      </c>
      <c r="K35" s="12">
        <v>0</v>
      </c>
      <c r="L35" s="12">
        <v>0</v>
      </c>
      <c r="M35" s="12">
        <v>0</v>
      </c>
      <c r="N35" s="148"/>
      <c r="O35" s="12"/>
    </row>
    <row r="36" spans="2:15" ht="15" x14ac:dyDescent="0.25">
      <c r="B36" s="117"/>
      <c r="C36" s="21"/>
      <c r="D36" s="85"/>
      <c r="E36" s="63"/>
      <c r="F36" s="154"/>
      <c r="G36" s="21"/>
      <c r="H36" s="155"/>
      <c r="I36" s="132"/>
      <c r="J36" s="21"/>
      <c r="K36" s="14"/>
      <c r="L36" s="12"/>
      <c r="M36" s="12"/>
      <c r="N36" s="148"/>
      <c r="O36" s="12"/>
    </row>
    <row r="37" spans="2:15" ht="15" x14ac:dyDescent="0.25">
      <c r="B37" s="484" t="s">
        <v>411</v>
      </c>
      <c r="C37" s="92" t="s">
        <v>412</v>
      </c>
      <c r="D37" s="85">
        <v>4</v>
      </c>
      <c r="E37" s="63" t="s">
        <v>358</v>
      </c>
      <c r="F37" s="332" t="s">
        <v>53</v>
      </c>
      <c r="G37" s="21"/>
      <c r="H37" s="155">
        <v>4</v>
      </c>
      <c r="I37" s="132">
        <v>4</v>
      </c>
      <c r="J37" s="14">
        <v>3</v>
      </c>
      <c r="K37" s="12">
        <v>2</v>
      </c>
      <c r="L37" s="12">
        <v>1</v>
      </c>
      <c r="M37" s="12">
        <v>0</v>
      </c>
      <c r="N37" s="148"/>
      <c r="O37" s="12"/>
    </row>
    <row r="38" spans="2:15" ht="15" x14ac:dyDescent="0.25">
      <c r="B38" s="484"/>
      <c r="C38" s="92" t="s">
        <v>412</v>
      </c>
      <c r="D38" s="85">
        <v>4</v>
      </c>
      <c r="E38" s="63" t="s">
        <v>359</v>
      </c>
      <c r="F38" s="332" t="s">
        <v>53</v>
      </c>
      <c r="G38" s="21"/>
      <c r="H38" s="155">
        <v>4</v>
      </c>
      <c r="I38" s="133">
        <v>4</v>
      </c>
      <c r="J38" s="12">
        <v>4</v>
      </c>
      <c r="K38" s="12">
        <v>2</v>
      </c>
      <c r="L38" s="12">
        <v>1</v>
      </c>
      <c r="M38" s="12">
        <v>0</v>
      </c>
      <c r="N38" s="148"/>
      <c r="O38" s="12"/>
    </row>
    <row r="39" spans="2:15" ht="15" x14ac:dyDescent="0.25">
      <c r="B39" s="117"/>
      <c r="C39" s="21"/>
      <c r="D39" s="85"/>
      <c r="E39" s="63"/>
      <c r="F39" s="154"/>
      <c r="G39" s="21"/>
      <c r="H39" s="156"/>
      <c r="I39" s="331"/>
      <c r="J39" s="12"/>
      <c r="K39" s="12"/>
      <c r="L39" s="21"/>
      <c r="M39" s="12"/>
      <c r="N39" s="148"/>
      <c r="O39" s="12"/>
    </row>
    <row r="40" spans="2:15" ht="15" x14ac:dyDescent="0.25">
      <c r="B40" s="117"/>
      <c r="C40" s="21"/>
      <c r="D40" s="85"/>
      <c r="E40" s="63"/>
      <c r="F40" s="154"/>
      <c r="G40" s="14"/>
      <c r="H40" s="153"/>
      <c r="I40" s="331"/>
      <c r="J40" s="12"/>
      <c r="K40" s="12"/>
      <c r="L40" s="21"/>
      <c r="M40" s="12"/>
      <c r="N40" s="148"/>
      <c r="O40" s="12"/>
    </row>
    <row r="41" spans="2:15" ht="15" x14ac:dyDescent="0.25">
      <c r="B41" s="134"/>
      <c r="C41" s="21"/>
      <c r="D41" s="85"/>
      <c r="E41" s="63"/>
      <c r="F41" s="157"/>
      <c r="G41" s="14"/>
      <c r="H41" s="153"/>
      <c r="I41" s="331"/>
      <c r="J41" s="12"/>
      <c r="K41" s="12"/>
      <c r="L41" s="21"/>
      <c r="M41" s="12"/>
      <c r="N41" s="148"/>
      <c r="O41" s="12"/>
    </row>
    <row r="42" spans="2:15" ht="15" x14ac:dyDescent="0.25">
      <c r="B42" s="484" t="s">
        <v>453</v>
      </c>
      <c r="C42" s="21" t="s">
        <v>459</v>
      </c>
      <c r="D42" s="85">
        <v>2</v>
      </c>
      <c r="E42" s="63" t="s">
        <v>350</v>
      </c>
      <c r="F42" s="332" t="s">
        <v>53</v>
      </c>
      <c r="G42" s="14"/>
      <c r="H42" s="153">
        <v>2</v>
      </c>
      <c r="I42" s="331">
        <v>2</v>
      </c>
      <c r="J42" s="12">
        <v>1</v>
      </c>
      <c r="K42" s="12">
        <v>0</v>
      </c>
      <c r="L42" s="21">
        <v>0</v>
      </c>
      <c r="M42" s="12">
        <v>0</v>
      </c>
      <c r="N42" s="148"/>
      <c r="O42" s="158"/>
    </row>
    <row r="43" spans="2:15" ht="15" x14ac:dyDescent="0.25">
      <c r="B43" s="484"/>
      <c r="C43" s="21" t="s">
        <v>460</v>
      </c>
      <c r="D43" s="85">
        <v>1</v>
      </c>
      <c r="E43" s="63" t="s">
        <v>350</v>
      </c>
      <c r="F43" s="332" t="s">
        <v>53</v>
      </c>
      <c r="G43" s="14"/>
      <c r="H43" s="153">
        <v>1</v>
      </c>
      <c r="I43" s="331">
        <v>1</v>
      </c>
      <c r="J43" s="12">
        <v>1</v>
      </c>
      <c r="K43" s="12">
        <v>1</v>
      </c>
      <c r="L43" s="21">
        <v>1</v>
      </c>
      <c r="M43" s="12">
        <v>0</v>
      </c>
      <c r="N43" s="148"/>
      <c r="O43" s="12"/>
    </row>
    <row r="44" spans="2:15" ht="15" x14ac:dyDescent="0.25">
      <c r="B44" s="134"/>
      <c r="C44" s="21"/>
      <c r="D44" s="85"/>
      <c r="E44" s="63"/>
      <c r="F44" s="157"/>
      <c r="G44" s="14"/>
      <c r="H44" s="153"/>
      <c r="I44" s="331"/>
      <c r="J44" s="12"/>
      <c r="K44" s="12"/>
      <c r="L44" s="21"/>
      <c r="M44" s="12"/>
      <c r="N44" s="148"/>
      <c r="O44" s="12"/>
    </row>
    <row r="45" spans="2:15" x14ac:dyDescent="0.2">
      <c r="B45" s="134"/>
      <c r="C45" s="14"/>
      <c r="D45" s="85"/>
      <c r="E45" s="331"/>
      <c r="F45" s="331"/>
      <c r="G45" s="12"/>
      <c r="H45" s="153"/>
      <c r="I45" s="95"/>
      <c r="J45" s="12"/>
      <c r="K45" s="12"/>
      <c r="L45" s="12"/>
      <c r="M45" s="12"/>
      <c r="N45" s="148"/>
      <c r="O45" s="152"/>
    </row>
    <row r="46" spans="2:15" ht="15" x14ac:dyDescent="0.25">
      <c r="B46" s="484" t="s">
        <v>455</v>
      </c>
      <c r="C46" s="14" t="s">
        <v>461</v>
      </c>
      <c r="D46" s="85">
        <v>2</v>
      </c>
      <c r="E46" s="63" t="s">
        <v>350</v>
      </c>
      <c r="F46" s="332" t="s">
        <v>53</v>
      </c>
      <c r="G46" s="12"/>
      <c r="H46" s="153">
        <v>2</v>
      </c>
      <c r="I46" s="95">
        <v>2</v>
      </c>
      <c r="J46" s="12">
        <v>2</v>
      </c>
      <c r="K46" s="12">
        <v>1</v>
      </c>
      <c r="L46" s="12">
        <v>1</v>
      </c>
      <c r="M46" s="12">
        <v>0</v>
      </c>
      <c r="N46" s="148"/>
      <c r="O46" s="152"/>
    </row>
    <row r="47" spans="2:15" ht="15" x14ac:dyDescent="0.25">
      <c r="B47" s="484"/>
      <c r="C47" s="159" t="s">
        <v>462</v>
      </c>
      <c r="D47" s="85">
        <v>2</v>
      </c>
      <c r="E47" s="63" t="s">
        <v>350</v>
      </c>
      <c r="F47" s="332" t="s">
        <v>53</v>
      </c>
      <c r="G47" s="4"/>
      <c r="H47" s="3">
        <v>2</v>
      </c>
      <c r="I47" s="160">
        <v>2</v>
      </c>
      <c r="J47" s="136">
        <v>2</v>
      </c>
      <c r="K47" s="136">
        <v>2</v>
      </c>
      <c r="L47" s="161">
        <v>1</v>
      </c>
      <c r="M47" s="4">
        <v>0</v>
      </c>
      <c r="N47" s="4"/>
      <c r="O47" s="152"/>
    </row>
    <row r="48" spans="2:15" x14ac:dyDescent="0.2">
      <c r="B48" s="134"/>
      <c r="D48" s="85"/>
      <c r="O48" s="152"/>
    </row>
    <row r="49" spans="2:15" ht="15" x14ac:dyDescent="0.25">
      <c r="B49" s="330" t="s">
        <v>463</v>
      </c>
      <c r="C49" s="14" t="s">
        <v>464</v>
      </c>
      <c r="D49" s="85">
        <v>5</v>
      </c>
      <c r="E49" s="63" t="s">
        <v>331</v>
      </c>
      <c r="F49" s="332" t="s">
        <v>53</v>
      </c>
      <c r="G49" s="12"/>
      <c r="H49" s="153">
        <v>5</v>
      </c>
      <c r="I49" s="95">
        <v>5</v>
      </c>
      <c r="J49" s="12">
        <v>4</v>
      </c>
      <c r="K49" s="12">
        <v>3</v>
      </c>
      <c r="L49" s="12">
        <v>2</v>
      </c>
      <c r="M49" s="12">
        <v>0</v>
      </c>
      <c r="N49" s="148"/>
      <c r="O49" s="152"/>
    </row>
    <row r="50" spans="2:15" x14ac:dyDescent="0.2">
      <c r="B50" s="14"/>
      <c r="C50" s="14"/>
      <c r="D50" s="85"/>
      <c r="E50" s="331"/>
      <c r="F50" s="162"/>
      <c r="G50" s="12"/>
      <c r="H50" s="153"/>
      <c r="I50" s="95"/>
      <c r="J50" s="12"/>
      <c r="K50" s="12"/>
      <c r="L50" s="12"/>
      <c r="M50" s="12"/>
      <c r="N50" s="148"/>
      <c r="O50" s="152"/>
    </row>
    <row r="51" spans="2:15" x14ac:dyDescent="0.2">
      <c r="B51" s="134"/>
      <c r="C51" s="102"/>
      <c r="D51" s="85"/>
      <c r="E51" s="102"/>
      <c r="F51" s="163"/>
      <c r="G51" s="12"/>
      <c r="H51" s="153"/>
      <c r="I51" s="95"/>
      <c r="J51" s="12"/>
      <c r="K51" s="12"/>
      <c r="L51" s="12"/>
      <c r="M51" s="12"/>
      <c r="N51" s="148"/>
      <c r="O51" s="152"/>
    </row>
    <row r="52" spans="2:15" ht="25.5" x14ac:dyDescent="0.2">
      <c r="B52" s="330" t="s">
        <v>413</v>
      </c>
      <c r="C52" s="14" t="s">
        <v>465</v>
      </c>
      <c r="D52" s="85">
        <v>10</v>
      </c>
      <c r="E52" s="14" t="s">
        <v>466</v>
      </c>
      <c r="F52" s="162" t="s">
        <v>53</v>
      </c>
      <c r="G52" s="12"/>
      <c r="H52" s="153">
        <v>10</v>
      </c>
      <c r="I52" s="95">
        <v>10</v>
      </c>
      <c r="J52" s="12">
        <v>6</v>
      </c>
      <c r="K52" s="12">
        <v>5</v>
      </c>
      <c r="L52" s="12">
        <v>4</v>
      </c>
      <c r="M52" s="12">
        <v>0</v>
      </c>
      <c r="N52" s="148"/>
      <c r="O52" s="152"/>
    </row>
    <row r="53" spans="2:15" x14ac:dyDescent="0.2">
      <c r="B53" s="134"/>
      <c r="C53" s="14"/>
      <c r="D53" s="85"/>
      <c r="E53" s="14"/>
      <c r="F53" s="162"/>
      <c r="G53" s="12"/>
      <c r="H53" s="153"/>
      <c r="I53" s="95"/>
      <c r="J53" s="12"/>
      <c r="K53" s="12"/>
      <c r="L53" s="12"/>
      <c r="M53" s="12"/>
      <c r="N53" s="148"/>
      <c r="O53" s="152"/>
    </row>
    <row r="54" spans="2:15" x14ac:dyDescent="0.2">
      <c r="B54" s="330" t="s">
        <v>467</v>
      </c>
      <c r="C54" s="14" t="s">
        <v>468</v>
      </c>
      <c r="D54" s="85">
        <v>6</v>
      </c>
      <c r="E54" s="14" t="s">
        <v>342</v>
      </c>
      <c r="F54" s="162" t="s">
        <v>53</v>
      </c>
      <c r="G54" s="12"/>
      <c r="H54" s="153">
        <v>6</v>
      </c>
      <c r="I54" s="95">
        <v>6</v>
      </c>
      <c r="J54" s="12">
        <v>4</v>
      </c>
      <c r="K54" s="12">
        <v>2</v>
      </c>
      <c r="L54" s="12">
        <v>2</v>
      </c>
      <c r="M54" s="12">
        <v>0</v>
      </c>
      <c r="N54" s="148"/>
      <c r="O54" s="152"/>
    </row>
    <row r="55" spans="2:15" x14ac:dyDescent="0.2">
      <c r="B55" s="134"/>
      <c r="C55" s="14"/>
      <c r="D55" s="85"/>
      <c r="E55" s="14"/>
      <c r="F55" s="162"/>
      <c r="G55" s="12"/>
      <c r="H55" s="153"/>
      <c r="I55" s="95"/>
      <c r="J55" s="12"/>
      <c r="K55" s="12"/>
      <c r="L55" s="12"/>
      <c r="M55" s="12"/>
      <c r="N55" s="148"/>
      <c r="O55" s="152"/>
    </row>
    <row r="56" spans="2:15" ht="25.5" x14ac:dyDescent="0.2">
      <c r="B56" s="330" t="s">
        <v>200</v>
      </c>
      <c r="C56" s="14" t="s">
        <v>469</v>
      </c>
      <c r="D56" s="85">
        <v>6</v>
      </c>
      <c r="E56" s="134" t="s">
        <v>331</v>
      </c>
      <c r="F56" s="162" t="s">
        <v>53</v>
      </c>
      <c r="G56" s="12"/>
      <c r="H56" s="153">
        <v>6</v>
      </c>
      <c r="I56" s="95">
        <v>6</v>
      </c>
      <c r="J56" s="12">
        <v>2</v>
      </c>
      <c r="K56" s="12">
        <v>0</v>
      </c>
      <c r="L56" s="12">
        <v>0</v>
      </c>
      <c r="M56" s="12">
        <v>0</v>
      </c>
      <c r="N56" s="148"/>
      <c r="O56" s="152"/>
    </row>
    <row r="57" spans="2:15" x14ac:dyDescent="0.2">
      <c r="B57" s="134"/>
      <c r="C57" s="134"/>
      <c r="D57" s="85"/>
      <c r="E57" s="134"/>
      <c r="F57" s="163"/>
      <c r="G57" s="12"/>
      <c r="H57" s="153"/>
      <c r="I57" s="95"/>
      <c r="J57" s="12"/>
      <c r="K57" s="12"/>
      <c r="L57" s="12"/>
      <c r="M57" s="12"/>
      <c r="N57" s="148"/>
      <c r="O57" s="152"/>
    </row>
    <row r="58" spans="2:15" x14ac:dyDescent="0.2">
      <c r="B58" s="129" t="s">
        <v>470</v>
      </c>
      <c r="C58" s="22" t="s">
        <v>471</v>
      </c>
      <c r="D58" s="164">
        <v>6</v>
      </c>
      <c r="E58" s="165" t="s">
        <v>331</v>
      </c>
      <c r="F58" s="166" t="s">
        <v>53</v>
      </c>
      <c r="G58" s="167"/>
      <c r="H58" s="168">
        <v>6</v>
      </c>
      <c r="I58" s="169">
        <v>6</v>
      </c>
      <c r="J58" s="167">
        <v>5</v>
      </c>
      <c r="K58" s="167">
        <v>4</v>
      </c>
      <c r="L58" s="167">
        <v>2</v>
      </c>
      <c r="M58" s="167">
        <v>0</v>
      </c>
      <c r="N58" s="170"/>
      <c r="O58" s="171"/>
    </row>
    <row r="59" spans="2:15" x14ac:dyDescent="0.2">
      <c r="B59" s="134"/>
      <c r="C59" s="14"/>
      <c r="D59" s="331"/>
      <c r="E59" s="331"/>
      <c r="F59" s="331"/>
      <c r="G59" s="12"/>
      <c r="H59" s="153"/>
      <c r="I59" s="95"/>
      <c r="J59" s="12"/>
      <c r="K59" s="12"/>
      <c r="L59" s="12"/>
      <c r="M59" s="12"/>
      <c r="N59" s="12"/>
      <c r="O59" s="152"/>
    </row>
    <row r="60" spans="2:15" ht="25.5" x14ac:dyDescent="0.2">
      <c r="B60" s="117" t="s">
        <v>472</v>
      </c>
      <c r="C60" s="21" t="s">
        <v>473</v>
      </c>
      <c r="D60" s="331">
        <v>10</v>
      </c>
      <c r="E60" s="331" t="s">
        <v>354</v>
      </c>
      <c r="F60" s="332" t="s">
        <v>53</v>
      </c>
      <c r="G60" s="12"/>
      <c r="H60" s="153">
        <v>10</v>
      </c>
      <c r="I60" s="95">
        <v>10</v>
      </c>
      <c r="J60" s="12">
        <v>8</v>
      </c>
      <c r="K60" s="12">
        <v>6</v>
      </c>
      <c r="L60" s="12">
        <v>2</v>
      </c>
      <c r="M60" s="12">
        <v>0</v>
      </c>
      <c r="N60" s="12"/>
      <c r="O60" s="152"/>
    </row>
    <row r="61" spans="2:15" x14ac:dyDescent="0.2">
      <c r="B61" s="21"/>
      <c r="C61" s="21"/>
      <c r="D61" s="331"/>
      <c r="E61" s="331"/>
      <c r="F61" s="332"/>
      <c r="G61" s="12"/>
      <c r="H61" s="153"/>
      <c r="I61" s="95"/>
      <c r="J61" s="12"/>
      <c r="K61" s="12"/>
      <c r="L61" s="12"/>
      <c r="M61" s="12"/>
      <c r="N61" s="148"/>
      <c r="O61" s="152"/>
    </row>
    <row r="62" spans="2:15" x14ac:dyDescent="0.2">
      <c r="B62" s="129" t="s">
        <v>474</v>
      </c>
      <c r="C62" s="21" t="s">
        <v>475</v>
      </c>
      <c r="D62" s="331">
        <v>8</v>
      </c>
      <c r="E62" s="331" t="s">
        <v>344</v>
      </c>
      <c r="F62" s="166" t="s">
        <v>53</v>
      </c>
      <c r="G62" s="12"/>
      <c r="H62" s="153">
        <v>8</v>
      </c>
      <c r="I62" s="95">
        <v>8</v>
      </c>
      <c r="J62" s="12">
        <v>5</v>
      </c>
      <c r="K62" s="12">
        <v>4</v>
      </c>
      <c r="L62" s="12">
        <v>3</v>
      </c>
      <c r="M62" s="12">
        <v>0</v>
      </c>
      <c r="N62" s="148"/>
      <c r="O62" s="152"/>
    </row>
    <row r="63" spans="2:15" x14ac:dyDescent="0.2">
      <c r="B63" s="21"/>
      <c r="C63" s="21"/>
      <c r="D63" s="331"/>
      <c r="E63" s="331"/>
      <c r="F63" s="331"/>
      <c r="G63" s="12"/>
      <c r="H63" s="153"/>
      <c r="I63" s="95"/>
      <c r="J63" s="12"/>
      <c r="K63" s="12"/>
      <c r="L63" s="12"/>
      <c r="M63" s="12"/>
      <c r="N63" s="148"/>
      <c r="O63" s="152"/>
    </row>
    <row r="64" spans="2:15" x14ac:dyDescent="0.2">
      <c r="B64" s="129" t="s">
        <v>476</v>
      </c>
      <c r="C64" s="21" t="s">
        <v>477</v>
      </c>
      <c r="D64" s="331">
        <v>4</v>
      </c>
      <c r="E64" s="331" t="s">
        <v>344</v>
      </c>
      <c r="F64" s="166" t="s">
        <v>53</v>
      </c>
      <c r="G64" s="12"/>
      <c r="H64" s="153">
        <v>4</v>
      </c>
      <c r="I64" s="95">
        <v>4</v>
      </c>
      <c r="J64" s="12">
        <v>3</v>
      </c>
      <c r="K64" s="12">
        <v>2</v>
      </c>
      <c r="L64" s="12">
        <v>1</v>
      </c>
      <c r="M64" s="12">
        <v>0</v>
      </c>
      <c r="N64" s="148"/>
      <c r="O64" s="152"/>
    </row>
    <row r="65" spans="2:15" x14ac:dyDescent="0.2">
      <c r="B65" s="21"/>
      <c r="C65" s="21"/>
      <c r="D65" s="331"/>
      <c r="E65" s="331"/>
      <c r="F65" s="331"/>
      <c r="G65" s="12"/>
      <c r="H65" s="153"/>
      <c r="I65" s="95"/>
      <c r="J65" s="12"/>
      <c r="K65" s="12"/>
      <c r="L65" s="12"/>
      <c r="M65" s="12"/>
      <c r="N65" s="148"/>
      <c r="O65" s="152"/>
    </row>
    <row r="66" spans="2:15" x14ac:dyDescent="0.2">
      <c r="B66" s="14"/>
      <c r="C66" s="14"/>
      <c r="D66" s="85"/>
      <c r="E66" s="331"/>
      <c r="F66" s="331"/>
      <c r="G66" s="12"/>
      <c r="H66" s="153"/>
      <c r="I66" s="95"/>
      <c r="J66" s="12"/>
      <c r="K66" s="12"/>
      <c r="L66" s="12"/>
      <c r="M66" s="12"/>
      <c r="N66" s="148"/>
      <c r="O66" s="152"/>
    </row>
    <row r="67" spans="2:15" ht="15" x14ac:dyDescent="0.25">
      <c r="B67" s="74"/>
      <c r="C67" s="172"/>
      <c r="D67" s="93">
        <f>SUM(D8:D64)</f>
        <v>132</v>
      </c>
      <c r="E67" s="94"/>
      <c r="F67" s="331"/>
      <c r="H67" s="173">
        <f t="shared" ref="H67:M67" si="0">SUM(H8:H64)</f>
        <v>132</v>
      </c>
      <c r="I67" s="174">
        <f t="shared" si="0"/>
        <v>128</v>
      </c>
      <c r="J67" s="174">
        <f t="shared" si="0"/>
        <v>85</v>
      </c>
      <c r="K67" s="174">
        <f t="shared" si="0"/>
        <v>58</v>
      </c>
      <c r="L67" s="174">
        <f t="shared" si="0"/>
        <v>29</v>
      </c>
      <c r="M67" s="174">
        <f t="shared" si="0"/>
        <v>0</v>
      </c>
      <c r="O67"/>
    </row>
  </sheetData>
  <sheetProtection selectLockedCells="1" selectUnlockedCells="1"/>
  <autoFilter ref="E1:E132"/>
  <mergeCells count="22">
    <mergeCell ref="I3:M3"/>
    <mergeCell ref="B16:B17"/>
    <mergeCell ref="B19:B20"/>
    <mergeCell ref="C19:C20"/>
    <mergeCell ref="E19:E20"/>
    <mergeCell ref="F19:F20"/>
    <mergeCell ref="G19:G20"/>
    <mergeCell ref="H19:H20"/>
    <mergeCell ref="I19:I20"/>
    <mergeCell ref="J19:J20"/>
    <mergeCell ref="K19:K20"/>
    <mergeCell ref="L19:L20"/>
    <mergeCell ref="M19:M20"/>
    <mergeCell ref="B37:B38"/>
    <mergeCell ref="B42:B43"/>
    <mergeCell ref="B46:B47"/>
    <mergeCell ref="N19:N20"/>
    <mergeCell ref="O19:O20"/>
    <mergeCell ref="B28:B29"/>
    <mergeCell ref="B31:B32"/>
    <mergeCell ref="B34:B35"/>
    <mergeCell ref="C34:C35"/>
  </mergeCells>
  <pageMargins left="0.75" right="0.75" top="1" bottom="1" header="0.51180555555555551" footer="0.51180555555555551"/>
  <pageSetup firstPageNumber="0" orientation="portrait" horizontalDpi="300" verticalDpi="300"/>
  <headerFooter alignWithMargins="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40"/>
  <sheetViews>
    <sheetView topLeftCell="B13" workbookViewId="0">
      <selection activeCell="E27" sqref="E27"/>
    </sheetView>
  </sheetViews>
  <sheetFormatPr defaultRowHeight="12.75" x14ac:dyDescent="0.2"/>
  <cols>
    <col min="1" max="1" width="1.85546875" customWidth="1"/>
    <col min="2" max="2" width="15.140625" customWidth="1"/>
    <col min="3" max="3" width="34.42578125" style="96" customWidth="1"/>
    <col min="4" max="4" width="8.28515625" style="16" customWidth="1"/>
    <col min="5" max="5" width="16.7109375" style="16" customWidth="1"/>
    <col min="6" max="6" width="12.5703125" style="16" customWidth="1"/>
    <col min="7" max="7" width="16.28515625" customWidth="1"/>
    <col min="8" max="8" width="5.5703125" style="139" customWidth="1"/>
    <col min="9" max="9" width="5.28515625" style="89" customWidth="1"/>
    <col min="10" max="10" width="5.140625" customWidth="1"/>
    <col min="11" max="12" width="4.7109375" customWidth="1"/>
    <col min="13" max="13" width="4.42578125" customWidth="1"/>
    <col min="15" max="15" width="8.85546875" style="113" customWidth="1"/>
    <col min="19" max="19" width="0" hidden="1" customWidth="1"/>
  </cols>
  <sheetData>
    <row r="2" spans="1:15" x14ac:dyDescent="0.2">
      <c r="B2" s="24" t="s">
        <v>217</v>
      </c>
      <c r="C2" s="97">
        <v>42326</v>
      </c>
      <c r="D2" s="86">
        <f>ScrumTeam!C76</f>
        <v>0</v>
      </c>
      <c r="E2" s="27"/>
      <c r="F2" s="140"/>
      <c r="G2" s="29" t="s">
        <v>219</v>
      </c>
      <c r="H2" s="141">
        <v>5</v>
      </c>
      <c r="I2" s="31">
        <f>H2-1</f>
        <v>4</v>
      </c>
      <c r="J2" s="31">
        <f>I2-1</f>
        <v>3</v>
      </c>
      <c r="K2" s="31">
        <f>J2-1</f>
        <v>2</v>
      </c>
      <c r="L2" s="31">
        <f>K2-1</f>
        <v>1</v>
      </c>
      <c r="M2" s="31">
        <f>L2-1</f>
        <v>0</v>
      </c>
    </row>
    <row r="3" spans="1:15" ht="13.5" customHeight="1" x14ac:dyDescent="0.2">
      <c r="B3" s="32" t="s">
        <v>220</v>
      </c>
      <c r="C3" s="142" t="s">
        <v>478</v>
      </c>
      <c r="D3" s="87">
        <f>ScrumTeam!C77</f>
        <v>0</v>
      </c>
      <c r="E3" s="78"/>
      <c r="F3" s="102"/>
      <c r="G3" s="36"/>
      <c r="H3" s="143"/>
      <c r="I3" s="454" t="s">
        <v>222</v>
      </c>
      <c r="J3" s="454"/>
      <c r="K3" s="454"/>
      <c r="L3" s="454"/>
      <c r="M3" s="454"/>
    </row>
    <row r="4" spans="1:15" ht="37.5" x14ac:dyDescent="0.2">
      <c r="B4" s="37" t="s">
        <v>223</v>
      </c>
      <c r="C4" s="99"/>
      <c r="D4" s="80"/>
      <c r="E4" s="80"/>
      <c r="F4" s="81"/>
      <c r="G4" s="41"/>
      <c r="H4" s="144" t="s">
        <v>224</v>
      </c>
      <c r="I4" s="43">
        <v>42142</v>
      </c>
      <c r="J4" s="43">
        <v>42143</v>
      </c>
      <c r="K4" s="43">
        <v>42144</v>
      </c>
      <c r="L4" s="43">
        <v>42145</v>
      </c>
      <c r="M4" s="43">
        <v>42146</v>
      </c>
    </row>
    <row r="5" spans="1:15" s="4" customFormat="1" ht="41.25" customHeight="1" x14ac:dyDescent="0.2">
      <c r="A5" t="e">
        <f>#REF!</f>
        <v>#REF!</v>
      </c>
      <c r="B5" s="45" t="s">
        <v>225</v>
      </c>
      <c r="C5" s="83" t="s">
        <v>226</v>
      </c>
      <c r="D5" s="88" t="s">
        <v>227</v>
      </c>
      <c r="E5" s="84" t="s">
        <v>228</v>
      </c>
      <c r="F5" s="49" t="s">
        <v>46</v>
      </c>
      <c r="G5" s="50" t="s">
        <v>229</v>
      </c>
      <c r="H5" s="145">
        <f>H6</f>
        <v>83</v>
      </c>
      <c r="I5" s="52">
        <f>H5-$H$5/H2</f>
        <v>66.400000000000006</v>
      </c>
      <c r="J5" s="53">
        <f>I5-$H$5/H2</f>
        <v>49.800000000000004</v>
      </c>
      <c r="K5" s="53">
        <f>J5-$H$5/H2</f>
        <v>33.200000000000003</v>
      </c>
      <c r="L5" s="53">
        <f>K5-$H$5/H2</f>
        <v>16.600000000000001</v>
      </c>
      <c r="M5" s="53">
        <f>L5-$H$5/H2</f>
        <v>0</v>
      </c>
      <c r="N5" s="53"/>
      <c r="O5" s="53" t="s">
        <v>209</v>
      </c>
    </row>
    <row r="6" spans="1:15" x14ac:dyDescent="0.2">
      <c r="B6" s="54"/>
      <c r="C6" s="100"/>
      <c r="D6" s="54"/>
      <c r="E6" s="55"/>
      <c r="F6" s="56"/>
      <c r="G6" s="57" t="s">
        <v>230</v>
      </c>
      <c r="H6" s="146">
        <f t="shared" ref="H6:M6" si="0">SUM(H7:H28)</f>
        <v>83</v>
      </c>
      <c r="I6" s="54">
        <f t="shared" si="0"/>
        <v>70</v>
      </c>
      <c r="J6" s="54">
        <f t="shared" si="0"/>
        <v>55</v>
      </c>
      <c r="K6" s="54">
        <f t="shared" si="0"/>
        <v>31</v>
      </c>
      <c r="L6" s="54">
        <f t="shared" si="0"/>
        <v>12</v>
      </c>
      <c r="M6" s="54">
        <f t="shared" si="0"/>
        <v>0</v>
      </c>
      <c r="N6" s="53"/>
      <c r="O6" s="53"/>
    </row>
    <row r="7" spans="1:15" ht="15" x14ac:dyDescent="0.25">
      <c r="B7" s="19"/>
      <c r="C7" s="115"/>
      <c r="D7" s="91"/>
      <c r="E7" s="68"/>
      <c r="F7" s="116"/>
      <c r="H7" s="147"/>
      <c r="I7" s="329"/>
      <c r="J7" s="329"/>
      <c r="K7" s="329"/>
      <c r="L7" s="329"/>
      <c r="M7" s="329"/>
    </row>
    <row r="8" spans="1:15" x14ac:dyDescent="0.2">
      <c r="B8" s="134"/>
      <c r="C8" s="14"/>
      <c r="D8" s="331"/>
      <c r="E8" s="331"/>
      <c r="F8" s="331"/>
      <c r="G8" s="12"/>
      <c r="H8" s="153"/>
      <c r="I8" s="95"/>
      <c r="J8" s="12"/>
      <c r="K8" s="12"/>
      <c r="L8" s="12"/>
      <c r="M8" s="12"/>
      <c r="N8" s="12"/>
      <c r="O8" s="152"/>
    </row>
    <row r="9" spans="1:15" x14ac:dyDescent="0.2">
      <c r="B9" s="129" t="s">
        <v>479</v>
      </c>
      <c r="C9" s="21" t="s">
        <v>480</v>
      </c>
      <c r="D9" s="331">
        <v>3</v>
      </c>
      <c r="E9" s="331" t="s">
        <v>354</v>
      </c>
      <c r="F9" s="332" t="s">
        <v>53</v>
      </c>
      <c r="G9" s="12"/>
      <c r="H9" s="153">
        <v>10</v>
      </c>
      <c r="I9" s="95">
        <v>10</v>
      </c>
      <c r="J9" s="12">
        <v>9</v>
      </c>
      <c r="K9" s="12">
        <v>7</v>
      </c>
      <c r="L9" s="12">
        <v>4</v>
      </c>
      <c r="M9" s="12">
        <v>0</v>
      </c>
      <c r="N9" s="12"/>
      <c r="O9" s="152"/>
    </row>
    <row r="10" spans="1:15" x14ac:dyDescent="0.2">
      <c r="B10" s="21"/>
      <c r="C10" s="21"/>
      <c r="D10" s="331"/>
      <c r="E10" s="331"/>
      <c r="F10" s="332"/>
      <c r="G10" s="12"/>
      <c r="H10" s="153"/>
      <c r="I10" s="95"/>
      <c r="J10" s="12"/>
      <c r="K10" s="12"/>
      <c r="L10" s="12"/>
      <c r="M10" s="12"/>
      <c r="N10" s="148"/>
      <c r="O10" s="152"/>
    </row>
    <row r="11" spans="1:15" x14ac:dyDescent="0.2">
      <c r="B11" s="129" t="s">
        <v>479</v>
      </c>
      <c r="C11" s="21" t="s">
        <v>480</v>
      </c>
      <c r="D11" s="331">
        <v>3</v>
      </c>
      <c r="E11" s="331" t="s">
        <v>331</v>
      </c>
      <c r="F11" s="332" t="s">
        <v>53</v>
      </c>
      <c r="G11" s="12"/>
      <c r="H11" s="153">
        <v>3</v>
      </c>
      <c r="I11" s="95">
        <v>0</v>
      </c>
      <c r="J11" s="12">
        <v>0</v>
      </c>
      <c r="K11" s="12">
        <v>0</v>
      </c>
      <c r="L11" s="12">
        <v>0</v>
      </c>
      <c r="M11" s="12">
        <v>0</v>
      </c>
      <c r="N11" s="148"/>
      <c r="O11" s="152"/>
    </row>
    <row r="12" spans="1:15" x14ac:dyDescent="0.2">
      <c r="B12" s="21"/>
      <c r="C12" s="21"/>
      <c r="D12" s="331"/>
      <c r="E12" s="331"/>
      <c r="F12" s="331"/>
      <c r="G12" s="12"/>
      <c r="H12" s="153"/>
      <c r="I12" s="95"/>
      <c r="J12" s="12"/>
      <c r="K12" s="12"/>
      <c r="L12" s="12"/>
      <c r="M12" s="12"/>
      <c r="N12" s="148"/>
      <c r="O12" s="152"/>
    </row>
    <row r="13" spans="1:15" x14ac:dyDescent="0.2">
      <c r="B13" s="129" t="s">
        <v>481</v>
      </c>
      <c r="C13" s="21" t="s">
        <v>482</v>
      </c>
      <c r="D13" s="331">
        <v>4</v>
      </c>
      <c r="E13" s="331" t="s">
        <v>331</v>
      </c>
      <c r="F13" s="332" t="s">
        <v>53</v>
      </c>
      <c r="G13" s="12"/>
      <c r="H13" s="153">
        <v>4</v>
      </c>
      <c r="I13" s="95">
        <v>4</v>
      </c>
      <c r="J13" s="12">
        <v>4</v>
      </c>
      <c r="K13" s="12">
        <v>0</v>
      </c>
      <c r="L13" s="12">
        <v>0</v>
      </c>
      <c r="M13" s="12">
        <v>0</v>
      </c>
      <c r="N13" s="148"/>
      <c r="O13" s="152"/>
    </row>
    <row r="14" spans="1:15" x14ac:dyDescent="0.2">
      <c r="B14" s="21"/>
      <c r="C14" s="21"/>
      <c r="D14" s="331"/>
      <c r="E14" s="331"/>
      <c r="F14" s="331"/>
      <c r="G14" s="12"/>
      <c r="H14" s="153"/>
      <c r="I14" s="95"/>
      <c r="J14" s="12"/>
      <c r="K14" s="12"/>
      <c r="L14" s="12"/>
      <c r="M14" s="12"/>
      <c r="N14" s="148"/>
      <c r="O14" s="152"/>
    </row>
    <row r="15" spans="1:15" ht="25.5" x14ac:dyDescent="0.2">
      <c r="B15" s="129" t="s">
        <v>483</v>
      </c>
      <c r="C15" s="21" t="s">
        <v>484</v>
      </c>
      <c r="D15" s="331">
        <v>6</v>
      </c>
      <c r="E15" s="331" t="s">
        <v>466</v>
      </c>
      <c r="F15" s="332" t="s">
        <v>53</v>
      </c>
      <c r="G15" s="12"/>
      <c r="H15" s="153">
        <v>6</v>
      </c>
      <c r="I15" s="95">
        <v>6</v>
      </c>
      <c r="J15" s="12">
        <v>4</v>
      </c>
      <c r="K15" s="12">
        <v>2</v>
      </c>
      <c r="L15" s="12">
        <v>0</v>
      </c>
      <c r="M15" s="12">
        <v>0</v>
      </c>
      <c r="N15" s="148"/>
      <c r="O15" s="152"/>
    </row>
    <row r="16" spans="1:15" x14ac:dyDescent="0.2">
      <c r="B16" s="21"/>
      <c r="C16" s="21"/>
      <c r="D16" s="331"/>
      <c r="E16" s="331"/>
      <c r="F16" s="331"/>
      <c r="G16" s="12"/>
      <c r="H16" s="153"/>
      <c r="I16" s="95"/>
      <c r="J16" s="12"/>
      <c r="K16" s="12"/>
      <c r="L16" s="12"/>
      <c r="M16" s="12"/>
      <c r="N16" s="148"/>
      <c r="O16" s="152"/>
    </row>
    <row r="17" spans="2:15" x14ac:dyDescent="0.2">
      <c r="B17" s="129" t="s">
        <v>485</v>
      </c>
      <c r="C17" s="21" t="s">
        <v>486</v>
      </c>
      <c r="D17" s="331">
        <v>4</v>
      </c>
      <c r="E17" s="331" t="s">
        <v>466</v>
      </c>
      <c r="F17" s="332" t="s">
        <v>53</v>
      </c>
      <c r="G17" s="12"/>
      <c r="H17" s="153">
        <v>6</v>
      </c>
      <c r="I17" s="95">
        <v>6</v>
      </c>
      <c r="J17" s="12">
        <v>4</v>
      </c>
      <c r="K17" s="12">
        <v>2</v>
      </c>
      <c r="L17" s="12">
        <v>0</v>
      </c>
      <c r="M17" s="12">
        <v>0</v>
      </c>
      <c r="N17" s="148"/>
      <c r="O17" s="152"/>
    </row>
    <row r="18" spans="2:15" x14ac:dyDescent="0.2">
      <c r="B18" s="21"/>
      <c r="C18" s="21"/>
      <c r="D18" s="331"/>
      <c r="E18" s="331"/>
      <c r="F18" s="331"/>
      <c r="G18" s="12"/>
      <c r="H18" s="153"/>
      <c r="I18" s="95"/>
      <c r="J18" s="12"/>
      <c r="K18" s="12"/>
      <c r="L18" s="12"/>
      <c r="M18" s="12"/>
      <c r="N18" s="148"/>
      <c r="O18" s="152"/>
    </row>
    <row r="19" spans="2:15" x14ac:dyDescent="0.2">
      <c r="B19" s="484" t="s">
        <v>487</v>
      </c>
      <c r="C19" s="21" t="s">
        <v>488</v>
      </c>
      <c r="D19" s="331">
        <v>10</v>
      </c>
      <c r="E19" s="331" t="s">
        <v>344</v>
      </c>
      <c r="F19" s="332" t="s">
        <v>53</v>
      </c>
      <c r="G19" s="12"/>
      <c r="H19" s="153">
        <v>10</v>
      </c>
      <c r="I19" s="95">
        <v>8</v>
      </c>
      <c r="J19" s="12">
        <v>8</v>
      </c>
      <c r="K19" s="12">
        <v>4</v>
      </c>
      <c r="L19" s="12">
        <v>2</v>
      </c>
      <c r="M19" s="12">
        <v>0</v>
      </c>
      <c r="N19" s="148"/>
      <c r="O19" s="152"/>
    </row>
    <row r="20" spans="2:15" x14ac:dyDescent="0.2">
      <c r="B20" s="484"/>
      <c r="C20" s="21" t="s">
        <v>488</v>
      </c>
      <c r="D20" s="331">
        <v>8</v>
      </c>
      <c r="E20" s="331" t="s">
        <v>331</v>
      </c>
      <c r="F20" s="332" t="s">
        <v>53</v>
      </c>
      <c r="G20" s="12"/>
      <c r="H20" s="153">
        <v>8</v>
      </c>
      <c r="I20" s="95">
        <v>6</v>
      </c>
      <c r="J20" s="12">
        <v>4</v>
      </c>
      <c r="K20" s="12">
        <v>2</v>
      </c>
      <c r="L20" s="12">
        <v>0</v>
      </c>
      <c r="M20" s="12">
        <v>0</v>
      </c>
      <c r="N20" s="148"/>
      <c r="O20" s="152"/>
    </row>
    <row r="21" spans="2:15" x14ac:dyDescent="0.2">
      <c r="B21" s="21"/>
      <c r="C21" s="21"/>
      <c r="D21" s="331"/>
      <c r="E21" s="331"/>
      <c r="F21" s="331"/>
      <c r="G21" s="12"/>
      <c r="H21" s="153"/>
      <c r="I21" s="95"/>
      <c r="J21" s="12"/>
      <c r="K21" s="12"/>
      <c r="L21" s="12"/>
      <c r="M21" s="12"/>
      <c r="N21" s="148"/>
      <c r="O21" s="152"/>
    </row>
    <row r="22" spans="2:15" x14ac:dyDescent="0.2">
      <c r="B22" s="129" t="s">
        <v>489</v>
      </c>
      <c r="C22" s="21" t="s">
        <v>490</v>
      </c>
      <c r="D22" s="331">
        <v>8</v>
      </c>
      <c r="E22" s="175" t="s">
        <v>342</v>
      </c>
      <c r="F22" s="332" t="s">
        <v>53</v>
      </c>
      <c r="G22" s="12"/>
      <c r="H22" s="153">
        <v>6</v>
      </c>
      <c r="I22" s="95">
        <v>6</v>
      </c>
      <c r="J22" s="12">
        <v>4</v>
      </c>
      <c r="K22" s="12">
        <v>2</v>
      </c>
      <c r="L22" s="12">
        <v>0</v>
      </c>
      <c r="M22" s="12">
        <v>0</v>
      </c>
      <c r="N22" s="148"/>
      <c r="O22" s="152"/>
    </row>
    <row r="23" spans="2:15" x14ac:dyDescent="0.2">
      <c r="B23" s="21"/>
      <c r="C23" s="21"/>
      <c r="D23" s="331"/>
      <c r="E23" s="331"/>
      <c r="F23" s="331"/>
      <c r="G23" s="12"/>
      <c r="H23" s="153"/>
      <c r="I23" s="95"/>
      <c r="J23" s="12"/>
      <c r="K23" s="12"/>
      <c r="L23" s="12"/>
      <c r="M23" s="12"/>
      <c r="N23" s="148"/>
      <c r="O23" s="152"/>
    </row>
    <row r="24" spans="2:15" ht="15" x14ac:dyDescent="0.25">
      <c r="B24" s="484" t="s">
        <v>411</v>
      </c>
      <c r="C24" s="92" t="s">
        <v>412</v>
      </c>
      <c r="D24" s="85">
        <v>10</v>
      </c>
      <c r="E24" s="63" t="s">
        <v>358</v>
      </c>
      <c r="F24" s="332" t="s">
        <v>53</v>
      </c>
      <c r="G24" s="21"/>
      <c r="H24" s="155">
        <v>10</v>
      </c>
      <c r="I24" s="132">
        <v>8</v>
      </c>
      <c r="J24" s="14">
        <v>6</v>
      </c>
      <c r="K24" s="12">
        <v>4</v>
      </c>
      <c r="L24" s="12">
        <v>2</v>
      </c>
      <c r="M24" s="12">
        <v>0</v>
      </c>
      <c r="N24" s="148"/>
      <c r="O24" s="12"/>
    </row>
    <row r="25" spans="2:15" ht="15" x14ac:dyDescent="0.25">
      <c r="B25" s="484"/>
      <c r="C25" s="92" t="s">
        <v>412</v>
      </c>
      <c r="D25" s="85">
        <v>10</v>
      </c>
      <c r="E25" s="63" t="s">
        <v>359</v>
      </c>
      <c r="F25" s="332" t="s">
        <v>53</v>
      </c>
      <c r="G25" s="21"/>
      <c r="H25" s="155">
        <v>10</v>
      </c>
      <c r="I25" s="133">
        <v>8</v>
      </c>
      <c r="J25" s="12">
        <v>6</v>
      </c>
      <c r="K25" s="12">
        <v>4</v>
      </c>
      <c r="L25" s="12">
        <v>2</v>
      </c>
      <c r="M25" s="12">
        <v>0</v>
      </c>
      <c r="N25" s="148"/>
      <c r="O25" s="12"/>
    </row>
    <row r="26" spans="2:15" x14ac:dyDescent="0.2">
      <c r="B26" s="21"/>
      <c r="C26" s="21"/>
      <c r="D26" s="331"/>
      <c r="E26" s="331"/>
      <c r="F26" s="331"/>
      <c r="G26" s="12"/>
      <c r="H26" s="153"/>
      <c r="I26" s="95"/>
      <c r="J26" s="12"/>
      <c r="K26" s="12"/>
      <c r="L26" s="12"/>
      <c r="M26" s="12"/>
      <c r="N26" s="148"/>
      <c r="O26" s="152"/>
    </row>
    <row r="27" spans="2:15" ht="15" x14ac:dyDescent="0.25">
      <c r="B27" s="484" t="s">
        <v>457</v>
      </c>
      <c r="C27" s="21" t="s">
        <v>491</v>
      </c>
      <c r="D27" s="331">
        <v>5</v>
      </c>
      <c r="E27" s="63" t="s">
        <v>358</v>
      </c>
      <c r="F27" s="332" t="s">
        <v>53</v>
      </c>
      <c r="G27" s="12"/>
      <c r="H27" s="153">
        <v>5</v>
      </c>
      <c r="I27" s="95">
        <v>4</v>
      </c>
      <c r="J27" s="12">
        <v>3</v>
      </c>
      <c r="K27" s="12">
        <v>2</v>
      </c>
      <c r="L27" s="12">
        <v>1</v>
      </c>
      <c r="M27" s="12">
        <v>0</v>
      </c>
      <c r="N27" s="148"/>
      <c r="O27" s="152"/>
    </row>
    <row r="28" spans="2:15" ht="15" x14ac:dyDescent="0.25">
      <c r="B28" s="484"/>
      <c r="C28" s="21" t="s">
        <v>491</v>
      </c>
      <c r="D28" s="331">
        <v>5</v>
      </c>
      <c r="E28" s="63" t="s">
        <v>359</v>
      </c>
      <c r="F28" s="332" t="s">
        <v>53</v>
      </c>
      <c r="G28" s="12"/>
      <c r="H28" s="153">
        <v>5</v>
      </c>
      <c r="I28" s="95">
        <v>4</v>
      </c>
      <c r="J28" s="12">
        <v>3</v>
      </c>
      <c r="K28" s="12">
        <v>2</v>
      </c>
      <c r="L28" s="12">
        <v>1</v>
      </c>
      <c r="M28" s="12">
        <v>0</v>
      </c>
      <c r="N28" s="148"/>
      <c r="O28" s="152"/>
    </row>
    <row r="29" spans="2:15" x14ac:dyDescent="0.2">
      <c r="B29" s="21"/>
      <c r="C29" s="21"/>
      <c r="D29" s="331"/>
      <c r="E29" s="331"/>
      <c r="F29" s="331"/>
      <c r="G29" s="12"/>
      <c r="H29" s="153"/>
      <c r="I29" s="95"/>
      <c r="J29" s="12"/>
      <c r="K29" s="12"/>
      <c r="L29" s="12"/>
      <c r="M29" s="12"/>
      <c r="N29" s="148"/>
      <c r="O29" s="152"/>
    </row>
    <row r="30" spans="2:15" x14ac:dyDescent="0.2">
      <c r="B30" s="21"/>
      <c r="C30" s="21"/>
      <c r="D30" s="331"/>
      <c r="E30" s="331"/>
      <c r="F30" s="331"/>
      <c r="G30" s="12"/>
      <c r="H30" s="153"/>
      <c r="I30" s="95"/>
      <c r="J30" s="12"/>
      <c r="K30" s="12"/>
      <c r="L30" s="12"/>
      <c r="M30" s="12"/>
      <c r="N30" s="148"/>
      <c r="O30" s="152"/>
    </row>
    <row r="31" spans="2:15" x14ac:dyDescent="0.2">
      <c r="B31" s="21"/>
      <c r="C31" s="21"/>
      <c r="D31" s="331"/>
      <c r="E31" s="331"/>
      <c r="F31" s="331"/>
      <c r="G31" s="12"/>
      <c r="H31" s="153"/>
      <c r="I31" s="95"/>
      <c r="J31" s="12"/>
      <c r="K31" s="12"/>
      <c r="L31" s="12"/>
      <c r="M31" s="12"/>
      <c r="N31" s="148"/>
      <c r="O31" s="152"/>
    </row>
    <row r="32" spans="2:15" x14ac:dyDescent="0.2">
      <c r="B32" s="21"/>
      <c r="C32" s="21"/>
      <c r="D32" s="331"/>
      <c r="E32" s="331"/>
      <c r="F32" s="331"/>
      <c r="G32" s="12"/>
      <c r="H32" s="153"/>
      <c r="I32" s="95"/>
      <c r="J32" s="12"/>
      <c r="K32" s="12"/>
      <c r="L32" s="12"/>
      <c r="M32" s="12"/>
      <c r="N32" s="148"/>
      <c r="O32" s="152"/>
    </row>
    <row r="33" spans="2:15" x14ac:dyDescent="0.2">
      <c r="B33" s="21"/>
      <c r="C33" s="21"/>
      <c r="D33" s="331"/>
      <c r="E33" s="331"/>
      <c r="F33" s="331"/>
      <c r="G33" s="12"/>
      <c r="H33" s="153"/>
      <c r="I33" s="95"/>
      <c r="J33" s="12"/>
      <c r="K33" s="12"/>
      <c r="L33" s="12"/>
      <c r="M33" s="12"/>
      <c r="N33" s="148"/>
      <c r="O33" s="152"/>
    </row>
    <row r="34" spans="2:15" x14ac:dyDescent="0.2">
      <c r="B34" s="21"/>
      <c r="C34" s="21"/>
      <c r="D34" s="331"/>
      <c r="E34" s="331"/>
      <c r="F34" s="331"/>
      <c r="G34" s="12"/>
      <c r="H34" s="153"/>
      <c r="I34" s="95"/>
      <c r="J34" s="12"/>
      <c r="K34" s="12"/>
      <c r="L34" s="12"/>
      <c r="M34" s="12"/>
      <c r="N34" s="148"/>
      <c r="O34" s="152"/>
    </row>
    <row r="35" spans="2:15" x14ac:dyDescent="0.2">
      <c r="B35" s="21"/>
      <c r="C35" s="21"/>
      <c r="D35" s="331"/>
      <c r="E35" s="331"/>
      <c r="F35" s="331"/>
      <c r="G35" s="12"/>
      <c r="H35" s="153"/>
      <c r="I35" s="95"/>
      <c r="J35" s="12"/>
      <c r="K35" s="12"/>
      <c r="L35" s="12"/>
      <c r="M35" s="12"/>
      <c r="N35" s="148"/>
      <c r="O35" s="152"/>
    </row>
    <row r="36" spans="2:15" x14ac:dyDescent="0.2">
      <c r="B36" s="21"/>
      <c r="C36" s="21"/>
      <c r="D36" s="331"/>
      <c r="E36" s="331"/>
      <c r="F36" s="331"/>
      <c r="G36" s="12"/>
      <c r="H36" s="153"/>
      <c r="I36" s="95"/>
      <c r="J36" s="12"/>
      <c r="K36" s="12"/>
      <c r="L36" s="12"/>
      <c r="M36" s="12"/>
      <c r="N36" s="148"/>
      <c r="O36" s="152"/>
    </row>
    <row r="37" spans="2:15" x14ac:dyDescent="0.2">
      <c r="B37" s="21"/>
      <c r="C37" s="21"/>
      <c r="D37" s="331"/>
      <c r="E37" s="331"/>
      <c r="F37" s="331"/>
      <c r="G37" s="12"/>
      <c r="H37" s="153"/>
      <c r="I37" s="95"/>
      <c r="J37" s="12"/>
      <c r="K37" s="12"/>
      <c r="L37" s="12"/>
      <c r="M37" s="12"/>
      <c r="N37" s="148"/>
      <c r="O37" s="152"/>
    </row>
    <row r="38" spans="2:15" x14ac:dyDescent="0.2">
      <c r="B38" s="21"/>
      <c r="C38" s="21"/>
      <c r="D38" s="331"/>
      <c r="E38" s="331"/>
      <c r="F38" s="331"/>
      <c r="G38" s="12"/>
      <c r="H38" s="153"/>
      <c r="I38" s="95"/>
      <c r="J38" s="12"/>
      <c r="K38" s="12"/>
      <c r="L38" s="12"/>
      <c r="M38" s="12"/>
      <c r="N38" s="148"/>
      <c r="O38" s="152"/>
    </row>
    <row r="39" spans="2:15" x14ac:dyDescent="0.2">
      <c r="B39" s="14"/>
      <c r="C39" s="14"/>
      <c r="D39" s="85"/>
      <c r="E39" s="331"/>
      <c r="F39" s="331"/>
      <c r="G39" s="12"/>
      <c r="H39" s="153"/>
      <c r="I39" s="95"/>
      <c r="J39" s="12"/>
      <c r="K39" s="12"/>
      <c r="L39" s="12"/>
      <c r="M39" s="12"/>
      <c r="N39" s="148"/>
      <c r="O39" s="152"/>
    </row>
    <row r="40" spans="2:15" ht="15" x14ac:dyDescent="0.25">
      <c r="B40" s="74"/>
      <c r="C40" s="172"/>
      <c r="D40" s="93">
        <f>SUM(D8:D31)</f>
        <v>76</v>
      </c>
      <c r="E40" s="94"/>
      <c r="F40" s="331"/>
      <c r="H40" s="173">
        <f>SUM(H8:H37)</f>
        <v>83</v>
      </c>
      <c r="I40" s="174">
        <f>SUM(I8:I13)</f>
        <v>14</v>
      </c>
      <c r="J40" s="174">
        <f>SUM(J8:J13)</f>
        <v>13</v>
      </c>
      <c r="K40" s="174">
        <f>SUM(K8:K13)</f>
        <v>7</v>
      </c>
      <c r="L40" s="174">
        <f>SUM(L8:L13)</f>
        <v>4</v>
      </c>
      <c r="M40" s="174">
        <f>SUM(M8:M13)</f>
        <v>0</v>
      </c>
      <c r="O40"/>
    </row>
  </sheetData>
  <sheetProtection selectLockedCells="1" selectUnlockedCells="1"/>
  <autoFilter ref="E1:E105"/>
  <mergeCells count="4">
    <mergeCell ref="I3:M3"/>
    <mergeCell ref="B19:B20"/>
    <mergeCell ref="B24:B25"/>
    <mergeCell ref="B27:B28"/>
  </mergeCells>
  <pageMargins left="0.75" right="0.75" top="1" bottom="1" header="0.51180555555555551" footer="0.51180555555555551"/>
  <pageSetup firstPageNumber="0" orientation="portrait" horizontalDpi="300" verticalDpi="300"/>
  <headerFooter alignWithMargins="0"/>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H30"/>
  <sheetViews>
    <sheetView zoomScale="108" zoomScaleNormal="108" workbookViewId="0">
      <selection activeCell="A2" sqref="A2"/>
    </sheetView>
  </sheetViews>
  <sheetFormatPr defaultRowHeight="12.75" x14ac:dyDescent="0.2"/>
  <cols>
    <col min="1" max="1" width="5.5703125" customWidth="1"/>
    <col min="2" max="2" width="47.28515625" customWidth="1"/>
    <col min="3" max="3" width="6.5703125" customWidth="1"/>
    <col min="5" max="5" width="15.28515625" bestFit="1" customWidth="1"/>
    <col min="7" max="7" width="11" customWidth="1"/>
    <col min="8" max="8" width="43.140625" customWidth="1"/>
  </cols>
  <sheetData>
    <row r="2" spans="1:8" ht="18.75" customHeight="1" x14ac:dyDescent="0.2">
      <c r="A2" s="176" t="s">
        <v>492</v>
      </c>
      <c r="B2" s="177" t="s">
        <v>493</v>
      </c>
      <c r="C2" s="177" t="s">
        <v>494</v>
      </c>
      <c r="D2" s="178" t="s">
        <v>495</v>
      </c>
      <c r="E2" s="178" t="s">
        <v>496</v>
      </c>
      <c r="F2" s="178" t="s">
        <v>46</v>
      </c>
      <c r="G2" s="178" t="s">
        <v>497</v>
      </c>
      <c r="H2" s="178" t="s">
        <v>498</v>
      </c>
    </row>
    <row r="3" spans="1:8" ht="70.5" customHeight="1" x14ac:dyDescent="0.2">
      <c r="A3" s="323">
        <v>1</v>
      </c>
      <c r="B3" s="226" t="s">
        <v>499</v>
      </c>
      <c r="C3" s="180" t="s">
        <v>500</v>
      </c>
      <c r="D3" s="181">
        <v>42588</v>
      </c>
      <c r="E3" s="180" t="s">
        <v>25</v>
      </c>
      <c r="F3" s="180" t="s">
        <v>501</v>
      </c>
      <c r="G3" s="254">
        <v>42619</v>
      </c>
      <c r="H3" s="183"/>
    </row>
    <row r="4" spans="1:8" ht="45" x14ac:dyDescent="0.2">
      <c r="A4" s="179">
        <v>2</v>
      </c>
      <c r="B4" s="226" t="s">
        <v>502</v>
      </c>
      <c r="C4" s="180" t="s">
        <v>500</v>
      </c>
      <c r="D4" s="181" t="s">
        <v>503</v>
      </c>
      <c r="E4" s="180" t="s">
        <v>303</v>
      </c>
      <c r="F4" s="226" t="s">
        <v>501</v>
      </c>
      <c r="G4" s="179" t="s">
        <v>504</v>
      </c>
      <c r="H4" s="253" t="s">
        <v>505</v>
      </c>
    </row>
    <row r="5" spans="1:8" x14ac:dyDescent="0.2">
      <c r="A5" s="179">
        <v>3</v>
      </c>
      <c r="B5" s="180" t="s">
        <v>506</v>
      </c>
      <c r="C5" s="180" t="s">
        <v>507</v>
      </c>
      <c r="D5" s="181">
        <v>42681</v>
      </c>
      <c r="E5" s="180" t="s">
        <v>278</v>
      </c>
      <c r="F5" s="182" t="s">
        <v>501</v>
      </c>
      <c r="G5" s="447">
        <v>42711</v>
      </c>
      <c r="H5" s="182" t="s">
        <v>508</v>
      </c>
    </row>
    <row r="6" spans="1:8" x14ac:dyDescent="0.2">
      <c r="A6" s="179">
        <v>4</v>
      </c>
      <c r="B6" s="180" t="s">
        <v>663</v>
      </c>
      <c r="C6" s="180" t="s">
        <v>507</v>
      </c>
      <c r="D6" s="184" t="s">
        <v>664</v>
      </c>
      <c r="E6" s="180" t="s">
        <v>666</v>
      </c>
      <c r="F6" s="182" t="s">
        <v>501</v>
      </c>
      <c r="G6" s="448" t="s">
        <v>665</v>
      </c>
      <c r="H6" s="182"/>
    </row>
    <row r="7" spans="1:8" x14ac:dyDescent="0.2">
      <c r="A7" s="179"/>
      <c r="B7" s="180"/>
      <c r="C7" s="180"/>
      <c r="D7" s="184"/>
      <c r="E7" s="180"/>
      <c r="F7" s="182"/>
      <c r="G7" s="182"/>
      <c r="H7" s="182"/>
    </row>
    <row r="8" spans="1:8" x14ac:dyDescent="0.2">
      <c r="A8" s="179"/>
      <c r="B8" s="180"/>
      <c r="C8" s="180"/>
      <c r="D8" s="184"/>
      <c r="E8" s="180"/>
      <c r="F8" s="182"/>
      <c r="G8" s="182"/>
      <c r="H8" s="182"/>
    </row>
    <row r="9" spans="1:8" x14ac:dyDescent="0.2">
      <c r="A9" s="179"/>
      <c r="B9" s="180"/>
      <c r="C9" s="180"/>
      <c r="D9" s="184"/>
      <c r="E9" s="180"/>
      <c r="F9" s="182"/>
      <c r="G9" s="182"/>
      <c r="H9" s="182"/>
    </row>
    <row r="10" spans="1:8" x14ac:dyDescent="0.2">
      <c r="A10" s="179"/>
      <c r="B10" s="180"/>
      <c r="C10" s="180"/>
      <c r="D10" s="184"/>
      <c r="E10" s="180"/>
      <c r="F10" s="182"/>
      <c r="G10" s="182"/>
      <c r="H10" s="182"/>
    </row>
    <row r="11" spans="1:8" x14ac:dyDescent="0.2">
      <c r="A11" s="179"/>
      <c r="B11" s="180"/>
      <c r="C11" s="180"/>
      <c r="D11" s="184"/>
      <c r="E11" s="180"/>
      <c r="F11" s="182"/>
      <c r="G11" s="182"/>
      <c r="H11" s="182"/>
    </row>
    <row r="12" spans="1:8" x14ac:dyDescent="0.2">
      <c r="A12" s="179"/>
      <c r="B12" s="180"/>
      <c r="C12" s="180"/>
      <c r="D12" s="184"/>
      <c r="E12" s="180"/>
      <c r="F12" s="182"/>
      <c r="G12" s="182"/>
      <c r="H12" s="182"/>
    </row>
    <row r="13" spans="1:8" x14ac:dyDescent="0.2">
      <c r="A13" s="179"/>
      <c r="B13" s="180"/>
      <c r="C13" s="180"/>
      <c r="D13" s="184"/>
      <c r="E13" s="180"/>
      <c r="F13" s="182"/>
      <c r="G13" s="182"/>
      <c r="H13" s="182"/>
    </row>
    <row r="14" spans="1:8" x14ac:dyDescent="0.2">
      <c r="A14" s="179"/>
      <c r="B14" s="180"/>
      <c r="C14" s="180"/>
      <c r="D14" s="184"/>
      <c r="E14" s="180"/>
      <c r="F14" s="182"/>
      <c r="G14" s="182"/>
      <c r="H14" s="182"/>
    </row>
    <row r="15" spans="1:8" x14ac:dyDescent="0.2">
      <c r="A15" s="179"/>
      <c r="B15" s="180"/>
      <c r="C15" s="180"/>
      <c r="D15" s="184"/>
      <c r="E15" s="180"/>
      <c r="F15" s="182"/>
      <c r="G15" s="182"/>
      <c r="H15" s="182"/>
    </row>
    <row r="16" spans="1:8" x14ac:dyDescent="0.2">
      <c r="A16" s="179"/>
      <c r="B16" s="180"/>
      <c r="C16" s="180"/>
      <c r="D16" s="184"/>
      <c r="E16" s="180"/>
      <c r="F16" s="182"/>
      <c r="G16" s="182"/>
      <c r="H16" s="182"/>
    </row>
    <row r="17" spans="1:8" x14ac:dyDescent="0.2">
      <c r="A17" s="179"/>
      <c r="B17" s="180"/>
      <c r="C17" s="180"/>
      <c r="D17" s="184"/>
      <c r="E17" s="180"/>
      <c r="F17" s="182"/>
      <c r="G17" s="182"/>
      <c r="H17" s="182"/>
    </row>
    <row r="18" spans="1:8" x14ac:dyDescent="0.2">
      <c r="A18" s="179"/>
      <c r="B18" s="180"/>
      <c r="C18" s="180"/>
      <c r="D18" s="184"/>
      <c r="E18" s="180"/>
      <c r="F18" s="182"/>
      <c r="G18" s="182"/>
      <c r="H18" s="182"/>
    </row>
    <row r="19" spans="1:8" x14ac:dyDescent="0.2">
      <c r="A19" s="179"/>
      <c r="B19" s="180"/>
      <c r="C19" s="180"/>
      <c r="D19" s="184"/>
      <c r="E19" s="180"/>
      <c r="F19" s="182"/>
      <c r="G19" s="182"/>
      <c r="H19" s="182"/>
    </row>
    <row r="20" spans="1:8" x14ac:dyDescent="0.2">
      <c r="A20" s="179"/>
      <c r="B20" s="180"/>
      <c r="C20" s="180"/>
      <c r="D20" s="184"/>
      <c r="E20" s="180"/>
      <c r="F20" s="182"/>
      <c r="G20" s="182"/>
      <c r="H20" s="182"/>
    </row>
    <row r="21" spans="1:8" x14ac:dyDescent="0.2">
      <c r="A21" s="179"/>
      <c r="B21" s="180"/>
      <c r="C21" s="180"/>
      <c r="D21" s="184"/>
      <c r="E21" s="180"/>
      <c r="F21" s="182"/>
      <c r="G21" s="182"/>
      <c r="H21" s="182"/>
    </row>
    <row r="22" spans="1:8" x14ac:dyDescent="0.2">
      <c r="A22" s="179"/>
      <c r="B22" s="180"/>
      <c r="C22" s="180"/>
      <c r="D22" s="184"/>
      <c r="E22" s="180"/>
      <c r="F22" s="182"/>
      <c r="G22" s="182"/>
      <c r="H22" s="182"/>
    </row>
    <row r="23" spans="1:8" x14ac:dyDescent="0.2">
      <c r="A23" s="179"/>
      <c r="B23" s="180"/>
      <c r="C23" s="180"/>
      <c r="D23" s="184"/>
      <c r="E23" s="180"/>
      <c r="F23" s="182"/>
      <c r="G23" s="182"/>
      <c r="H23" s="182"/>
    </row>
    <row r="24" spans="1:8" x14ac:dyDescent="0.2">
      <c r="A24" s="179"/>
      <c r="B24" s="180"/>
      <c r="C24" s="180"/>
      <c r="D24" s="184"/>
      <c r="E24" s="180"/>
      <c r="F24" s="182"/>
      <c r="G24" s="182"/>
      <c r="H24" s="182"/>
    </row>
    <row r="25" spans="1:8" x14ac:dyDescent="0.2">
      <c r="A25" s="179"/>
      <c r="B25" s="180"/>
      <c r="C25" s="180"/>
      <c r="D25" s="184"/>
      <c r="E25" s="180"/>
      <c r="F25" s="182"/>
      <c r="G25" s="182"/>
      <c r="H25" s="182"/>
    </row>
    <row r="26" spans="1:8" x14ac:dyDescent="0.2">
      <c r="A26" s="179"/>
      <c r="B26" s="180"/>
      <c r="C26" s="180"/>
      <c r="D26" s="184"/>
      <c r="E26" s="180"/>
      <c r="F26" s="182"/>
      <c r="G26" s="182"/>
      <c r="H26" s="182"/>
    </row>
    <row r="27" spans="1:8" x14ac:dyDescent="0.2">
      <c r="A27" s="179"/>
      <c r="B27" s="180"/>
      <c r="C27" s="180"/>
      <c r="D27" s="184"/>
      <c r="E27" s="180"/>
      <c r="F27" s="182"/>
      <c r="G27" s="182"/>
      <c r="H27" s="182"/>
    </row>
    <row r="28" spans="1:8" x14ac:dyDescent="0.2">
      <c r="A28" s="179"/>
      <c r="B28" s="180"/>
      <c r="C28" s="180"/>
      <c r="D28" s="184"/>
      <c r="E28" s="180"/>
      <c r="F28" s="182"/>
      <c r="G28" s="182"/>
      <c r="H28" s="182"/>
    </row>
    <row r="29" spans="1:8" x14ac:dyDescent="0.2">
      <c r="A29" s="179"/>
      <c r="B29" s="180"/>
      <c r="C29" s="180"/>
      <c r="D29" s="184"/>
      <c r="E29" s="180"/>
      <c r="F29" s="182"/>
      <c r="G29" s="182"/>
      <c r="H29" s="182"/>
    </row>
    <row r="30" spans="1:8" x14ac:dyDescent="0.2">
      <c r="A30" s="179"/>
      <c r="B30" s="180"/>
      <c r="C30" s="180"/>
      <c r="D30" s="184"/>
      <c r="E30" s="180"/>
      <c r="F30" s="182"/>
      <c r="G30" s="182"/>
      <c r="H30" s="182"/>
    </row>
  </sheetData>
  <sheetProtection selectLockedCells="1" selectUnlockedCells="1"/>
  <pageMargins left="0.75" right="0.75" top="1" bottom="1" header="0.51180555555555551" footer="0.51180555555555551"/>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B2:E125"/>
  <sheetViews>
    <sheetView topLeftCell="A11" zoomScale="108" zoomScaleNormal="108" workbookViewId="0">
      <selection activeCell="E15" sqref="E15"/>
    </sheetView>
  </sheetViews>
  <sheetFormatPr defaultRowHeight="12.75" x14ac:dyDescent="0.2"/>
  <cols>
    <col min="1" max="1" width="4.140625" customWidth="1"/>
    <col min="2" max="2" width="24.140625" customWidth="1"/>
    <col min="3" max="3" width="46.5703125" customWidth="1"/>
    <col min="4" max="4" width="36.85546875" customWidth="1"/>
    <col min="5" max="5" width="49" customWidth="1"/>
    <col min="7" max="7" width="39.42578125" customWidth="1"/>
  </cols>
  <sheetData>
    <row r="2" spans="2:5" x14ac:dyDescent="0.2">
      <c r="B2" s="209" t="s">
        <v>509</v>
      </c>
      <c r="C2" s="211" t="s">
        <v>510</v>
      </c>
    </row>
    <row r="4" spans="2:5" x14ac:dyDescent="0.2">
      <c r="B4" s="207" t="s">
        <v>12</v>
      </c>
      <c r="C4" s="207" t="s">
        <v>511</v>
      </c>
      <c r="D4" s="207" t="s">
        <v>512</v>
      </c>
      <c r="E4" s="207" t="s">
        <v>513</v>
      </c>
    </row>
    <row r="5" spans="2:5" x14ac:dyDescent="0.2">
      <c r="B5" s="206" t="s">
        <v>18</v>
      </c>
      <c r="C5" s="214"/>
      <c r="D5" s="214"/>
      <c r="E5" s="214"/>
    </row>
    <row r="6" spans="2:5" ht="15.75" customHeight="1" x14ac:dyDescent="0.2">
      <c r="B6" s="206" t="s">
        <v>19</v>
      </c>
      <c r="C6" s="214"/>
      <c r="D6" s="214" t="s">
        <v>614</v>
      </c>
      <c r="E6" s="214" t="s">
        <v>615</v>
      </c>
    </row>
    <row r="7" spans="2:5" ht="17.25" customHeight="1" x14ac:dyDescent="0.2">
      <c r="B7" s="206" t="s">
        <v>20</v>
      </c>
      <c r="C7" s="214"/>
      <c r="D7" s="214"/>
      <c r="E7" s="214"/>
    </row>
    <row r="8" spans="2:5" ht="25.5" x14ac:dyDescent="0.2">
      <c r="B8" s="206" t="s">
        <v>21</v>
      </c>
      <c r="C8" s="214" t="s">
        <v>649</v>
      </c>
      <c r="D8" s="214" t="s">
        <v>650</v>
      </c>
      <c r="E8" s="214" t="s">
        <v>514</v>
      </c>
    </row>
    <row r="9" spans="2:5" ht="17.25" customHeight="1" x14ac:dyDescent="0.2">
      <c r="B9" s="206" t="s">
        <v>22</v>
      </c>
      <c r="C9" s="214"/>
      <c r="D9" s="214"/>
      <c r="E9" s="214"/>
    </row>
    <row r="10" spans="2:5" ht="63.75" x14ac:dyDescent="0.2">
      <c r="B10" s="197" t="s">
        <v>23</v>
      </c>
      <c r="C10" s="215" t="s">
        <v>515</v>
      </c>
      <c r="D10" s="215" t="s">
        <v>516</v>
      </c>
      <c r="E10" s="215" t="s">
        <v>651</v>
      </c>
    </row>
    <row r="11" spans="2:5" ht="20.25" customHeight="1" x14ac:dyDescent="0.2">
      <c r="B11" s="206" t="s">
        <v>24</v>
      </c>
      <c r="C11" s="214"/>
      <c r="D11" s="214"/>
      <c r="E11" s="214"/>
    </row>
    <row r="12" spans="2:5" ht="38.25" x14ac:dyDescent="0.2">
      <c r="B12" s="206" t="s">
        <v>25</v>
      </c>
      <c r="C12" s="214" t="s">
        <v>517</v>
      </c>
      <c r="D12" s="214" t="s">
        <v>518</v>
      </c>
      <c r="E12" s="214" t="s">
        <v>519</v>
      </c>
    </row>
    <row r="13" spans="2:5" ht="30" x14ac:dyDescent="0.25">
      <c r="B13" s="206" t="s">
        <v>26</v>
      </c>
      <c r="C13" s="214" t="s">
        <v>520</v>
      </c>
      <c r="D13" s="449" t="s">
        <v>521</v>
      </c>
      <c r="E13" s="449" t="s">
        <v>522</v>
      </c>
    </row>
    <row r="14" spans="2:5" ht="31.5" customHeight="1" x14ac:dyDescent="0.2">
      <c r="B14" s="206" t="s">
        <v>7</v>
      </c>
      <c r="C14" s="214" t="s">
        <v>652</v>
      </c>
      <c r="D14" s="213" t="s">
        <v>523</v>
      </c>
      <c r="E14" s="214" t="s">
        <v>524</v>
      </c>
    </row>
    <row r="15" spans="2:5" ht="27.75" customHeight="1" x14ac:dyDescent="0.2">
      <c r="B15" s="206" t="s">
        <v>27</v>
      </c>
      <c r="C15" s="210" t="s">
        <v>525</v>
      </c>
      <c r="D15" s="203" t="s">
        <v>653</v>
      </c>
      <c r="E15" s="214" t="s">
        <v>526</v>
      </c>
    </row>
    <row r="16" spans="2:5" ht="29.25" customHeight="1" x14ac:dyDescent="0.2">
      <c r="B16" s="189" t="s">
        <v>28</v>
      </c>
      <c r="C16" s="214" t="s">
        <v>654</v>
      </c>
      <c r="D16" s="203" t="s">
        <v>527</v>
      </c>
      <c r="E16" s="214" t="s">
        <v>528</v>
      </c>
    </row>
    <row r="21" spans="2:5" x14ac:dyDescent="0.2">
      <c r="B21" s="209" t="s">
        <v>529</v>
      </c>
      <c r="C21" s="211" t="s">
        <v>530</v>
      </c>
    </row>
    <row r="23" spans="2:5" x14ac:dyDescent="0.2">
      <c r="B23" s="207" t="s">
        <v>12</v>
      </c>
      <c r="C23" s="207" t="s">
        <v>511</v>
      </c>
      <c r="D23" s="207" t="s">
        <v>512</v>
      </c>
      <c r="E23" s="207" t="s">
        <v>513</v>
      </c>
    </row>
    <row r="24" spans="2:5" ht="38.25" x14ac:dyDescent="0.2">
      <c r="B24" s="189" t="s">
        <v>18</v>
      </c>
      <c r="C24" s="214" t="s">
        <v>655</v>
      </c>
      <c r="D24" s="225" t="s">
        <v>531</v>
      </c>
      <c r="E24" s="203"/>
    </row>
    <row r="25" spans="2:5" x14ac:dyDescent="0.2">
      <c r="B25" s="189" t="s">
        <v>19</v>
      </c>
      <c r="C25" s="203" t="s">
        <v>273</v>
      </c>
      <c r="D25" s="203"/>
      <c r="E25" s="203"/>
    </row>
    <row r="26" spans="2:5" x14ac:dyDescent="0.2">
      <c r="B26" s="189" t="s">
        <v>20</v>
      </c>
      <c r="C26" s="203"/>
      <c r="D26" s="203"/>
      <c r="E26" s="203"/>
    </row>
    <row r="27" spans="2:5" x14ac:dyDescent="0.2">
      <c r="B27" s="206" t="s">
        <v>21</v>
      </c>
      <c r="C27" s="203" t="s">
        <v>532</v>
      </c>
      <c r="D27" s="203" t="s">
        <v>533</v>
      </c>
      <c r="E27" s="203"/>
    </row>
    <row r="28" spans="2:5" x14ac:dyDescent="0.2">
      <c r="B28" s="206" t="s">
        <v>22</v>
      </c>
      <c r="C28" s="203"/>
      <c r="D28" s="203"/>
      <c r="E28" s="203"/>
    </row>
    <row r="29" spans="2:5" ht="38.25" x14ac:dyDescent="0.2">
      <c r="B29" s="189" t="s">
        <v>23</v>
      </c>
      <c r="C29" s="214" t="s">
        <v>655</v>
      </c>
      <c r="D29" s="213" t="s">
        <v>531</v>
      </c>
      <c r="E29" s="214"/>
    </row>
    <row r="30" spans="2:5" x14ac:dyDescent="0.2">
      <c r="B30" s="206" t="s">
        <v>24</v>
      </c>
      <c r="C30" s="214"/>
      <c r="D30" s="214"/>
      <c r="E30" s="214"/>
    </row>
    <row r="31" spans="2:5" ht="30" x14ac:dyDescent="0.25">
      <c r="B31" s="206" t="s">
        <v>25</v>
      </c>
      <c r="C31" s="214" t="s">
        <v>534</v>
      </c>
      <c r="D31" s="450" t="s">
        <v>535</v>
      </c>
      <c r="E31" s="450" t="s">
        <v>536</v>
      </c>
    </row>
    <row r="32" spans="2:5" ht="25.5" x14ac:dyDescent="0.2">
      <c r="B32" s="206" t="s">
        <v>26</v>
      </c>
      <c r="C32" s="451" t="s">
        <v>537</v>
      </c>
      <c r="D32" s="214" t="s">
        <v>538</v>
      </c>
      <c r="E32" s="214" t="s">
        <v>539</v>
      </c>
    </row>
    <row r="33" spans="2:5" ht="25.5" x14ac:dyDescent="0.2">
      <c r="B33" s="189" t="s">
        <v>7</v>
      </c>
      <c r="C33" s="214" t="s">
        <v>540</v>
      </c>
      <c r="D33" s="452" t="s">
        <v>541</v>
      </c>
      <c r="E33" s="214" t="s">
        <v>542</v>
      </c>
    </row>
    <row r="34" spans="2:5" ht="25.5" x14ac:dyDescent="0.2">
      <c r="B34" s="206" t="s">
        <v>27</v>
      </c>
      <c r="C34" s="214" t="s">
        <v>543</v>
      </c>
      <c r="D34" s="214" t="s">
        <v>538</v>
      </c>
      <c r="E34" s="214"/>
    </row>
    <row r="35" spans="2:5" x14ac:dyDescent="0.2">
      <c r="B35" s="189" t="s">
        <v>28</v>
      </c>
      <c r="C35" s="214" t="s">
        <v>544</v>
      </c>
      <c r="D35" s="214" t="s">
        <v>533</v>
      </c>
      <c r="E35" s="214"/>
    </row>
    <row r="40" spans="2:5" x14ac:dyDescent="0.2">
      <c r="B40" s="209" t="s">
        <v>31</v>
      </c>
      <c r="C40" s="208"/>
    </row>
    <row r="42" spans="2:5" x14ac:dyDescent="0.2">
      <c r="B42" s="207" t="s">
        <v>12</v>
      </c>
      <c r="C42" s="207" t="s">
        <v>511</v>
      </c>
      <c r="D42" s="207" t="s">
        <v>512</v>
      </c>
      <c r="E42" s="207" t="s">
        <v>513</v>
      </c>
    </row>
    <row r="43" spans="2:5" x14ac:dyDescent="0.2">
      <c r="B43" s="247" t="s">
        <v>18</v>
      </c>
      <c r="C43" s="213" t="s">
        <v>545</v>
      </c>
      <c r="D43" s="213"/>
      <c r="E43" s="213"/>
    </row>
    <row r="44" spans="2:5" x14ac:dyDescent="0.2">
      <c r="B44" s="247" t="s">
        <v>19</v>
      </c>
      <c r="C44" s="213" t="s">
        <v>616</v>
      </c>
      <c r="D44" s="213"/>
      <c r="E44" s="213"/>
    </row>
    <row r="45" spans="2:5" x14ac:dyDescent="0.2">
      <c r="B45" s="247" t="s">
        <v>20</v>
      </c>
      <c r="C45" s="213" t="s">
        <v>546</v>
      </c>
      <c r="D45" s="213"/>
      <c r="E45" s="213"/>
    </row>
    <row r="46" spans="2:5" x14ac:dyDescent="0.2">
      <c r="B46" s="247" t="s">
        <v>21</v>
      </c>
      <c r="C46" s="213"/>
      <c r="D46" s="213"/>
      <c r="E46" s="213"/>
    </row>
    <row r="47" spans="2:5" x14ac:dyDescent="0.2">
      <c r="B47" s="247" t="s">
        <v>22</v>
      </c>
      <c r="C47" s="213" t="s">
        <v>547</v>
      </c>
      <c r="D47" s="213"/>
      <c r="E47" s="213"/>
    </row>
    <row r="48" spans="2:5" ht="38.25" x14ac:dyDescent="0.2">
      <c r="B48" s="247" t="s">
        <v>23</v>
      </c>
      <c r="C48" s="213" t="s">
        <v>548</v>
      </c>
      <c r="D48" s="213" t="s">
        <v>656</v>
      </c>
      <c r="E48" s="213" t="s">
        <v>549</v>
      </c>
    </row>
    <row r="49" spans="2:5" x14ac:dyDescent="0.2">
      <c r="B49" s="247" t="s">
        <v>24</v>
      </c>
      <c r="C49" s="213"/>
      <c r="D49" s="213"/>
      <c r="E49" s="213"/>
    </row>
    <row r="50" spans="2:5" x14ac:dyDescent="0.2">
      <c r="B50" s="247" t="s">
        <v>25</v>
      </c>
      <c r="C50" s="213" t="s">
        <v>547</v>
      </c>
      <c r="D50" s="213"/>
      <c r="E50" s="213"/>
    </row>
    <row r="51" spans="2:5" hidden="1" x14ac:dyDescent="0.2">
      <c r="B51" s="247" t="s">
        <v>26</v>
      </c>
      <c r="C51" s="213"/>
      <c r="D51" s="213"/>
      <c r="E51" s="213"/>
    </row>
    <row r="52" spans="2:5" ht="25.5" x14ac:dyDescent="0.2">
      <c r="B52" s="247" t="s">
        <v>7</v>
      </c>
      <c r="C52" s="213" t="s">
        <v>550</v>
      </c>
      <c r="D52" s="213" t="s">
        <v>551</v>
      </c>
      <c r="E52" s="213" t="s">
        <v>552</v>
      </c>
    </row>
    <row r="53" spans="2:5" ht="38.25" x14ac:dyDescent="0.2">
      <c r="B53" s="247" t="s">
        <v>27</v>
      </c>
      <c r="C53" s="248" t="s">
        <v>553</v>
      </c>
      <c r="D53" s="213" t="s">
        <v>554</v>
      </c>
      <c r="E53" s="213"/>
    </row>
    <row r="54" spans="2:5" x14ac:dyDescent="0.2">
      <c r="B54" s="249" t="s">
        <v>28</v>
      </c>
      <c r="C54" s="250" t="s">
        <v>547</v>
      </c>
      <c r="D54" s="250"/>
      <c r="E54" s="250"/>
    </row>
    <row r="55" spans="2:5" ht="51" x14ac:dyDescent="0.2">
      <c r="B55" s="249" t="s">
        <v>555</v>
      </c>
      <c r="C55" s="249" t="s">
        <v>657</v>
      </c>
      <c r="D55" s="246" t="s">
        <v>556</v>
      </c>
      <c r="E55" s="249"/>
    </row>
    <row r="56" spans="2:5" ht="12.75" customHeight="1" x14ac:dyDescent="0.2">
      <c r="B56" s="247"/>
      <c r="C56" s="247"/>
      <c r="D56" s="247"/>
      <c r="E56" s="247"/>
    </row>
    <row r="59" spans="2:5" x14ac:dyDescent="0.2">
      <c r="B59" s="209" t="s">
        <v>32</v>
      </c>
      <c r="C59" s="208"/>
    </row>
    <row r="61" spans="2:5" x14ac:dyDescent="0.2">
      <c r="B61" s="207" t="s">
        <v>12</v>
      </c>
      <c r="C61" s="207" t="s">
        <v>511</v>
      </c>
      <c r="D61" s="207" t="s">
        <v>512</v>
      </c>
      <c r="E61" s="207" t="s">
        <v>513</v>
      </c>
    </row>
    <row r="62" spans="2:5" ht="25.5" x14ac:dyDescent="0.2">
      <c r="B62" s="247" t="s">
        <v>18</v>
      </c>
      <c r="C62" s="213" t="s">
        <v>557</v>
      </c>
      <c r="D62" s="213"/>
      <c r="E62" s="213"/>
    </row>
    <row r="63" spans="2:5" ht="25.5" x14ac:dyDescent="0.2">
      <c r="B63" s="247" t="s">
        <v>19</v>
      </c>
      <c r="C63" s="213" t="s">
        <v>558</v>
      </c>
      <c r="D63" s="213" t="s">
        <v>634</v>
      </c>
      <c r="E63" s="213"/>
    </row>
    <row r="64" spans="2:5" ht="25.5" x14ac:dyDescent="0.2">
      <c r="B64" s="247" t="s">
        <v>20</v>
      </c>
      <c r="C64" s="213" t="s">
        <v>559</v>
      </c>
      <c r="D64" s="213" t="s">
        <v>634</v>
      </c>
      <c r="E64" s="213" t="s">
        <v>635</v>
      </c>
    </row>
    <row r="65" spans="2:5" ht="51" x14ac:dyDescent="0.2">
      <c r="B65" s="247" t="s">
        <v>21</v>
      </c>
      <c r="C65" s="213" t="s">
        <v>641</v>
      </c>
      <c r="D65" s="213" t="s">
        <v>642</v>
      </c>
      <c r="E65" s="213" t="s">
        <v>560</v>
      </c>
    </row>
    <row r="66" spans="2:5" x14ac:dyDescent="0.2">
      <c r="B66" s="247" t="s">
        <v>22</v>
      </c>
      <c r="C66" s="213" t="s">
        <v>558</v>
      </c>
      <c r="D66" s="213"/>
      <c r="E66" s="213"/>
    </row>
    <row r="67" spans="2:5" ht="25.5" x14ac:dyDescent="0.2">
      <c r="B67" s="247" t="s">
        <v>23</v>
      </c>
      <c r="C67" s="213" t="s">
        <v>643</v>
      </c>
      <c r="D67" s="213" t="s">
        <v>644</v>
      </c>
      <c r="E67" s="213"/>
    </row>
    <row r="68" spans="2:5" ht="25.5" x14ac:dyDescent="0.2">
      <c r="B68" s="247" t="s">
        <v>24</v>
      </c>
      <c r="C68" s="213" t="s">
        <v>561</v>
      </c>
      <c r="D68" s="213" t="s">
        <v>562</v>
      </c>
      <c r="E68" s="213"/>
    </row>
    <row r="69" spans="2:5" x14ac:dyDescent="0.2">
      <c r="B69" s="247" t="s">
        <v>25</v>
      </c>
      <c r="C69" s="213" t="s">
        <v>563</v>
      </c>
      <c r="D69" s="213"/>
      <c r="E69" s="213" t="s">
        <v>564</v>
      </c>
    </row>
    <row r="70" spans="2:5" ht="38.25" x14ac:dyDescent="0.2">
      <c r="B70" s="247" t="s">
        <v>26</v>
      </c>
      <c r="C70" s="213" t="s">
        <v>565</v>
      </c>
      <c r="D70" s="213" t="s">
        <v>645</v>
      </c>
      <c r="E70" s="213" t="s">
        <v>566</v>
      </c>
    </row>
    <row r="71" spans="2:5" x14ac:dyDescent="0.2">
      <c r="B71" s="247" t="s">
        <v>7</v>
      </c>
      <c r="C71" s="213" t="s">
        <v>567</v>
      </c>
      <c r="D71" s="213" t="s">
        <v>567</v>
      </c>
      <c r="E71" s="213" t="s">
        <v>567</v>
      </c>
    </row>
    <row r="72" spans="2:5" x14ac:dyDescent="0.2">
      <c r="B72" s="247" t="s">
        <v>27</v>
      </c>
      <c r="C72" s="213" t="s">
        <v>559</v>
      </c>
      <c r="D72" s="213"/>
      <c r="E72" s="213"/>
    </row>
    <row r="73" spans="2:5" x14ac:dyDescent="0.2">
      <c r="B73" s="249" t="s">
        <v>28</v>
      </c>
      <c r="C73" s="213" t="s">
        <v>568</v>
      </c>
      <c r="D73" s="213" t="s">
        <v>569</v>
      </c>
      <c r="E73" s="213"/>
    </row>
    <row r="74" spans="2:5" x14ac:dyDescent="0.2">
      <c r="B74" s="247"/>
      <c r="C74" s="305"/>
      <c r="D74" s="247"/>
      <c r="E74" s="247"/>
    </row>
    <row r="75" spans="2:5" x14ac:dyDescent="0.2">
      <c r="B75" s="179"/>
      <c r="C75" s="306"/>
      <c r="D75" s="203"/>
      <c r="E75" s="203"/>
    </row>
    <row r="76" spans="2:5" x14ac:dyDescent="0.2">
      <c r="B76" s="179"/>
      <c r="C76" s="306"/>
      <c r="D76" s="203"/>
      <c r="E76" s="203"/>
    </row>
    <row r="77" spans="2:5" ht="33.75" x14ac:dyDescent="0.2">
      <c r="B77" s="185" t="s">
        <v>570</v>
      </c>
      <c r="C77" s="435" t="s">
        <v>646</v>
      </c>
      <c r="D77" s="203"/>
      <c r="E77" s="203"/>
    </row>
    <row r="78" spans="2:5" x14ac:dyDescent="0.2">
      <c r="B78" s="179" t="s">
        <v>397</v>
      </c>
      <c r="C78" s="436"/>
      <c r="D78" s="203"/>
      <c r="E78" s="203"/>
    </row>
    <row r="79" spans="2:5" ht="22.5" x14ac:dyDescent="0.2">
      <c r="B79" s="185" t="s">
        <v>571</v>
      </c>
      <c r="C79" s="435" t="s">
        <v>572</v>
      </c>
      <c r="D79" s="203"/>
      <c r="E79" s="203"/>
    </row>
    <row r="80" spans="2:5" x14ac:dyDescent="0.2">
      <c r="B80" s="179" t="s">
        <v>397</v>
      </c>
      <c r="C80" s="306"/>
      <c r="D80" s="203"/>
      <c r="E80" s="203"/>
    </row>
    <row r="81" spans="2:5" x14ac:dyDescent="0.2">
      <c r="D81" s="203"/>
      <c r="E81" s="203"/>
    </row>
    <row r="83" spans="2:5" x14ac:dyDescent="0.2">
      <c r="B83" s="209" t="s">
        <v>33</v>
      </c>
      <c r="C83" s="208"/>
    </row>
    <row r="85" spans="2:5" x14ac:dyDescent="0.2">
      <c r="B85" s="207" t="s">
        <v>12</v>
      </c>
      <c r="C85" s="207" t="s">
        <v>511</v>
      </c>
      <c r="D85" s="207" t="s">
        <v>512</v>
      </c>
      <c r="E85" s="207" t="s">
        <v>513</v>
      </c>
    </row>
    <row r="86" spans="2:5" x14ac:dyDescent="0.2">
      <c r="B86" s="247" t="s">
        <v>18</v>
      </c>
      <c r="C86" s="213" t="s">
        <v>636</v>
      </c>
      <c r="D86" s="213" t="s">
        <v>637</v>
      </c>
      <c r="E86" s="213"/>
    </row>
    <row r="87" spans="2:5" x14ac:dyDescent="0.2">
      <c r="B87" s="247" t="s">
        <v>19</v>
      </c>
      <c r="C87" s="213"/>
      <c r="D87" s="213"/>
      <c r="E87" s="213"/>
    </row>
    <row r="88" spans="2:5" x14ac:dyDescent="0.2">
      <c r="B88" s="247" t="s">
        <v>20</v>
      </c>
      <c r="C88" s="213" t="s">
        <v>636</v>
      </c>
      <c r="D88" s="213" t="s">
        <v>637</v>
      </c>
      <c r="E88" s="213"/>
    </row>
    <row r="89" spans="2:5" ht="25.5" x14ac:dyDescent="0.2">
      <c r="B89" s="247" t="s">
        <v>21</v>
      </c>
      <c r="C89" s="213" t="s">
        <v>638</v>
      </c>
      <c r="D89" s="213" t="s">
        <v>647</v>
      </c>
      <c r="E89" s="213" t="s">
        <v>648</v>
      </c>
    </row>
    <row r="90" spans="2:5" x14ac:dyDescent="0.2">
      <c r="B90" s="247" t="s">
        <v>22</v>
      </c>
      <c r="C90" s="213" t="s">
        <v>636</v>
      </c>
      <c r="D90" s="213"/>
      <c r="E90" s="213"/>
    </row>
    <row r="91" spans="2:5" x14ac:dyDescent="0.2">
      <c r="B91" s="247" t="s">
        <v>23</v>
      </c>
      <c r="C91" s="213"/>
      <c r="D91" s="213"/>
      <c r="E91" s="213"/>
    </row>
    <row r="92" spans="2:5" x14ac:dyDescent="0.2">
      <c r="B92" s="247" t="s">
        <v>24</v>
      </c>
      <c r="C92" s="213"/>
      <c r="D92" s="213"/>
      <c r="E92" s="213"/>
    </row>
    <row r="93" spans="2:5" x14ac:dyDescent="0.2">
      <c r="B93" s="247" t="s">
        <v>25</v>
      </c>
      <c r="C93" s="213"/>
      <c r="D93" s="213"/>
      <c r="E93" s="213"/>
    </row>
    <row r="94" spans="2:5" x14ac:dyDescent="0.2">
      <c r="B94" s="247" t="s">
        <v>26</v>
      </c>
      <c r="C94" s="213" t="s">
        <v>636</v>
      </c>
      <c r="D94" s="213" t="s">
        <v>637</v>
      </c>
      <c r="E94" s="213"/>
    </row>
    <row r="95" spans="2:5" x14ac:dyDescent="0.2">
      <c r="B95" s="247" t="s">
        <v>7</v>
      </c>
      <c r="C95" s="213"/>
      <c r="D95" s="213"/>
      <c r="E95" s="213"/>
    </row>
    <row r="96" spans="2:5" x14ac:dyDescent="0.2">
      <c r="B96" s="247" t="s">
        <v>27</v>
      </c>
      <c r="C96" s="213" t="s">
        <v>636</v>
      </c>
      <c r="D96" s="213" t="s">
        <v>637</v>
      </c>
      <c r="E96" s="213"/>
    </row>
    <row r="97" spans="2:5" x14ac:dyDescent="0.2">
      <c r="B97" s="249" t="s">
        <v>28</v>
      </c>
      <c r="C97" s="213" t="s">
        <v>636</v>
      </c>
      <c r="D97" s="213" t="s">
        <v>637</v>
      </c>
      <c r="E97" s="213"/>
    </row>
    <row r="98" spans="2:5" x14ac:dyDescent="0.2">
      <c r="B98" s="247"/>
      <c r="C98" s="305"/>
      <c r="D98" s="247"/>
      <c r="E98" s="247"/>
    </row>
    <row r="99" spans="2:5" ht="33.75" x14ac:dyDescent="0.2">
      <c r="B99" s="185" t="s">
        <v>570</v>
      </c>
      <c r="C99" s="435" t="s">
        <v>640</v>
      </c>
      <c r="D99" s="203"/>
      <c r="E99" s="203"/>
    </row>
    <row r="100" spans="2:5" x14ac:dyDescent="0.2">
      <c r="B100" s="179" t="s">
        <v>397</v>
      </c>
      <c r="C100" s="306"/>
      <c r="D100" s="203"/>
      <c r="E100" s="203"/>
    </row>
    <row r="101" spans="2:5" x14ac:dyDescent="0.2">
      <c r="B101" s="185" t="s">
        <v>571</v>
      </c>
      <c r="C101" s="186" t="s">
        <v>639</v>
      </c>
      <c r="D101" s="203"/>
      <c r="E101" s="203"/>
    </row>
    <row r="102" spans="2:5" x14ac:dyDescent="0.2">
      <c r="B102" s="179" t="s">
        <v>397</v>
      </c>
      <c r="C102" s="306"/>
      <c r="D102" s="203"/>
      <c r="E102" s="203"/>
    </row>
    <row r="103" spans="2:5" x14ac:dyDescent="0.2">
      <c r="D103" s="203"/>
      <c r="E103" s="203"/>
    </row>
    <row r="105" spans="2:5" x14ac:dyDescent="0.2">
      <c r="B105" s="209" t="s">
        <v>34</v>
      </c>
      <c r="C105" s="208"/>
    </row>
    <row r="107" spans="2:5" x14ac:dyDescent="0.2">
      <c r="B107" s="207" t="s">
        <v>12</v>
      </c>
      <c r="C107" s="207" t="s">
        <v>511</v>
      </c>
      <c r="D107" s="207" t="s">
        <v>512</v>
      </c>
      <c r="E107" s="207" t="s">
        <v>513</v>
      </c>
    </row>
    <row r="108" spans="2:5" x14ac:dyDescent="0.2">
      <c r="B108" s="247" t="s">
        <v>18</v>
      </c>
      <c r="C108" s="213" t="s">
        <v>636</v>
      </c>
      <c r="D108" s="213" t="s">
        <v>637</v>
      </c>
      <c r="E108" s="213"/>
    </row>
    <row r="109" spans="2:5" x14ac:dyDescent="0.2">
      <c r="B109" s="247" t="s">
        <v>19</v>
      </c>
      <c r="C109" s="213"/>
      <c r="D109" s="213"/>
      <c r="E109" s="213"/>
    </row>
    <row r="110" spans="2:5" x14ac:dyDescent="0.2">
      <c r="B110" s="247" t="s">
        <v>20</v>
      </c>
      <c r="C110" s="213" t="s">
        <v>636</v>
      </c>
      <c r="D110" s="213" t="s">
        <v>637</v>
      </c>
      <c r="E110" s="213"/>
    </row>
    <row r="111" spans="2:5" ht="51" x14ac:dyDescent="0.2">
      <c r="B111" s="247" t="s">
        <v>21</v>
      </c>
      <c r="C111" s="213" t="s">
        <v>659</v>
      </c>
      <c r="D111" s="213" t="s">
        <v>660</v>
      </c>
      <c r="E111" s="213"/>
    </row>
    <row r="112" spans="2:5" x14ac:dyDescent="0.2">
      <c r="B112" s="247" t="s">
        <v>22</v>
      </c>
      <c r="C112" s="213" t="s">
        <v>636</v>
      </c>
      <c r="D112" s="213"/>
      <c r="E112" s="213"/>
    </row>
    <row r="113" spans="2:5" x14ac:dyDescent="0.2">
      <c r="B113" s="247" t="s">
        <v>23</v>
      </c>
      <c r="C113" s="213"/>
      <c r="D113" s="213"/>
      <c r="E113" s="213"/>
    </row>
    <row r="114" spans="2:5" x14ac:dyDescent="0.2">
      <c r="B114" s="247" t="s">
        <v>24</v>
      </c>
      <c r="C114" s="213"/>
      <c r="D114" s="213"/>
      <c r="E114" s="213"/>
    </row>
    <row r="115" spans="2:5" x14ac:dyDescent="0.2">
      <c r="B115" s="247" t="s">
        <v>25</v>
      </c>
      <c r="C115" s="213"/>
      <c r="D115" s="213"/>
      <c r="E115" s="213"/>
    </row>
    <row r="116" spans="2:5" x14ac:dyDescent="0.2">
      <c r="B116" s="247" t="s">
        <v>26</v>
      </c>
      <c r="C116" s="213" t="s">
        <v>636</v>
      </c>
      <c r="D116" s="213" t="s">
        <v>637</v>
      </c>
      <c r="E116" s="213"/>
    </row>
    <row r="117" spans="2:5" x14ac:dyDescent="0.2">
      <c r="B117" s="247" t="s">
        <v>7</v>
      </c>
      <c r="C117" s="213"/>
      <c r="D117" s="213"/>
      <c r="E117" s="213"/>
    </row>
    <row r="118" spans="2:5" x14ac:dyDescent="0.2">
      <c r="B118" s="247" t="s">
        <v>27</v>
      </c>
      <c r="C118" s="213" t="s">
        <v>636</v>
      </c>
      <c r="D118" s="213" t="s">
        <v>637</v>
      </c>
      <c r="E118" s="213"/>
    </row>
    <row r="119" spans="2:5" ht="25.5" x14ac:dyDescent="0.2">
      <c r="B119" s="249" t="s">
        <v>28</v>
      </c>
      <c r="C119" s="213" t="s">
        <v>658</v>
      </c>
      <c r="D119" s="213" t="s">
        <v>637</v>
      </c>
      <c r="E119" s="213"/>
    </row>
    <row r="120" spans="2:5" x14ac:dyDescent="0.2">
      <c r="B120" s="247"/>
      <c r="C120" s="305"/>
      <c r="D120" s="247"/>
      <c r="E120" s="247"/>
    </row>
    <row r="121" spans="2:5" ht="33.75" x14ac:dyDescent="0.2">
      <c r="B121" s="185" t="s">
        <v>570</v>
      </c>
      <c r="C121" s="435" t="s">
        <v>662</v>
      </c>
      <c r="D121" s="203"/>
      <c r="E121" s="203"/>
    </row>
    <row r="122" spans="2:5" x14ac:dyDescent="0.2">
      <c r="B122" s="179" t="s">
        <v>397</v>
      </c>
      <c r="C122" s="306"/>
      <c r="D122" s="203"/>
      <c r="E122" s="203"/>
    </row>
    <row r="123" spans="2:5" x14ac:dyDescent="0.2">
      <c r="B123" s="185" t="s">
        <v>571</v>
      </c>
      <c r="C123" s="186" t="s">
        <v>661</v>
      </c>
      <c r="D123" s="203"/>
      <c r="E123" s="203"/>
    </row>
    <row r="124" spans="2:5" x14ac:dyDescent="0.2">
      <c r="B124" s="179" t="s">
        <v>397</v>
      </c>
      <c r="C124" s="306"/>
      <c r="D124" s="203"/>
      <c r="E124" s="203"/>
    </row>
    <row r="125" spans="2:5" x14ac:dyDescent="0.2">
      <c r="D125" s="203"/>
      <c r="E125" s="203"/>
    </row>
  </sheetData>
  <sheetProtection selectLockedCells="1" selectUnlockedCells="1"/>
  <pageMargins left="0.75" right="0.75" top="1" bottom="1" header="0.51180555555555551" footer="0.51180555555555551"/>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
  <sheetViews>
    <sheetView zoomScale="108" zoomScaleNormal="108" workbookViewId="0"/>
  </sheetViews>
  <sheetFormatPr defaultRowHeight="12.75" x14ac:dyDescent="0.2"/>
  <cols>
    <col min="5" max="5" width="136.85546875" customWidth="1"/>
  </cols>
  <sheetData>
    <row r="2" spans="1:5" ht="18.75" customHeight="1" x14ac:dyDescent="0.3">
      <c r="A2" s="494" t="s">
        <v>573</v>
      </c>
      <c r="B2" s="494"/>
      <c r="C2" s="494"/>
      <c r="D2" s="494"/>
      <c r="E2" s="494"/>
    </row>
    <row r="3" spans="1:5" ht="314.25" customHeight="1" x14ac:dyDescent="0.2">
      <c r="A3" s="495" t="s">
        <v>574</v>
      </c>
      <c r="B3" s="495"/>
      <c r="C3" s="495"/>
      <c r="D3" s="495"/>
      <c r="E3" s="495"/>
    </row>
    <row r="4" spans="1:5" ht="18.75" customHeight="1" x14ac:dyDescent="0.3">
      <c r="A4" s="494" t="s">
        <v>575</v>
      </c>
      <c r="B4" s="494"/>
      <c r="C4" s="494"/>
      <c r="D4" s="494"/>
      <c r="E4" s="494"/>
    </row>
    <row r="5" spans="1:5" ht="180.75" customHeight="1" x14ac:dyDescent="0.2">
      <c r="A5" s="495" t="s">
        <v>576</v>
      </c>
      <c r="B5" s="495"/>
      <c r="C5" s="495"/>
      <c r="D5" s="495"/>
      <c r="E5" s="495"/>
    </row>
    <row r="6" spans="1:5" ht="18.75" customHeight="1" x14ac:dyDescent="0.3">
      <c r="A6" s="496" t="s">
        <v>577</v>
      </c>
      <c r="B6" s="496"/>
      <c r="C6" s="496"/>
      <c r="D6" s="496"/>
      <c r="E6" s="496"/>
    </row>
    <row r="7" spans="1:5" ht="129" customHeight="1" x14ac:dyDescent="0.2">
      <c r="A7" s="493" t="s">
        <v>578</v>
      </c>
      <c r="B7" s="493"/>
      <c r="C7" s="493"/>
      <c r="D7" s="493"/>
      <c r="E7" s="493"/>
    </row>
  </sheetData>
  <sheetProtection selectLockedCells="1" selectUnlockedCells="1"/>
  <mergeCells count="6">
    <mergeCell ref="A7:E7"/>
    <mergeCell ref="A2:E2"/>
    <mergeCell ref="A3:E3"/>
    <mergeCell ref="A4:E4"/>
    <mergeCell ref="A5:E5"/>
    <mergeCell ref="A6:E6"/>
  </mergeCells>
  <pageMargins left="0.7" right="0.7" top="0.75" bottom="0.75" header="0.51180555555555551" footer="0.51180555555555551"/>
  <pageSetup paperSize="9" firstPageNumber="0"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
  <sheetViews>
    <sheetView zoomScale="108" zoomScaleNormal="108" workbookViewId="0">
      <selection activeCell="A3" sqref="A3:E3"/>
    </sheetView>
  </sheetViews>
  <sheetFormatPr defaultRowHeight="12.75" x14ac:dyDescent="0.2"/>
  <cols>
    <col min="5" max="5" width="136.85546875" customWidth="1"/>
  </cols>
  <sheetData>
    <row r="2" spans="1:5" ht="18.75" customHeight="1" x14ac:dyDescent="0.3">
      <c r="A2" s="494" t="s">
        <v>579</v>
      </c>
      <c r="B2" s="494"/>
      <c r="C2" s="494"/>
      <c r="D2" s="494"/>
      <c r="E2" s="494"/>
    </row>
    <row r="3" spans="1:5" ht="409.6" customHeight="1" x14ac:dyDescent="0.2">
      <c r="A3" s="495" t="s">
        <v>580</v>
      </c>
      <c r="B3" s="495"/>
      <c r="C3" s="495"/>
      <c r="D3" s="495"/>
      <c r="E3" s="495"/>
    </row>
    <row r="4" spans="1:5" ht="18.75" customHeight="1" x14ac:dyDescent="0.3">
      <c r="A4" s="494" t="s">
        <v>581</v>
      </c>
      <c r="B4" s="494"/>
      <c r="C4" s="494"/>
      <c r="D4" s="494"/>
      <c r="E4" s="494"/>
    </row>
    <row r="5" spans="1:5" ht="117" customHeight="1" x14ac:dyDescent="0.2">
      <c r="A5" s="495" t="s">
        <v>582</v>
      </c>
      <c r="B5" s="495"/>
      <c r="C5" s="495"/>
      <c r="D5" s="495"/>
      <c r="E5" s="495"/>
    </row>
  </sheetData>
  <sheetProtection selectLockedCells="1" selectUnlockedCells="1"/>
  <mergeCells count="4">
    <mergeCell ref="A2:E2"/>
    <mergeCell ref="A3:E3"/>
    <mergeCell ref="A4:E4"/>
    <mergeCell ref="A5:E5"/>
  </mergeCells>
  <pageMargins left="0.7" right="0.7" top="0.75" bottom="0.75"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FH128"/>
  <sheetViews>
    <sheetView tabSelected="1" zoomScaleNormal="100" workbookViewId="0">
      <pane ySplit="1" topLeftCell="A2" activePane="bottomLeft" state="frozen"/>
      <selection pane="bottomLeft"/>
    </sheetView>
  </sheetViews>
  <sheetFormatPr defaultRowHeight="12.75" x14ac:dyDescent="0.2"/>
  <cols>
    <col min="1" max="1" width="8.5703125" style="16" bestFit="1" customWidth="1"/>
    <col min="2" max="2" width="12" customWidth="1"/>
    <col min="3" max="3" width="54.28515625" customWidth="1"/>
    <col min="4" max="4" width="43.28515625" customWidth="1"/>
    <col min="5" max="5" width="22.42578125" customWidth="1"/>
    <col min="6" max="6" width="0" hidden="1" customWidth="1"/>
    <col min="7" max="7" width="12.5703125" customWidth="1"/>
    <col min="8" max="8" width="15.85546875" customWidth="1"/>
    <col min="9" max="9" width="13.85546875" customWidth="1"/>
    <col min="10" max="10" width="18.42578125" customWidth="1"/>
    <col min="11" max="11" width="17.140625" customWidth="1"/>
    <col min="12" max="12" width="11.85546875" customWidth="1"/>
    <col min="13" max="13" width="15.140625" customWidth="1"/>
    <col min="14" max="14" width="14" customWidth="1"/>
  </cols>
  <sheetData>
    <row r="1" spans="1:14" ht="60" x14ac:dyDescent="0.25">
      <c r="A1" s="280" t="s">
        <v>35</v>
      </c>
      <c r="B1" s="280" t="s">
        <v>36</v>
      </c>
      <c r="C1" s="280" t="s">
        <v>37</v>
      </c>
      <c r="D1" s="280" t="s">
        <v>38</v>
      </c>
      <c r="E1" s="280" t="s">
        <v>39</v>
      </c>
      <c r="F1" s="280" t="s">
        <v>40</v>
      </c>
      <c r="G1" s="280" t="s">
        <v>41</v>
      </c>
      <c r="H1" s="221" t="s">
        <v>42</v>
      </c>
      <c r="I1" s="220" t="s">
        <v>43</v>
      </c>
      <c r="J1" s="220" t="s">
        <v>44</v>
      </c>
      <c r="K1" s="220" t="s">
        <v>45</v>
      </c>
      <c r="L1" s="17" t="s">
        <v>46</v>
      </c>
      <c r="M1" s="17" t="s">
        <v>47</v>
      </c>
      <c r="N1" s="17" t="s">
        <v>48</v>
      </c>
    </row>
    <row r="2" spans="1:14" s="219" customFormat="1" x14ac:dyDescent="0.2">
      <c r="A2" s="281" t="s">
        <v>49</v>
      </c>
      <c r="B2" s="282" t="s">
        <v>50</v>
      </c>
      <c r="C2" s="283" t="s">
        <v>51</v>
      </c>
      <c r="D2" s="283" t="s">
        <v>52</v>
      </c>
      <c r="E2" s="284" t="s">
        <v>53</v>
      </c>
      <c r="F2" s="285">
        <v>1</v>
      </c>
      <c r="G2" s="286">
        <v>8</v>
      </c>
      <c r="H2" s="223"/>
      <c r="I2" s="223"/>
      <c r="J2" s="223"/>
      <c r="K2" s="223"/>
      <c r="L2" s="223"/>
      <c r="M2" s="224"/>
      <c r="N2" s="224"/>
    </row>
    <row r="3" spans="1:14" s="218" customFormat="1" x14ac:dyDescent="0.2">
      <c r="A3" s="281" t="s">
        <v>54</v>
      </c>
      <c r="B3" s="282" t="s">
        <v>50</v>
      </c>
      <c r="C3" s="283" t="s">
        <v>55</v>
      </c>
      <c r="D3" s="283" t="s">
        <v>56</v>
      </c>
      <c r="E3" s="284" t="s">
        <v>53</v>
      </c>
      <c r="F3" s="285">
        <v>2</v>
      </c>
      <c r="G3" s="286">
        <v>8</v>
      </c>
      <c r="H3" s="223"/>
      <c r="I3" s="223"/>
      <c r="J3" s="223"/>
      <c r="K3" s="223"/>
      <c r="L3" s="223"/>
      <c r="M3" s="224"/>
      <c r="N3" s="224"/>
    </row>
    <row r="4" spans="1:14" s="219" customFormat="1" x14ac:dyDescent="0.2">
      <c r="A4" s="281" t="s">
        <v>57</v>
      </c>
      <c r="B4" s="282" t="s">
        <v>50</v>
      </c>
      <c r="C4" s="283" t="s">
        <v>58</v>
      </c>
      <c r="D4" s="283" t="s">
        <v>59</v>
      </c>
      <c r="E4" s="284" t="s">
        <v>53</v>
      </c>
      <c r="F4" s="285">
        <v>3</v>
      </c>
      <c r="G4" s="286">
        <v>13</v>
      </c>
      <c r="H4" s="223"/>
      <c r="I4" s="223"/>
      <c r="J4" s="223"/>
      <c r="K4" s="223"/>
      <c r="L4" s="223"/>
      <c r="M4" s="224"/>
      <c r="N4" s="224"/>
    </row>
    <row r="5" spans="1:14" x14ac:dyDescent="0.2">
      <c r="A5" s="281" t="s">
        <v>60</v>
      </c>
      <c r="B5" s="282" t="s">
        <v>61</v>
      </c>
      <c r="C5" s="283" t="s">
        <v>62</v>
      </c>
      <c r="D5" s="287" t="s">
        <v>63</v>
      </c>
      <c r="E5" s="284" t="s">
        <v>53</v>
      </c>
      <c r="F5" s="288">
        <v>1</v>
      </c>
      <c r="G5" s="286">
        <v>3</v>
      </c>
      <c r="H5" s="222"/>
      <c r="I5" s="222"/>
      <c r="J5" s="222"/>
      <c r="K5" s="222"/>
      <c r="L5" s="222"/>
      <c r="M5" s="224"/>
      <c r="N5" s="224"/>
    </row>
    <row r="6" spans="1:14" x14ac:dyDescent="0.2">
      <c r="A6" s="281" t="s">
        <v>64</v>
      </c>
      <c r="B6" s="282" t="s">
        <v>61</v>
      </c>
      <c r="C6" s="283" t="s">
        <v>65</v>
      </c>
      <c r="D6" s="283" t="s">
        <v>66</v>
      </c>
      <c r="E6" s="284" t="s">
        <v>53</v>
      </c>
      <c r="F6" s="288">
        <v>2</v>
      </c>
      <c r="G6" s="286">
        <v>3</v>
      </c>
      <c r="H6" s="222"/>
      <c r="I6" s="222"/>
      <c r="J6" s="222"/>
      <c r="K6" s="222"/>
      <c r="L6" s="223"/>
      <c r="M6" s="224"/>
      <c r="N6" s="224"/>
    </row>
    <row r="7" spans="1:14" s="219" customFormat="1" x14ac:dyDescent="0.2">
      <c r="A7" s="281" t="s">
        <v>67</v>
      </c>
      <c r="B7" s="282" t="s">
        <v>50</v>
      </c>
      <c r="C7" s="283" t="s">
        <v>68</v>
      </c>
      <c r="D7" s="283" t="s">
        <v>69</v>
      </c>
      <c r="E7" s="284" t="s">
        <v>53</v>
      </c>
      <c r="F7" s="288">
        <v>1</v>
      </c>
      <c r="G7" s="286">
        <v>8</v>
      </c>
      <c r="H7" s="222"/>
      <c r="I7" s="222"/>
      <c r="J7" s="222"/>
      <c r="K7" s="222"/>
      <c r="L7" s="223"/>
      <c r="M7" s="224"/>
      <c r="N7" s="224"/>
    </row>
    <row r="8" spans="1:14" x14ac:dyDescent="0.2">
      <c r="A8" s="281" t="s">
        <v>70</v>
      </c>
      <c r="B8" s="282" t="s">
        <v>71</v>
      </c>
      <c r="C8" s="283" t="s">
        <v>72</v>
      </c>
      <c r="D8" s="283" t="s">
        <v>73</v>
      </c>
      <c r="E8" s="284" t="s">
        <v>53</v>
      </c>
      <c r="F8" s="288">
        <v>2</v>
      </c>
      <c r="G8" s="286">
        <v>5</v>
      </c>
      <c r="H8" s="224"/>
      <c r="I8" s="224"/>
      <c r="J8" s="224"/>
      <c r="K8" s="224"/>
      <c r="L8" s="224"/>
      <c r="M8" s="224"/>
      <c r="N8" s="224"/>
    </row>
    <row r="9" spans="1:14" x14ac:dyDescent="0.2">
      <c r="A9" s="281" t="s">
        <v>74</v>
      </c>
      <c r="B9" s="282" t="s">
        <v>71</v>
      </c>
      <c r="C9" s="283" t="s">
        <v>75</v>
      </c>
      <c r="D9" s="289" t="s">
        <v>76</v>
      </c>
      <c r="E9" s="284" t="s">
        <v>53</v>
      </c>
      <c r="F9" s="288">
        <v>2</v>
      </c>
      <c r="G9" s="286">
        <v>5</v>
      </c>
      <c r="H9" s="224"/>
      <c r="I9" s="224"/>
      <c r="J9" s="224"/>
      <c r="K9" s="224"/>
      <c r="L9" s="224"/>
      <c r="M9" s="224"/>
      <c r="N9" s="224"/>
    </row>
    <row r="10" spans="1:14" x14ac:dyDescent="0.2">
      <c r="A10" s="281" t="s">
        <v>77</v>
      </c>
      <c r="B10" s="282" t="s">
        <v>61</v>
      </c>
      <c r="C10" s="283" t="s">
        <v>78</v>
      </c>
      <c r="D10" s="283" t="s">
        <v>79</v>
      </c>
      <c r="E10" s="284" t="s">
        <v>53</v>
      </c>
      <c r="F10" s="288">
        <v>1</v>
      </c>
      <c r="G10" s="286">
        <v>3</v>
      </c>
      <c r="H10" s="224"/>
      <c r="I10" s="224"/>
      <c r="J10" s="224"/>
      <c r="K10" s="224"/>
      <c r="L10" s="224"/>
      <c r="M10" s="224"/>
      <c r="N10" s="224"/>
    </row>
    <row r="11" spans="1:14" x14ac:dyDescent="0.2">
      <c r="A11" s="281" t="s">
        <v>80</v>
      </c>
      <c r="B11" s="282" t="s">
        <v>61</v>
      </c>
      <c r="C11" s="283" t="s">
        <v>81</v>
      </c>
      <c r="D11" s="283" t="s">
        <v>79</v>
      </c>
      <c r="E11" s="284" t="s">
        <v>53</v>
      </c>
      <c r="F11" s="288">
        <v>1</v>
      </c>
      <c r="G11" s="286">
        <v>3</v>
      </c>
      <c r="H11" s="224"/>
      <c r="I11" s="224"/>
      <c r="J11" s="224"/>
      <c r="K11" s="224"/>
      <c r="L11" s="224"/>
      <c r="M11" s="224"/>
      <c r="N11" s="224"/>
    </row>
    <row r="12" spans="1:14" x14ac:dyDescent="0.2">
      <c r="A12" s="281" t="s">
        <v>82</v>
      </c>
      <c r="B12" s="282" t="s">
        <v>61</v>
      </c>
      <c r="C12" s="283" t="s">
        <v>83</v>
      </c>
      <c r="D12" s="283" t="s">
        <v>79</v>
      </c>
      <c r="E12" s="284" t="s">
        <v>53</v>
      </c>
      <c r="F12" s="288">
        <v>1</v>
      </c>
      <c r="G12" s="286">
        <v>3</v>
      </c>
      <c r="H12" s="224"/>
      <c r="I12" s="224"/>
      <c r="J12" s="224"/>
      <c r="K12" s="224"/>
      <c r="L12" s="224"/>
      <c r="M12" s="224"/>
      <c r="N12" s="224"/>
    </row>
    <row r="13" spans="1:14" x14ac:dyDescent="0.2">
      <c r="A13" s="281" t="s">
        <v>84</v>
      </c>
      <c r="B13" s="282" t="s">
        <v>61</v>
      </c>
      <c r="C13" s="283" t="s">
        <v>85</v>
      </c>
      <c r="D13" s="283" t="s">
        <v>79</v>
      </c>
      <c r="E13" s="284" t="s">
        <v>53</v>
      </c>
      <c r="F13" s="288">
        <v>1</v>
      </c>
      <c r="G13" s="286">
        <v>3</v>
      </c>
      <c r="H13" s="224"/>
      <c r="I13" s="224"/>
      <c r="J13" s="224"/>
      <c r="K13" s="224"/>
      <c r="L13" s="224"/>
      <c r="M13" s="224"/>
      <c r="N13" s="224"/>
    </row>
    <row r="14" spans="1:14" x14ac:dyDescent="0.2">
      <c r="A14" s="281" t="s">
        <v>86</v>
      </c>
      <c r="B14" s="282" t="s">
        <v>61</v>
      </c>
      <c r="C14" s="283" t="s">
        <v>87</v>
      </c>
      <c r="D14" s="283" t="s">
        <v>79</v>
      </c>
      <c r="E14" s="284" t="s">
        <v>53</v>
      </c>
      <c r="F14" s="288">
        <v>1</v>
      </c>
      <c r="G14" s="286">
        <v>3</v>
      </c>
      <c r="H14" s="224"/>
      <c r="I14" s="224"/>
      <c r="J14" s="224"/>
      <c r="K14" s="224"/>
      <c r="L14" s="224"/>
      <c r="M14" s="224"/>
      <c r="N14" s="224"/>
    </row>
    <row r="15" spans="1:14" x14ac:dyDescent="0.2">
      <c r="A15" s="281" t="s">
        <v>88</v>
      </c>
      <c r="B15" s="282" t="s">
        <v>61</v>
      </c>
      <c r="C15" s="283" t="s">
        <v>89</v>
      </c>
      <c r="D15" s="283" t="s">
        <v>79</v>
      </c>
      <c r="E15" s="284" t="s">
        <v>53</v>
      </c>
      <c r="F15" s="288">
        <v>1</v>
      </c>
      <c r="G15" s="286">
        <v>3</v>
      </c>
      <c r="H15" s="224"/>
      <c r="I15" s="224"/>
      <c r="J15" s="224"/>
      <c r="K15" s="224"/>
      <c r="L15" s="224"/>
      <c r="M15" s="224"/>
      <c r="N15" s="224"/>
    </row>
    <row r="16" spans="1:14" x14ac:dyDescent="0.2">
      <c r="A16" s="281" t="s">
        <v>90</v>
      </c>
      <c r="B16" s="282" t="s">
        <v>61</v>
      </c>
      <c r="C16" s="283" t="s">
        <v>91</v>
      </c>
      <c r="D16" s="283" t="s">
        <v>79</v>
      </c>
      <c r="E16" s="284" t="s">
        <v>53</v>
      </c>
      <c r="F16" s="288">
        <v>1</v>
      </c>
      <c r="G16" s="286">
        <v>3</v>
      </c>
      <c r="H16" s="224"/>
      <c r="I16" s="224"/>
      <c r="J16" s="224"/>
      <c r="K16" s="224"/>
      <c r="L16" s="224"/>
      <c r="M16" s="224"/>
      <c r="N16" s="224"/>
    </row>
    <row r="17" spans="1:164" x14ac:dyDescent="0.2">
      <c r="A17" s="281" t="s">
        <v>92</v>
      </c>
      <c r="B17" s="282" t="s">
        <v>61</v>
      </c>
      <c r="C17" s="283" t="s">
        <v>93</v>
      </c>
      <c r="D17" s="283" t="s">
        <v>79</v>
      </c>
      <c r="E17" s="284" t="s">
        <v>53</v>
      </c>
      <c r="F17" s="288">
        <v>1</v>
      </c>
      <c r="G17" s="286">
        <v>3</v>
      </c>
      <c r="H17" s="224"/>
      <c r="I17" s="224"/>
      <c r="J17" s="224"/>
      <c r="K17" s="224"/>
      <c r="L17" s="224"/>
      <c r="M17" s="224"/>
      <c r="N17" s="224"/>
    </row>
    <row r="18" spans="1:164" x14ac:dyDescent="0.2">
      <c r="A18" s="281" t="s">
        <v>94</v>
      </c>
      <c r="B18" s="282" t="s">
        <v>61</v>
      </c>
      <c r="C18" s="283" t="s">
        <v>95</v>
      </c>
      <c r="D18" s="283" t="s">
        <v>79</v>
      </c>
      <c r="E18" s="284" t="s">
        <v>53</v>
      </c>
      <c r="F18" s="288">
        <v>1</v>
      </c>
      <c r="G18" s="286">
        <v>3</v>
      </c>
      <c r="H18" s="224"/>
      <c r="I18" s="224"/>
      <c r="J18" s="224"/>
      <c r="K18" s="224"/>
      <c r="L18" s="224"/>
      <c r="M18" s="224"/>
      <c r="N18" s="224"/>
    </row>
    <row r="19" spans="1:164" s="219" customFormat="1" x14ac:dyDescent="0.2">
      <c r="A19" s="281" t="s">
        <v>96</v>
      </c>
      <c r="B19" s="282" t="s">
        <v>50</v>
      </c>
      <c r="C19" s="283" t="s">
        <v>97</v>
      </c>
      <c r="D19" s="283" t="s">
        <v>59</v>
      </c>
      <c r="E19" s="284" t="s">
        <v>53</v>
      </c>
      <c r="F19" s="288"/>
      <c r="G19" s="286">
        <v>8</v>
      </c>
      <c r="H19" s="224"/>
      <c r="I19" s="224"/>
      <c r="J19" s="224"/>
      <c r="K19" s="224"/>
      <c r="L19" s="224"/>
      <c r="M19" s="224"/>
      <c r="N19" s="224"/>
    </row>
    <row r="20" spans="1:164" s="219" customFormat="1" x14ac:dyDescent="0.2">
      <c r="A20" s="281" t="s">
        <v>98</v>
      </c>
      <c r="B20" s="282" t="s">
        <v>50</v>
      </c>
      <c r="C20" s="283" t="s">
        <v>99</v>
      </c>
      <c r="D20" s="283" t="s">
        <v>100</v>
      </c>
      <c r="E20" s="284" t="s">
        <v>53</v>
      </c>
      <c r="F20" s="285">
        <v>3</v>
      </c>
      <c r="G20" s="286">
        <v>13</v>
      </c>
      <c r="H20" s="223"/>
      <c r="I20" s="223"/>
      <c r="J20" s="223"/>
      <c r="K20" s="223"/>
      <c r="L20" s="223"/>
      <c r="M20" s="224"/>
      <c r="N20" s="224"/>
    </row>
    <row r="21" spans="1:164" s="219" customFormat="1" x14ac:dyDescent="0.2">
      <c r="A21" s="281" t="s">
        <v>101</v>
      </c>
      <c r="B21" s="282" t="s">
        <v>61</v>
      </c>
      <c r="C21" s="283" t="s">
        <v>102</v>
      </c>
      <c r="D21" s="283" t="s">
        <v>103</v>
      </c>
      <c r="E21" s="284" t="s">
        <v>53</v>
      </c>
      <c r="F21" s="288">
        <v>1</v>
      </c>
      <c r="G21" s="286">
        <v>5</v>
      </c>
      <c r="H21" s="222"/>
      <c r="I21" s="222"/>
      <c r="J21" s="222"/>
      <c r="K21" s="222"/>
      <c r="L21" s="223"/>
      <c r="M21" s="224"/>
      <c r="N21" s="224"/>
    </row>
    <row r="22" spans="1:164" x14ac:dyDescent="0.2">
      <c r="A22" s="281" t="s">
        <v>104</v>
      </c>
      <c r="B22" s="282" t="s">
        <v>71</v>
      </c>
      <c r="C22" s="283" t="s">
        <v>105</v>
      </c>
      <c r="D22" s="283" t="s">
        <v>106</v>
      </c>
      <c r="E22" s="284" t="s">
        <v>53</v>
      </c>
      <c r="F22" s="288"/>
      <c r="G22" s="286">
        <v>8</v>
      </c>
      <c r="H22" s="224"/>
      <c r="I22" s="224"/>
      <c r="J22" s="224"/>
      <c r="K22" s="224"/>
      <c r="L22" s="224"/>
      <c r="M22" s="224"/>
      <c r="N22" s="224"/>
    </row>
    <row r="23" spans="1:164" x14ac:dyDescent="0.2">
      <c r="A23" s="281" t="s">
        <v>107</v>
      </c>
      <c r="B23" s="282" t="s">
        <v>50</v>
      </c>
      <c r="C23" s="283" t="s">
        <v>108</v>
      </c>
      <c r="D23" s="283" t="s">
        <v>109</v>
      </c>
      <c r="E23" s="284" t="s">
        <v>53</v>
      </c>
      <c r="F23" s="288"/>
      <c r="G23" s="286">
        <v>5</v>
      </c>
      <c r="H23" s="224"/>
      <c r="I23" s="224"/>
      <c r="J23" s="224"/>
      <c r="K23" s="224"/>
      <c r="L23" s="224"/>
      <c r="M23" s="224"/>
      <c r="N23" s="224"/>
    </row>
    <row r="24" spans="1:164" x14ac:dyDescent="0.2">
      <c r="A24" s="281" t="s">
        <v>110</v>
      </c>
      <c r="B24" s="282" t="s">
        <v>50</v>
      </c>
      <c r="C24" s="283" t="s">
        <v>111</v>
      </c>
      <c r="D24" s="283"/>
      <c r="E24" s="284" t="s">
        <v>53</v>
      </c>
      <c r="F24" s="288"/>
      <c r="G24" s="286">
        <v>2</v>
      </c>
      <c r="H24" s="224"/>
      <c r="I24" s="224"/>
      <c r="J24" s="224"/>
      <c r="K24" s="224"/>
      <c r="L24" s="224"/>
      <c r="M24" s="224"/>
      <c r="N24" s="224"/>
    </row>
    <row r="25" spans="1:164" x14ac:dyDescent="0.2">
      <c r="A25" s="281" t="s">
        <v>112</v>
      </c>
      <c r="B25" s="282" t="s">
        <v>50</v>
      </c>
      <c r="C25" s="283" t="s">
        <v>113</v>
      </c>
      <c r="D25" s="290"/>
      <c r="E25" s="284" t="s">
        <v>53</v>
      </c>
      <c r="F25" s="288"/>
      <c r="G25" s="286">
        <v>5</v>
      </c>
      <c r="H25" s="224"/>
      <c r="I25" s="224"/>
      <c r="J25" s="224"/>
      <c r="K25" s="224"/>
      <c r="L25" s="224"/>
      <c r="M25" s="224"/>
      <c r="N25" s="224"/>
    </row>
    <row r="26" spans="1:164" x14ac:dyDescent="0.2">
      <c r="A26" s="281" t="s">
        <v>114</v>
      </c>
      <c r="B26" s="282" t="s">
        <v>50</v>
      </c>
      <c r="C26" s="283" t="s">
        <v>115</v>
      </c>
      <c r="D26" s="290"/>
      <c r="E26" s="284" t="s">
        <v>53</v>
      </c>
      <c r="F26" s="288"/>
      <c r="G26" s="286">
        <v>5</v>
      </c>
      <c r="H26" s="224"/>
      <c r="I26" s="224"/>
      <c r="J26" s="224"/>
      <c r="K26" s="224"/>
      <c r="L26" s="224"/>
      <c r="M26" s="224"/>
      <c r="N26" s="224"/>
    </row>
    <row r="27" spans="1:164" s="219" customFormat="1" x14ac:dyDescent="0.2">
      <c r="A27" s="281" t="s">
        <v>116</v>
      </c>
      <c r="B27" s="282" t="s">
        <v>50</v>
      </c>
      <c r="C27" s="283" t="s">
        <v>117</v>
      </c>
      <c r="D27" s="290" t="s">
        <v>118</v>
      </c>
      <c r="E27" s="284" t="s">
        <v>53</v>
      </c>
      <c r="F27" s="288"/>
      <c r="G27" s="286">
        <v>2</v>
      </c>
      <c r="H27" s="224"/>
      <c r="I27" s="224"/>
      <c r="J27" s="224"/>
      <c r="K27" s="224"/>
      <c r="L27" s="224"/>
      <c r="M27" s="224"/>
      <c r="N27" s="224"/>
    </row>
    <row r="28" spans="1:164" s="219" customFormat="1" x14ac:dyDescent="0.2">
      <c r="A28" s="281" t="s">
        <v>119</v>
      </c>
      <c r="B28" s="282" t="s">
        <v>50</v>
      </c>
      <c r="C28" s="283" t="s">
        <v>120</v>
      </c>
      <c r="D28" s="291" t="s">
        <v>121</v>
      </c>
      <c r="E28" s="284" t="s">
        <v>53</v>
      </c>
      <c r="F28" s="288">
        <v>3</v>
      </c>
      <c r="G28" s="286">
        <v>8</v>
      </c>
      <c r="H28" s="222"/>
      <c r="I28" s="222"/>
      <c r="J28" s="222"/>
      <c r="K28" s="222"/>
      <c r="L28" s="223"/>
      <c r="M28" s="224"/>
      <c r="N28" s="224"/>
    </row>
    <row r="29" spans="1:164" x14ac:dyDescent="0.2">
      <c r="A29" s="281" t="s">
        <v>122</v>
      </c>
      <c r="B29" s="282" t="s">
        <v>50</v>
      </c>
      <c r="C29" s="283" t="s">
        <v>123</v>
      </c>
      <c r="D29" s="292" t="s">
        <v>124</v>
      </c>
      <c r="E29" s="284" t="s">
        <v>53</v>
      </c>
      <c r="F29" s="281">
        <v>3</v>
      </c>
      <c r="G29" s="286">
        <v>13</v>
      </c>
      <c r="H29" s="255"/>
      <c r="I29" s="255"/>
      <c r="J29" s="255"/>
      <c r="K29" s="255"/>
      <c r="L29" s="255"/>
      <c r="M29" s="255"/>
      <c r="N29" s="255"/>
    </row>
    <row r="30" spans="1:164" x14ac:dyDescent="0.2">
      <c r="A30" s="281" t="s">
        <v>125</v>
      </c>
      <c r="B30" s="282" t="s">
        <v>50</v>
      </c>
      <c r="C30" s="283" t="s">
        <v>126</v>
      </c>
      <c r="D30" s="292" t="s">
        <v>127</v>
      </c>
      <c r="E30" s="284" t="s">
        <v>53</v>
      </c>
      <c r="F30" s="281">
        <v>3</v>
      </c>
      <c r="G30" s="286">
        <v>5</v>
      </c>
      <c r="H30" s="255"/>
      <c r="I30" s="255"/>
      <c r="J30" s="255"/>
      <c r="K30" s="255"/>
      <c r="L30" s="255"/>
      <c r="M30" s="255"/>
      <c r="N30" s="255"/>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219"/>
      <c r="BA30" s="219"/>
      <c r="BB30" s="219"/>
      <c r="BC30" s="219"/>
      <c r="BD30" s="219"/>
      <c r="BE30" s="219"/>
      <c r="BF30" s="219"/>
      <c r="BG30" s="219"/>
      <c r="BH30" s="219"/>
      <c r="BI30" s="219"/>
      <c r="BJ30" s="219"/>
      <c r="BK30" s="219"/>
      <c r="BL30" s="219"/>
      <c r="BM30" s="219"/>
      <c r="BN30" s="219"/>
      <c r="BO30" s="219"/>
      <c r="BP30" s="219"/>
      <c r="BQ30" s="219"/>
      <c r="BR30" s="219"/>
      <c r="BS30" s="219"/>
      <c r="BT30" s="219"/>
    </row>
    <row r="31" spans="1:164" s="219" customFormat="1" x14ac:dyDescent="0.2">
      <c r="A31" s="281" t="s">
        <v>128</v>
      </c>
      <c r="B31" s="282" t="s">
        <v>50</v>
      </c>
      <c r="C31" s="283" t="s">
        <v>129</v>
      </c>
      <c r="D31" s="292" t="s">
        <v>130</v>
      </c>
      <c r="E31" s="284" t="s">
        <v>53</v>
      </c>
      <c r="F31" s="281">
        <v>3</v>
      </c>
      <c r="G31" s="286">
        <v>5</v>
      </c>
      <c r="H31" s="255"/>
      <c r="I31" s="255"/>
      <c r="J31" s="255"/>
      <c r="K31" s="255"/>
      <c r="L31" s="255"/>
      <c r="M31" s="255"/>
      <c r="N31" s="255"/>
    </row>
    <row r="32" spans="1:164" s="263" customFormat="1" x14ac:dyDescent="0.2">
      <c r="A32" s="281" t="s">
        <v>131</v>
      </c>
      <c r="B32" s="282" t="s">
        <v>50</v>
      </c>
      <c r="C32" s="283" t="s">
        <v>132</v>
      </c>
      <c r="D32" s="292" t="s">
        <v>133</v>
      </c>
      <c r="E32" s="284" t="s">
        <v>53</v>
      </c>
      <c r="F32" s="281">
        <v>3</v>
      </c>
      <c r="G32" s="286">
        <v>5</v>
      </c>
      <c r="H32" s="255"/>
      <c r="I32" s="255"/>
      <c r="J32" s="255"/>
      <c r="K32" s="255"/>
      <c r="L32" s="255"/>
      <c r="M32" s="255"/>
      <c r="N32" s="255"/>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219"/>
      <c r="BC32" s="219"/>
      <c r="BD32" s="219"/>
      <c r="BE32" s="219"/>
      <c r="BF32" s="219"/>
      <c r="BG32" s="219"/>
      <c r="BH32" s="219"/>
      <c r="BI32" s="219"/>
      <c r="BJ32" s="219"/>
      <c r="BK32" s="219"/>
      <c r="BL32" s="219"/>
      <c r="BM32" s="219"/>
      <c r="BN32" s="219"/>
      <c r="BO32" s="219"/>
      <c r="BP32" s="219"/>
      <c r="BQ32" s="219"/>
      <c r="BR32" s="219"/>
      <c r="BS32" s="219"/>
      <c r="BT32" s="219"/>
      <c r="BU32" s="219"/>
      <c r="BV32" s="219"/>
      <c r="BW32" s="219"/>
      <c r="BX32" s="219"/>
      <c r="BY32" s="219"/>
      <c r="BZ32" s="219"/>
      <c r="CA32" s="219"/>
      <c r="CB32" s="219"/>
      <c r="CC32" s="219"/>
      <c r="CD32" s="219"/>
      <c r="CE32" s="219"/>
      <c r="CF32" s="219"/>
      <c r="CG32" s="219"/>
      <c r="CH32" s="219"/>
      <c r="CI32" s="219"/>
      <c r="CJ32" s="219"/>
      <c r="CK32" s="219"/>
      <c r="CL32" s="219"/>
      <c r="CM32" s="219"/>
      <c r="CN32" s="219"/>
      <c r="CO32" s="219"/>
      <c r="CP32" s="219"/>
      <c r="CQ32" s="219"/>
      <c r="CR32" s="219"/>
      <c r="CS32" s="219"/>
      <c r="CT32" s="219"/>
      <c r="CU32" s="219"/>
      <c r="CV32" s="219"/>
      <c r="CW32" s="219"/>
      <c r="CX32" s="219"/>
      <c r="CY32" s="219"/>
      <c r="CZ32" s="219"/>
      <c r="DA32" s="219"/>
      <c r="DB32" s="219"/>
      <c r="DC32" s="219"/>
      <c r="DD32" s="219"/>
      <c r="DE32" s="219"/>
      <c r="DF32" s="219"/>
      <c r="DG32" s="219"/>
      <c r="DH32" s="219"/>
      <c r="DI32" s="219"/>
      <c r="DJ32" s="219"/>
      <c r="DK32" s="219"/>
      <c r="DL32" s="219"/>
      <c r="DM32" s="219"/>
      <c r="DN32" s="219"/>
      <c r="DO32" s="219"/>
      <c r="DP32" s="219"/>
      <c r="DQ32" s="219"/>
      <c r="DR32" s="219"/>
      <c r="DS32" s="219"/>
      <c r="DT32" s="219"/>
      <c r="DU32" s="219"/>
      <c r="DV32" s="219"/>
      <c r="DW32" s="219"/>
      <c r="DX32" s="219"/>
      <c r="DY32" s="219"/>
      <c r="DZ32" s="219"/>
      <c r="EA32" s="219"/>
      <c r="EB32" s="219"/>
      <c r="EC32" s="219"/>
      <c r="ED32" s="219"/>
      <c r="EE32" s="219"/>
      <c r="EF32" s="219"/>
      <c r="EG32" s="219"/>
      <c r="EH32" s="219"/>
      <c r="EI32" s="219"/>
      <c r="EJ32" s="219"/>
      <c r="EK32" s="219"/>
      <c r="EL32" s="219"/>
      <c r="EM32" s="219"/>
      <c r="EN32" s="219"/>
      <c r="EO32" s="219"/>
      <c r="EP32" s="219"/>
      <c r="EQ32" s="219"/>
      <c r="ER32" s="219"/>
      <c r="ES32" s="219"/>
      <c r="ET32" s="219"/>
      <c r="EU32" s="219"/>
      <c r="EV32" s="219"/>
      <c r="EW32" s="219"/>
      <c r="EX32" s="219"/>
      <c r="EY32" s="219"/>
      <c r="EZ32" s="219"/>
      <c r="FA32" s="219"/>
      <c r="FB32" s="219"/>
      <c r="FC32" s="219"/>
      <c r="FD32" s="219"/>
      <c r="FE32" s="219"/>
      <c r="FF32" s="219"/>
      <c r="FG32" s="219"/>
      <c r="FH32" s="219"/>
    </row>
    <row r="33" spans="1:164" x14ac:dyDescent="0.2">
      <c r="A33" s="281" t="s">
        <v>134</v>
      </c>
      <c r="B33" s="282" t="s">
        <v>71</v>
      </c>
      <c r="C33" s="283" t="s">
        <v>135</v>
      </c>
      <c r="D33" s="292" t="s">
        <v>136</v>
      </c>
      <c r="E33" s="284" t="s">
        <v>53</v>
      </c>
      <c r="F33" s="281"/>
      <c r="G33" s="286">
        <v>5</v>
      </c>
      <c r="H33" s="255"/>
      <c r="I33" s="255"/>
      <c r="J33" s="255"/>
      <c r="K33" s="255"/>
      <c r="L33" s="255"/>
      <c r="M33" s="255"/>
      <c r="N33" s="255"/>
      <c r="O33" s="219"/>
      <c r="P33" s="219"/>
      <c r="Q33" s="219"/>
      <c r="R33" s="219"/>
      <c r="S33" s="219"/>
      <c r="T33" s="219"/>
      <c r="U33" s="219"/>
      <c r="V33" s="219"/>
      <c r="W33" s="219"/>
      <c r="X33" s="219"/>
      <c r="Y33" s="219"/>
      <c r="Z33" s="219"/>
      <c r="AA33" s="219"/>
      <c r="AB33" s="219"/>
      <c r="AC33" s="219"/>
      <c r="AD33" s="219"/>
      <c r="AE33" s="219"/>
      <c r="AF33" s="219"/>
      <c r="AG33" s="219"/>
      <c r="AH33" s="219"/>
      <c r="AI33" s="219"/>
      <c r="AJ33" s="219"/>
      <c r="AK33" s="219"/>
      <c r="AL33" s="219"/>
      <c r="AM33" s="219"/>
      <c r="AN33" s="219"/>
      <c r="AO33" s="219"/>
      <c r="AP33" s="219"/>
      <c r="AQ33" s="219"/>
      <c r="AR33" s="219"/>
      <c r="AS33" s="219"/>
      <c r="AT33" s="219"/>
      <c r="AU33" s="219"/>
      <c r="AV33" s="219"/>
      <c r="AW33" s="219"/>
      <c r="AX33" s="219"/>
      <c r="AY33" s="219"/>
      <c r="AZ33" s="219"/>
      <c r="BA33" s="219"/>
      <c r="BB33" s="219"/>
      <c r="BC33" s="219"/>
      <c r="BD33" s="219"/>
      <c r="BE33" s="219"/>
      <c r="BF33" s="219"/>
      <c r="BG33" s="219"/>
      <c r="BH33" s="219"/>
      <c r="BI33" s="219"/>
      <c r="BJ33" s="219"/>
      <c r="BK33" s="219"/>
      <c r="BL33" s="219"/>
      <c r="BM33" s="219"/>
      <c r="BN33" s="219"/>
      <c r="BO33" s="219"/>
      <c r="BP33" s="219"/>
      <c r="BQ33" s="219"/>
      <c r="BR33" s="219"/>
      <c r="BS33" s="219"/>
      <c r="BT33" s="219"/>
      <c r="BU33" s="219"/>
      <c r="BV33" s="219"/>
      <c r="BW33" s="219"/>
      <c r="BX33" s="219"/>
      <c r="BY33" s="219"/>
      <c r="BZ33" s="219"/>
      <c r="CA33" s="219"/>
      <c r="CB33" s="219"/>
      <c r="CC33" s="219"/>
      <c r="CD33" s="219"/>
      <c r="CE33" s="219"/>
      <c r="CF33" s="219"/>
      <c r="CG33" s="219"/>
      <c r="CH33" s="219"/>
      <c r="CI33" s="219"/>
      <c r="CJ33" s="219"/>
      <c r="CK33" s="219"/>
      <c r="CL33" s="219"/>
      <c r="CM33" s="219"/>
      <c r="CN33" s="219"/>
      <c r="CO33" s="219"/>
      <c r="CP33" s="219"/>
      <c r="CQ33" s="219"/>
      <c r="CR33" s="219"/>
      <c r="CS33" s="219"/>
      <c r="CT33" s="219"/>
      <c r="CU33" s="219"/>
      <c r="CV33" s="219"/>
      <c r="CW33" s="219"/>
      <c r="CX33" s="219"/>
      <c r="CY33" s="219"/>
      <c r="CZ33" s="219"/>
      <c r="DA33" s="219"/>
      <c r="DB33" s="219"/>
      <c r="DC33" s="219"/>
      <c r="DD33" s="219"/>
      <c r="DE33" s="219"/>
      <c r="DF33" s="219"/>
      <c r="DG33" s="219"/>
      <c r="DH33" s="219"/>
      <c r="DI33" s="219"/>
      <c r="DJ33" s="219"/>
      <c r="DK33" s="219"/>
      <c r="DL33" s="219"/>
      <c r="DM33" s="219"/>
      <c r="DN33" s="219"/>
      <c r="DO33" s="219"/>
      <c r="DP33" s="219"/>
      <c r="DQ33" s="219"/>
      <c r="DR33" s="219"/>
      <c r="DS33" s="219"/>
      <c r="DT33" s="219"/>
      <c r="DU33" s="219"/>
      <c r="DV33" s="219"/>
      <c r="DW33" s="219"/>
      <c r="DX33" s="219"/>
      <c r="DY33" s="219"/>
      <c r="DZ33" s="219"/>
      <c r="EA33" s="219"/>
      <c r="EB33" s="219"/>
      <c r="EC33" s="219"/>
      <c r="ED33" s="219"/>
      <c r="EE33" s="219"/>
      <c r="EF33" s="219"/>
      <c r="EG33" s="219"/>
      <c r="EH33" s="219"/>
      <c r="EI33" s="219"/>
      <c r="EJ33" s="219"/>
      <c r="EK33" s="219"/>
      <c r="EL33" s="219"/>
      <c r="EM33" s="219"/>
      <c r="EN33" s="219"/>
      <c r="EO33" s="219"/>
      <c r="EP33" s="219"/>
      <c r="EQ33" s="219"/>
      <c r="ER33" s="219"/>
      <c r="ES33" s="219"/>
      <c r="ET33" s="219"/>
      <c r="EU33" s="219"/>
      <c r="EV33" s="219"/>
      <c r="EW33" s="219"/>
      <c r="EX33" s="219"/>
      <c r="EY33" s="219"/>
      <c r="EZ33" s="219"/>
      <c r="FA33" s="219"/>
      <c r="FB33" s="219"/>
      <c r="FC33" s="219"/>
      <c r="FD33" s="219"/>
      <c r="FE33" s="219"/>
      <c r="FF33" s="219"/>
      <c r="FG33" s="219"/>
      <c r="FH33" s="219"/>
    </row>
    <row r="34" spans="1:164" s="263" customFormat="1" x14ac:dyDescent="0.2">
      <c r="A34" s="281" t="s">
        <v>137</v>
      </c>
      <c r="B34" s="282" t="s">
        <v>71</v>
      </c>
      <c r="C34" s="283" t="s">
        <v>138</v>
      </c>
      <c r="D34" s="292" t="s">
        <v>139</v>
      </c>
      <c r="E34" s="284" t="s">
        <v>53</v>
      </c>
      <c r="F34" s="281"/>
      <c r="G34" s="286">
        <v>5</v>
      </c>
      <c r="H34" s="255"/>
      <c r="I34" s="255"/>
      <c r="J34" s="255"/>
      <c r="K34" s="255"/>
      <c r="L34" s="255"/>
      <c r="M34" s="255"/>
      <c r="N34" s="255"/>
      <c r="O34" s="219"/>
      <c r="P34" s="219"/>
      <c r="Q34" s="219"/>
      <c r="R34" s="219"/>
      <c r="S34" s="219"/>
      <c r="T34" s="219"/>
      <c r="U34" s="219"/>
      <c r="V34" s="219"/>
      <c r="W34" s="219"/>
      <c r="X34" s="219"/>
      <c r="Y34" s="219"/>
      <c r="Z34" s="219"/>
      <c r="AA34" s="219"/>
      <c r="AB34" s="219"/>
      <c r="AC34" s="219"/>
      <c r="AD34" s="219"/>
      <c r="AE34" s="219"/>
      <c r="AF34" s="219"/>
      <c r="AG34" s="219"/>
      <c r="AH34" s="219"/>
      <c r="AI34" s="219"/>
      <c r="AJ34" s="219"/>
      <c r="AK34" s="219"/>
      <c r="AL34" s="219"/>
      <c r="AM34" s="219"/>
      <c r="AN34" s="219"/>
      <c r="AO34" s="219"/>
      <c r="AP34" s="219"/>
      <c r="AQ34" s="219"/>
      <c r="AR34" s="219"/>
      <c r="AS34" s="219"/>
      <c r="AT34" s="219"/>
      <c r="AU34" s="219"/>
      <c r="AV34" s="219"/>
      <c r="AW34" s="219"/>
      <c r="AX34" s="219"/>
      <c r="AY34" s="219"/>
      <c r="AZ34" s="219"/>
      <c r="BA34" s="219"/>
      <c r="BB34" s="219"/>
      <c r="BC34" s="219"/>
      <c r="BD34" s="219"/>
      <c r="BE34" s="219"/>
      <c r="BF34" s="219"/>
      <c r="BG34" s="219"/>
      <c r="BH34" s="219"/>
      <c r="BI34" s="219"/>
      <c r="BJ34" s="219"/>
      <c r="BK34" s="219"/>
      <c r="BL34" s="219"/>
      <c r="BM34" s="219"/>
      <c r="BN34" s="219"/>
      <c r="BO34" s="219"/>
      <c r="BP34" s="219"/>
      <c r="BQ34" s="219"/>
      <c r="BR34" s="219"/>
      <c r="BS34" s="219"/>
      <c r="BT34" s="219"/>
      <c r="BU34" s="219"/>
      <c r="BV34" s="219"/>
      <c r="BW34" s="219"/>
      <c r="BX34" s="219"/>
      <c r="BY34" s="219"/>
      <c r="BZ34" s="219"/>
      <c r="CA34" s="219"/>
      <c r="CB34" s="219"/>
      <c r="CC34" s="219"/>
      <c r="CD34" s="219"/>
      <c r="CE34" s="219"/>
      <c r="CF34" s="219"/>
      <c r="CG34" s="219"/>
      <c r="CH34" s="219"/>
      <c r="CI34" s="219"/>
      <c r="CJ34" s="219"/>
      <c r="CK34" s="219"/>
      <c r="CL34" s="219"/>
      <c r="CM34" s="219"/>
      <c r="CN34" s="219"/>
      <c r="CO34" s="219"/>
      <c r="CP34" s="219"/>
      <c r="CQ34" s="219"/>
      <c r="CR34" s="219"/>
      <c r="CS34" s="219"/>
      <c r="CT34" s="219"/>
      <c r="CU34" s="219"/>
      <c r="CV34" s="219"/>
      <c r="CW34" s="219"/>
      <c r="CX34" s="219"/>
      <c r="CY34" s="219"/>
      <c r="CZ34" s="219"/>
      <c r="DA34" s="219"/>
      <c r="DB34" s="219"/>
      <c r="DC34" s="219"/>
      <c r="DD34" s="219"/>
      <c r="DE34" s="219"/>
      <c r="DF34" s="219"/>
      <c r="DG34" s="219"/>
      <c r="DH34" s="219"/>
      <c r="DI34" s="219"/>
      <c r="DJ34" s="219"/>
      <c r="DK34" s="219"/>
      <c r="DL34" s="219"/>
      <c r="DM34" s="219"/>
      <c r="DN34" s="219"/>
      <c r="DO34" s="219"/>
      <c r="DP34" s="219"/>
      <c r="DQ34" s="219"/>
      <c r="DR34" s="219"/>
      <c r="DS34" s="219"/>
      <c r="DT34" s="219"/>
      <c r="DU34" s="219"/>
      <c r="DV34" s="219"/>
      <c r="DW34" s="219"/>
      <c r="DX34" s="219"/>
      <c r="DY34" s="219"/>
      <c r="DZ34" s="219"/>
      <c r="EA34" s="219"/>
      <c r="EB34" s="219"/>
      <c r="EC34" s="219"/>
      <c r="ED34" s="219"/>
      <c r="EE34" s="219"/>
      <c r="EF34" s="219"/>
      <c r="EG34" s="219"/>
      <c r="EH34" s="219"/>
      <c r="EI34" s="219"/>
      <c r="EJ34" s="219"/>
      <c r="EK34" s="219"/>
      <c r="EL34" s="219"/>
      <c r="EM34" s="219"/>
      <c r="EN34" s="219"/>
      <c r="EO34" s="219"/>
      <c r="EP34" s="219"/>
      <c r="EQ34" s="219"/>
      <c r="ER34" s="219"/>
      <c r="ES34" s="219"/>
      <c r="ET34" s="219"/>
      <c r="EU34" s="219"/>
      <c r="EV34" s="219"/>
      <c r="EW34" s="219"/>
      <c r="EX34" s="219"/>
      <c r="EY34" s="219"/>
      <c r="EZ34" s="219"/>
      <c r="FA34" s="219"/>
      <c r="FB34" s="219"/>
      <c r="FC34" s="219"/>
      <c r="FD34" s="219"/>
      <c r="FE34" s="219"/>
      <c r="FF34" s="219"/>
      <c r="FG34" s="219"/>
      <c r="FH34" s="219"/>
    </row>
    <row r="35" spans="1:164" s="263" customFormat="1" x14ac:dyDescent="0.2">
      <c r="A35" s="281" t="s">
        <v>140</v>
      </c>
      <c r="B35" s="282" t="s">
        <v>50</v>
      </c>
      <c r="C35" s="283" t="s">
        <v>141</v>
      </c>
      <c r="D35" s="290" t="s">
        <v>142</v>
      </c>
      <c r="E35" s="284" t="s">
        <v>53</v>
      </c>
      <c r="F35" s="293"/>
      <c r="G35" s="286">
        <v>3</v>
      </c>
      <c r="H35" s="256"/>
      <c r="I35" s="256"/>
      <c r="J35" s="256"/>
      <c r="K35" s="256"/>
      <c r="L35" s="256"/>
      <c r="M35" s="256"/>
      <c r="N35" s="256"/>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219"/>
      <c r="BJ35" s="219"/>
      <c r="BK35" s="219"/>
      <c r="BL35" s="219"/>
      <c r="BM35" s="219"/>
      <c r="BN35" s="219"/>
      <c r="BO35" s="219"/>
      <c r="BP35" s="219"/>
      <c r="BQ35" s="219"/>
      <c r="BR35" s="219"/>
      <c r="BS35" s="219"/>
      <c r="BT35" s="219"/>
      <c r="BU35" s="219"/>
      <c r="BV35" s="219"/>
      <c r="BW35" s="219"/>
      <c r="BX35" s="219"/>
      <c r="BY35" s="219"/>
      <c r="BZ35" s="219"/>
      <c r="CA35" s="219"/>
      <c r="CB35" s="219"/>
      <c r="CC35" s="219"/>
      <c r="CD35" s="219"/>
      <c r="CE35" s="219"/>
      <c r="CF35" s="219"/>
      <c r="CG35" s="219"/>
      <c r="CH35" s="219"/>
      <c r="CI35" s="219"/>
      <c r="CJ35" s="219"/>
      <c r="CK35" s="219"/>
      <c r="CL35" s="219"/>
      <c r="CM35" s="219"/>
      <c r="CN35" s="219"/>
      <c r="CO35" s="219"/>
      <c r="CP35" s="219"/>
      <c r="CQ35" s="219"/>
      <c r="CR35" s="219"/>
      <c r="CS35" s="219"/>
      <c r="CT35" s="219"/>
      <c r="CU35" s="219"/>
      <c r="CV35" s="219"/>
      <c r="CW35" s="219"/>
      <c r="CX35" s="219"/>
      <c r="CY35" s="219"/>
      <c r="CZ35" s="219"/>
      <c r="DA35" s="219"/>
      <c r="DB35" s="219"/>
      <c r="DC35" s="219"/>
      <c r="DD35" s="219"/>
      <c r="DE35" s="219"/>
      <c r="DF35" s="219"/>
      <c r="DG35" s="219"/>
      <c r="DH35" s="219"/>
      <c r="DI35" s="219"/>
      <c r="DJ35" s="219"/>
      <c r="DK35" s="219"/>
      <c r="DL35" s="219"/>
      <c r="DM35" s="219"/>
      <c r="DN35" s="219"/>
      <c r="DO35" s="219"/>
      <c r="DP35" s="219"/>
      <c r="DQ35" s="219"/>
      <c r="DR35" s="219"/>
      <c r="DS35" s="219"/>
      <c r="DT35" s="219"/>
      <c r="DU35" s="219"/>
      <c r="DV35" s="219"/>
      <c r="DW35" s="219"/>
      <c r="DX35" s="219"/>
      <c r="DY35" s="219"/>
      <c r="DZ35" s="219"/>
      <c r="EA35" s="219"/>
      <c r="EB35" s="219"/>
      <c r="EC35" s="219"/>
      <c r="ED35" s="219"/>
      <c r="EE35" s="219"/>
      <c r="EF35" s="219"/>
      <c r="EG35" s="219"/>
      <c r="EH35" s="219"/>
      <c r="EI35" s="219"/>
      <c r="EJ35" s="219"/>
      <c r="EK35" s="219"/>
      <c r="EL35" s="219"/>
      <c r="EM35" s="219"/>
      <c r="EN35" s="219"/>
      <c r="EO35" s="219"/>
      <c r="EP35" s="219"/>
      <c r="EQ35" s="219"/>
      <c r="ER35" s="219"/>
      <c r="ES35" s="219"/>
      <c r="ET35" s="219"/>
      <c r="EU35" s="219"/>
      <c r="EV35" s="219"/>
      <c r="EW35" s="219"/>
      <c r="EX35" s="219"/>
      <c r="EY35" s="219"/>
      <c r="EZ35" s="219"/>
      <c r="FA35" s="219"/>
      <c r="FB35" s="219"/>
      <c r="FC35" s="219"/>
      <c r="FD35" s="219"/>
      <c r="FE35" s="219"/>
      <c r="FF35" s="219"/>
      <c r="FG35" s="219"/>
      <c r="FH35" s="219"/>
    </row>
    <row r="36" spans="1:164" s="263" customFormat="1" x14ac:dyDescent="0.2">
      <c r="A36" s="281" t="s">
        <v>143</v>
      </c>
      <c r="B36" s="282" t="s">
        <v>50</v>
      </c>
      <c r="C36" s="283" t="s">
        <v>144</v>
      </c>
      <c r="D36" s="290" t="s">
        <v>145</v>
      </c>
      <c r="E36" s="284" t="s">
        <v>53</v>
      </c>
      <c r="F36" s="293"/>
      <c r="G36" s="286">
        <v>13</v>
      </c>
      <c r="H36" s="256"/>
      <c r="I36" s="256"/>
      <c r="J36" s="256"/>
      <c r="K36" s="256"/>
      <c r="L36" s="256"/>
      <c r="M36" s="256"/>
      <c r="N36" s="256"/>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219"/>
      <c r="BI36" s="219"/>
      <c r="BJ36" s="219"/>
      <c r="BK36" s="219"/>
      <c r="BL36" s="219"/>
      <c r="BM36" s="219"/>
      <c r="BN36" s="219"/>
      <c r="BO36" s="219"/>
      <c r="BP36" s="219"/>
      <c r="BQ36" s="219"/>
      <c r="BR36" s="219"/>
      <c r="BS36" s="219"/>
      <c r="BT36" s="219"/>
      <c r="BU36" s="219"/>
      <c r="BV36" s="219"/>
      <c r="BW36" s="219"/>
      <c r="BX36" s="219"/>
      <c r="BY36" s="219"/>
      <c r="BZ36" s="219"/>
      <c r="CA36" s="219"/>
      <c r="CB36" s="219"/>
      <c r="CC36" s="219"/>
      <c r="CD36" s="219"/>
      <c r="CE36" s="219"/>
      <c r="CF36" s="219"/>
      <c r="CG36" s="219"/>
      <c r="CH36" s="219"/>
      <c r="CI36" s="219"/>
      <c r="CJ36" s="219"/>
      <c r="CK36" s="219"/>
      <c r="CL36" s="219"/>
      <c r="CM36" s="219"/>
      <c r="CN36" s="219"/>
      <c r="CO36" s="219"/>
      <c r="CP36" s="219"/>
      <c r="CQ36" s="219"/>
      <c r="CR36" s="219"/>
      <c r="CS36" s="219"/>
      <c r="CT36" s="219"/>
      <c r="CU36" s="219"/>
      <c r="CV36" s="219"/>
      <c r="CW36" s="219"/>
      <c r="CX36" s="219"/>
      <c r="CY36" s="219"/>
      <c r="CZ36" s="219"/>
      <c r="DA36" s="219"/>
      <c r="DB36" s="219"/>
      <c r="DC36" s="219"/>
      <c r="DD36" s="219"/>
      <c r="DE36" s="219"/>
      <c r="DF36" s="219"/>
      <c r="DG36" s="219"/>
      <c r="DH36" s="219"/>
      <c r="DI36" s="219"/>
      <c r="DJ36" s="219"/>
      <c r="DK36" s="219"/>
      <c r="DL36" s="219"/>
      <c r="DM36" s="219"/>
      <c r="DN36" s="219"/>
      <c r="DO36" s="219"/>
      <c r="DP36" s="219"/>
      <c r="DQ36" s="219"/>
      <c r="DR36" s="219"/>
      <c r="DS36" s="219"/>
      <c r="DT36" s="219"/>
      <c r="DU36" s="219"/>
      <c r="DV36" s="219"/>
      <c r="DW36" s="219"/>
      <c r="DX36" s="219"/>
      <c r="DY36" s="219"/>
      <c r="DZ36" s="219"/>
      <c r="EA36" s="219"/>
      <c r="EB36" s="219"/>
      <c r="EC36" s="219"/>
      <c r="ED36" s="219"/>
      <c r="EE36" s="219"/>
      <c r="EF36" s="219"/>
      <c r="EG36" s="219"/>
      <c r="EH36" s="219"/>
      <c r="EI36" s="219"/>
      <c r="EJ36" s="219"/>
      <c r="EK36" s="219"/>
      <c r="EL36" s="219"/>
      <c r="EM36" s="219"/>
      <c r="EN36" s="219"/>
      <c r="EO36" s="219"/>
      <c r="EP36" s="219"/>
      <c r="EQ36" s="219"/>
      <c r="ER36" s="219"/>
      <c r="ES36" s="219"/>
      <c r="ET36" s="219"/>
      <c r="EU36" s="219"/>
      <c r="EV36" s="219"/>
      <c r="EW36" s="219"/>
      <c r="EX36" s="219"/>
      <c r="EY36" s="219"/>
      <c r="EZ36" s="219"/>
      <c r="FA36" s="219"/>
      <c r="FB36" s="219"/>
      <c r="FC36" s="219"/>
      <c r="FD36" s="219"/>
      <c r="FE36" s="219"/>
      <c r="FF36" s="219"/>
      <c r="FG36" s="219"/>
      <c r="FH36" s="219"/>
    </row>
    <row r="37" spans="1:164" x14ac:dyDescent="0.2">
      <c r="A37" s="281" t="s">
        <v>146</v>
      </c>
      <c r="B37" s="282" t="s">
        <v>71</v>
      </c>
      <c r="C37" s="283" t="s">
        <v>147</v>
      </c>
      <c r="D37" s="290" t="s">
        <v>148</v>
      </c>
      <c r="E37" s="284" t="s">
        <v>53</v>
      </c>
      <c r="F37" s="293"/>
      <c r="G37" s="286">
        <v>2</v>
      </c>
      <c r="H37" s="256"/>
      <c r="I37" s="256"/>
      <c r="J37" s="256"/>
      <c r="K37" s="256"/>
      <c r="L37" s="256"/>
      <c r="M37" s="256"/>
      <c r="N37" s="256"/>
      <c r="O37" s="219"/>
      <c r="P37" s="219"/>
      <c r="Q37" s="219"/>
      <c r="R37" s="219"/>
      <c r="S37" s="219"/>
      <c r="T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219"/>
      <c r="BE37" s="219"/>
      <c r="BF37" s="219"/>
      <c r="BG37" s="219"/>
      <c r="BH37" s="219"/>
      <c r="BI37" s="219"/>
      <c r="BJ37" s="219"/>
      <c r="BK37" s="219"/>
      <c r="BL37" s="219"/>
      <c r="BM37" s="219"/>
      <c r="BN37" s="219"/>
      <c r="BO37" s="219"/>
      <c r="BP37" s="219"/>
      <c r="BQ37" s="219"/>
      <c r="BR37" s="219"/>
      <c r="BS37" s="219"/>
      <c r="BT37" s="219"/>
      <c r="BU37" s="219"/>
      <c r="BV37" s="219"/>
      <c r="BW37" s="219"/>
      <c r="BX37" s="219"/>
      <c r="BY37" s="219"/>
      <c r="BZ37" s="219"/>
      <c r="CA37" s="219"/>
      <c r="CB37" s="219"/>
      <c r="CC37" s="219"/>
      <c r="CD37" s="219"/>
      <c r="CE37" s="219"/>
      <c r="CF37" s="219"/>
      <c r="CG37" s="219"/>
      <c r="CH37" s="219"/>
      <c r="CI37" s="219"/>
      <c r="CJ37" s="219"/>
      <c r="CK37" s="219"/>
      <c r="CL37" s="219"/>
      <c r="CM37" s="219"/>
      <c r="CN37" s="219"/>
      <c r="CO37" s="219"/>
      <c r="CP37" s="219"/>
      <c r="CQ37" s="219"/>
      <c r="CR37" s="219"/>
      <c r="CS37" s="219"/>
      <c r="CT37" s="219"/>
      <c r="CU37" s="219"/>
      <c r="CV37" s="219"/>
      <c r="CW37" s="219"/>
      <c r="CX37" s="219"/>
      <c r="CY37" s="219"/>
      <c r="CZ37" s="219"/>
      <c r="DA37" s="219"/>
      <c r="DB37" s="219"/>
      <c r="DC37" s="219"/>
      <c r="DD37" s="219"/>
      <c r="DE37" s="219"/>
      <c r="DF37" s="219"/>
      <c r="DG37" s="219"/>
      <c r="DH37" s="219"/>
      <c r="DI37" s="219"/>
      <c r="DJ37" s="219"/>
      <c r="DK37" s="219"/>
      <c r="DL37" s="219"/>
      <c r="DM37" s="219"/>
      <c r="DN37" s="219"/>
      <c r="DO37" s="219"/>
      <c r="DP37" s="219"/>
      <c r="DQ37" s="219"/>
      <c r="DR37" s="219"/>
      <c r="DS37" s="219"/>
      <c r="DT37" s="219"/>
      <c r="DU37" s="219"/>
      <c r="DV37" s="219"/>
      <c r="DW37" s="219"/>
      <c r="DX37" s="219"/>
      <c r="DY37" s="219"/>
      <c r="DZ37" s="219"/>
      <c r="EA37" s="219"/>
      <c r="EB37" s="219"/>
      <c r="EC37" s="219"/>
      <c r="ED37" s="219"/>
      <c r="EE37" s="219"/>
      <c r="EF37" s="219"/>
      <c r="EG37" s="219"/>
      <c r="EH37" s="219"/>
      <c r="EI37" s="219"/>
      <c r="EJ37" s="219"/>
      <c r="EK37" s="219"/>
      <c r="EL37" s="219"/>
      <c r="EM37" s="219"/>
      <c r="EN37" s="219"/>
      <c r="EO37" s="219"/>
      <c r="EP37" s="219"/>
      <c r="EQ37" s="219"/>
      <c r="ER37" s="219"/>
      <c r="ES37" s="219"/>
      <c r="ET37" s="219"/>
      <c r="EU37" s="219"/>
      <c r="EV37" s="219"/>
      <c r="EW37" s="219"/>
      <c r="EX37" s="219"/>
      <c r="EY37" s="219"/>
      <c r="EZ37" s="219"/>
      <c r="FA37" s="219"/>
      <c r="FB37" s="219"/>
      <c r="FC37" s="219"/>
      <c r="FD37" s="219"/>
      <c r="FE37" s="219"/>
      <c r="FF37" s="219"/>
      <c r="FG37" s="219"/>
      <c r="FH37" s="219"/>
    </row>
    <row r="38" spans="1:164" x14ac:dyDescent="0.2">
      <c r="A38" s="281" t="s">
        <v>149</v>
      </c>
      <c r="B38" s="282" t="s">
        <v>50</v>
      </c>
      <c r="C38" s="283" t="s">
        <v>150</v>
      </c>
      <c r="D38" s="290" t="s">
        <v>151</v>
      </c>
      <c r="E38" s="284" t="s">
        <v>53</v>
      </c>
      <c r="F38" s="293"/>
      <c r="G38" s="286">
        <v>3</v>
      </c>
      <c r="H38" s="256"/>
      <c r="I38" s="256"/>
      <c r="J38" s="256"/>
      <c r="K38" s="256"/>
      <c r="L38" s="256"/>
      <c r="M38" s="256"/>
      <c r="N38" s="256"/>
      <c r="O38" s="219"/>
      <c r="P38" s="219"/>
      <c r="Q38" s="219"/>
      <c r="R38" s="219"/>
      <c r="S38" s="219"/>
      <c r="T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219"/>
      <c r="BC38" s="219"/>
      <c r="BD38" s="219"/>
      <c r="BE38" s="219"/>
      <c r="BF38" s="219"/>
      <c r="BG38" s="219"/>
      <c r="BH38" s="219"/>
      <c r="BI38" s="219"/>
      <c r="BJ38" s="219"/>
      <c r="BK38" s="219"/>
      <c r="BL38" s="219"/>
      <c r="BM38" s="219"/>
      <c r="BN38" s="219"/>
      <c r="BO38" s="219"/>
      <c r="BP38" s="219"/>
      <c r="BQ38" s="219"/>
      <c r="BR38" s="219"/>
      <c r="BS38" s="219"/>
      <c r="BT38" s="219"/>
      <c r="BU38" s="219"/>
      <c r="BV38" s="219"/>
      <c r="BW38" s="219"/>
      <c r="BX38" s="219"/>
      <c r="BY38" s="219"/>
      <c r="BZ38" s="219"/>
      <c r="CA38" s="219"/>
      <c r="CB38" s="219"/>
      <c r="CC38" s="219"/>
      <c r="CD38" s="219"/>
      <c r="CE38" s="219"/>
      <c r="CF38" s="219"/>
      <c r="CG38" s="219"/>
      <c r="CH38" s="219"/>
      <c r="CI38" s="219"/>
      <c r="CJ38" s="219"/>
      <c r="CK38" s="219"/>
      <c r="CL38" s="219"/>
      <c r="CM38" s="219"/>
      <c r="CN38" s="219"/>
      <c r="CO38" s="219"/>
      <c r="CP38" s="219"/>
      <c r="CQ38" s="219"/>
      <c r="CR38" s="219"/>
      <c r="CS38" s="219"/>
      <c r="CT38" s="219"/>
      <c r="CU38" s="219"/>
      <c r="CV38" s="219"/>
      <c r="CW38" s="219"/>
      <c r="CX38" s="219"/>
      <c r="CY38" s="219"/>
      <c r="CZ38" s="219"/>
      <c r="DA38" s="219"/>
      <c r="DB38" s="219"/>
      <c r="DC38" s="219"/>
      <c r="DD38" s="219"/>
      <c r="DE38" s="219"/>
      <c r="DF38" s="219"/>
      <c r="DG38" s="219"/>
      <c r="DH38" s="219"/>
      <c r="DI38" s="219"/>
      <c r="DJ38" s="219"/>
      <c r="DK38" s="219"/>
      <c r="DL38" s="219"/>
      <c r="DM38" s="219"/>
      <c r="DN38" s="219"/>
      <c r="DO38" s="219"/>
      <c r="DP38" s="219"/>
      <c r="DQ38" s="219"/>
      <c r="DR38" s="219"/>
      <c r="DS38" s="219"/>
      <c r="DT38" s="219"/>
      <c r="DU38" s="219"/>
      <c r="DV38" s="219"/>
      <c r="DW38" s="219"/>
      <c r="DX38" s="219"/>
      <c r="DY38" s="219"/>
      <c r="DZ38" s="219"/>
      <c r="EA38" s="219"/>
      <c r="EB38" s="219"/>
      <c r="EC38" s="219"/>
      <c r="ED38" s="219"/>
      <c r="EE38" s="219"/>
      <c r="EF38" s="219"/>
      <c r="EG38" s="219"/>
      <c r="EH38" s="219"/>
      <c r="EI38" s="219"/>
      <c r="EJ38" s="219"/>
      <c r="EK38" s="219"/>
      <c r="EL38" s="219"/>
      <c r="EM38" s="219"/>
      <c r="EN38" s="219"/>
      <c r="EO38" s="219"/>
      <c r="EP38" s="219"/>
      <c r="EQ38" s="219"/>
      <c r="ER38" s="219"/>
      <c r="ES38" s="219"/>
      <c r="ET38" s="219"/>
      <c r="EU38" s="219"/>
      <c r="EV38" s="219"/>
      <c r="EW38" s="219"/>
      <c r="EX38" s="219"/>
      <c r="EY38" s="219"/>
      <c r="EZ38" s="219"/>
      <c r="FA38" s="219"/>
      <c r="FB38" s="219"/>
      <c r="FC38" s="219"/>
      <c r="FD38" s="219"/>
      <c r="FE38" s="219"/>
      <c r="FF38" s="219"/>
      <c r="FG38" s="219"/>
      <c r="FH38" s="219"/>
    </row>
    <row r="39" spans="1:164" x14ac:dyDescent="0.2">
      <c r="A39" s="281" t="s">
        <v>152</v>
      </c>
      <c r="B39" s="282" t="s">
        <v>61</v>
      </c>
      <c r="C39" s="283" t="s">
        <v>153</v>
      </c>
      <c r="D39" s="290" t="s">
        <v>154</v>
      </c>
      <c r="E39" s="284" t="s">
        <v>53</v>
      </c>
      <c r="F39" s="293">
        <v>2</v>
      </c>
      <c r="G39" s="286">
        <v>3</v>
      </c>
      <c r="H39" s="256"/>
      <c r="I39" s="256"/>
      <c r="J39" s="256"/>
      <c r="K39" s="256"/>
      <c r="L39" s="256"/>
      <c r="M39" s="256"/>
      <c r="N39" s="256"/>
      <c r="O39" s="219"/>
      <c r="P39" s="219"/>
      <c r="Q39" s="219"/>
      <c r="R39" s="219"/>
      <c r="S39" s="219"/>
      <c r="T39" s="219"/>
      <c r="U39" s="219"/>
      <c r="V39" s="219"/>
      <c r="W39" s="219"/>
      <c r="X39" s="219"/>
      <c r="Y39" s="219"/>
      <c r="Z39" s="219"/>
      <c r="AA39" s="219"/>
      <c r="AB39" s="219"/>
      <c r="AC39" s="219"/>
      <c r="AD39" s="219"/>
      <c r="AE39" s="219"/>
      <c r="AF39" s="219"/>
      <c r="AG39" s="219"/>
      <c r="AH39" s="219"/>
      <c r="AI39" s="219"/>
      <c r="AJ39" s="219"/>
      <c r="AK39" s="219"/>
      <c r="AL39" s="219"/>
      <c r="AM39" s="219"/>
      <c r="AN39" s="219"/>
      <c r="AO39" s="219"/>
      <c r="AP39" s="219"/>
      <c r="AQ39" s="219"/>
      <c r="AR39" s="219"/>
      <c r="AS39" s="219"/>
      <c r="AT39" s="219"/>
      <c r="AU39" s="219"/>
      <c r="AV39" s="219"/>
      <c r="AW39" s="219"/>
      <c r="AX39" s="219"/>
      <c r="AY39" s="219"/>
      <c r="AZ39" s="219"/>
      <c r="BA39" s="219"/>
      <c r="BB39" s="219"/>
      <c r="BC39" s="219"/>
      <c r="BD39" s="219"/>
      <c r="BE39" s="219"/>
      <c r="BF39" s="219"/>
      <c r="BG39" s="219"/>
      <c r="BH39" s="219"/>
      <c r="BI39" s="219"/>
      <c r="BJ39" s="219"/>
      <c r="BK39" s="219"/>
      <c r="BL39" s="219"/>
      <c r="BM39" s="219"/>
      <c r="BN39" s="219"/>
      <c r="BO39" s="219"/>
      <c r="BP39" s="219"/>
      <c r="BQ39" s="219"/>
      <c r="BR39" s="219"/>
      <c r="BS39" s="219"/>
      <c r="BT39" s="219"/>
      <c r="BU39" s="219"/>
      <c r="BV39" s="219"/>
      <c r="BW39" s="219"/>
      <c r="BX39" s="219"/>
      <c r="BY39" s="219"/>
      <c r="BZ39" s="219"/>
      <c r="CA39" s="219"/>
      <c r="CB39" s="219"/>
      <c r="CC39" s="219"/>
      <c r="CD39" s="219"/>
      <c r="CE39" s="219"/>
      <c r="CF39" s="219"/>
      <c r="CG39" s="219"/>
      <c r="CH39" s="219"/>
      <c r="CI39" s="219"/>
      <c r="CJ39" s="219"/>
      <c r="CK39" s="219"/>
      <c r="CL39" s="219"/>
      <c r="CM39" s="219"/>
      <c r="CN39" s="219"/>
      <c r="CO39" s="219"/>
      <c r="CP39" s="219"/>
      <c r="CQ39" s="219"/>
      <c r="CR39" s="219"/>
      <c r="CS39" s="219"/>
      <c r="CT39" s="219"/>
      <c r="CU39" s="219"/>
      <c r="CV39" s="219"/>
      <c r="CW39" s="219"/>
      <c r="CX39" s="219"/>
      <c r="CY39" s="219"/>
      <c r="CZ39" s="219"/>
      <c r="DA39" s="219"/>
      <c r="DB39" s="219"/>
      <c r="DC39" s="219"/>
      <c r="DD39" s="219"/>
      <c r="DE39" s="219"/>
      <c r="DF39" s="219"/>
      <c r="DG39" s="219"/>
      <c r="DH39" s="219"/>
      <c r="DI39" s="219"/>
      <c r="DJ39" s="219"/>
      <c r="DK39" s="219"/>
      <c r="DL39" s="219"/>
      <c r="DM39" s="219"/>
      <c r="DN39" s="219"/>
      <c r="DO39" s="219"/>
      <c r="DP39" s="219"/>
      <c r="DQ39" s="219"/>
      <c r="DR39" s="219"/>
      <c r="DS39" s="219"/>
      <c r="DT39" s="219"/>
      <c r="DU39" s="219"/>
      <c r="DV39" s="219"/>
      <c r="DW39" s="219"/>
      <c r="DX39" s="219"/>
      <c r="DY39" s="219"/>
      <c r="DZ39" s="219"/>
      <c r="EA39" s="219"/>
      <c r="EB39" s="219"/>
      <c r="EC39" s="219"/>
      <c r="ED39" s="219"/>
      <c r="EE39" s="219"/>
      <c r="EF39" s="219"/>
      <c r="EG39" s="219"/>
      <c r="EH39" s="219"/>
      <c r="EI39" s="219"/>
      <c r="EJ39" s="219"/>
      <c r="EK39" s="219"/>
      <c r="EL39" s="219"/>
      <c r="EM39" s="219"/>
      <c r="EN39" s="219"/>
      <c r="EO39" s="219"/>
      <c r="EP39" s="219"/>
      <c r="EQ39" s="219"/>
      <c r="ER39" s="219"/>
      <c r="ES39" s="219"/>
      <c r="ET39" s="219"/>
      <c r="EU39" s="219"/>
      <c r="EV39" s="219"/>
      <c r="EW39" s="219"/>
      <c r="EX39" s="219"/>
      <c r="EY39" s="219"/>
      <c r="EZ39" s="219"/>
      <c r="FA39" s="219"/>
      <c r="FB39" s="219"/>
      <c r="FC39" s="219"/>
      <c r="FD39" s="219"/>
      <c r="FE39" s="219"/>
      <c r="FF39" s="219"/>
      <c r="FG39" s="219"/>
      <c r="FH39" s="219"/>
    </row>
    <row r="40" spans="1:164" x14ac:dyDescent="0.2">
      <c r="A40" s="281" t="s">
        <v>155</v>
      </c>
      <c r="B40" s="282" t="s">
        <v>50</v>
      </c>
      <c r="C40" s="283" t="s">
        <v>156</v>
      </c>
      <c r="D40" s="290" t="s">
        <v>157</v>
      </c>
      <c r="E40" s="284" t="s">
        <v>53</v>
      </c>
      <c r="F40" s="293"/>
      <c r="G40" s="286">
        <v>5</v>
      </c>
      <c r="H40" s="256"/>
      <c r="I40" s="256"/>
      <c r="J40" s="256"/>
      <c r="K40" s="256"/>
      <c r="L40" s="256"/>
      <c r="M40" s="256"/>
      <c r="N40" s="256"/>
      <c r="O40" s="219"/>
      <c r="P40" s="219"/>
      <c r="Q40" s="219"/>
      <c r="R40" s="219"/>
      <c r="S40" s="219"/>
      <c r="T40" s="219"/>
      <c r="U40" s="219"/>
      <c r="V40" s="219"/>
      <c r="W40" s="219"/>
      <c r="X40" s="219"/>
      <c r="Y40" s="219"/>
      <c r="Z40" s="219"/>
      <c r="AA40" s="219"/>
      <c r="AB40" s="219"/>
      <c r="AC40" s="219"/>
      <c r="AD40" s="219"/>
      <c r="AE40" s="219"/>
      <c r="AF40" s="219"/>
      <c r="AG40" s="219"/>
      <c r="AH40" s="219"/>
      <c r="AI40" s="219"/>
      <c r="AJ40" s="219"/>
      <c r="AK40" s="219"/>
      <c r="AL40" s="219"/>
      <c r="AM40" s="219"/>
      <c r="AN40" s="219"/>
      <c r="AO40" s="219"/>
      <c r="AP40" s="219"/>
      <c r="AQ40" s="219"/>
      <c r="AR40" s="219"/>
      <c r="AS40" s="219"/>
      <c r="AT40" s="219"/>
      <c r="AU40" s="219"/>
      <c r="AV40" s="219"/>
      <c r="AW40" s="219"/>
      <c r="AX40" s="219"/>
      <c r="AY40" s="219"/>
      <c r="AZ40" s="219"/>
      <c r="BA40" s="219"/>
      <c r="BB40" s="219"/>
      <c r="BC40" s="219"/>
      <c r="BD40" s="219"/>
      <c r="BE40" s="219"/>
      <c r="BF40" s="219"/>
      <c r="BG40" s="219"/>
      <c r="BH40" s="219"/>
      <c r="BI40" s="219"/>
      <c r="BJ40" s="219"/>
      <c r="BK40" s="219"/>
      <c r="BL40" s="219"/>
      <c r="BM40" s="219"/>
      <c r="BN40" s="219"/>
      <c r="BO40" s="219"/>
      <c r="BP40" s="219"/>
      <c r="BQ40" s="219"/>
      <c r="BR40" s="219"/>
      <c r="BS40" s="219"/>
      <c r="BT40" s="219"/>
      <c r="BU40" s="219"/>
      <c r="BV40" s="219"/>
      <c r="BW40" s="219"/>
      <c r="BX40" s="219"/>
      <c r="BY40" s="219"/>
      <c r="BZ40" s="219"/>
      <c r="CA40" s="219"/>
      <c r="CB40" s="219"/>
      <c r="CC40" s="219"/>
      <c r="CD40" s="219"/>
      <c r="CE40" s="219"/>
      <c r="CF40" s="219"/>
      <c r="CG40" s="219"/>
      <c r="CH40" s="219"/>
      <c r="CI40" s="219"/>
      <c r="CJ40" s="219"/>
      <c r="CK40" s="219"/>
      <c r="CL40" s="219"/>
      <c r="CM40" s="219"/>
      <c r="CN40" s="219"/>
      <c r="CO40" s="219"/>
      <c r="CP40" s="219"/>
      <c r="CQ40" s="219"/>
      <c r="CR40" s="219"/>
      <c r="CS40" s="219"/>
      <c r="CT40" s="219"/>
      <c r="CU40" s="219"/>
      <c r="CV40" s="219"/>
      <c r="CW40" s="219"/>
      <c r="CX40" s="219"/>
      <c r="CY40" s="219"/>
      <c r="CZ40" s="219"/>
      <c r="DA40" s="219"/>
      <c r="DB40" s="219"/>
      <c r="DC40" s="219"/>
      <c r="DD40" s="219"/>
      <c r="DE40" s="219"/>
      <c r="DF40" s="219"/>
      <c r="DG40" s="219"/>
      <c r="DH40" s="219"/>
      <c r="DI40" s="219"/>
      <c r="DJ40" s="219"/>
      <c r="DK40" s="219"/>
      <c r="DL40" s="219"/>
      <c r="DM40" s="219"/>
      <c r="DN40" s="219"/>
      <c r="DO40" s="219"/>
      <c r="DP40" s="219"/>
      <c r="DQ40" s="219"/>
      <c r="DR40" s="219"/>
      <c r="DS40" s="219"/>
      <c r="DT40" s="219"/>
      <c r="DU40" s="219"/>
      <c r="DV40" s="219"/>
      <c r="DW40" s="219"/>
      <c r="DX40" s="219"/>
      <c r="DY40" s="219"/>
      <c r="DZ40" s="219"/>
      <c r="EA40" s="219"/>
      <c r="EB40" s="219"/>
      <c r="EC40" s="219"/>
      <c r="ED40" s="219"/>
      <c r="EE40" s="219"/>
      <c r="EF40" s="219"/>
      <c r="EG40" s="219"/>
      <c r="EH40" s="219"/>
      <c r="EI40" s="219"/>
      <c r="EJ40" s="219"/>
      <c r="EK40" s="219"/>
      <c r="EL40" s="219"/>
      <c r="EM40" s="219"/>
      <c r="EN40" s="219"/>
      <c r="EO40" s="219"/>
      <c r="EP40" s="219"/>
      <c r="EQ40" s="219"/>
      <c r="ER40" s="219"/>
      <c r="ES40" s="219"/>
      <c r="ET40" s="219"/>
      <c r="EU40" s="219"/>
      <c r="EV40" s="219"/>
      <c r="EW40" s="219"/>
      <c r="EX40" s="219"/>
      <c r="EY40" s="219"/>
      <c r="EZ40" s="219"/>
      <c r="FA40" s="219"/>
      <c r="FB40" s="219"/>
      <c r="FC40" s="219"/>
      <c r="FD40" s="219"/>
      <c r="FE40" s="219"/>
      <c r="FF40" s="219"/>
      <c r="FG40" s="219"/>
      <c r="FH40" s="219"/>
    </row>
    <row r="41" spans="1:164" x14ac:dyDescent="0.2">
      <c r="A41" s="281" t="s">
        <v>158</v>
      </c>
      <c r="B41" s="282" t="s">
        <v>50</v>
      </c>
      <c r="C41" s="283" t="s">
        <v>159</v>
      </c>
      <c r="D41" s="290" t="s">
        <v>160</v>
      </c>
      <c r="E41" s="284" t="s">
        <v>53</v>
      </c>
      <c r="F41" s="293">
        <v>3</v>
      </c>
      <c r="G41" s="286">
        <v>5</v>
      </c>
      <c r="H41" s="256"/>
      <c r="I41" s="256"/>
      <c r="J41" s="256"/>
      <c r="K41" s="256"/>
      <c r="L41" s="256"/>
      <c r="M41" s="256"/>
      <c r="N41" s="256"/>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219"/>
      <c r="BJ41" s="219"/>
      <c r="BK41" s="219"/>
      <c r="BL41" s="219"/>
      <c r="BM41" s="219"/>
      <c r="BN41" s="219"/>
      <c r="BO41" s="219"/>
      <c r="BP41" s="219"/>
      <c r="BQ41" s="219"/>
      <c r="BR41" s="219"/>
      <c r="BS41" s="219"/>
      <c r="BT41" s="219"/>
      <c r="BU41" s="219"/>
      <c r="BV41" s="219"/>
      <c r="BW41" s="219"/>
      <c r="BX41" s="219"/>
      <c r="BY41" s="219"/>
      <c r="BZ41" s="219"/>
      <c r="CA41" s="219"/>
      <c r="CB41" s="219"/>
      <c r="CC41" s="219"/>
      <c r="CD41" s="219"/>
      <c r="CE41" s="219"/>
      <c r="CF41" s="219"/>
      <c r="CG41" s="219"/>
      <c r="CH41" s="219"/>
      <c r="CI41" s="219"/>
      <c r="CJ41" s="219"/>
      <c r="CK41" s="219"/>
      <c r="CL41" s="219"/>
      <c r="CM41" s="219"/>
      <c r="CN41" s="219"/>
      <c r="CO41" s="219"/>
      <c r="CP41" s="219"/>
      <c r="CQ41" s="219"/>
      <c r="CR41" s="219"/>
      <c r="CS41" s="219"/>
      <c r="CT41" s="219"/>
      <c r="CU41" s="219"/>
      <c r="CV41" s="219"/>
      <c r="CW41" s="219"/>
      <c r="CX41" s="219"/>
      <c r="CY41" s="219"/>
      <c r="CZ41" s="219"/>
      <c r="DA41" s="219"/>
      <c r="DB41" s="219"/>
      <c r="DC41" s="219"/>
      <c r="DD41" s="219"/>
      <c r="DE41" s="219"/>
      <c r="DF41" s="219"/>
      <c r="DG41" s="219"/>
      <c r="DH41" s="219"/>
      <c r="DI41" s="219"/>
      <c r="DJ41" s="219"/>
      <c r="DK41" s="219"/>
      <c r="DL41" s="219"/>
      <c r="DM41" s="219"/>
      <c r="DN41" s="219"/>
      <c r="DO41" s="219"/>
      <c r="DP41" s="219"/>
      <c r="DQ41" s="219"/>
      <c r="DR41" s="219"/>
      <c r="DS41" s="219"/>
      <c r="DT41" s="219"/>
      <c r="DU41" s="219"/>
      <c r="DV41" s="219"/>
      <c r="DW41" s="219"/>
      <c r="DX41" s="219"/>
      <c r="DY41" s="219"/>
      <c r="DZ41" s="219"/>
      <c r="EA41" s="219"/>
      <c r="EB41" s="219"/>
      <c r="EC41" s="219"/>
      <c r="ED41" s="219"/>
      <c r="EE41" s="219"/>
      <c r="EF41" s="219"/>
      <c r="EG41" s="219"/>
      <c r="EH41" s="219"/>
      <c r="EI41" s="219"/>
      <c r="EJ41" s="219"/>
      <c r="EK41" s="219"/>
      <c r="EL41" s="219"/>
      <c r="EM41" s="219"/>
      <c r="EN41" s="219"/>
      <c r="EO41" s="219"/>
      <c r="EP41" s="219"/>
      <c r="EQ41" s="219"/>
      <c r="ER41" s="219"/>
      <c r="ES41" s="219"/>
      <c r="ET41" s="219"/>
      <c r="EU41" s="219"/>
      <c r="EV41" s="219"/>
      <c r="EW41" s="219"/>
      <c r="EX41" s="219"/>
      <c r="EY41" s="219"/>
      <c r="EZ41" s="219"/>
      <c r="FA41" s="219"/>
      <c r="FB41" s="219"/>
      <c r="FC41" s="219"/>
      <c r="FD41" s="219"/>
      <c r="FE41" s="219"/>
      <c r="FF41" s="219"/>
      <c r="FG41" s="219"/>
      <c r="FH41" s="219"/>
    </row>
    <row r="42" spans="1:164" x14ac:dyDescent="0.2">
      <c r="A42" s="281" t="s">
        <v>161</v>
      </c>
      <c r="B42" s="282" t="s">
        <v>50</v>
      </c>
      <c r="C42" s="283" t="s">
        <v>162</v>
      </c>
      <c r="D42" s="290" t="s">
        <v>130</v>
      </c>
      <c r="E42" s="284" t="s">
        <v>53</v>
      </c>
      <c r="F42" s="293">
        <v>3</v>
      </c>
      <c r="G42" s="286">
        <v>5</v>
      </c>
      <c r="H42" s="256"/>
      <c r="I42" s="256"/>
      <c r="J42" s="256"/>
      <c r="K42" s="256"/>
      <c r="L42" s="256"/>
      <c r="M42" s="256"/>
      <c r="N42" s="256"/>
      <c r="O42" s="219"/>
      <c r="P42" s="219"/>
      <c r="Q42" s="219"/>
      <c r="R42" s="219"/>
      <c r="S42" s="219"/>
      <c r="T42" s="219"/>
      <c r="U42" s="219"/>
      <c r="V42" s="219"/>
      <c r="W42" s="219"/>
      <c r="X42" s="219"/>
      <c r="Y42" s="219"/>
      <c r="Z42" s="219"/>
      <c r="AA42" s="219"/>
      <c r="AB42" s="219"/>
      <c r="AC42" s="219"/>
      <c r="AD42" s="219"/>
      <c r="AE42" s="219"/>
      <c r="AF42" s="219"/>
      <c r="AG42" s="219"/>
      <c r="AH42" s="219"/>
      <c r="AI42" s="219"/>
      <c r="AJ42" s="219"/>
      <c r="AK42" s="219"/>
      <c r="AL42" s="219"/>
      <c r="AM42" s="219"/>
      <c r="AN42" s="219"/>
      <c r="AO42" s="219"/>
      <c r="AP42" s="219"/>
      <c r="AQ42" s="219"/>
      <c r="AR42" s="219"/>
      <c r="AS42" s="219"/>
      <c r="AT42" s="219"/>
      <c r="AU42" s="219"/>
      <c r="AV42" s="219"/>
      <c r="AW42" s="219"/>
      <c r="AX42" s="219"/>
      <c r="AY42" s="219"/>
      <c r="AZ42" s="219"/>
      <c r="BA42" s="219"/>
      <c r="BB42" s="219"/>
      <c r="BC42" s="219"/>
      <c r="BD42" s="219"/>
      <c r="BE42" s="219"/>
      <c r="BF42" s="219"/>
      <c r="BG42" s="219"/>
      <c r="BH42" s="219"/>
      <c r="BI42" s="219"/>
      <c r="BJ42" s="219"/>
      <c r="BK42" s="219"/>
      <c r="BL42" s="219"/>
      <c r="BM42" s="219"/>
      <c r="BN42" s="219"/>
      <c r="BO42" s="219"/>
      <c r="BP42" s="219"/>
      <c r="BQ42" s="219"/>
      <c r="BR42" s="219"/>
      <c r="BS42" s="219"/>
      <c r="BT42" s="219"/>
      <c r="BU42" s="219"/>
      <c r="BV42" s="219"/>
      <c r="BW42" s="219"/>
      <c r="BX42" s="219"/>
      <c r="BY42" s="219"/>
      <c r="BZ42" s="219"/>
      <c r="CA42" s="219"/>
      <c r="CB42" s="219"/>
      <c r="CC42" s="219"/>
      <c r="CD42" s="219"/>
      <c r="CE42" s="219"/>
      <c r="CF42" s="219"/>
      <c r="CG42" s="219"/>
      <c r="CH42" s="219"/>
      <c r="CI42" s="219"/>
      <c r="CJ42" s="219"/>
      <c r="CK42" s="219"/>
      <c r="CL42" s="219"/>
      <c r="CM42" s="219"/>
      <c r="CN42" s="219"/>
      <c r="CO42" s="219"/>
      <c r="CP42" s="219"/>
      <c r="CQ42" s="219"/>
      <c r="CR42" s="219"/>
      <c r="CS42" s="219"/>
      <c r="CT42" s="219"/>
      <c r="CU42" s="219"/>
      <c r="CV42" s="219"/>
      <c r="CW42" s="219"/>
      <c r="CX42" s="219"/>
      <c r="CY42" s="219"/>
      <c r="CZ42" s="219"/>
      <c r="DA42" s="219"/>
      <c r="DB42" s="219"/>
      <c r="DC42" s="219"/>
      <c r="DD42" s="219"/>
      <c r="DE42" s="219"/>
      <c r="DF42" s="219"/>
      <c r="DG42" s="219"/>
      <c r="DH42" s="219"/>
      <c r="DI42" s="219"/>
      <c r="DJ42" s="219"/>
      <c r="DK42" s="219"/>
      <c r="DL42" s="219"/>
      <c r="DM42" s="219"/>
      <c r="DN42" s="219"/>
      <c r="DO42" s="219"/>
      <c r="DP42" s="219"/>
      <c r="DQ42" s="219"/>
      <c r="DR42" s="219"/>
      <c r="DS42" s="219"/>
      <c r="DT42" s="219"/>
      <c r="DU42" s="219"/>
      <c r="DV42" s="219"/>
      <c r="DW42" s="219"/>
      <c r="DX42" s="219"/>
      <c r="DY42" s="219"/>
      <c r="DZ42" s="219"/>
      <c r="EA42" s="219"/>
      <c r="EB42" s="219"/>
      <c r="EC42" s="219"/>
      <c r="ED42" s="219"/>
      <c r="EE42" s="219"/>
      <c r="EF42" s="219"/>
      <c r="EG42" s="219"/>
      <c r="EH42" s="219"/>
      <c r="EI42" s="219"/>
      <c r="EJ42" s="219"/>
      <c r="EK42" s="219"/>
      <c r="EL42" s="219"/>
      <c r="EM42" s="219"/>
      <c r="EN42" s="219"/>
      <c r="EO42" s="219"/>
      <c r="EP42" s="219"/>
      <c r="EQ42" s="219"/>
      <c r="ER42" s="219"/>
      <c r="ES42" s="219"/>
      <c r="ET42" s="219"/>
      <c r="EU42" s="219"/>
      <c r="EV42" s="219"/>
      <c r="EW42" s="219"/>
      <c r="EX42" s="219"/>
      <c r="EY42" s="219"/>
      <c r="EZ42" s="219"/>
      <c r="FA42" s="219"/>
      <c r="FB42" s="219"/>
      <c r="FC42" s="219"/>
      <c r="FD42" s="219"/>
      <c r="FE42" s="219"/>
      <c r="FF42" s="219"/>
      <c r="FG42" s="219"/>
      <c r="FH42" s="219"/>
    </row>
    <row r="43" spans="1:164" x14ac:dyDescent="0.2">
      <c r="A43" s="281" t="s">
        <v>163</v>
      </c>
      <c r="B43" s="282" t="s">
        <v>61</v>
      </c>
      <c r="C43" s="283" t="s">
        <v>164</v>
      </c>
      <c r="D43" s="290" t="s">
        <v>165</v>
      </c>
      <c r="E43" s="284" t="s">
        <v>53</v>
      </c>
      <c r="F43" s="293">
        <v>4</v>
      </c>
      <c r="G43" s="286">
        <v>3</v>
      </c>
      <c r="H43" s="256"/>
      <c r="I43" s="256"/>
      <c r="J43" s="256"/>
      <c r="K43" s="256"/>
      <c r="L43" s="256"/>
      <c r="M43" s="256"/>
      <c r="N43" s="256"/>
      <c r="O43" s="219"/>
      <c r="P43" s="219"/>
      <c r="Q43" s="219"/>
      <c r="R43" s="219"/>
      <c r="S43" s="219"/>
      <c r="T43" s="219"/>
      <c r="U43" s="219"/>
      <c r="V43" s="219"/>
      <c r="W43" s="219"/>
      <c r="X43" s="219"/>
      <c r="Y43" s="219"/>
      <c r="Z43" s="219"/>
      <c r="AA43" s="219"/>
      <c r="AB43" s="219"/>
      <c r="AC43" s="219"/>
      <c r="AD43" s="219"/>
      <c r="AE43" s="219"/>
      <c r="AF43" s="219"/>
      <c r="AG43" s="219"/>
      <c r="AH43" s="219"/>
      <c r="AI43" s="219"/>
      <c r="AJ43" s="219"/>
      <c r="AK43" s="219"/>
      <c r="AL43" s="219"/>
      <c r="AM43" s="219"/>
      <c r="AN43" s="219"/>
      <c r="AO43" s="219"/>
      <c r="AP43" s="219"/>
      <c r="AQ43" s="219"/>
      <c r="AR43" s="219"/>
      <c r="AS43" s="219"/>
      <c r="AT43" s="219"/>
      <c r="AU43" s="219"/>
      <c r="AV43" s="219"/>
      <c r="AW43" s="219"/>
      <c r="AX43" s="219"/>
      <c r="AY43" s="219"/>
      <c r="AZ43" s="219"/>
      <c r="BA43" s="219"/>
      <c r="BB43" s="219"/>
      <c r="BC43" s="219"/>
      <c r="BD43" s="219"/>
      <c r="BE43" s="219"/>
      <c r="BF43" s="219"/>
      <c r="BG43" s="219"/>
      <c r="BH43" s="219"/>
      <c r="BI43" s="219"/>
      <c r="BJ43" s="219"/>
      <c r="BK43" s="219"/>
      <c r="BL43" s="219"/>
      <c r="BM43" s="219"/>
      <c r="BN43" s="219"/>
      <c r="BO43" s="219"/>
      <c r="BP43" s="219"/>
      <c r="BQ43" s="219"/>
      <c r="BR43" s="219"/>
      <c r="BS43" s="219"/>
      <c r="BT43" s="219"/>
      <c r="BU43" s="219"/>
      <c r="BV43" s="219"/>
      <c r="BW43" s="219"/>
      <c r="BX43" s="219"/>
      <c r="BY43" s="219"/>
      <c r="BZ43" s="219"/>
      <c r="CA43" s="219"/>
      <c r="CB43" s="219"/>
      <c r="CC43" s="219"/>
      <c r="CD43" s="219"/>
      <c r="CE43" s="219"/>
      <c r="CF43" s="219"/>
      <c r="CG43" s="219"/>
      <c r="CH43" s="219"/>
      <c r="CI43" s="219"/>
      <c r="CJ43" s="219"/>
      <c r="CK43" s="219"/>
      <c r="CL43" s="219"/>
      <c r="CM43" s="219"/>
      <c r="CN43" s="219"/>
      <c r="CO43" s="219"/>
      <c r="CP43" s="219"/>
      <c r="CQ43" s="219"/>
      <c r="CR43" s="219"/>
      <c r="CS43" s="219"/>
      <c r="CT43" s="219"/>
      <c r="CU43" s="219"/>
      <c r="CV43" s="219"/>
      <c r="CW43" s="219"/>
      <c r="CX43" s="219"/>
      <c r="CY43" s="219"/>
      <c r="CZ43" s="219"/>
      <c r="DA43" s="219"/>
      <c r="DB43" s="219"/>
      <c r="DC43" s="219"/>
      <c r="DD43" s="219"/>
      <c r="DE43" s="219"/>
      <c r="DF43" s="219"/>
      <c r="DG43" s="219"/>
      <c r="DH43" s="219"/>
      <c r="DI43" s="219"/>
      <c r="DJ43" s="219"/>
      <c r="DK43" s="219"/>
      <c r="DL43" s="219"/>
      <c r="DM43" s="219"/>
      <c r="DN43" s="219"/>
      <c r="DO43" s="219"/>
      <c r="DP43" s="219"/>
      <c r="DQ43" s="219"/>
      <c r="DR43" s="219"/>
      <c r="DS43" s="219"/>
      <c r="DT43" s="219"/>
      <c r="DU43" s="219"/>
      <c r="DV43" s="219"/>
      <c r="DW43" s="219"/>
      <c r="DX43" s="219"/>
      <c r="DY43" s="219"/>
      <c r="DZ43" s="219"/>
      <c r="EA43" s="219"/>
      <c r="EB43" s="219"/>
      <c r="EC43" s="219"/>
      <c r="ED43" s="219"/>
      <c r="EE43" s="219"/>
      <c r="EF43" s="219"/>
      <c r="EG43" s="219"/>
      <c r="EH43" s="219"/>
      <c r="EI43" s="219"/>
      <c r="EJ43" s="219"/>
      <c r="EK43" s="219"/>
      <c r="EL43" s="219"/>
      <c r="EM43" s="219"/>
      <c r="EN43" s="219"/>
      <c r="EO43" s="219"/>
      <c r="EP43" s="219"/>
      <c r="EQ43" s="219"/>
      <c r="ER43" s="219"/>
      <c r="ES43" s="219"/>
      <c r="ET43" s="219"/>
      <c r="EU43" s="219"/>
      <c r="EV43" s="219"/>
      <c r="EW43" s="219"/>
      <c r="EX43" s="219"/>
      <c r="EY43" s="219"/>
      <c r="EZ43" s="219"/>
      <c r="FA43" s="219"/>
      <c r="FB43" s="219"/>
      <c r="FC43" s="219"/>
      <c r="FD43" s="219"/>
      <c r="FE43" s="219"/>
      <c r="FF43" s="219"/>
      <c r="FG43" s="219"/>
      <c r="FH43" s="219"/>
    </row>
    <row r="44" spans="1:164" x14ac:dyDescent="0.2">
      <c r="A44" s="281" t="s">
        <v>166</v>
      </c>
      <c r="B44" s="282" t="s">
        <v>71</v>
      </c>
      <c r="C44" s="283" t="s">
        <v>167</v>
      </c>
      <c r="D44" s="290" t="s">
        <v>148</v>
      </c>
      <c r="E44" s="284" t="s">
        <v>53</v>
      </c>
      <c r="F44" s="293"/>
      <c r="G44" s="286">
        <v>2</v>
      </c>
      <c r="H44" s="256"/>
      <c r="I44" s="256"/>
      <c r="J44" s="256"/>
      <c r="K44" s="256"/>
      <c r="L44" s="256"/>
      <c r="M44" s="256"/>
      <c r="N44" s="256"/>
      <c r="O44" s="219"/>
      <c r="P44" s="219"/>
      <c r="Q44" s="219"/>
      <c r="R44" s="219"/>
      <c r="S44" s="219"/>
      <c r="T44" s="219"/>
      <c r="U44" s="219"/>
      <c r="V44" s="219"/>
      <c r="W44" s="219"/>
      <c r="X44" s="219"/>
      <c r="Y44" s="219"/>
      <c r="Z44" s="219"/>
      <c r="AA44" s="219"/>
      <c r="AB44" s="219"/>
      <c r="AC44" s="219"/>
      <c r="AD44" s="219"/>
      <c r="AE44" s="219"/>
      <c r="AF44" s="219"/>
      <c r="AG44" s="219"/>
      <c r="AH44" s="219"/>
      <c r="AI44" s="219"/>
      <c r="AJ44" s="219"/>
      <c r="AK44" s="219"/>
      <c r="AL44" s="219"/>
      <c r="AM44" s="219"/>
      <c r="AN44" s="219"/>
      <c r="AO44" s="219"/>
      <c r="AP44" s="219"/>
      <c r="AQ44" s="219"/>
      <c r="AR44" s="219"/>
      <c r="AS44" s="219"/>
      <c r="AT44" s="219"/>
      <c r="AU44" s="219"/>
      <c r="AV44" s="219"/>
      <c r="AW44" s="219"/>
      <c r="AX44" s="219"/>
      <c r="AY44" s="219"/>
      <c r="AZ44" s="219"/>
      <c r="BA44" s="219"/>
      <c r="BB44" s="219"/>
      <c r="BC44" s="219"/>
      <c r="BD44" s="219"/>
      <c r="BE44" s="219"/>
      <c r="BF44" s="219"/>
      <c r="BG44" s="219"/>
      <c r="BH44" s="219"/>
      <c r="BI44" s="219"/>
      <c r="BJ44" s="219"/>
      <c r="BK44" s="219"/>
      <c r="BL44" s="219"/>
      <c r="BM44" s="219"/>
      <c r="BN44" s="219"/>
      <c r="BO44" s="219"/>
      <c r="BP44" s="219"/>
      <c r="BQ44" s="219"/>
      <c r="BR44" s="219"/>
      <c r="BS44" s="219"/>
      <c r="BT44" s="219"/>
      <c r="BU44" s="219"/>
      <c r="BV44" s="219"/>
      <c r="BW44" s="219"/>
      <c r="BX44" s="219"/>
      <c r="BY44" s="219"/>
      <c r="BZ44" s="219"/>
      <c r="CA44" s="219"/>
      <c r="CB44" s="219"/>
      <c r="CC44" s="219"/>
      <c r="CD44" s="219"/>
      <c r="CE44" s="219"/>
      <c r="CF44" s="219"/>
      <c r="CG44" s="219"/>
      <c r="CH44" s="219"/>
      <c r="CI44" s="219"/>
      <c r="CJ44" s="219"/>
      <c r="CK44" s="219"/>
      <c r="CL44" s="219"/>
      <c r="CM44" s="219"/>
      <c r="CN44" s="219"/>
      <c r="CO44" s="219"/>
      <c r="CP44" s="219"/>
      <c r="CQ44" s="219"/>
      <c r="CR44" s="219"/>
      <c r="CS44" s="219"/>
      <c r="CT44" s="219"/>
      <c r="CU44" s="219"/>
      <c r="CV44" s="219"/>
      <c r="CW44" s="219"/>
      <c r="CX44" s="219"/>
      <c r="CY44" s="219"/>
      <c r="CZ44" s="219"/>
      <c r="DA44" s="219"/>
      <c r="DB44" s="219"/>
      <c r="DC44" s="219"/>
      <c r="DD44" s="219"/>
      <c r="DE44" s="219"/>
      <c r="DF44" s="219"/>
      <c r="DG44" s="219"/>
      <c r="DH44" s="219"/>
      <c r="DI44" s="219"/>
      <c r="DJ44" s="219"/>
      <c r="DK44" s="219"/>
      <c r="DL44" s="219"/>
      <c r="DM44" s="219"/>
      <c r="DN44" s="219"/>
      <c r="DO44" s="219"/>
      <c r="DP44" s="219"/>
      <c r="DQ44" s="219"/>
      <c r="DR44" s="219"/>
      <c r="DS44" s="219"/>
      <c r="DT44" s="219"/>
      <c r="DU44" s="219"/>
      <c r="DV44" s="219"/>
      <c r="DW44" s="219"/>
      <c r="DX44" s="219"/>
      <c r="DY44" s="219"/>
      <c r="DZ44" s="219"/>
      <c r="EA44" s="219"/>
      <c r="EB44" s="219"/>
      <c r="EC44" s="219"/>
      <c r="ED44" s="219"/>
      <c r="EE44" s="219"/>
      <c r="EF44" s="219"/>
      <c r="EG44" s="219"/>
      <c r="EH44" s="219"/>
      <c r="EI44" s="219"/>
      <c r="EJ44" s="219"/>
      <c r="EK44" s="219"/>
      <c r="EL44" s="219"/>
      <c r="EM44" s="219"/>
      <c r="EN44" s="219"/>
      <c r="EO44" s="219"/>
      <c r="EP44" s="219"/>
      <c r="EQ44" s="219"/>
      <c r="ER44" s="219"/>
      <c r="ES44" s="219"/>
      <c r="ET44" s="219"/>
      <c r="EU44" s="219"/>
      <c r="EV44" s="219"/>
      <c r="EW44" s="219"/>
      <c r="EX44" s="219"/>
      <c r="EY44" s="219"/>
      <c r="EZ44" s="219"/>
      <c r="FA44" s="219"/>
      <c r="FB44" s="219"/>
      <c r="FC44" s="219"/>
      <c r="FD44" s="219"/>
      <c r="FE44" s="219"/>
      <c r="FF44" s="219"/>
      <c r="FG44" s="219"/>
      <c r="FH44" s="219"/>
    </row>
    <row r="45" spans="1:164" x14ac:dyDescent="0.2">
      <c r="A45" s="281" t="s">
        <v>168</v>
      </c>
      <c r="B45" s="282" t="s">
        <v>71</v>
      </c>
      <c r="C45" s="283" t="s">
        <v>169</v>
      </c>
      <c r="D45" s="290" t="s">
        <v>170</v>
      </c>
      <c r="E45" s="284" t="s">
        <v>53</v>
      </c>
      <c r="F45" s="293"/>
      <c r="G45" s="286">
        <v>2</v>
      </c>
      <c r="H45" s="256"/>
      <c r="I45" s="256"/>
      <c r="J45" s="256"/>
      <c r="K45" s="256"/>
      <c r="L45" s="256"/>
      <c r="M45" s="256"/>
      <c r="N45" s="256"/>
      <c r="O45" s="219"/>
      <c r="P45" s="219"/>
      <c r="Q45" s="219"/>
      <c r="R45" s="219"/>
      <c r="S45" s="219"/>
      <c r="T45" s="219"/>
      <c r="U45" s="219"/>
      <c r="V45" s="219"/>
      <c r="W45" s="219"/>
      <c r="X45" s="219"/>
      <c r="Y45" s="219"/>
      <c r="Z45" s="219"/>
      <c r="AA45" s="219"/>
      <c r="AB45" s="219"/>
      <c r="AC45" s="219"/>
      <c r="AD45" s="219"/>
      <c r="AE45" s="219"/>
      <c r="AF45" s="219"/>
      <c r="AG45" s="219"/>
      <c r="AH45" s="219"/>
      <c r="AI45" s="219"/>
      <c r="AJ45" s="219"/>
      <c r="AK45" s="219"/>
      <c r="AL45" s="219"/>
      <c r="AM45" s="219"/>
      <c r="AN45" s="219"/>
      <c r="AO45" s="219"/>
      <c r="AP45" s="219"/>
      <c r="AQ45" s="219"/>
      <c r="AR45" s="219"/>
      <c r="AS45" s="219"/>
      <c r="AT45" s="219"/>
      <c r="AU45" s="219"/>
      <c r="AV45" s="219"/>
      <c r="AW45" s="219"/>
      <c r="AX45" s="219"/>
      <c r="AY45" s="219"/>
      <c r="AZ45" s="219"/>
      <c r="BA45" s="219"/>
      <c r="BB45" s="219"/>
      <c r="BC45" s="219"/>
      <c r="BD45" s="219"/>
      <c r="BE45" s="219"/>
      <c r="BF45" s="219"/>
      <c r="BG45" s="219"/>
      <c r="BH45" s="219"/>
      <c r="BI45" s="219"/>
      <c r="BJ45" s="219"/>
      <c r="BK45" s="219"/>
      <c r="BL45" s="219"/>
      <c r="BM45" s="219"/>
      <c r="BN45" s="219"/>
      <c r="BO45" s="219"/>
      <c r="BP45" s="219"/>
      <c r="BQ45" s="219"/>
      <c r="BR45" s="219"/>
      <c r="BS45" s="219"/>
      <c r="BT45" s="219"/>
      <c r="BU45" s="219"/>
      <c r="BV45" s="219"/>
      <c r="BW45" s="219"/>
      <c r="BX45" s="219"/>
      <c r="BY45" s="219"/>
      <c r="BZ45" s="219"/>
      <c r="CA45" s="219"/>
      <c r="CB45" s="219"/>
      <c r="CC45" s="219"/>
      <c r="CD45" s="219"/>
      <c r="CE45" s="219"/>
      <c r="CF45" s="219"/>
      <c r="CG45" s="219"/>
      <c r="CH45" s="219"/>
      <c r="CI45" s="219"/>
      <c r="CJ45" s="219"/>
      <c r="CK45" s="219"/>
      <c r="CL45" s="219"/>
      <c r="CM45" s="219"/>
      <c r="CN45" s="219"/>
      <c r="CO45" s="219"/>
      <c r="CP45" s="219"/>
      <c r="CQ45" s="219"/>
      <c r="CR45" s="219"/>
      <c r="CS45" s="219"/>
      <c r="CT45" s="219"/>
      <c r="CU45" s="219"/>
      <c r="CV45" s="219"/>
      <c r="CW45" s="219"/>
      <c r="CX45" s="219"/>
      <c r="CY45" s="219"/>
      <c r="CZ45" s="219"/>
      <c r="DA45" s="219"/>
      <c r="DB45" s="219"/>
      <c r="DC45" s="219"/>
      <c r="DD45" s="219"/>
      <c r="DE45" s="219"/>
      <c r="DF45" s="219"/>
      <c r="DG45" s="219"/>
      <c r="DH45" s="219"/>
      <c r="DI45" s="219"/>
      <c r="DJ45" s="219"/>
      <c r="DK45" s="219"/>
      <c r="DL45" s="219"/>
      <c r="DM45" s="219"/>
      <c r="DN45" s="219"/>
      <c r="DO45" s="219"/>
      <c r="DP45" s="219"/>
      <c r="DQ45" s="219"/>
      <c r="DR45" s="219"/>
      <c r="DS45" s="219"/>
      <c r="DT45" s="219"/>
      <c r="DU45" s="219"/>
      <c r="DV45" s="219"/>
      <c r="DW45" s="219"/>
      <c r="DX45" s="219"/>
      <c r="DY45" s="219"/>
      <c r="DZ45" s="219"/>
      <c r="EA45" s="219"/>
      <c r="EB45" s="219"/>
      <c r="EC45" s="219"/>
      <c r="ED45" s="219"/>
      <c r="EE45" s="219"/>
      <c r="EF45" s="219"/>
      <c r="EG45" s="219"/>
      <c r="EH45" s="219"/>
      <c r="EI45" s="219"/>
      <c r="EJ45" s="219"/>
      <c r="EK45" s="219"/>
      <c r="EL45" s="219"/>
      <c r="EM45" s="219"/>
      <c r="EN45" s="219"/>
      <c r="EO45" s="219"/>
      <c r="EP45" s="219"/>
      <c r="EQ45" s="219"/>
      <c r="ER45" s="219"/>
      <c r="ES45" s="219"/>
      <c r="ET45" s="219"/>
      <c r="EU45" s="219"/>
      <c r="EV45" s="219"/>
      <c r="EW45" s="219"/>
      <c r="EX45" s="219"/>
      <c r="EY45" s="219"/>
      <c r="EZ45" s="219"/>
      <c r="FA45" s="219"/>
      <c r="FB45" s="219"/>
      <c r="FC45" s="219"/>
      <c r="FD45" s="219"/>
      <c r="FE45" s="219"/>
      <c r="FF45" s="219"/>
      <c r="FG45" s="219"/>
      <c r="FH45" s="219"/>
    </row>
    <row r="46" spans="1:164" x14ac:dyDescent="0.2">
      <c r="A46" s="281" t="s">
        <v>171</v>
      </c>
      <c r="B46" s="282" t="s">
        <v>71</v>
      </c>
      <c r="C46" s="283" t="s">
        <v>172</v>
      </c>
      <c r="D46" s="290" t="s">
        <v>173</v>
      </c>
      <c r="E46" s="284" t="s">
        <v>53</v>
      </c>
      <c r="F46" s="293"/>
      <c r="G46" s="286">
        <v>2</v>
      </c>
      <c r="H46" s="256"/>
      <c r="I46" s="256"/>
      <c r="J46" s="256"/>
      <c r="K46" s="256"/>
      <c r="L46" s="256"/>
      <c r="M46" s="256"/>
      <c r="N46" s="256"/>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219"/>
      <c r="BI46" s="219"/>
      <c r="BJ46" s="219"/>
      <c r="BK46" s="219"/>
      <c r="BL46" s="219"/>
      <c r="BM46" s="219"/>
      <c r="BN46" s="219"/>
      <c r="BO46" s="219"/>
      <c r="BP46" s="219"/>
      <c r="BQ46" s="219"/>
      <c r="BR46" s="219"/>
      <c r="BS46" s="219"/>
      <c r="BT46" s="219"/>
      <c r="BU46" s="219"/>
      <c r="BV46" s="219"/>
      <c r="BW46" s="219"/>
      <c r="BX46" s="219"/>
      <c r="BY46" s="219"/>
      <c r="BZ46" s="219"/>
      <c r="CA46" s="219"/>
      <c r="CB46" s="219"/>
      <c r="CC46" s="219"/>
      <c r="CD46" s="219"/>
      <c r="CE46" s="219"/>
      <c r="CF46" s="219"/>
      <c r="CG46" s="219"/>
      <c r="CH46" s="219"/>
      <c r="CI46" s="219"/>
      <c r="CJ46" s="219"/>
      <c r="CK46" s="219"/>
      <c r="CL46" s="219"/>
      <c r="CM46" s="219"/>
      <c r="CN46" s="219"/>
      <c r="CO46" s="219"/>
      <c r="CP46" s="219"/>
      <c r="CQ46" s="219"/>
      <c r="CR46" s="219"/>
      <c r="CS46" s="219"/>
      <c r="CT46" s="219"/>
      <c r="CU46" s="219"/>
      <c r="CV46" s="219"/>
      <c r="CW46" s="219"/>
      <c r="CX46" s="219"/>
      <c r="CY46" s="219"/>
      <c r="CZ46" s="219"/>
      <c r="DA46" s="219"/>
      <c r="DB46" s="219"/>
      <c r="DC46" s="219"/>
      <c r="DD46" s="219"/>
      <c r="DE46" s="219"/>
      <c r="DF46" s="219"/>
      <c r="DG46" s="219"/>
      <c r="DH46" s="219"/>
      <c r="DI46" s="219"/>
      <c r="DJ46" s="219"/>
      <c r="DK46" s="219"/>
      <c r="DL46" s="219"/>
      <c r="DM46" s="219"/>
      <c r="DN46" s="219"/>
      <c r="DO46" s="219"/>
      <c r="DP46" s="219"/>
      <c r="DQ46" s="219"/>
      <c r="DR46" s="219"/>
      <c r="DS46" s="219"/>
      <c r="DT46" s="219"/>
      <c r="DU46" s="219"/>
      <c r="DV46" s="219"/>
      <c r="DW46" s="219"/>
      <c r="DX46" s="219"/>
      <c r="DY46" s="219"/>
      <c r="DZ46" s="219"/>
      <c r="EA46" s="219"/>
      <c r="EB46" s="219"/>
      <c r="EC46" s="219"/>
      <c r="ED46" s="219"/>
      <c r="EE46" s="219"/>
      <c r="EF46" s="219"/>
      <c r="EG46" s="219"/>
      <c r="EH46" s="219"/>
      <c r="EI46" s="219"/>
      <c r="EJ46" s="219"/>
      <c r="EK46" s="219"/>
      <c r="EL46" s="219"/>
      <c r="EM46" s="219"/>
      <c r="EN46" s="219"/>
      <c r="EO46" s="219"/>
      <c r="EP46" s="219"/>
      <c r="EQ46" s="219"/>
      <c r="ER46" s="219"/>
      <c r="ES46" s="219"/>
      <c r="ET46" s="219"/>
      <c r="EU46" s="219"/>
      <c r="EV46" s="219"/>
      <c r="EW46" s="219"/>
      <c r="EX46" s="219"/>
      <c r="EY46" s="219"/>
      <c r="EZ46" s="219"/>
      <c r="FA46" s="219"/>
      <c r="FB46" s="219"/>
      <c r="FC46" s="219"/>
      <c r="FD46" s="219"/>
      <c r="FE46" s="219"/>
      <c r="FF46" s="219"/>
      <c r="FG46" s="219"/>
      <c r="FH46" s="219"/>
    </row>
    <row r="47" spans="1:164" x14ac:dyDescent="0.2">
      <c r="A47" s="281" t="s">
        <v>174</v>
      </c>
      <c r="B47" s="282" t="s">
        <v>50</v>
      </c>
      <c r="C47" s="283" t="s">
        <v>175</v>
      </c>
      <c r="D47" s="290" t="s">
        <v>176</v>
      </c>
      <c r="E47" s="284" t="s">
        <v>53</v>
      </c>
      <c r="F47" s="293"/>
      <c r="G47" s="286">
        <v>5</v>
      </c>
      <c r="H47" s="256"/>
      <c r="I47" s="256"/>
      <c r="J47" s="256"/>
      <c r="K47" s="256"/>
      <c r="L47" s="256"/>
      <c r="M47" s="256"/>
      <c r="N47" s="256"/>
      <c r="O47" s="219"/>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219"/>
      <c r="AZ47" s="219"/>
      <c r="BA47" s="219"/>
      <c r="BB47" s="219"/>
      <c r="BC47" s="219"/>
      <c r="BD47" s="219"/>
      <c r="BE47" s="219"/>
      <c r="BF47" s="219"/>
      <c r="BG47" s="219"/>
      <c r="BH47" s="219"/>
      <c r="BI47" s="219"/>
      <c r="BJ47" s="219"/>
      <c r="BK47" s="219"/>
      <c r="BL47" s="219"/>
      <c r="BM47" s="219"/>
      <c r="BN47" s="219"/>
      <c r="BO47" s="219"/>
      <c r="BP47" s="219"/>
      <c r="BQ47" s="219"/>
      <c r="BR47" s="219"/>
      <c r="BS47" s="219"/>
      <c r="BT47" s="219"/>
      <c r="BU47" s="219"/>
      <c r="BV47" s="219"/>
      <c r="BW47" s="219"/>
      <c r="BX47" s="219"/>
      <c r="BY47" s="219"/>
      <c r="BZ47" s="219"/>
      <c r="CA47" s="219"/>
      <c r="CB47" s="219"/>
      <c r="CC47" s="219"/>
      <c r="CD47" s="219"/>
      <c r="CE47" s="219"/>
      <c r="CF47" s="219"/>
      <c r="CG47" s="219"/>
      <c r="CH47" s="219"/>
      <c r="CI47" s="219"/>
      <c r="CJ47" s="219"/>
      <c r="CK47" s="219"/>
      <c r="CL47" s="219"/>
      <c r="CM47" s="219"/>
      <c r="CN47" s="219"/>
      <c r="CO47" s="219"/>
      <c r="CP47" s="219"/>
      <c r="CQ47" s="219"/>
      <c r="CR47" s="219"/>
      <c r="CS47" s="219"/>
      <c r="CT47" s="219"/>
      <c r="CU47" s="219"/>
      <c r="CV47" s="219"/>
      <c r="CW47" s="219"/>
      <c r="CX47" s="219"/>
      <c r="CY47" s="219"/>
      <c r="CZ47" s="219"/>
      <c r="DA47" s="219"/>
      <c r="DB47" s="219"/>
      <c r="DC47" s="219"/>
      <c r="DD47" s="219"/>
      <c r="DE47" s="219"/>
      <c r="DF47" s="219"/>
      <c r="DG47" s="219"/>
      <c r="DH47" s="219"/>
      <c r="DI47" s="219"/>
      <c r="DJ47" s="219"/>
      <c r="DK47" s="219"/>
      <c r="DL47" s="219"/>
      <c r="DM47" s="219"/>
      <c r="DN47" s="219"/>
      <c r="DO47" s="219"/>
      <c r="DP47" s="219"/>
      <c r="DQ47" s="219"/>
      <c r="DR47" s="219"/>
      <c r="DS47" s="219"/>
      <c r="DT47" s="219"/>
      <c r="DU47" s="219"/>
      <c r="DV47" s="219"/>
      <c r="DW47" s="219"/>
      <c r="DX47" s="219"/>
      <c r="DY47" s="219"/>
      <c r="DZ47" s="219"/>
      <c r="EA47" s="219"/>
      <c r="EB47" s="219"/>
      <c r="EC47" s="219"/>
      <c r="ED47" s="219"/>
      <c r="EE47" s="219"/>
      <c r="EF47" s="219"/>
      <c r="EG47" s="219"/>
      <c r="EH47" s="219"/>
      <c r="EI47" s="219"/>
      <c r="EJ47" s="219"/>
      <c r="EK47" s="219"/>
      <c r="EL47" s="219"/>
      <c r="EM47" s="219"/>
      <c r="EN47" s="219"/>
      <c r="EO47" s="219"/>
      <c r="EP47" s="219"/>
      <c r="EQ47" s="219"/>
      <c r="ER47" s="219"/>
      <c r="ES47" s="219"/>
      <c r="ET47" s="219"/>
      <c r="EU47" s="219"/>
      <c r="EV47" s="219"/>
      <c r="EW47" s="219"/>
      <c r="EX47" s="219"/>
      <c r="EY47" s="219"/>
      <c r="EZ47" s="219"/>
      <c r="FA47" s="219"/>
      <c r="FB47" s="219"/>
      <c r="FC47" s="219"/>
      <c r="FD47" s="219"/>
      <c r="FE47" s="219"/>
      <c r="FF47" s="219"/>
      <c r="FG47" s="219"/>
      <c r="FH47" s="219"/>
    </row>
    <row r="48" spans="1:164" x14ac:dyDescent="0.2">
      <c r="A48" s="281" t="s">
        <v>177</v>
      </c>
      <c r="B48" s="282" t="s">
        <v>61</v>
      </c>
      <c r="C48" s="283" t="s">
        <v>178</v>
      </c>
      <c r="D48" s="290" t="s">
        <v>176</v>
      </c>
      <c r="E48" s="284" t="s">
        <v>53</v>
      </c>
      <c r="F48" s="293"/>
      <c r="G48" s="286">
        <v>3</v>
      </c>
      <c r="H48" s="256"/>
      <c r="I48" s="256"/>
      <c r="J48" s="256"/>
      <c r="K48" s="256"/>
      <c r="L48" s="256"/>
      <c r="M48" s="256"/>
      <c r="N48" s="256"/>
      <c r="O48" s="219"/>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219"/>
      <c r="AZ48" s="219"/>
      <c r="BA48" s="219"/>
      <c r="BB48" s="219"/>
      <c r="BC48" s="219"/>
      <c r="BD48" s="219"/>
      <c r="BE48" s="219"/>
      <c r="BF48" s="219"/>
      <c r="BG48" s="219"/>
      <c r="BH48" s="219"/>
      <c r="BI48" s="219"/>
      <c r="BJ48" s="219"/>
      <c r="BK48" s="219"/>
      <c r="BL48" s="219"/>
      <c r="BM48" s="219"/>
      <c r="BN48" s="219"/>
      <c r="BO48" s="219"/>
      <c r="BP48" s="219"/>
      <c r="BQ48" s="219"/>
      <c r="BR48" s="219"/>
      <c r="BS48" s="219"/>
      <c r="BT48" s="219"/>
      <c r="BU48" s="219"/>
      <c r="BV48" s="219"/>
      <c r="BW48" s="219"/>
      <c r="BX48" s="219"/>
      <c r="BY48" s="219"/>
      <c r="BZ48" s="219"/>
      <c r="CA48" s="219"/>
      <c r="CB48" s="219"/>
      <c r="CC48" s="219"/>
      <c r="CD48" s="219"/>
      <c r="CE48" s="219"/>
      <c r="CF48" s="219"/>
      <c r="CG48" s="219"/>
      <c r="CH48" s="219"/>
      <c r="CI48" s="219"/>
      <c r="CJ48" s="219"/>
      <c r="CK48" s="219"/>
      <c r="CL48" s="219"/>
      <c r="CM48" s="219"/>
      <c r="CN48" s="219"/>
      <c r="CO48" s="219"/>
      <c r="CP48" s="219"/>
      <c r="CQ48" s="219"/>
      <c r="CR48" s="219"/>
      <c r="CS48" s="219"/>
      <c r="CT48" s="219"/>
      <c r="CU48" s="219"/>
      <c r="CV48" s="219"/>
      <c r="CW48" s="219"/>
      <c r="CX48" s="219"/>
      <c r="CY48" s="219"/>
      <c r="CZ48" s="219"/>
      <c r="DA48" s="219"/>
      <c r="DB48" s="219"/>
      <c r="DC48" s="219"/>
      <c r="DD48" s="219"/>
      <c r="DE48" s="219"/>
      <c r="DF48" s="219"/>
      <c r="DG48" s="219"/>
      <c r="DH48" s="219"/>
      <c r="DI48" s="219"/>
      <c r="DJ48" s="219"/>
      <c r="DK48" s="219"/>
      <c r="DL48" s="219"/>
      <c r="DM48" s="219"/>
      <c r="DN48" s="219"/>
      <c r="DO48" s="219"/>
      <c r="DP48" s="219"/>
      <c r="DQ48" s="219"/>
      <c r="DR48" s="219"/>
      <c r="DS48" s="219"/>
      <c r="DT48" s="219"/>
      <c r="DU48" s="219"/>
      <c r="DV48" s="219"/>
      <c r="DW48" s="219"/>
      <c r="DX48" s="219"/>
      <c r="DY48" s="219"/>
      <c r="DZ48" s="219"/>
      <c r="EA48" s="219"/>
      <c r="EB48" s="219"/>
      <c r="EC48" s="219"/>
      <c r="ED48" s="219"/>
      <c r="EE48" s="219"/>
      <c r="EF48" s="219"/>
      <c r="EG48" s="219"/>
      <c r="EH48" s="219"/>
      <c r="EI48" s="219"/>
      <c r="EJ48" s="219"/>
      <c r="EK48" s="219"/>
      <c r="EL48" s="219"/>
      <c r="EM48" s="219"/>
      <c r="EN48" s="219"/>
      <c r="EO48" s="219"/>
      <c r="EP48" s="219"/>
      <c r="EQ48" s="219"/>
      <c r="ER48" s="219"/>
      <c r="ES48" s="219"/>
      <c r="ET48" s="219"/>
      <c r="EU48" s="219"/>
      <c r="EV48" s="219"/>
      <c r="EW48" s="219"/>
      <c r="EX48" s="219"/>
      <c r="EY48" s="219"/>
      <c r="EZ48" s="219"/>
      <c r="FA48" s="219"/>
      <c r="FB48" s="219"/>
      <c r="FC48" s="219"/>
      <c r="FD48" s="219"/>
      <c r="FE48" s="219"/>
      <c r="FF48" s="219"/>
      <c r="FG48" s="219"/>
      <c r="FH48" s="219"/>
    </row>
    <row r="49" spans="1:164" x14ac:dyDescent="0.2">
      <c r="A49" s="281" t="s">
        <v>179</v>
      </c>
      <c r="B49" s="282" t="s">
        <v>61</v>
      </c>
      <c r="C49" s="283" t="s">
        <v>180</v>
      </c>
      <c r="D49" s="290" t="s">
        <v>176</v>
      </c>
      <c r="E49" s="284" t="s">
        <v>53</v>
      </c>
      <c r="F49" s="293"/>
      <c r="G49" s="286">
        <v>3</v>
      </c>
      <c r="H49" s="256"/>
      <c r="I49" s="256"/>
      <c r="J49" s="256"/>
      <c r="K49" s="256"/>
      <c r="L49" s="256"/>
      <c r="M49" s="256"/>
      <c r="N49" s="256"/>
      <c r="O49" s="219"/>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219"/>
      <c r="BD49" s="219"/>
      <c r="BE49" s="219"/>
      <c r="BF49" s="219"/>
      <c r="BG49" s="219"/>
      <c r="BH49" s="219"/>
      <c r="BI49" s="219"/>
      <c r="BJ49" s="219"/>
      <c r="BK49" s="219"/>
      <c r="BL49" s="219"/>
      <c r="BM49" s="219"/>
      <c r="BN49" s="219"/>
      <c r="BO49" s="219"/>
      <c r="BP49" s="219"/>
      <c r="BQ49" s="219"/>
      <c r="BR49" s="219"/>
      <c r="BS49" s="219"/>
      <c r="BT49" s="219"/>
      <c r="BU49" s="219"/>
      <c r="BV49" s="219"/>
      <c r="BW49" s="219"/>
      <c r="BX49" s="219"/>
      <c r="BY49" s="219"/>
      <c r="BZ49" s="219"/>
      <c r="CA49" s="219"/>
      <c r="CB49" s="219"/>
      <c r="CC49" s="219"/>
      <c r="CD49" s="219"/>
      <c r="CE49" s="219"/>
      <c r="CF49" s="219"/>
      <c r="CG49" s="219"/>
      <c r="CH49" s="219"/>
      <c r="CI49" s="219"/>
      <c r="CJ49" s="219"/>
      <c r="CK49" s="219"/>
      <c r="CL49" s="219"/>
      <c r="CM49" s="219"/>
      <c r="CN49" s="219"/>
      <c r="CO49" s="219"/>
      <c r="CP49" s="219"/>
      <c r="CQ49" s="219"/>
      <c r="CR49" s="219"/>
      <c r="CS49" s="219"/>
      <c r="CT49" s="219"/>
      <c r="CU49" s="219"/>
      <c r="CV49" s="219"/>
      <c r="CW49" s="219"/>
      <c r="CX49" s="219"/>
      <c r="CY49" s="219"/>
      <c r="CZ49" s="219"/>
      <c r="DA49" s="219"/>
      <c r="DB49" s="219"/>
      <c r="DC49" s="219"/>
      <c r="DD49" s="219"/>
      <c r="DE49" s="219"/>
      <c r="DF49" s="219"/>
      <c r="DG49" s="219"/>
      <c r="DH49" s="219"/>
      <c r="DI49" s="219"/>
      <c r="DJ49" s="219"/>
      <c r="DK49" s="219"/>
      <c r="DL49" s="219"/>
      <c r="DM49" s="219"/>
      <c r="DN49" s="219"/>
      <c r="DO49" s="219"/>
      <c r="DP49" s="219"/>
      <c r="DQ49" s="219"/>
      <c r="DR49" s="219"/>
      <c r="DS49" s="219"/>
      <c r="DT49" s="219"/>
      <c r="DU49" s="219"/>
      <c r="DV49" s="219"/>
      <c r="DW49" s="219"/>
      <c r="DX49" s="219"/>
      <c r="DY49" s="219"/>
      <c r="DZ49" s="219"/>
      <c r="EA49" s="219"/>
      <c r="EB49" s="219"/>
      <c r="EC49" s="219"/>
      <c r="ED49" s="219"/>
      <c r="EE49" s="219"/>
      <c r="EF49" s="219"/>
      <c r="EG49" s="219"/>
      <c r="EH49" s="219"/>
      <c r="EI49" s="219"/>
      <c r="EJ49" s="219"/>
      <c r="EK49" s="219"/>
      <c r="EL49" s="219"/>
      <c r="EM49" s="219"/>
      <c r="EN49" s="219"/>
      <c r="EO49" s="219"/>
      <c r="EP49" s="219"/>
      <c r="EQ49" s="219"/>
      <c r="ER49" s="219"/>
      <c r="ES49" s="219"/>
      <c r="ET49" s="219"/>
      <c r="EU49" s="219"/>
      <c r="EV49" s="219"/>
      <c r="EW49" s="219"/>
      <c r="EX49" s="219"/>
      <c r="EY49" s="219"/>
      <c r="EZ49" s="219"/>
      <c r="FA49" s="219"/>
      <c r="FB49" s="219"/>
      <c r="FC49" s="219"/>
      <c r="FD49" s="219"/>
      <c r="FE49" s="219"/>
      <c r="FF49" s="219"/>
      <c r="FG49" s="219"/>
      <c r="FH49" s="219"/>
    </row>
    <row r="50" spans="1:164" x14ac:dyDescent="0.2">
      <c r="A50" s="281" t="s">
        <v>181</v>
      </c>
      <c r="B50" s="282" t="s">
        <v>61</v>
      </c>
      <c r="C50" s="283" t="s">
        <v>182</v>
      </c>
      <c r="D50" s="290" t="s">
        <v>176</v>
      </c>
      <c r="E50" s="284" t="s">
        <v>53</v>
      </c>
      <c r="F50" s="293"/>
      <c r="G50" s="286">
        <v>5</v>
      </c>
      <c r="H50" s="256"/>
      <c r="I50" s="256"/>
      <c r="J50" s="256"/>
      <c r="K50" s="256"/>
      <c r="L50" s="256"/>
      <c r="M50" s="256"/>
      <c r="N50" s="256"/>
      <c r="O50" s="219"/>
      <c r="P50" s="219"/>
      <c r="Q50" s="219"/>
      <c r="R50" s="219"/>
      <c r="S50" s="219"/>
      <c r="T50" s="219"/>
      <c r="U50" s="219"/>
      <c r="V50" s="219"/>
      <c r="W50" s="219"/>
      <c r="X50" s="219"/>
      <c r="Y50" s="219"/>
      <c r="Z50" s="219"/>
      <c r="AA50" s="219"/>
      <c r="AB50" s="219"/>
      <c r="AC50" s="219"/>
      <c r="AD50" s="219"/>
      <c r="AE50" s="219"/>
      <c r="AF50" s="219"/>
      <c r="AG50" s="219"/>
      <c r="AH50" s="219"/>
      <c r="AI50" s="219"/>
      <c r="AJ50" s="219"/>
      <c r="AK50" s="219"/>
      <c r="AL50" s="219"/>
      <c r="AM50" s="219"/>
      <c r="AN50" s="219"/>
      <c r="AO50" s="219"/>
      <c r="AP50" s="219"/>
      <c r="AQ50" s="219"/>
      <c r="AR50" s="219"/>
      <c r="AS50" s="219"/>
      <c r="AT50" s="219"/>
      <c r="AU50" s="219"/>
      <c r="AV50" s="219"/>
      <c r="AW50" s="219"/>
      <c r="AX50" s="219"/>
      <c r="AY50" s="219"/>
      <c r="AZ50" s="219"/>
      <c r="BA50" s="219"/>
      <c r="BB50" s="219"/>
      <c r="BC50" s="219"/>
      <c r="BD50" s="219"/>
      <c r="BE50" s="219"/>
      <c r="BF50" s="219"/>
      <c r="BG50" s="219"/>
      <c r="BH50" s="219"/>
      <c r="BI50" s="219"/>
      <c r="BJ50" s="219"/>
      <c r="BK50" s="219"/>
      <c r="BL50" s="219"/>
      <c r="BM50" s="219"/>
      <c r="BN50" s="219"/>
      <c r="BO50" s="219"/>
      <c r="BP50" s="219"/>
      <c r="BQ50" s="219"/>
      <c r="BR50" s="219"/>
      <c r="BS50" s="219"/>
      <c r="BT50" s="219"/>
      <c r="BU50" s="219"/>
      <c r="BV50" s="219"/>
      <c r="BW50" s="219"/>
      <c r="BX50" s="219"/>
      <c r="BY50" s="219"/>
      <c r="BZ50" s="219"/>
      <c r="CA50" s="219"/>
      <c r="CB50" s="219"/>
      <c r="CC50" s="219"/>
      <c r="CD50" s="219"/>
      <c r="CE50" s="219"/>
      <c r="CF50" s="219"/>
      <c r="CG50" s="219"/>
      <c r="CH50" s="219"/>
      <c r="CI50" s="219"/>
      <c r="CJ50" s="219"/>
      <c r="CK50" s="219"/>
      <c r="CL50" s="219"/>
      <c r="CM50" s="219"/>
      <c r="CN50" s="219"/>
      <c r="CO50" s="219"/>
      <c r="CP50" s="219"/>
      <c r="CQ50" s="219"/>
      <c r="CR50" s="219"/>
      <c r="CS50" s="219"/>
      <c r="CT50" s="219"/>
      <c r="CU50" s="219"/>
      <c r="CV50" s="219"/>
      <c r="CW50" s="219"/>
      <c r="CX50" s="219"/>
      <c r="CY50" s="219"/>
      <c r="CZ50" s="219"/>
      <c r="DA50" s="219"/>
      <c r="DB50" s="219"/>
      <c r="DC50" s="219"/>
      <c r="DD50" s="219"/>
      <c r="DE50" s="219"/>
      <c r="DF50" s="219"/>
      <c r="DG50" s="219"/>
      <c r="DH50" s="219"/>
      <c r="DI50" s="219"/>
      <c r="DJ50" s="219"/>
      <c r="DK50" s="219"/>
      <c r="DL50" s="219"/>
      <c r="DM50" s="219"/>
      <c r="DN50" s="219"/>
      <c r="DO50" s="219"/>
      <c r="DP50" s="219"/>
      <c r="DQ50" s="219"/>
      <c r="DR50" s="219"/>
      <c r="DS50" s="219"/>
      <c r="DT50" s="219"/>
      <c r="DU50" s="219"/>
      <c r="DV50" s="219"/>
      <c r="DW50" s="219"/>
      <c r="DX50" s="219"/>
      <c r="DY50" s="219"/>
      <c r="DZ50" s="219"/>
      <c r="EA50" s="219"/>
      <c r="EB50" s="219"/>
      <c r="EC50" s="219"/>
      <c r="ED50" s="219"/>
      <c r="EE50" s="219"/>
      <c r="EF50" s="219"/>
      <c r="EG50" s="219"/>
      <c r="EH50" s="219"/>
      <c r="EI50" s="219"/>
      <c r="EJ50" s="219"/>
      <c r="EK50" s="219"/>
      <c r="EL50" s="219"/>
      <c r="EM50" s="219"/>
      <c r="EN50" s="219"/>
      <c r="EO50" s="219"/>
      <c r="EP50" s="219"/>
      <c r="EQ50" s="219"/>
      <c r="ER50" s="219"/>
      <c r="ES50" s="219"/>
      <c r="ET50" s="219"/>
      <c r="EU50" s="219"/>
      <c r="EV50" s="219"/>
      <c r="EW50" s="219"/>
      <c r="EX50" s="219"/>
      <c r="EY50" s="219"/>
      <c r="EZ50" s="219"/>
      <c r="FA50" s="219"/>
      <c r="FB50" s="219"/>
      <c r="FC50" s="219"/>
      <c r="FD50" s="219"/>
      <c r="FE50" s="219"/>
      <c r="FF50" s="219"/>
      <c r="FG50" s="219"/>
      <c r="FH50" s="219"/>
    </row>
    <row r="51" spans="1:164" x14ac:dyDescent="0.2">
      <c r="A51" s="281" t="s">
        <v>183</v>
      </c>
      <c r="B51" s="282" t="s">
        <v>50</v>
      </c>
      <c r="C51" s="283" t="s">
        <v>184</v>
      </c>
      <c r="D51" s="290" t="s">
        <v>176</v>
      </c>
      <c r="E51" s="284" t="s">
        <v>53</v>
      </c>
      <c r="F51" s="293"/>
      <c r="G51" s="286">
        <v>1</v>
      </c>
      <c r="H51" s="256"/>
      <c r="I51" s="256"/>
      <c r="J51" s="256"/>
      <c r="K51" s="256"/>
      <c r="L51" s="256"/>
      <c r="M51" s="256"/>
      <c r="N51" s="256"/>
      <c r="O51" s="219"/>
      <c r="P51" s="219"/>
      <c r="Q51" s="219"/>
      <c r="R51" s="219"/>
      <c r="S51" s="219"/>
      <c r="T51" s="219"/>
      <c r="U51" s="219"/>
      <c r="V51" s="219"/>
      <c r="W51" s="219"/>
      <c r="X51" s="219"/>
      <c r="Y51" s="219"/>
      <c r="Z51" s="219"/>
      <c r="AA51" s="219"/>
      <c r="AB51" s="219"/>
      <c r="AC51" s="219"/>
      <c r="AD51" s="219"/>
      <c r="AE51" s="219"/>
      <c r="AF51" s="219"/>
      <c r="AG51" s="219"/>
      <c r="AH51" s="219"/>
      <c r="AI51" s="219"/>
      <c r="AJ51" s="219"/>
      <c r="AK51" s="219"/>
      <c r="AL51" s="219"/>
      <c r="AM51" s="219"/>
      <c r="AN51" s="219"/>
      <c r="AO51" s="219"/>
      <c r="AP51" s="219"/>
      <c r="AQ51" s="219"/>
      <c r="AR51" s="219"/>
      <c r="AS51" s="219"/>
      <c r="AT51" s="219"/>
      <c r="AU51" s="219"/>
      <c r="AV51" s="219"/>
      <c r="AW51" s="219"/>
      <c r="AX51" s="219"/>
      <c r="AY51" s="219"/>
      <c r="AZ51" s="219"/>
      <c r="BA51" s="219"/>
      <c r="BB51" s="219"/>
      <c r="BC51" s="219"/>
      <c r="BD51" s="219"/>
      <c r="BE51" s="219"/>
      <c r="BF51" s="219"/>
      <c r="BG51" s="219"/>
      <c r="BH51" s="219"/>
      <c r="BI51" s="219"/>
      <c r="BJ51" s="219"/>
      <c r="BK51" s="219"/>
      <c r="BL51" s="219"/>
      <c r="BM51" s="219"/>
      <c r="BN51" s="219"/>
      <c r="BO51" s="219"/>
      <c r="BP51" s="219"/>
      <c r="BQ51" s="219"/>
      <c r="BR51" s="219"/>
      <c r="BS51" s="219"/>
      <c r="BT51" s="219"/>
      <c r="BU51" s="219"/>
      <c r="BV51" s="219"/>
      <c r="BW51" s="219"/>
      <c r="BX51" s="219"/>
      <c r="BY51" s="219"/>
      <c r="BZ51" s="219"/>
      <c r="CA51" s="219"/>
      <c r="CB51" s="219"/>
      <c r="CC51" s="219"/>
      <c r="CD51" s="219"/>
      <c r="CE51" s="219"/>
      <c r="CF51" s="219"/>
      <c r="CG51" s="219"/>
      <c r="CH51" s="219"/>
      <c r="CI51" s="219"/>
      <c r="CJ51" s="219"/>
      <c r="CK51" s="219"/>
      <c r="CL51" s="219"/>
      <c r="CM51" s="219"/>
      <c r="CN51" s="219"/>
      <c r="CO51" s="219"/>
      <c r="CP51" s="219"/>
      <c r="CQ51" s="219"/>
      <c r="CR51" s="219"/>
      <c r="CS51" s="219"/>
      <c r="CT51" s="219"/>
      <c r="CU51" s="219"/>
      <c r="CV51" s="219"/>
      <c r="CW51" s="219"/>
      <c r="CX51" s="219"/>
      <c r="CY51" s="219"/>
      <c r="CZ51" s="219"/>
      <c r="DA51" s="219"/>
      <c r="DB51" s="219"/>
      <c r="DC51" s="219"/>
      <c r="DD51" s="219"/>
      <c r="DE51" s="219"/>
      <c r="DF51" s="219"/>
      <c r="DG51" s="219"/>
      <c r="DH51" s="219"/>
      <c r="DI51" s="219"/>
      <c r="DJ51" s="219"/>
      <c r="DK51" s="219"/>
      <c r="DL51" s="219"/>
      <c r="DM51" s="219"/>
      <c r="DN51" s="219"/>
      <c r="DO51" s="219"/>
      <c r="DP51" s="219"/>
      <c r="DQ51" s="219"/>
      <c r="DR51" s="219"/>
      <c r="DS51" s="219"/>
      <c r="DT51" s="219"/>
      <c r="DU51" s="219"/>
      <c r="DV51" s="219"/>
      <c r="DW51" s="219"/>
      <c r="DX51" s="219"/>
      <c r="DY51" s="219"/>
      <c r="DZ51" s="219"/>
      <c r="EA51" s="219"/>
      <c r="EB51" s="219"/>
      <c r="EC51" s="219"/>
      <c r="ED51" s="219"/>
      <c r="EE51" s="219"/>
      <c r="EF51" s="219"/>
      <c r="EG51" s="219"/>
      <c r="EH51" s="219"/>
      <c r="EI51" s="219"/>
      <c r="EJ51" s="219"/>
      <c r="EK51" s="219"/>
      <c r="EL51" s="219"/>
      <c r="EM51" s="219"/>
      <c r="EN51" s="219"/>
      <c r="EO51" s="219"/>
      <c r="EP51" s="219"/>
      <c r="EQ51" s="219"/>
      <c r="ER51" s="219"/>
      <c r="ES51" s="219"/>
      <c r="ET51" s="219"/>
      <c r="EU51" s="219"/>
      <c r="EV51" s="219"/>
      <c r="EW51" s="219"/>
      <c r="EX51" s="219"/>
      <c r="EY51" s="219"/>
      <c r="EZ51" s="219"/>
      <c r="FA51" s="219"/>
      <c r="FB51" s="219"/>
      <c r="FC51" s="219"/>
      <c r="FD51" s="219"/>
      <c r="FE51" s="219"/>
      <c r="FF51" s="219"/>
      <c r="FG51" s="219"/>
      <c r="FH51" s="219"/>
    </row>
    <row r="52" spans="1:164" x14ac:dyDescent="0.2">
      <c r="A52" s="281" t="s">
        <v>185</v>
      </c>
      <c r="B52" s="282" t="s">
        <v>50</v>
      </c>
      <c r="C52" s="283" t="s">
        <v>186</v>
      </c>
      <c r="D52" s="290" t="s">
        <v>176</v>
      </c>
      <c r="E52" s="284" t="s">
        <v>53</v>
      </c>
      <c r="F52" s="293"/>
      <c r="G52" s="286">
        <v>1</v>
      </c>
      <c r="H52" s="256"/>
      <c r="I52" s="256"/>
      <c r="J52" s="256"/>
      <c r="K52" s="256"/>
      <c r="L52" s="256"/>
      <c r="M52" s="256"/>
      <c r="N52" s="256"/>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219"/>
      <c r="BI52" s="219"/>
      <c r="BJ52" s="219"/>
      <c r="BK52" s="219"/>
      <c r="BL52" s="219"/>
      <c r="BM52" s="219"/>
      <c r="BN52" s="219"/>
      <c r="BO52" s="219"/>
      <c r="BP52" s="219"/>
      <c r="BQ52" s="219"/>
      <c r="BR52" s="219"/>
      <c r="BS52" s="219"/>
      <c r="BT52" s="219"/>
      <c r="BU52" s="219"/>
      <c r="BV52" s="219"/>
      <c r="BW52" s="219"/>
      <c r="BX52" s="219"/>
      <c r="BY52" s="219"/>
      <c r="BZ52" s="219"/>
      <c r="CA52" s="219"/>
      <c r="CB52" s="219"/>
      <c r="CC52" s="219"/>
      <c r="CD52" s="219"/>
      <c r="CE52" s="219"/>
      <c r="CF52" s="219"/>
      <c r="CG52" s="219"/>
      <c r="CH52" s="219"/>
      <c r="CI52" s="219"/>
      <c r="CJ52" s="219"/>
      <c r="CK52" s="219"/>
      <c r="CL52" s="219"/>
      <c r="CM52" s="219"/>
      <c r="CN52" s="219"/>
      <c r="CO52" s="219"/>
      <c r="CP52" s="219"/>
      <c r="CQ52" s="219"/>
      <c r="CR52" s="219"/>
      <c r="CS52" s="219"/>
      <c r="CT52" s="219"/>
      <c r="CU52" s="219"/>
      <c r="CV52" s="219"/>
      <c r="CW52" s="219"/>
      <c r="CX52" s="219"/>
      <c r="CY52" s="219"/>
      <c r="CZ52" s="219"/>
      <c r="DA52" s="219"/>
      <c r="DB52" s="219"/>
      <c r="DC52" s="219"/>
      <c r="DD52" s="219"/>
      <c r="DE52" s="219"/>
      <c r="DF52" s="219"/>
      <c r="DG52" s="219"/>
      <c r="DH52" s="219"/>
      <c r="DI52" s="219"/>
      <c r="DJ52" s="219"/>
      <c r="DK52" s="219"/>
      <c r="DL52" s="219"/>
      <c r="DM52" s="219"/>
      <c r="DN52" s="219"/>
      <c r="DO52" s="219"/>
      <c r="DP52" s="219"/>
      <c r="DQ52" s="219"/>
      <c r="DR52" s="219"/>
      <c r="DS52" s="219"/>
      <c r="DT52" s="219"/>
      <c r="DU52" s="219"/>
      <c r="DV52" s="219"/>
      <c r="DW52" s="219"/>
      <c r="DX52" s="219"/>
      <c r="DY52" s="219"/>
      <c r="DZ52" s="219"/>
      <c r="EA52" s="219"/>
      <c r="EB52" s="219"/>
      <c r="EC52" s="219"/>
      <c r="ED52" s="219"/>
      <c r="EE52" s="219"/>
      <c r="EF52" s="219"/>
      <c r="EG52" s="219"/>
      <c r="EH52" s="219"/>
      <c r="EI52" s="219"/>
      <c r="EJ52" s="219"/>
      <c r="EK52" s="219"/>
      <c r="EL52" s="219"/>
      <c r="EM52" s="219"/>
      <c r="EN52" s="219"/>
      <c r="EO52" s="219"/>
      <c r="EP52" s="219"/>
      <c r="EQ52" s="219"/>
      <c r="ER52" s="219"/>
      <c r="ES52" s="219"/>
      <c r="ET52" s="219"/>
      <c r="EU52" s="219"/>
      <c r="EV52" s="219"/>
      <c r="EW52" s="219"/>
      <c r="EX52" s="219"/>
      <c r="EY52" s="219"/>
      <c r="EZ52" s="219"/>
      <c r="FA52" s="219"/>
      <c r="FB52" s="219"/>
      <c r="FC52" s="219"/>
      <c r="FD52" s="219"/>
      <c r="FE52" s="219"/>
      <c r="FF52" s="219"/>
      <c r="FG52" s="219"/>
      <c r="FH52" s="219"/>
    </row>
    <row r="53" spans="1:164" x14ac:dyDescent="0.2">
      <c r="A53" s="281" t="s">
        <v>187</v>
      </c>
      <c r="B53" s="282" t="s">
        <v>61</v>
      </c>
      <c r="C53" s="283" t="s">
        <v>188</v>
      </c>
      <c r="D53" s="290" t="s">
        <v>176</v>
      </c>
      <c r="E53" s="284" t="s">
        <v>53</v>
      </c>
      <c r="F53" s="293"/>
      <c r="G53" s="286">
        <v>3</v>
      </c>
      <c r="H53" s="256"/>
      <c r="I53" s="256"/>
      <c r="J53" s="256"/>
      <c r="K53" s="256"/>
      <c r="L53" s="256"/>
      <c r="M53" s="256"/>
      <c r="N53" s="256"/>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219"/>
      <c r="BJ53" s="219"/>
      <c r="BK53" s="219"/>
      <c r="BL53" s="219"/>
      <c r="BM53" s="219"/>
      <c r="BN53" s="219"/>
      <c r="BO53" s="219"/>
      <c r="BP53" s="219"/>
      <c r="BQ53" s="219"/>
      <c r="BR53" s="219"/>
      <c r="BS53" s="219"/>
      <c r="BT53" s="219"/>
      <c r="BU53" s="219"/>
      <c r="BV53" s="219"/>
      <c r="BW53" s="219"/>
      <c r="BX53" s="219"/>
      <c r="BY53" s="219"/>
      <c r="BZ53" s="219"/>
      <c r="CA53" s="219"/>
      <c r="CB53" s="219"/>
      <c r="CC53" s="219"/>
      <c r="CD53" s="219"/>
      <c r="CE53" s="219"/>
      <c r="CF53" s="219"/>
      <c r="CG53" s="219"/>
      <c r="CH53" s="219"/>
      <c r="CI53" s="219"/>
      <c r="CJ53" s="219"/>
      <c r="CK53" s="219"/>
      <c r="CL53" s="219"/>
      <c r="CM53" s="219"/>
      <c r="CN53" s="219"/>
      <c r="CO53" s="219"/>
      <c r="CP53" s="219"/>
      <c r="CQ53" s="219"/>
      <c r="CR53" s="219"/>
      <c r="CS53" s="219"/>
      <c r="CT53" s="219"/>
      <c r="CU53" s="219"/>
      <c r="CV53" s="219"/>
      <c r="CW53" s="219"/>
      <c r="CX53" s="219"/>
      <c r="CY53" s="219"/>
      <c r="CZ53" s="219"/>
      <c r="DA53" s="219"/>
      <c r="DB53" s="219"/>
      <c r="DC53" s="219"/>
      <c r="DD53" s="219"/>
      <c r="DE53" s="219"/>
      <c r="DF53" s="219"/>
      <c r="DG53" s="219"/>
      <c r="DH53" s="219"/>
      <c r="DI53" s="219"/>
      <c r="DJ53" s="219"/>
      <c r="DK53" s="219"/>
      <c r="DL53" s="219"/>
      <c r="DM53" s="219"/>
      <c r="DN53" s="219"/>
      <c r="DO53" s="219"/>
      <c r="DP53" s="219"/>
      <c r="DQ53" s="219"/>
      <c r="DR53" s="219"/>
      <c r="DS53" s="219"/>
      <c r="DT53" s="219"/>
      <c r="DU53" s="219"/>
      <c r="DV53" s="219"/>
      <c r="DW53" s="219"/>
      <c r="DX53" s="219"/>
      <c r="DY53" s="219"/>
      <c r="DZ53" s="219"/>
      <c r="EA53" s="219"/>
      <c r="EB53" s="219"/>
      <c r="EC53" s="219"/>
      <c r="ED53" s="219"/>
      <c r="EE53" s="219"/>
      <c r="EF53" s="219"/>
      <c r="EG53" s="219"/>
      <c r="EH53" s="219"/>
      <c r="EI53" s="219"/>
      <c r="EJ53" s="219"/>
      <c r="EK53" s="219"/>
      <c r="EL53" s="219"/>
      <c r="EM53" s="219"/>
      <c r="EN53" s="219"/>
      <c r="EO53" s="219"/>
      <c r="EP53" s="219"/>
      <c r="EQ53" s="219"/>
      <c r="ER53" s="219"/>
      <c r="ES53" s="219"/>
      <c r="ET53" s="219"/>
      <c r="EU53" s="219"/>
      <c r="EV53" s="219"/>
      <c r="EW53" s="219"/>
      <c r="EX53" s="219"/>
      <c r="EY53" s="219"/>
      <c r="EZ53" s="219"/>
      <c r="FA53" s="219"/>
      <c r="FB53" s="219"/>
      <c r="FC53" s="219"/>
      <c r="FD53" s="219"/>
      <c r="FE53" s="219"/>
      <c r="FF53" s="219"/>
      <c r="FG53" s="219"/>
      <c r="FH53" s="219"/>
    </row>
    <row r="54" spans="1:164" x14ac:dyDescent="0.2">
      <c r="A54" s="281" t="s">
        <v>189</v>
      </c>
      <c r="B54" s="282" t="s">
        <v>71</v>
      </c>
      <c r="C54" s="283" t="s">
        <v>190</v>
      </c>
      <c r="D54" s="290" t="s">
        <v>191</v>
      </c>
      <c r="E54" s="284" t="s">
        <v>53</v>
      </c>
      <c r="F54" s="293"/>
      <c r="G54" s="286">
        <v>5</v>
      </c>
      <c r="H54" s="256"/>
      <c r="I54" s="256"/>
      <c r="J54" s="256"/>
      <c r="K54" s="256"/>
      <c r="L54" s="256"/>
      <c r="M54" s="256"/>
      <c r="N54" s="256"/>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c r="BH54" s="219"/>
      <c r="BI54" s="219"/>
      <c r="BJ54" s="219"/>
      <c r="BK54" s="219"/>
      <c r="BL54" s="219"/>
      <c r="BM54" s="219"/>
      <c r="BN54" s="219"/>
      <c r="BO54" s="219"/>
      <c r="BP54" s="219"/>
      <c r="BQ54" s="219"/>
      <c r="BR54" s="219"/>
      <c r="BS54" s="219"/>
      <c r="BT54" s="219"/>
      <c r="BU54" s="219"/>
      <c r="BV54" s="219"/>
      <c r="BW54" s="219"/>
      <c r="BX54" s="219"/>
      <c r="BY54" s="219"/>
      <c r="BZ54" s="219"/>
      <c r="CA54" s="219"/>
      <c r="CB54" s="219"/>
      <c r="CC54" s="219"/>
      <c r="CD54" s="219"/>
      <c r="CE54" s="219"/>
      <c r="CF54" s="219"/>
      <c r="CG54" s="219"/>
      <c r="CH54" s="219"/>
      <c r="CI54" s="219"/>
      <c r="CJ54" s="219"/>
      <c r="CK54" s="219"/>
      <c r="CL54" s="219"/>
      <c r="CM54" s="219"/>
      <c r="CN54" s="219"/>
      <c r="CO54" s="219"/>
      <c r="CP54" s="219"/>
      <c r="CQ54" s="219"/>
      <c r="CR54" s="219"/>
      <c r="CS54" s="219"/>
      <c r="CT54" s="219"/>
      <c r="CU54" s="219"/>
      <c r="CV54" s="219"/>
      <c r="CW54" s="219"/>
      <c r="CX54" s="219"/>
      <c r="CY54" s="219"/>
      <c r="CZ54" s="219"/>
      <c r="DA54" s="219"/>
      <c r="DB54" s="219"/>
      <c r="DC54" s="219"/>
      <c r="DD54" s="219"/>
      <c r="DE54" s="219"/>
      <c r="DF54" s="219"/>
      <c r="DG54" s="219"/>
      <c r="DH54" s="219"/>
      <c r="DI54" s="219"/>
      <c r="DJ54" s="219"/>
      <c r="DK54" s="219"/>
      <c r="DL54" s="219"/>
      <c r="DM54" s="219"/>
      <c r="DN54" s="219"/>
      <c r="DO54" s="219"/>
      <c r="DP54" s="219"/>
      <c r="DQ54" s="219"/>
      <c r="DR54" s="219"/>
      <c r="DS54" s="219"/>
      <c r="DT54" s="219"/>
      <c r="DU54" s="219"/>
      <c r="DV54" s="219"/>
      <c r="DW54" s="219"/>
      <c r="DX54" s="219"/>
      <c r="DY54" s="219"/>
      <c r="DZ54" s="219"/>
      <c r="EA54" s="219"/>
      <c r="EB54" s="219"/>
      <c r="EC54" s="219"/>
      <c r="ED54" s="219"/>
      <c r="EE54" s="219"/>
      <c r="EF54" s="219"/>
      <c r="EG54" s="219"/>
      <c r="EH54" s="219"/>
      <c r="EI54" s="219"/>
      <c r="EJ54" s="219"/>
      <c r="EK54" s="219"/>
      <c r="EL54" s="219"/>
      <c r="EM54" s="219"/>
      <c r="EN54" s="219"/>
      <c r="EO54" s="219"/>
      <c r="EP54" s="219"/>
      <c r="EQ54" s="219"/>
      <c r="ER54" s="219"/>
      <c r="ES54" s="219"/>
      <c r="ET54" s="219"/>
      <c r="EU54" s="219"/>
      <c r="EV54" s="219"/>
      <c r="EW54" s="219"/>
      <c r="EX54" s="219"/>
      <c r="EY54" s="219"/>
      <c r="EZ54" s="219"/>
      <c r="FA54" s="219"/>
      <c r="FB54" s="219"/>
      <c r="FC54" s="219"/>
      <c r="FD54" s="219"/>
      <c r="FE54" s="219"/>
      <c r="FF54" s="219"/>
      <c r="FG54" s="219"/>
      <c r="FH54" s="219"/>
    </row>
    <row r="55" spans="1:164" x14ac:dyDescent="0.2">
      <c r="A55" s="281" t="s">
        <v>192</v>
      </c>
      <c r="B55" s="282" t="s">
        <v>50</v>
      </c>
      <c r="C55" s="283" t="s">
        <v>193</v>
      </c>
      <c r="D55" s="290" t="s">
        <v>176</v>
      </c>
      <c r="E55" s="284" t="s">
        <v>53</v>
      </c>
      <c r="F55" s="293"/>
      <c r="G55" s="286">
        <v>3</v>
      </c>
      <c r="H55" s="256"/>
      <c r="I55" s="256"/>
      <c r="J55" s="256"/>
      <c r="K55" s="256"/>
      <c r="L55" s="256"/>
      <c r="M55" s="256"/>
      <c r="N55" s="256"/>
      <c r="O55" s="219"/>
      <c r="P55" s="219"/>
      <c r="Q55" s="219"/>
      <c r="R55" s="219"/>
      <c r="S55" s="219"/>
      <c r="T55" s="219"/>
      <c r="U55" s="219"/>
      <c r="V55" s="219"/>
      <c r="W55" s="219"/>
      <c r="X55" s="219"/>
      <c r="Y55" s="219"/>
      <c r="Z55" s="219"/>
      <c r="AA55" s="219"/>
      <c r="AB55" s="219"/>
      <c r="AC55" s="219"/>
      <c r="AD55" s="219"/>
      <c r="AE55" s="219"/>
      <c r="AF55" s="219"/>
      <c r="AG55" s="219"/>
      <c r="AH55" s="219"/>
      <c r="AI55" s="219"/>
      <c r="AJ55" s="219"/>
      <c r="AK55" s="219"/>
      <c r="AL55" s="219"/>
      <c r="AM55" s="219"/>
      <c r="AN55" s="219"/>
      <c r="AO55" s="219"/>
      <c r="AP55" s="219"/>
      <c r="AQ55" s="219"/>
      <c r="AR55" s="219"/>
      <c r="AS55" s="219"/>
      <c r="AT55" s="219"/>
      <c r="AU55" s="219"/>
      <c r="AV55" s="219"/>
      <c r="AW55" s="219"/>
      <c r="AX55" s="219"/>
      <c r="AY55" s="219"/>
      <c r="AZ55" s="219"/>
      <c r="BA55" s="219"/>
      <c r="BB55" s="219"/>
      <c r="BC55" s="219"/>
      <c r="BD55" s="219"/>
      <c r="BE55" s="219"/>
      <c r="BF55" s="219"/>
      <c r="BG55" s="219"/>
      <c r="BH55" s="219"/>
      <c r="BI55" s="219"/>
      <c r="BJ55" s="219"/>
      <c r="BK55" s="219"/>
      <c r="BL55" s="219"/>
      <c r="BM55" s="219"/>
      <c r="BN55" s="219"/>
      <c r="BO55" s="219"/>
      <c r="BP55" s="219"/>
      <c r="BQ55" s="219"/>
      <c r="BR55" s="219"/>
      <c r="BS55" s="219"/>
      <c r="BT55" s="219"/>
      <c r="BU55" s="219"/>
      <c r="BV55" s="219"/>
      <c r="BW55" s="219"/>
      <c r="BX55" s="219"/>
      <c r="BY55" s="219"/>
      <c r="BZ55" s="219"/>
      <c r="CA55" s="219"/>
      <c r="CB55" s="219"/>
      <c r="CC55" s="219"/>
      <c r="CD55" s="219"/>
      <c r="CE55" s="219"/>
      <c r="CF55" s="219"/>
      <c r="CG55" s="219"/>
      <c r="CH55" s="219"/>
      <c r="CI55" s="219"/>
      <c r="CJ55" s="219"/>
      <c r="CK55" s="219"/>
      <c r="CL55" s="219"/>
      <c r="CM55" s="219"/>
      <c r="CN55" s="219"/>
      <c r="CO55" s="219"/>
      <c r="CP55" s="219"/>
      <c r="CQ55" s="219"/>
      <c r="CR55" s="219"/>
      <c r="CS55" s="219"/>
      <c r="CT55" s="219"/>
      <c r="CU55" s="219"/>
      <c r="CV55" s="219"/>
      <c r="CW55" s="219"/>
      <c r="CX55" s="219"/>
      <c r="CY55" s="219"/>
      <c r="CZ55" s="219"/>
      <c r="DA55" s="219"/>
      <c r="DB55" s="219"/>
      <c r="DC55" s="219"/>
      <c r="DD55" s="219"/>
      <c r="DE55" s="219"/>
      <c r="DF55" s="219"/>
      <c r="DG55" s="219"/>
      <c r="DH55" s="219"/>
      <c r="DI55" s="219"/>
      <c r="DJ55" s="219"/>
      <c r="DK55" s="219"/>
      <c r="DL55" s="219"/>
      <c r="DM55" s="219"/>
      <c r="DN55" s="219"/>
      <c r="DO55" s="219"/>
      <c r="DP55" s="219"/>
      <c r="DQ55" s="219"/>
      <c r="DR55" s="219"/>
      <c r="DS55" s="219"/>
      <c r="DT55" s="219"/>
      <c r="DU55" s="219"/>
      <c r="DV55" s="219"/>
      <c r="DW55" s="219"/>
      <c r="DX55" s="219"/>
      <c r="DY55" s="219"/>
      <c r="DZ55" s="219"/>
      <c r="EA55" s="219"/>
      <c r="EB55" s="219"/>
      <c r="EC55" s="219"/>
      <c r="ED55" s="219"/>
      <c r="EE55" s="219"/>
      <c r="EF55" s="219"/>
      <c r="EG55" s="219"/>
      <c r="EH55" s="219"/>
      <c r="EI55" s="219"/>
      <c r="EJ55" s="219"/>
      <c r="EK55" s="219"/>
      <c r="EL55" s="219"/>
      <c r="EM55" s="219"/>
      <c r="EN55" s="219"/>
      <c r="EO55" s="219"/>
      <c r="EP55" s="219"/>
      <c r="EQ55" s="219"/>
      <c r="ER55" s="219"/>
      <c r="ES55" s="219"/>
      <c r="ET55" s="219"/>
      <c r="EU55" s="219"/>
      <c r="EV55" s="219"/>
      <c r="EW55" s="219"/>
      <c r="EX55" s="219"/>
      <c r="EY55" s="219"/>
      <c r="EZ55" s="219"/>
      <c r="FA55" s="219"/>
      <c r="FB55" s="219"/>
      <c r="FC55" s="219"/>
      <c r="FD55" s="219"/>
      <c r="FE55" s="219"/>
      <c r="FF55" s="219"/>
      <c r="FG55" s="219"/>
      <c r="FH55" s="219"/>
    </row>
    <row r="56" spans="1:164" x14ac:dyDescent="0.2">
      <c r="A56" s="281" t="s">
        <v>194</v>
      </c>
      <c r="B56" s="282" t="s">
        <v>50</v>
      </c>
      <c r="C56" s="283" t="s">
        <v>195</v>
      </c>
      <c r="D56" s="290" t="s">
        <v>196</v>
      </c>
      <c r="E56" s="284" t="s">
        <v>53</v>
      </c>
      <c r="F56" s="293"/>
      <c r="G56" s="286">
        <v>8</v>
      </c>
      <c r="H56" s="256"/>
      <c r="I56" s="256"/>
      <c r="J56" s="256"/>
      <c r="K56" s="256"/>
      <c r="L56" s="256"/>
      <c r="M56" s="256"/>
      <c r="N56" s="256"/>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219"/>
      <c r="BI56" s="219"/>
      <c r="BJ56" s="219"/>
      <c r="BK56" s="219"/>
      <c r="BL56" s="219"/>
      <c r="BM56" s="219"/>
      <c r="BN56" s="219"/>
      <c r="BO56" s="219"/>
      <c r="BP56" s="219"/>
      <c r="BQ56" s="219"/>
      <c r="BR56" s="219"/>
      <c r="BS56" s="219"/>
      <c r="BT56" s="219"/>
      <c r="BU56" s="219"/>
      <c r="BV56" s="219"/>
      <c r="BW56" s="219"/>
      <c r="BX56" s="219"/>
      <c r="BY56" s="219"/>
      <c r="BZ56" s="219"/>
      <c r="CA56" s="219"/>
      <c r="CB56" s="219"/>
      <c r="CC56" s="219"/>
      <c r="CD56" s="219"/>
      <c r="CE56" s="219"/>
      <c r="CF56" s="219"/>
      <c r="CG56" s="219"/>
      <c r="CH56" s="219"/>
      <c r="CI56" s="219"/>
      <c r="CJ56" s="219"/>
      <c r="CK56" s="219"/>
      <c r="CL56" s="219"/>
      <c r="CM56" s="219"/>
      <c r="CN56" s="219"/>
      <c r="CO56" s="219"/>
      <c r="CP56" s="219"/>
      <c r="CQ56" s="219"/>
      <c r="CR56" s="219"/>
      <c r="CS56" s="219"/>
      <c r="CT56" s="219"/>
      <c r="CU56" s="219"/>
      <c r="CV56" s="219"/>
      <c r="CW56" s="219"/>
      <c r="CX56" s="219"/>
      <c r="CY56" s="219"/>
      <c r="CZ56" s="219"/>
      <c r="DA56" s="219"/>
      <c r="DB56" s="219"/>
      <c r="DC56" s="219"/>
      <c r="DD56" s="219"/>
      <c r="DE56" s="219"/>
      <c r="DF56" s="219"/>
      <c r="DG56" s="219"/>
      <c r="DH56" s="219"/>
      <c r="DI56" s="219"/>
      <c r="DJ56" s="219"/>
      <c r="DK56" s="219"/>
      <c r="DL56" s="219"/>
      <c r="DM56" s="219"/>
      <c r="DN56" s="219"/>
      <c r="DO56" s="219"/>
      <c r="DP56" s="219"/>
      <c r="DQ56" s="219"/>
      <c r="DR56" s="219"/>
      <c r="DS56" s="219"/>
      <c r="DT56" s="219"/>
      <c r="DU56" s="219"/>
      <c r="DV56" s="219"/>
      <c r="DW56" s="219"/>
      <c r="DX56" s="219"/>
      <c r="DY56" s="219"/>
      <c r="DZ56" s="219"/>
      <c r="EA56" s="219"/>
      <c r="EB56" s="219"/>
      <c r="EC56" s="219"/>
      <c r="ED56" s="219"/>
      <c r="EE56" s="219"/>
      <c r="EF56" s="219"/>
      <c r="EG56" s="219"/>
      <c r="EH56" s="219"/>
      <c r="EI56" s="219"/>
      <c r="EJ56" s="219"/>
      <c r="EK56" s="219"/>
      <c r="EL56" s="219"/>
      <c r="EM56" s="219"/>
      <c r="EN56" s="219"/>
      <c r="EO56" s="219"/>
      <c r="EP56" s="219"/>
      <c r="EQ56" s="219"/>
      <c r="ER56" s="219"/>
      <c r="ES56" s="219"/>
      <c r="ET56" s="219"/>
      <c r="EU56" s="219"/>
      <c r="EV56" s="219"/>
      <c r="EW56" s="219"/>
      <c r="EX56" s="219"/>
      <c r="EY56" s="219"/>
      <c r="EZ56" s="219"/>
      <c r="FA56" s="219"/>
      <c r="FB56" s="219"/>
      <c r="FC56" s="219"/>
      <c r="FD56" s="219"/>
      <c r="FE56" s="219"/>
      <c r="FF56" s="219"/>
      <c r="FG56" s="219"/>
      <c r="FH56" s="219"/>
    </row>
    <row r="57" spans="1:164" x14ac:dyDescent="0.2">
      <c r="A57" s="281" t="s">
        <v>197</v>
      </c>
      <c r="B57" s="282" t="s">
        <v>71</v>
      </c>
      <c r="C57" s="283" t="s">
        <v>198</v>
      </c>
      <c r="D57" s="290" t="s">
        <v>199</v>
      </c>
      <c r="E57" s="284" t="s">
        <v>53</v>
      </c>
      <c r="F57" s="293"/>
      <c r="G57" s="286">
        <v>5</v>
      </c>
      <c r="H57" s="256"/>
      <c r="I57" s="256"/>
      <c r="J57" s="256"/>
      <c r="K57" s="256"/>
      <c r="L57" s="256"/>
      <c r="M57" s="256"/>
      <c r="N57" s="256"/>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219"/>
      <c r="BH57" s="219"/>
      <c r="BI57" s="219"/>
      <c r="BJ57" s="219"/>
      <c r="BK57" s="219"/>
      <c r="BL57" s="219"/>
      <c r="BM57" s="219"/>
      <c r="BN57" s="219"/>
      <c r="BO57" s="219"/>
      <c r="BP57" s="219"/>
      <c r="BQ57" s="219"/>
      <c r="BR57" s="219"/>
      <c r="BS57" s="219"/>
      <c r="BT57" s="219"/>
      <c r="BU57" s="219"/>
      <c r="BV57" s="219"/>
      <c r="BW57" s="219"/>
      <c r="BX57" s="219"/>
      <c r="BY57" s="219"/>
      <c r="BZ57" s="219"/>
      <c r="CA57" s="219"/>
      <c r="CB57" s="219"/>
      <c r="CC57" s="219"/>
      <c r="CD57" s="219"/>
      <c r="CE57" s="219"/>
      <c r="CF57" s="219"/>
      <c r="CG57" s="219"/>
      <c r="CH57" s="219"/>
      <c r="CI57" s="219"/>
      <c r="CJ57" s="219"/>
      <c r="CK57" s="219"/>
      <c r="CL57" s="219"/>
      <c r="CM57" s="219"/>
      <c r="CN57" s="219"/>
      <c r="CO57" s="219"/>
      <c r="CP57" s="219"/>
      <c r="CQ57" s="219"/>
      <c r="CR57" s="219"/>
      <c r="CS57" s="219"/>
      <c r="CT57" s="219"/>
      <c r="CU57" s="219"/>
      <c r="CV57" s="219"/>
      <c r="CW57" s="219"/>
      <c r="CX57" s="219"/>
      <c r="CY57" s="219"/>
      <c r="CZ57" s="219"/>
      <c r="DA57" s="219"/>
      <c r="DB57" s="219"/>
      <c r="DC57" s="219"/>
      <c r="DD57" s="219"/>
      <c r="DE57" s="219"/>
      <c r="DF57" s="219"/>
      <c r="DG57" s="219"/>
      <c r="DH57" s="219"/>
      <c r="DI57" s="219"/>
      <c r="DJ57" s="219"/>
      <c r="DK57" s="219"/>
      <c r="DL57" s="219"/>
      <c r="DM57" s="219"/>
      <c r="DN57" s="219"/>
      <c r="DO57" s="219"/>
      <c r="DP57" s="219"/>
      <c r="DQ57" s="219"/>
      <c r="DR57" s="219"/>
      <c r="DS57" s="219"/>
      <c r="DT57" s="219"/>
      <c r="DU57" s="219"/>
      <c r="DV57" s="219"/>
      <c r="DW57" s="219"/>
      <c r="DX57" s="219"/>
      <c r="DY57" s="219"/>
      <c r="DZ57" s="219"/>
      <c r="EA57" s="219"/>
      <c r="EB57" s="219"/>
      <c r="EC57" s="219"/>
      <c r="ED57" s="219"/>
      <c r="EE57" s="219"/>
      <c r="EF57" s="219"/>
      <c r="EG57" s="219"/>
      <c r="EH57" s="219"/>
      <c r="EI57" s="219"/>
      <c r="EJ57" s="219"/>
      <c r="EK57" s="219"/>
      <c r="EL57" s="219"/>
      <c r="EM57" s="219"/>
      <c r="EN57" s="219"/>
      <c r="EO57" s="219"/>
      <c r="EP57" s="219"/>
      <c r="EQ57" s="219"/>
      <c r="ER57" s="219"/>
      <c r="ES57" s="219"/>
      <c r="ET57" s="219"/>
      <c r="EU57" s="219"/>
      <c r="EV57" s="219"/>
      <c r="EW57" s="219"/>
      <c r="EX57" s="219"/>
      <c r="EY57" s="219"/>
      <c r="EZ57" s="219"/>
      <c r="FA57" s="219"/>
      <c r="FB57" s="219"/>
      <c r="FC57" s="219"/>
      <c r="FD57" s="219"/>
      <c r="FE57" s="219"/>
      <c r="FF57" s="219"/>
      <c r="FG57" s="219"/>
      <c r="FH57" s="219"/>
    </row>
    <row r="58" spans="1:164" x14ac:dyDescent="0.2">
      <c r="A58" s="281" t="s">
        <v>200</v>
      </c>
      <c r="B58" s="282" t="s">
        <v>50</v>
      </c>
      <c r="C58" s="283" t="s">
        <v>201</v>
      </c>
      <c r="D58" s="290" t="s">
        <v>176</v>
      </c>
      <c r="E58" s="284" t="s">
        <v>53</v>
      </c>
      <c r="F58" s="293"/>
      <c r="G58" s="286">
        <v>5</v>
      </c>
      <c r="H58" s="256"/>
      <c r="I58" s="256"/>
      <c r="J58" s="256"/>
      <c r="K58" s="256"/>
      <c r="L58" s="256"/>
      <c r="M58" s="256"/>
      <c r="N58" s="256"/>
      <c r="O58" s="219"/>
      <c r="P58" s="219"/>
      <c r="Q58" s="219"/>
      <c r="R58" s="219"/>
      <c r="S58" s="219"/>
      <c r="T58" s="219"/>
      <c r="U58" s="219"/>
      <c r="V58" s="219"/>
      <c r="W58" s="219"/>
      <c r="X58" s="219"/>
      <c r="Y58" s="219"/>
      <c r="Z58" s="219"/>
      <c r="AA58" s="219"/>
      <c r="AB58" s="219"/>
      <c r="AC58" s="219"/>
      <c r="AD58" s="219"/>
      <c r="AE58" s="219"/>
      <c r="AF58" s="219"/>
      <c r="AG58" s="219"/>
      <c r="AH58" s="219"/>
      <c r="AI58" s="219"/>
      <c r="AJ58" s="219"/>
      <c r="AK58" s="219"/>
      <c r="AL58" s="219"/>
      <c r="AM58" s="219"/>
      <c r="AN58" s="219"/>
      <c r="AO58" s="219"/>
      <c r="AP58" s="219"/>
      <c r="AQ58" s="219"/>
      <c r="AR58" s="219"/>
      <c r="AS58" s="219"/>
      <c r="AT58" s="219"/>
      <c r="AU58" s="219"/>
      <c r="AV58" s="219"/>
      <c r="AW58" s="219"/>
      <c r="AX58" s="219"/>
      <c r="AY58" s="219"/>
      <c r="AZ58" s="219"/>
      <c r="BA58" s="219"/>
      <c r="BB58" s="219"/>
      <c r="BC58" s="219"/>
      <c r="BD58" s="219"/>
      <c r="BE58" s="219"/>
      <c r="BF58" s="219"/>
      <c r="BG58" s="219"/>
      <c r="BH58" s="219"/>
      <c r="BI58" s="219"/>
      <c r="BJ58" s="219"/>
      <c r="BK58" s="219"/>
      <c r="BL58" s="219"/>
      <c r="BM58" s="219"/>
      <c r="BN58" s="219"/>
      <c r="BO58" s="219"/>
      <c r="BP58" s="219"/>
      <c r="BQ58" s="219"/>
      <c r="BR58" s="219"/>
      <c r="BS58" s="219"/>
      <c r="BT58" s="219"/>
      <c r="BU58" s="219"/>
      <c r="BV58" s="219"/>
      <c r="BW58" s="219"/>
      <c r="BX58" s="219"/>
      <c r="BY58" s="219"/>
      <c r="BZ58" s="219"/>
      <c r="CA58" s="219"/>
      <c r="CB58" s="219"/>
      <c r="CC58" s="219"/>
      <c r="CD58" s="219"/>
      <c r="CE58" s="219"/>
      <c r="CF58" s="219"/>
      <c r="CG58" s="219"/>
      <c r="CH58" s="219"/>
      <c r="CI58" s="219"/>
      <c r="CJ58" s="219"/>
      <c r="CK58" s="219"/>
      <c r="CL58" s="219"/>
      <c r="CM58" s="219"/>
      <c r="CN58" s="219"/>
      <c r="CO58" s="219"/>
      <c r="CP58" s="219"/>
      <c r="CQ58" s="219"/>
      <c r="CR58" s="219"/>
      <c r="CS58" s="219"/>
      <c r="CT58" s="219"/>
      <c r="CU58" s="219"/>
      <c r="CV58" s="219"/>
      <c r="CW58" s="219"/>
      <c r="CX58" s="219"/>
      <c r="CY58" s="219"/>
      <c r="CZ58" s="219"/>
      <c r="DA58" s="219"/>
      <c r="DB58" s="219"/>
      <c r="DC58" s="219"/>
      <c r="DD58" s="219"/>
      <c r="DE58" s="219"/>
      <c r="DF58" s="219"/>
      <c r="DG58" s="219"/>
      <c r="DH58" s="219"/>
      <c r="DI58" s="219"/>
      <c r="DJ58" s="219"/>
      <c r="DK58" s="219"/>
      <c r="DL58" s="219"/>
      <c r="DM58" s="219"/>
      <c r="DN58" s="219"/>
      <c r="DO58" s="219"/>
      <c r="DP58" s="219"/>
      <c r="DQ58" s="219"/>
      <c r="DR58" s="219"/>
      <c r="DS58" s="219"/>
      <c r="DT58" s="219"/>
      <c r="DU58" s="219"/>
      <c r="DV58" s="219"/>
      <c r="DW58" s="219"/>
      <c r="DX58" s="219"/>
      <c r="DY58" s="219"/>
      <c r="DZ58" s="219"/>
      <c r="EA58" s="219"/>
      <c r="EB58" s="219"/>
      <c r="EC58" s="219"/>
      <c r="ED58" s="219"/>
      <c r="EE58" s="219"/>
      <c r="EF58" s="219"/>
      <c r="EG58" s="219"/>
      <c r="EH58" s="219"/>
      <c r="EI58" s="219"/>
      <c r="EJ58" s="219"/>
      <c r="EK58" s="219"/>
      <c r="EL58" s="219"/>
      <c r="EM58" s="219"/>
      <c r="EN58" s="219"/>
      <c r="EO58" s="219"/>
      <c r="EP58" s="219"/>
      <c r="EQ58" s="219"/>
      <c r="ER58" s="219"/>
      <c r="ES58" s="219"/>
      <c r="ET58" s="219"/>
      <c r="EU58" s="219"/>
      <c r="EV58" s="219"/>
      <c r="EW58" s="219"/>
      <c r="EX58" s="219"/>
      <c r="EY58" s="219"/>
      <c r="EZ58" s="219"/>
      <c r="FA58" s="219"/>
      <c r="FB58" s="219"/>
      <c r="FC58" s="219"/>
      <c r="FD58" s="219"/>
      <c r="FE58" s="219"/>
      <c r="FF58" s="219"/>
      <c r="FG58" s="219"/>
      <c r="FH58" s="219"/>
    </row>
    <row r="59" spans="1:164" x14ac:dyDescent="0.2">
      <c r="A59" s="281" t="s">
        <v>202</v>
      </c>
      <c r="B59" s="282" t="s">
        <v>50</v>
      </c>
      <c r="C59" s="283" t="s">
        <v>203</v>
      </c>
      <c r="D59" s="290" t="s">
        <v>176</v>
      </c>
      <c r="E59" s="284" t="s">
        <v>53</v>
      </c>
      <c r="F59" s="293"/>
      <c r="G59" s="286">
        <v>2</v>
      </c>
      <c r="H59" s="256"/>
      <c r="I59" s="256"/>
      <c r="J59" s="256"/>
      <c r="K59" s="256"/>
      <c r="L59" s="256"/>
      <c r="M59" s="256"/>
      <c r="N59" s="256"/>
      <c r="O59" s="219"/>
      <c r="P59" s="219"/>
      <c r="Q59" s="219"/>
      <c r="R59" s="219"/>
      <c r="S59" s="219"/>
      <c r="T59" s="219"/>
      <c r="U59" s="219"/>
      <c r="V59" s="219"/>
      <c r="W59" s="219"/>
      <c r="X59" s="219"/>
      <c r="Y59" s="219"/>
      <c r="Z59" s="219"/>
      <c r="AA59" s="219"/>
      <c r="AB59" s="219"/>
      <c r="AC59" s="219"/>
      <c r="AD59" s="219"/>
      <c r="AE59" s="219"/>
      <c r="AF59" s="219"/>
      <c r="AG59" s="219"/>
      <c r="AH59" s="219"/>
      <c r="AI59" s="219"/>
      <c r="AJ59" s="219"/>
      <c r="AK59" s="219"/>
      <c r="AL59" s="219"/>
      <c r="AM59" s="219"/>
      <c r="AN59" s="219"/>
      <c r="AO59" s="219"/>
      <c r="AP59" s="219"/>
      <c r="AQ59" s="219"/>
      <c r="AR59" s="219"/>
      <c r="AS59" s="219"/>
      <c r="AT59" s="219"/>
      <c r="AU59" s="219"/>
      <c r="AV59" s="219"/>
      <c r="AW59" s="219"/>
      <c r="AX59" s="219"/>
      <c r="AY59" s="219"/>
      <c r="AZ59" s="219"/>
      <c r="BA59" s="219"/>
      <c r="BB59" s="219"/>
      <c r="BC59" s="219"/>
      <c r="BD59" s="219"/>
      <c r="BE59" s="219"/>
      <c r="BF59" s="219"/>
      <c r="BG59" s="219"/>
      <c r="BH59" s="219"/>
      <c r="BI59" s="219"/>
      <c r="BJ59" s="219"/>
      <c r="BK59" s="219"/>
      <c r="BL59" s="219"/>
      <c r="BM59" s="219"/>
      <c r="BN59" s="219"/>
      <c r="BO59" s="219"/>
      <c r="BP59" s="219"/>
      <c r="BQ59" s="219"/>
      <c r="BR59" s="219"/>
      <c r="BS59" s="219"/>
      <c r="BT59" s="219"/>
      <c r="BU59" s="219"/>
      <c r="BV59" s="219"/>
      <c r="BW59" s="219"/>
      <c r="BX59" s="219"/>
      <c r="BY59" s="219"/>
      <c r="BZ59" s="219"/>
      <c r="CA59" s="219"/>
      <c r="CB59" s="219"/>
      <c r="CC59" s="219"/>
      <c r="CD59" s="219"/>
      <c r="CE59" s="219"/>
      <c r="CF59" s="219"/>
      <c r="CG59" s="219"/>
      <c r="CH59" s="219"/>
      <c r="CI59" s="219"/>
      <c r="CJ59" s="219"/>
      <c r="CK59" s="219"/>
      <c r="CL59" s="219"/>
      <c r="CM59" s="219"/>
      <c r="CN59" s="219"/>
      <c r="CO59" s="219"/>
      <c r="CP59" s="219"/>
      <c r="CQ59" s="219"/>
      <c r="CR59" s="219"/>
      <c r="CS59" s="219"/>
      <c r="CT59" s="219"/>
      <c r="CU59" s="219"/>
      <c r="CV59" s="219"/>
      <c r="CW59" s="219"/>
      <c r="CX59" s="219"/>
      <c r="CY59" s="219"/>
      <c r="CZ59" s="219"/>
      <c r="DA59" s="219"/>
      <c r="DB59" s="219"/>
      <c r="DC59" s="219"/>
      <c r="DD59" s="219"/>
      <c r="DE59" s="219"/>
      <c r="DF59" s="219"/>
      <c r="DG59" s="219"/>
      <c r="DH59" s="219"/>
      <c r="DI59" s="219"/>
      <c r="DJ59" s="219"/>
      <c r="DK59" s="219"/>
      <c r="DL59" s="219"/>
      <c r="DM59" s="219"/>
      <c r="DN59" s="219"/>
      <c r="DO59" s="219"/>
      <c r="DP59" s="219"/>
      <c r="DQ59" s="219"/>
      <c r="DR59" s="219"/>
      <c r="DS59" s="219"/>
      <c r="DT59" s="219"/>
      <c r="DU59" s="219"/>
      <c r="DV59" s="219"/>
      <c r="DW59" s="219"/>
      <c r="DX59" s="219"/>
      <c r="DY59" s="219"/>
      <c r="DZ59" s="219"/>
      <c r="EA59" s="219"/>
      <c r="EB59" s="219"/>
      <c r="EC59" s="219"/>
      <c r="ED59" s="219"/>
      <c r="EE59" s="219"/>
      <c r="EF59" s="219"/>
      <c r="EG59" s="219"/>
      <c r="EH59" s="219"/>
      <c r="EI59" s="219"/>
      <c r="EJ59" s="219"/>
      <c r="EK59" s="219"/>
      <c r="EL59" s="219"/>
      <c r="EM59" s="219"/>
      <c r="EN59" s="219"/>
      <c r="EO59" s="219"/>
      <c r="EP59" s="219"/>
      <c r="EQ59" s="219"/>
      <c r="ER59" s="219"/>
      <c r="ES59" s="219"/>
      <c r="ET59" s="219"/>
      <c r="EU59" s="219"/>
      <c r="EV59" s="219"/>
      <c r="EW59" s="219"/>
      <c r="EX59" s="219"/>
      <c r="EY59" s="219"/>
      <c r="EZ59" s="219"/>
      <c r="FA59" s="219"/>
      <c r="FB59" s="219"/>
      <c r="FC59" s="219"/>
      <c r="FD59" s="219"/>
      <c r="FE59" s="219"/>
      <c r="FF59" s="219"/>
      <c r="FG59" s="219"/>
      <c r="FH59" s="219"/>
    </row>
    <row r="60" spans="1:164" x14ac:dyDescent="0.2">
      <c r="A60" s="281" t="s">
        <v>204</v>
      </c>
      <c r="B60" s="282" t="s">
        <v>50</v>
      </c>
      <c r="C60" s="283" t="s">
        <v>205</v>
      </c>
      <c r="D60" s="290" t="s">
        <v>176</v>
      </c>
      <c r="E60" s="284" t="s">
        <v>53</v>
      </c>
      <c r="F60" s="293"/>
      <c r="G60" s="286">
        <v>3</v>
      </c>
      <c r="H60" s="256"/>
      <c r="I60" s="256"/>
      <c r="J60" s="256"/>
      <c r="K60" s="256"/>
      <c r="L60" s="256"/>
      <c r="M60" s="256"/>
      <c r="N60" s="256"/>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219"/>
      <c r="BJ60" s="219"/>
      <c r="BK60" s="219"/>
      <c r="BL60" s="219"/>
      <c r="BM60" s="219"/>
      <c r="BN60" s="219"/>
      <c r="BO60" s="219"/>
      <c r="BP60" s="219"/>
      <c r="BQ60" s="219"/>
      <c r="BR60" s="219"/>
      <c r="BS60" s="219"/>
      <c r="BT60" s="219"/>
      <c r="BU60" s="219"/>
      <c r="BV60" s="219"/>
      <c r="BW60" s="219"/>
      <c r="BX60" s="219"/>
      <c r="BY60" s="219"/>
      <c r="BZ60" s="219"/>
      <c r="CA60" s="219"/>
      <c r="CB60" s="219"/>
      <c r="CC60" s="219"/>
      <c r="CD60" s="219"/>
      <c r="CE60" s="219"/>
      <c r="CF60" s="219"/>
      <c r="CG60" s="219"/>
      <c r="CH60" s="219"/>
      <c r="CI60" s="219"/>
      <c r="CJ60" s="219"/>
      <c r="CK60" s="219"/>
      <c r="CL60" s="219"/>
      <c r="CM60" s="219"/>
      <c r="CN60" s="219"/>
      <c r="CO60" s="219"/>
      <c r="CP60" s="219"/>
      <c r="CQ60" s="219"/>
      <c r="CR60" s="219"/>
      <c r="CS60" s="219"/>
      <c r="CT60" s="219"/>
      <c r="CU60" s="219"/>
      <c r="CV60" s="219"/>
      <c r="CW60" s="219"/>
      <c r="CX60" s="219"/>
      <c r="CY60" s="219"/>
      <c r="CZ60" s="219"/>
      <c r="DA60" s="219"/>
      <c r="DB60" s="219"/>
      <c r="DC60" s="219"/>
      <c r="DD60" s="219"/>
      <c r="DE60" s="219"/>
      <c r="DF60" s="219"/>
      <c r="DG60" s="219"/>
      <c r="DH60" s="219"/>
      <c r="DI60" s="219"/>
      <c r="DJ60" s="219"/>
      <c r="DK60" s="219"/>
      <c r="DL60" s="219"/>
      <c r="DM60" s="219"/>
      <c r="DN60" s="219"/>
      <c r="DO60" s="219"/>
      <c r="DP60" s="219"/>
      <c r="DQ60" s="219"/>
      <c r="DR60" s="219"/>
      <c r="DS60" s="219"/>
      <c r="DT60" s="219"/>
      <c r="DU60" s="219"/>
      <c r="DV60" s="219"/>
      <c r="DW60" s="219"/>
      <c r="DX60" s="219"/>
      <c r="DY60" s="219"/>
      <c r="DZ60" s="219"/>
      <c r="EA60" s="219"/>
      <c r="EB60" s="219"/>
      <c r="EC60" s="219"/>
      <c r="ED60" s="219"/>
      <c r="EE60" s="219"/>
      <c r="EF60" s="219"/>
      <c r="EG60" s="219"/>
      <c r="EH60" s="219"/>
      <c r="EI60" s="219"/>
      <c r="EJ60" s="219"/>
      <c r="EK60" s="219"/>
      <c r="EL60" s="219"/>
      <c r="EM60" s="219"/>
      <c r="EN60" s="219"/>
      <c r="EO60" s="219"/>
      <c r="EP60" s="219"/>
      <c r="EQ60" s="219"/>
      <c r="ER60" s="219"/>
      <c r="ES60" s="219"/>
      <c r="ET60" s="219"/>
      <c r="EU60" s="219"/>
      <c r="EV60" s="219"/>
      <c r="EW60" s="219"/>
      <c r="EX60" s="219"/>
      <c r="EY60" s="219"/>
      <c r="EZ60" s="219"/>
      <c r="FA60" s="219"/>
      <c r="FB60" s="219"/>
      <c r="FC60" s="219"/>
      <c r="FD60" s="219"/>
      <c r="FE60" s="219"/>
      <c r="FF60" s="219"/>
      <c r="FG60" s="219"/>
      <c r="FH60" s="219"/>
    </row>
    <row r="61" spans="1:164" x14ac:dyDescent="0.2">
      <c r="A61" s="281" t="s">
        <v>630</v>
      </c>
      <c r="B61" s="282" t="s">
        <v>61</v>
      </c>
      <c r="C61" s="283" t="s">
        <v>631</v>
      </c>
      <c r="D61" s="290" t="s">
        <v>632</v>
      </c>
      <c r="E61" s="284" t="s">
        <v>53</v>
      </c>
      <c r="F61" s="293"/>
      <c r="G61" s="286">
        <v>5</v>
      </c>
      <c r="H61" s="256"/>
      <c r="I61" s="256"/>
      <c r="J61" s="256"/>
      <c r="K61" s="256"/>
      <c r="L61" s="256"/>
      <c r="M61" s="256"/>
      <c r="N61" s="256"/>
      <c r="O61" s="219"/>
      <c r="P61" s="219"/>
      <c r="Q61" s="219"/>
      <c r="R61" s="219"/>
      <c r="S61" s="219"/>
      <c r="T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219"/>
      <c r="BD61" s="219"/>
      <c r="BE61" s="219"/>
      <c r="BF61" s="219"/>
      <c r="BG61" s="219"/>
      <c r="BH61" s="219"/>
      <c r="BI61" s="219"/>
      <c r="BJ61" s="219"/>
      <c r="BK61" s="219"/>
      <c r="BL61" s="219"/>
      <c r="BM61" s="219"/>
      <c r="BN61" s="219"/>
      <c r="BO61" s="219"/>
      <c r="BP61" s="219"/>
      <c r="BQ61" s="219"/>
      <c r="BR61" s="219"/>
      <c r="BS61" s="219"/>
      <c r="BT61" s="219"/>
      <c r="BU61" s="219"/>
      <c r="BV61" s="219"/>
      <c r="BW61" s="219"/>
      <c r="BX61" s="219"/>
      <c r="BY61" s="219"/>
      <c r="BZ61" s="219"/>
      <c r="CA61" s="219"/>
      <c r="CB61" s="219"/>
      <c r="CC61" s="219"/>
      <c r="CD61" s="219"/>
      <c r="CE61" s="219"/>
      <c r="CF61" s="219"/>
      <c r="CG61" s="219"/>
      <c r="CH61" s="219"/>
      <c r="CI61" s="219"/>
      <c r="CJ61" s="219"/>
      <c r="CK61" s="219"/>
      <c r="CL61" s="219"/>
      <c r="CM61" s="219"/>
      <c r="CN61" s="219"/>
      <c r="CO61" s="219"/>
      <c r="CP61" s="219"/>
      <c r="CQ61" s="219"/>
      <c r="CR61" s="219"/>
      <c r="CS61" s="219"/>
      <c r="CT61" s="219"/>
      <c r="CU61" s="219"/>
      <c r="CV61" s="219"/>
      <c r="CW61" s="219"/>
      <c r="CX61" s="219"/>
      <c r="CY61" s="219"/>
      <c r="CZ61" s="219"/>
      <c r="DA61" s="219"/>
      <c r="DB61" s="219"/>
      <c r="DC61" s="219"/>
      <c r="DD61" s="219"/>
      <c r="DE61" s="219"/>
      <c r="DF61" s="219"/>
      <c r="DG61" s="219"/>
      <c r="DH61" s="219"/>
      <c r="DI61" s="219"/>
      <c r="DJ61" s="219"/>
      <c r="DK61" s="219"/>
      <c r="DL61" s="219"/>
      <c r="DM61" s="219"/>
      <c r="DN61" s="219"/>
      <c r="DO61" s="219"/>
      <c r="DP61" s="219"/>
      <c r="DQ61" s="219"/>
      <c r="DR61" s="219"/>
      <c r="DS61" s="219"/>
      <c r="DT61" s="219"/>
      <c r="DU61" s="219"/>
      <c r="DV61" s="219"/>
      <c r="DW61" s="219"/>
      <c r="DX61" s="219"/>
      <c r="DY61" s="219"/>
      <c r="DZ61" s="219"/>
      <c r="EA61" s="219"/>
      <c r="EB61" s="219"/>
      <c r="EC61" s="219"/>
      <c r="ED61" s="219"/>
      <c r="EE61" s="219"/>
      <c r="EF61" s="219"/>
      <c r="EG61" s="219"/>
      <c r="EH61" s="219"/>
      <c r="EI61" s="219"/>
      <c r="EJ61" s="219"/>
      <c r="EK61" s="219"/>
      <c r="EL61" s="219"/>
      <c r="EM61" s="219"/>
      <c r="EN61" s="219"/>
      <c r="EO61" s="219"/>
      <c r="EP61" s="219"/>
      <c r="EQ61" s="219"/>
      <c r="ER61" s="219"/>
      <c r="ES61" s="219"/>
      <c r="ET61" s="219"/>
      <c r="EU61" s="219"/>
      <c r="EV61" s="219"/>
      <c r="EW61" s="219"/>
      <c r="EX61" s="219"/>
      <c r="EY61" s="219"/>
      <c r="EZ61" s="219"/>
      <c r="FA61" s="219"/>
      <c r="FB61" s="219"/>
      <c r="FC61" s="219"/>
      <c r="FD61" s="219"/>
      <c r="FE61" s="219"/>
      <c r="FF61" s="219"/>
      <c r="FG61" s="219"/>
      <c r="FH61" s="219"/>
    </row>
    <row r="62" spans="1:164" x14ac:dyDescent="0.2">
      <c r="A62" s="281"/>
      <c r="B62" s="282"/>
      <c r="C62" s="283"/>
      <c r="D62" s="290"/>
      <c r="E62" s="284"/>
      <c r="F62" s="293"/>
      <c r="G62" s="286">
        <f>SUM(G2:G61)</f>
        <v>284</v>
      </c>
      <c r="H62" s="256"/>
      <c r="I62" s="256"/>
      <c r="J62" s="256"/>
      <c r="K62" s="256"/>
      <c r="L62" s="256"/>
      <c r="M62" s="256"/>
      <c r="N62" s="256"/>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c r="BH62" s="219"/>
      <c r="BI62" s="219"/>
      <c r="BJ62" s="219"/>
      <c r="BK62" s="219"/>
      <c r="BL62" s="219"/>
      <c r="BM62" s="219"/>
      <c r="BN62" s="219"/>
      <c r="BO62" s="219"/>
      <c r="BP62" s="219"/>
      <c r="BQ62" s="219"/>
      <c r="BR62" s="219"/>
      <c r="BS62" s="219"/>
      <c r="BT62" s="219"/>
      <c r="BU62" s="219"/>
      <c r="BV62" s="219"/>
      <c r="BW62" s="219"/>
      <c r="BX62" s="219"/>
      <c r="BY62" s="219"/>
      <c r="BZ62" s="219"/>
      <c r="CA62" s="219"/>
      <c r="CB62" s="219"/>
      <c r="CC62" s="219"/>
      <c r="CD62" s="219"/>
      <c r="CE62" s="219"/>
      <c r="CF62" s="219"/>
      <c r="CG62" s="219"/>
      <c r="CH62" s="219"/>
      <c r="CI62" s="219"/>
      <c r="CJ62" s="219"/>
      <c r="CK62" s="219"/>
      <c r="CL62" s="219"/>
      <c r="CM62" s="219"/>
      <c r="CN62" s="219"/>
      <c r="CO62" s="219"/>
      <c r="CP62" s="219"/>
      <c r="CQ62" s="219"/>
      <c r="CR62" s="219"/>
      <c r="CS62" s="219"/>
      <c r="CT62" s="219"/>
      <c r="CU62" s="219"/>
      <c r="CV62" s="219"/>
      <c r="CW62" s="219"/>
      <c r="CX62" s="219"/>
      <c r="CY62" s="219"/>
      <c r="CZ62" s="219"/>
      <c r="DA62" s="219"/>
      <c r="DB62" s="219"/>
      <c r="DC62" s="219"/>
      <c r="DD62" s="219"/>
      <c r="DE62" s="219"/>
      <c r="DF62" s="219"/>
      <c r="DG62" s="219"/>
      <c r="DH62" s="219"/>
      <c r="DI62" s="219"/>
      <c r="DJ62" s="219"/>
      <c r="DK62" s="219"/>
      <c r="DL62" s="219"/>
      <c r="DM62" s="219"/>
      <c r="DN62" s="219"/>
      <c r="DO62" s="219"/>
      <c r="DP62" s="219"/>
      <c r="DQ62" s="219"/>
      <c r="DR62" s="219"/>
      <c r="DS62" s="219"/>
      <c r="DT62" s="219"/>
      <c r="DU62" s="219"/>
      <c r="DV62" s="219"/>
      <c r="DW62" s="219"/>
      <c r="DX62" s="219"/>
      <c r="DY62" s="219"/>
      <c r="DZ62" s="219"/>
      <c r="EA62" s="219"/>
      <c r="EB62" s="219"/>
      <c r="EC62" s="219"/>
      <c r="ED62" s="219"/>
      <c r="EE62" s="219"/>
      <c r="EF62" s="219"/>
      <c r="EG62" s="219"/>
      <c r="EH62" s="219"/>
      <c r="EI62" s="219"/>
      <c r="EJ62" s="219"/>
      <c r="EK62" s="219"/>
      <c r="EL62" s="219"/>
      <c r="EM62" s="219"/>
      <c r="EN62" s="219"/>
      <c r="EO62" s="219"/>
      <c r="EP62" s="219"/>
      <c r="EQ62" s="219"/>
      <c r="ER62" s="219"/>
      <c r="ES62" s="219"/>
      <c r="ET62" s="219"/>
      <c r="EU62" s="219"/>
      <c r="EV62" s="219"/>
      <c r="EW62" s="219"/>
      <c r="EX62" s="219"/>
      <c r="EY62" s="219"/>
      <c r="EZ62" s="219"/>
      <c r="FA62" s="219"/>
      <c r="FB62" s="219"/>
      <c r="FC62" s="219"/>
      <c r="FD62" s="219"/>
      <c r="FE62" s="219"/>
      <c r="FF62" s="219"/>
      <c r="FG62" s="219"/>
      <c r="FH62" s="219"/>
    </row>
    <row r="63" spans="1:164" x14ac:dyDescent="0.2">
      <c r="A63" s="296"/>
      <c r="B63" s="295"/>
      <c r="C63" s="295"/>
      <c r="D63" s="295"/>
      <c r="E63" s="309" t="s">
        <v>206</v>
      </c>
      <c r="F63" s="295"/>
      <c r="G63" s="295"/>
      <c r="H63" s="4"/>
      <c r="I63" s="4"/>
      <c r="J63" s="4"/>
      <c r="K63" s="4"/>
      <c r="L63" s="4"/>
      <c r="M63" s="4"/>
      <c r="N63" s="4"/>
    </row>
    <row r="64" spans="1:164" x14ac:dyDescent="0.2">
      <c r="A64" s="296"/>
      <c r="B64" s="295"/>
      <c r="C64" s="295"/>
      <c r="D64" s="295"/>
      <c r="E64" s="297" t="s">
        <v>207</v>
      </c>
      <c r="F64" s="295"/>
      <c r="G64" s="295"/>
      <c r="H64" s="4"/>
      <c r="I64" s="4"/>
      <c r="J64" s="4"/>
      <c r="K64" s="4"/>
      <c r="L64" s="4"/>
      <c r="M64" s="4"/>
      <c r="N64" s="4"/>
    </row>
    <row r="65" spans="1:14" x14ac:dyDescent="0.2">
      <c r="A65" s="296"/>
      <c r="B65" s="295"/>
      <c r="C65" s="295"/>
      <c r="D65" s="295"/>
      <c r="E65" s="297" t="s">
        <v>208</v>
      </c>
      <c r="F65" s="295"/>
      <c r="G65" s="295"/>
      <c r="H65" s="4"/>
      <c r="I65" s="4"/>
      <c r="J65" s="4"/>
      <c r="K65" s="4"/>
      <c r="L65" s="4"/>
      <c r="M65" s="4"/>
      <c r="N65" s="4"/>
    </row>
    <row r="66" spans="1:14" x14ac:dyDescent="0.2">
      <c r="A66" s="296"/>
      <c r="B66" s="295"/>
      <c r="C66" s="295"/>
      <c r="D66" s="295"/>
      <c r="E66" s="295"/>
      <c r="F66" s="295"/>
      <c r="G66" s="295"/>
      <c r="H66" s="4"/>
      <c r="I66" s="4"/>
      <c r="J66" s="4"/>
      <c r="K66" s="4"/>
      <c r="L66" s="4"/>
      <c r="M66" s="4"/>
      <c r="N66" s="4"/>
    </row>
    <row r="67" spans="1:14" x14ac:dyDescent="0.2">
      <c r="A67" s="296"/>
      <c r="B67" s="295"/>
      <c r="C67" s="295"/>
      <c r="D67" s="295"/>
      <c r="E67" s="295"/>
      <c r="F67" s="295"/>
      <c r="G67" s="295"/>
      <c r="H67" s="4"/>
      <c r="I67" s="4"/>
      <c r="J67" s="4"/>
      <c r="K67" s="4"/>
      <c r="L67" s="4"/>
      <c r="M67" s="4"/>
      <c r="N67" s="4"/>
    </row>
    <row r="68" spans="1:14" hidden="1" x14ac:dyDescent="0.2">
      <c r="A68" s="295"/>
      <c r="B68" s="298"/>
      <c r="C68" s="303" t="s">
        <v>209</v>
      </c>
      <c r="D68" s="303" t="s">
        <v>210</v>
      </c>
      <c r="E68" s="303" t="s">
        <v>211</v>
      </c>
      <c r="F68" s="299"/>
    </row>
    <row r="69" spans="1:14" ht="15" hidden="1" x14ac:dyDescent="0.25">
      <c r="A69" s="295"/>
      <c r="B69" s="298"/>
      <c r="C69" s="300">
        <v>284</v>
      </c>
      <c r="D69" s="300">
        <v>60</v>
      </c>
      <c r="E69" s="301" t="s">
        <v>53</v>
      </c>
      <c r="F69" s="298"/>
      <c r="G69" s="298"/>
    </row>
    <row r="70" spans="1:14" hidden="1" x14ac:dyDescent="0.2">
      <c r="A70" s="295"/>
      <c r="B70" s="298"/>
      <c r="C70" s="294">
        <v>69</v>
      </c>
      <c r="D70" s="294"/>
      <c r="E70" s="278" t="s">
        <v>212</v>
      </c>
      <c r="F70" s="298"/>
      <c r="G70" s="298"/>
    </row>
    <row r="71" spans="1:14" hidden="1" x14ac:dyDescent="0.2">
      <c r="A71" s="295"/>
      <c r="B71" s="298"/>
      <c r="C71" s="294">
        <v>44</v>
      </c>
      <c r="D71" s="294">
        <v>13</v>
      </c>
      <c r="E71" s="302" t="s">
        <v>213</v>
      </c>
      <c r="F71" s="298"/>
      <c r="G71" s="298"/>
    </row>
    <row r="72" spans="1:14" hidden="1" x14ac:dyDescent="0.2">
      <c r="A72" s="295"/>
      <c r="B72" s="298"/>
      <c r="C72" s="294">
        <f>SUM(C69:C71)</f>
        <v>397</v>
      </c>
      <c r="D72" s="294">
        <f>SUM(D69:D71)</f>
        <v>73</v>
      </c>
      <c r="E72" s="294" t="s">
        <v>214</v>
      </c>
      <c r="F72" s="298"/>
      <c r="G72" s="298"/>
    </row>
    <row r="73" spans="1:14" hidden="1" x14ac:dyDescent="0.2">
      <c r="A73" s="295"/>
      <c r="B73" s="298"/>
      <c r="C73" s="298"/>
      <c r="D73" s="298"/>
      <c r="E73" s="298"/>
      <c r="F73" s="298"/>
      <c r="G73" s="298"/>
    </row>
    <row r="74" spans="1:14" hidden="1" x14ac:dyDescent="0.2">
      <c r="A74" s="295"/>
      <c r="B74" s="298"/>
      <c r="C74" s="288"/>
      <c r="D74" s="294" t="s">
        <v>53</v>
      </c>
      <c r="E74" s="298"/>
      <c r="F74" s="298"/>
      <c r="G74" s="298"/>
    </row>
    <row r="75" spans="1:14" hidden="1" x14ac:dyDescent="0.2">
      <c r="A75" s="295"/>
      <c r="B75" s="298"/>
      <c r="C75" s="278"/>
      <c r="D75" s="294" t="s">
        <v>215</v>
      </c>
      <c r="E75" s="298"/>
      <c r="F75" s="298"/>
      <c r="G75" s="298"/>
    </row>
    <row r="76" spans="1:14" hidden="1" x14ac:dyDescent="0.2">
      <c r="A76" s="296"/>
      <c r="B76" s="298"/>
      <c r="C76" s="294"/>
      <c r="D76" s="294" t="s">
        <v>216</v>
      </c>
      <c r="E76" s="298"/>
      <c r="F76" s="298"/>
      <c r="G76" s="298"/>
    </row>
    <row r="77" spans="1:14" x14ac:dyDescent="0.2">
      <c r="A77" s="296"/>
      <c r="B77" s="298"/>
      <c r="C77" s="279"/>
      <c r="D77" s="279"/>
      <c r="E77" s="298"/>
      <c r="F77" s="298"/>
      <c r="G77" s="298"/>
    </row>
    <row r="78" spans="1:14" x14ac:dyDescent="0.2">
      <c r="A78" s="279"/>
      <c r="B78" s="279"/>
      <c r="E78" s="279"/>
      <c r="F78" s="279"/>
      <c r="G78" s="279"/>
    </row>
    <row r="79" spans="1:14" x14ac:dyDescent="0.2">
      <c r="A79"/>
    </row>
    <row r="80" spans="1:14"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4" x14ac:dyDescent="0.2">
      <c r="A113"/>
    </row>
    <row r="114" spans="1:14" x14ac:dyDescent="0.2">
      <c r="A114"/>
    </row>
    <row r="115" spans="1:14" x14ac:dyDescent="0.2">
      <c r="A115"/>
    </row>
    <row r="116" spans="1:14" s="12" customFormat="1" x14ac:dyDescent="0.2">
      <c r="A116"/>
      <c r="B116"/>
      <c r="C116"/>
      <c r="D116"/>
      <c r="E116"/>
      <c r="F116"/>
      <c r="G116"/>
      <c r="H116"/>
      <c r="I116"/>
      <c r="J116"/>
      <c r="K116"/>
      <c r="L116"/>
      <c r="M116"/>
      <c r="N116"/>
    </row>
    <row r="117" spans="1:14" s="12" customFormat="1" x14ac:dyDescent="0.2">
      <c r="A117"/>
      <c r="B117"/>
      <c r="C117"/>
      <c r="D117"/>
      <c r="E117"/>
      <c r="F117"/>
      <c r="G117"/>
      <c r="H117"/>
      <c r="I117"/>
      <c r="J117"/>
      <c r="K117"/>
      <c r="L117"/>
      <c r="M117"/>
      <c r="N117"/>
    </row>
    <row r="118" spans="1:14" x14ac:dyDescent="0.2">
      <c r="A118"/>
    </row>
    <row r="119" spans="1:14" x14ac:dyDescent="0.2">
      <c r="A119"/>
    </row>
    <row r="120" spans="1:14" x14ac:dyDescent="0.2">
      <c r="A120"/>
    </row>
    <row r="121" spans="1:14" x14ac:dyDescent="0.2">
      <c r="A121"/>
    </row>
    <row r="122" spans="1:14" x14ac:dyDescent="0.2">
      <c r="A122"/>
    </row>
    <row r="123" spans="1:14" x14ac:dyDescent="0.2">
      <c r="A123"/>
    </row>
    <row r="124" spans="1:14" x14ac:dyDescent="0.2">
      <c r="A124"/>
    </row>
    <row r="125" spans="1:14" x14ac:dyDescent="0.2">
      <c r="A125"/>
    </row>
    <row r="126" spans="1:14" x14ac:dyDescent="0.2">
      <c r="A126"/>
      <c r="C126" s="21"/>
      <c r="D126" s="21"/>
    </row>
    <row r="127" spans="1:14" x14ac:dyDescent="0.2">
      <c r="A127" s="331"/>
      <c r="B127" s="21"/>
      <c r="C127" s="21"/>
      <c r="D127" s="21"/>
      <c r="E127" s="12"/>
      <c r="F127" s="12"/>
      <c r="G127" s="12"/>
      <c r="H127" s="12"/>
      <c r="I127" s="12"/>
      <c r="J127" s="12"/>
      <c r="K127" s="12"/>
      <c r="L127" s="22"/>
      <c r="M127" s="12"/>
      <c r="N127" s="12"/>
    </row>
    <row r="128" spans="1:14" x14ac:dyDescent="0.2">
      <c r="A128" s="331"/>
      <c r="B128" s="21"/>
      <c r="E128" s="12"/>
      <c r="F128" s="12"/>
      <c r="G128" s="12"/>
      <c r="H128" s="12"/>
      <c r="I128" s="12"/>
      <c r="J128" s="12"/>
      <c r="K128" s="12"/>
      <c r="L128" s="22"/>
      <c r="M128" s="12"/>
      <c r="N128" s="12"/>
    </row>
  </sheetData>
  <sheetProtection selectLockedCells="1" selectUnlockedCells="1"/>
  <autoFilter ref="A1:N65">
    <sortState ref="A2:N67">
      <sortCondition sortBy="cellColor" ref="A1:A67" dxfId="0"/>
    </sortState>
  </autoFilter>
  <pageMargins left="0.7" right="0.7" top="0.75" bottom="0.75" header="0.51180555555555551" footer="0.51180555555555551"/>
  <pageSetup firstPageNumber="0" orientation="portrait" horizontalDpi="300" verticalDpi="300"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heetViews>
  <sheetFormatPr defaultColWidth="40.28515625" defaultRowHeight="12.75" x14ac:dyDescent="0.2"/>
  <cols>
    <col min="1" max="1" width="6.5703125" bestFit="1" customWidth="1"/>
    <col min="2" max="2" width="10.42578125" bestFit="1" customWidth="1"/>
    <col min="3" max="3" width="65.85546875" customWidth="1"/>
    <col min="4" max="4" width="93" bestFit="1" customWidth="1"/>
    <col min="5" max="5" width="33.28515625" bestFit="1" customWidth="1"/>
    <col min="6" max="6" width="4.140625" bestFit="1" customWidth="1"/>
    <col min="7" max="7" width="13.42578125" bestFit="1" customWidth="1"/>
    <col min="8" max="8" width="7" bestFit="1" customWidth="1"/>
    <col min="9" max="9" width="12" bestFit="1" customWidth="1"/>
    <col min="10" max="10" width="16.140625" bestFit="1" customWidth="1"/>
    <col min="11" max="11" width="19.140625" bestFit="1" customWidth="1"/>
    <col min="12" max="12" width="5.85546875" bestFit="1" customWidth="1"/>
    <col min="13" max="13" width="9.5703125" bestFit="1" customWidth="1"/>
    <col min="14" max="14" width="10" bestFit="1" customWidth="1"/>
  </cols>
  <sheetData>
    <row r="1" spans="1:14" ht="25.5" x14ac:dyDescent="0.2">
      <c r="A1" s="275" t="s">
        <v>35</v>
      </c>
      <c r="B1" s="275" t="s">
        <v>583</v>
      </c>
      <c r="C1" s="275" t="s">
        <v>584</v>
      </c>
      <c r="D1" s="275" t="s">
        <v>585</v>
      </c>
      <c r="E1" s="275" t="s">
        <v>39</v>
      </c>
      <c r="F1" s="275" t="s">
        <v>40</v>
      </c>
      <c r="G1" s="275" t="s">
        <v>41</v>
      </c>
      <c r="H1" s="276" t="s">
        <v>42</v>
      </c>
      <c r="I1" s="275" t="s">
        <v>43</v>
      </c>
      <c r="J1" s="275" t="s">
        <v>44</v>
      </c>
      <c r="K1" s="275" t="s">
        <v>45</v>
      </c>
      <c r="L1" s="277" t="s">
        <v>46</v>
      </c>
      <c r="M1" s="277" t="s">
        <v>47</v>
      </c>
      <c r="N1" s="277" t="s">
        <v>48</v>
      </c>
    </row>
    <row r="2" spans="1:14" s="269" customFormat="1" ht="25.5" x14ac:dyDescent="0.2">
      <c r="A2" s="266" t="s">
        <v>586</v>
      </c>
      <c r="B2" s="266" t="s">
        <v>50</v>
      </c>
      <c r="C2" s="267" t="s">
        <v>587</v>
      </c>
      <c r="D2" s="273" t="s">
        <v>127</v>
      </c>
      <c r="E2" s="267"/>
      <c r="F2" s="267">
        <v>3</v>
      </c>
      <c r="G2" s="267">
        <v>5</v>
      </c>
      <c r="H2" s="267"/>
      <c r="I2" s="267"/>
      <c r="J2" s="267"/>
      <c r="K2" s="267"/>
      <c r="L2" s="267"/>
      <c r="M2" s="268"/>
      <c r="N2" s="268"/>
    </row>
    <row r="3" spans="1:14" s="269" customFormat="1" ht="25.5" x14ac:dyDescent="0.2">
      <c r="A3" s="266" t="s">
        <v>588</v>
      </c>
      <c r="B3" s="266" t="s">
        <v>50</v>
      </c>
      <c r="C3" s="267" t="s">
        <v>589</v>
      </c>
      <c r="D3" s="273" t="s">
        <v>590</v>
      </c>
      <c r="E3" s="267"/>
      <c r="F3" s="267">
        <v>3</v>
      </c>
      <c r="G3" s="267">
        <v>5</v>
      </c>
      <c r="H3" s="267"/>
      <c r="I3" s="267"/>
      <c r="J3" s="267"/>
      <c r="K3" s="267"/>
      <c r="L3" s="267"/>
      <c r="M3" s="268"/>
      <c r="N3" s="268"/>
    </row>
    <row r="4" spans="1:14" s="269" customFormat="1" ht="25.5" x14ac:dyDescent="0.2">
      <c r="A4" s="266" t="s">
        <v>591</v>
      </c>
      <c r="B4" s="266" t="s">
        <v>50</v>
      </c>
      <c r="C4" s="267" t="s">
        <v>592</v>
      </c>
      <c r="D4" s="273" t="s">
        <v>590</v>
      </c>
      <c r="E4" s="267"/>
      <c r="F4" s="267">
        <v>3</v>
      </c>
      <c r="G4" s="267">
        <v>5</v>
      </c>
      <c r="H4" s="267"/>
      <c r="I4" s="267"/>
      <c r="J4" s="267"/>
      <c r="K4" s="267"/>
      <c r="L4" s="267"/>
      <c r="M4" s="268"/>
      <c r="N4" s="268"/>
    </row>
    <row r="5" spans="1:14" s="269" customFormat="1" ht="25.5" x14ac:dyDescent="0.2">
      <c r="A5" s="266" t="s">
        <v>593</v>
      </c>
      <c r="B5" s="266" t="s">
        <v>50</v>
      </c>
      <c r="C5" s="267" t="s">
        <v>594</v>
      </c>
      <c r="D5" s="273" t="s">
        <v>160</v>
      </c>
      <c r="E5" s="267"/>
      <c r="F5" s="267">
        <v>3</v>
      </c>
      <c r="G5" s="267">
        <v>5</v>
      </c>
      <c r="H5" s="267"/>
      <c r="I5" s="267"/>
      <c r="J5" s="267"/>
      <c r="K5" s="267"/>
      <c r="L5" s="267"/>
      <c r="M5" s="268"/>
      <c r="N5" s="268"/>
    </row>
    <row r="6" spans="1:14" s="264" customFormat="1" ht="25.5" x14ac:dyDescent="0.2">
      <c r="A6" s="266" t="s">
        <v>595</v>
      </c>
      <c r="B6" s="266" t="s">
        <v>50</v>
      </c>
      <c r="C6" s="267" t="s">
        <v>596</v>
      </c>
      <c r="D6" s="273" t="s">
        <v>133</v>
      </c>
      <c r="E6" s="267"/>
      <c r="F6" s="267">
        <v>3</v>
      </c>
      <c r="G6" s="267">
        <v>5</v>
      </c>
      <c r="H6" s="270"/>
      <c r="I6" s="270"/>
      <c r="J6" s="270"/>
      <c r="K6" s="270"/>
      <c r="L6" s="267"/>
      <c r="M6" s="268"/>
      <c r="N6" s="268"/>
    </row>
    <row r="7" spans="1:14" ht="25.5" x14ac:dyDescent="0.2">
      <c r="A7" s="266" t="s">
        <v>597</v>
      </c>
      <c r="B7" s="271" t="s">
        <v>71</v>
      </c>
      <c r="C7" s="272" t="s">
        <v>598</v>
      </c>
      <c r="D7" s="274" t="s">
        <v>599</v>
      </c>
      <c r="E7" s="268"/>
      <c r="F7" s="268"/>
      <c r="G7" s="268">
        <v>2</v>
      </c>
      <c r="H7" s="268"/>
      <c r="I7" s="268"/>
      <c r="J7" s="268"/>
      <c r="K7" s="268"/>
      <c r="L7" s="268"/>
      <c r="M7" s="268"/>
      <c r="N7" s="268"/>
    </row>
    <row r="8" spans="1:14" s="263" customFormat="1" ht="25.5" x14ac:dyDescent="0.2">
      <c r="A8" s="266" t="s">
        <v>329</v>
      </c>
      <c r="B8" s="271" t="s">
        <v>71</v>
      </c>
      <c r="C8" s="272" t="s">
        <v>600</v>
      </c>
      <c r="D8" s="274" t="s">
        <v>601</v>
      </c>
      <c r="E8" s="268"/>
      <c r="F8" s="268"/>
      <c r="G8" s="268">
        <v>2</v>
      </c>
      <c r="H8" s="268"/>
      <c r="I8" s="268"/>
      <c r="J8" s="268"/>
      <c r="K8" s="268"/>
      <c r="L8" s="268"/>
      <c r="M8" s="268"/>
      <c r="N8" s="268"/>
    </row>
    <row r="9" spans="1:14" ht="25.5" x14ac:dyDescent="0.2">
      <c r="A9" s="266" t="s">
        <v>332</v>
      </c>
      <c r="B9" s="271" t="s">
        <v>71</v>
      </c>
      <c r="C9" s="272" t="s">
        <v>602</v>
      </c>
      <c r="D9" s="274" t="s">
        <v>601</v>
      </c>
      <c r="E9" s="268"/>
      <c r="F9" s="268"/>
      <c r="G9" s="268">
        <v>2</v>
      </c>
      <c r="H9" s="268"/>
      <c r="I9" s="268"/>
      <c r="J9" s="268"/>
      <c r="K9" s="268"/>
      <c r="L9" s="268"/>
      <c r="M9" s="268"/>
      <c r="N9" s="268"/>
    </row>
    <row r="10" spans="1:14" ht="25.5" x14ac:dyDescent="0.2">
      <c r="A10" s="266" t="s">
        <v>603</v>
      </c>
      <c r="B10" s="271" t="s">
        <v>71</v>
      </c>
      <c r="C10" s="272" t="s">
        <v>604</v>
      </c>
      <c r="D10" s="274" t="s">
        <v>605</v>
      </c>
      <c r="E10" s="268"/>
      <c r="F10" s="268"/>
      <c r="G10" s="268">
        <v>2</v>
      </c>
      <c r="H10" s="268"/>
      <c r="I10" s="268"/>
      <c r="J10" s="268"/>
      <c r="K10" s="268"/>
      <c r="L10" s="268"/>
      <c r="M10" s="268"/>
      <c r="N10" s="268"/>
    </row>
    <row r="11" spans="1:14" ht="25.5" x14ac:dyDescent="0.2">
      <c r="A11" s="266" t="s">
        <v>356</v>
      </c>
      <c r="B11" s="271" t="s">
        <v>71</v>
      </c>
      <c r="C11" s="272" t="s">
        <v>606</v>
      </c>
      <c r="D11" s="274" t="s">
        <v>173</v>
      </c>
      <c r="E11" s="268"/>
      <c r="F11" s="268"/>
      <c r="G11" s="268">
        <v>2</v>
      </c>
      <c r="H11" s="268"/>
      <c r="I11" s="268"/>
      <c r="J11" s="268"/>
      <c r="K11" s="268"/>
      <c r="L11" s="268"/>
      <c r="M11" s="268"/>
      <c r="N11" s="268"/>
    </row>
    <row r="12" spans="1:14" x14ac:dyDescent="0.2">
      <c r="A12" s="266" t="s">
        <v>607</v>
      </c>
      <c r="B12" s="266" t="s">
        <v>71</v>
      </c>
      <c r="C12" s="267" t="s">
        <v>608</v>
      </c>
      <c r="D12" s="273" t="s">
        <v>609</v>
      </c>
      <c r="E12" s="267"/>
      <c r="F12" s="267">
        <v>1</v>
      </c>
      <c r="G12" s="267">
        <v>5</v>
      </c>
      <c r="H12" s="270"/>
      <c r="I12" s="270"/>
      <c r="J12" s="270"/>
      <c r="K12" s="270"/>
      <c r="L12" s="267"/>
      <c r="M12" s="268"/>
      <c r="N12" s="268"/>
    </row>
    <row r="13" spans="1:14" ht="25.5" x14ac:dyDescent="0.2">
      <c r="A13" s="266" t="s">
        <v>610</v>
      </c>
      <c r="B13" s="271" t="s">
        <v>71</v>
      </c>
      <c r="C13" s="272" t="s">
        <v>611</v>
      </c>
      <c r="D13" s="274" t="s">
        <v>605</v>
      </c>
      <c r="E13" s="268"/>
      <c r="F13" s="268"/>
      <c r="G13" s="268">
        <v>2</v>
      </c>
      <c r="H13" s="268"/>
      <c r="I13" s="268"/>
      <c r="J13" s="268"/>
      <c r="K13" s="268"/>
      <c r="L13" s="268"/>
      <c r="M13" s="268"/>
      <c r="N13" s="268"/>
    </row>
    <row r="14" spans="1:14" ht="25.5" x14ac:dyDescent="0.2">
      <c r="A14" s="266" t="s">
        <v>338</v>
      </c>
      <c r="B14" s="271" t="s">
        <v>71</v>
      </c>
      <c r="C14" s="272" t="s">
        <v>612</v>
      </c>
      <c r="D14" s="274" t="s">
        <v>170</v>
      </c>
      <c r="E14" s="268"/>
      <c r="F14" s="268"/>
      <c r="G14" s="268">
        <v>2</v>
      </c>
      <c r="H14" s="268"/>
      <c r="I14" s="268"/>
      <c r="J14" s="268"/>
      <c r="K14" s="268"/>
      <c r="L14" s="268"/>
      <c r="M14" s="268"/>
      <c r="N14" s="268"/>
    </row>
    <row r="17" spans="1:1" x14ac:dyDescent="0.2">
      <c r="A17" s="263" t="s">
        <v>189</v>
      </c>
    </row>
    <row r="18" spans="1:1" x14ac:dyDescent="0.2">
      <c r="A18" s="263" t="s">
        <v>613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9.9978637043366805E-2"/>
  </sheetPr>
  <dimension ref="A2:R126"/>
  <sheetViews>
    <sheetView zoomScale="110" zoomScaleNormal="110" workbookViewId="0">
      <selection activeCell="B113" sqref="B113:B124"/>
    </sheetView>
  </sheetViews>
  <sheetFormatPr defaultRowHeight="12.75" x14ac:dyDescent="0.2"/>
  <cols>
    <col min="1" max="1" width="1.85546875" style="23" customWidth="1"/>
    <col min="2" max="2" width="8.5703125" style="23" customWidth="1"/>
    <col min="3" max="3" width="53" style="23" customWidth="1"/>
    <col min="4" max="4" width="14.28515625" style="23" customWidth="1"/>
    <col min="5" max="5" width="24.140625" style="89" bestFit="1" customWidth="1"/>
    <col min="6" max="6" width="10.28515625" style="23" customWidth="1"/>
    <col min="7" max="7" width="17.85546875" style="23" customWidth="1"/>
    <col min="8" max="8" width="5.5703125" style="23" customWidth="1"/>
    <col min="9" max="9" width="5.28515625" style="23" customWidth="1"/>
    <col min="10" max="10" width="5.140625" style="23" customWidth="1"/>
    <col min="11" max="12" width="4.7109375" style="23" customWidth="1"/>
    <col min="13" max="13" width="4.42578125" style="23" customWidth="1"/>
    <col min="14" max="14" width="4.5703125" style="23" customWidth="1"/>
    <col min="15" max="16" width="4.7109375" style="23" customWidth="1"/>
    <col min="17" max="17" width="4.5703125" style="23" customWidth="1"/>
    <col min="18" max="18" width="7" style="23" customWidth="1"/>
    <col min="19" max="16384" width="9.140625" style="23"/>
  </cols>
  <sheetData>
    <row r="2" spans="1:18" x14ac:dyDescent="0.2">
      <c r="B2" s="24" t="s">
        <v>217</v>
      </c>
      <c r="C2" s="25" t="s">
        <v>218</v>
      </c>
      <c r="D2" s="26">
        <f>ScrumTeam!C10</f>
        <v>42513</v>
      </c>
      <c r="E2" s="27"/>
      <c r="F2" s="28"/>
      <c r="G2" s="29" t="s">
        <v>219</v>
      </c>
      <c r="H2" s="30">
        <v>10</v>
      </c>
      <c r="I2" s="31">
        <v>9</v>
      </c>
      <c r="J2" s="31">
        <v>8</v>
      </c>
      <c r="K2" s="31">
        <v>7</v>
      </c>
      <c r="L2" s="31">
        <v>6</v>
      </c>
      <c r="M2" s="31">
        <v>5</v>
      </c>
      <c r="N2" s="31">
        <v>4</v>
      </c>
      <c r="O2" s="31">
        <v>3</v>
      </c>
      <c r="P2" s="31">
        <v>2</v>
      </c>
      <c r="Q2" s="31">
        <v>1</v>
      </c>
      <c r="R2" s="31">
        <v>0</v>
      </c>
    </row>
    <row r="3" spans="1:18" ht="13.5" customHeight="1" x14ac:dyDescent="0.2">
      <c r="B3" s="32" t="s">
        <v>220</v>
      </c>
      <c r="C3" s="33" t="s">
        <v>221</v>
      </c>
      <c r="D3" s="34">
        <f>ScrumTeam!C11</f>
        <v>42517</v>
      </c>
      <c r="E3" s="35"/>
      <c r="F3" s="70"/>
      <c r="G3" s="343"/>
      <c r="H3" s="343"/>
      <c r="I3" s="454" t="s">
        <v>222</v>
      </c>
      <c r="J3" s="454"/>
      <c r="K3" s="454"/>
      <c r="L3" s="454"/>
      <c r="M3" s="454"/>
      <c r="N3" s="454"/>
      <c r="O3" s="454"/>
      <c r="P3" s="454"/>
      <c r="Q3" s="454"/>
      <c r="R3" s="454"/>
    </row>
    <row r="4" spans="1:18" ht="22.5" x14ac:dyDescent="0.2">
      <c r="B4" s="37" t="s">
        <v>223</v>
      </c>
      <c r="C4" s="38"/>
      <c r="D4" s="39"/>
      <c r="E4" s="40"/>
      <c r="F4" s="41"/>
      <c r="G4" s="41"/>
      <c r="H4" s="42" t="s">
        <v>224</v>
      </c>
      <c r="I4" s="43"/>
      <c r="J4" s="44"/>
      <c r="K4" s="44"/>
      <c r="L4" s="44"/>
      <c r="M4" s="44"/>
      <c r="N4" s="44"/>
      <c r="O4" s="44"/>
      <c r="P4" s="44"/>
      <c r="Q4" s="44"/>
      <c r="R4" s="44"/>
    </row>
    <row r="5" spans="1:18" s="70" customFormat="1" ht="41.25" customHeight="1" x14ac:dyDescent="0.2">
      <c r="A5" s="23"/>
      <c r="B5" s="377" t="s">
        <v>225</v>
      </c>
      <c r="C5" s="378" t="s">
        <v>226</v>
      </c>
      <c r="D5" s="379" t="s">
        <v>227</v>
      </c>
      <c r="E5" s="380" t="s">
        <v>228</v>
      </c>
      <c r="F5" s="49" t="s">
        <v>46</v>
      </c>
      <c r="G5" s="50" t="s">
        <v>229</v>
      </c>
      <c r="H5" s="51">
        <f>H6</f>
        <v>0</v>
      </c>
      <c r="I5" s="52">
        <f>H5-$H$5/H2</f>
        <v>0</v>
      </c>
      <c r="J5" s="53">
        <f>I5-$H$5/H2</f>
        <v>0</v>
      </c>
      <c r="K5" s="53">
        <f>J5-$H$5/H2</f>
        <v>0</v>
      </c>
      <c r="L5" s="53">
        <f>K5-$H$5/H2</f>
        <v>0</v>
      </c>
      <c r="M5" s="53">
        <f>L5-$H$5/H2</f>
        <v>0</v>
      </c>
      <c r="N5" s="53">
        <f>M5-$H$5/H2</f>
        <v>0</v>
      </c>
      <c r="O5" s="53">
        <f>N5-$H$5/H2</f>
        <v>0</v>
      </c>
      <c r="P5" s="53">
        <f>O5-$H$5/H2</f>
        <v>0</v>
      </c>
      <c r="Q5" s="53">
        <f>P5-$H$5/H2</f>
        <v>0</v>
      </c>
      <c r="R5" s="53">
        <f>Q5-$H$5/H2</f>
        <v>0</v>
      </c>
    </row>
    <row r="6" spans="1:18" x14ac:dyDescent="0.2">
      <c r="B6" s="381"/>
      <c r="C6" s="381"/>
      <c r="D6" s="381"/>
      <c r="E6" s="363"/>
      <c r="F6" s="56"/>
      <c r="G6" s="57" t="s">
        <v>230</v>
      </c>
      <c r="H6" s="54">
        <f t="shared" ref="H6:R6" si="0">SUM(H7:H125)</f>
        <v>0</v>
      </c>
      <c r="I6" s="58">
        <f t="shared" si="0"/>
        <v>0</v>
      </c>
      <c r="J6" s="54">
        <f t="shared" si="0"/>
        <v>0</v>
      </c>
      <c r="K6" s="54">
        <f t="shared" si="0"/>
        <v>0</v>
      </c>
      <c r="L6" s="54">
        <f t="shared" si="0"/>
        <v>0</v>
      </c>
      <c r="M6" s="54">
        <f t="shared" si="0"/>
        <v>0</v>
      </c>
      <c r="N6" s="54">
        <f t="shared" si="0"/>
        <v>0</v>
      </c>
      <c r="O6" s="54">
        <f t="shared" si="0"/>
        <v>0</v>
      </c>
      <c r="P6" s="54">
        <f t="shared" si="0"/>
        <v>0</v>
      </c>
      <c r="Q6" s="54">
        <f t="shared" si="0"/>
        <v>0</v>
      </c>
      <c r="R6" s="54">
        <f t="shared" si="0"/>
        <v>0</v>
      </c>
    </row>
    <row r="7" spans="1:18" ht="14.25" x14ac:dyDescent="0.2">
      <c r="B7" s="453" t="s">
        <v>94</v>
      </c>
      <c r="C7" s="59" t="s">
        <v>231</v>
      </c>
      <c r="D7" s="382"/>
      <c r="E7" s="383" t="s">
        <v>18</v>
      </c>
      <c r="F7" s="60" t="s">
        <v>232</v>
      </c>
      <c r="H7" s="345"/>
      <c r="I7" s="345"/>
      <c r="J7" s="345"/>
      <c r="K7" s="345"/>
      <c r="L7" s="345"/>
      <c r="M7" s="345"/>
      <c r="N7" s="345"/>
      <c r="O7" s="345"/>
      <c r="P7" s="345"/>
      <c r="Q7" s="345"/>
      <c r="R7" s="345"/>
    </row>
    <row r="8" spans="1:18" ht="14.25" x14ac:dyDescent="0.2">
      <c r="B8" s="453"/>
      <c r="C8" s="59" t="s">
        <v>231</v>
      </c>
      <c r="D8" s="382"/>
      <c r="E8" s="383" t="s">
        <v>19</v>
      </c>
      <c r="F8" s="60" t="s">
        <v>232</v>
      </c>
      <c r="H8" s="345"/>
      <c r="I8" s="345"/>
      <c r="J8" s="345"/>
      <c r="K8" s="345"/>
      <c r="L8" s="345"/>
      <c r="M8" s="345"/>
      <c r="N8" s="345"/>
      <c r="O8" s="345"/>
      <c r="P8" s="345"/>
      <c r="Q8" s="345"/>
      <c r="R8" s="345"/>
    </row>
    <row r="9" spans="1:18" ht="14.25" x14ac:dyDescent="0.2">
      <c r="B9" s="453"/>
      <c r="C9" s="59" t="s">
        <v>231</v>
      </c>
      <c r="D9" s="382"/>
      <c r="E9" s="383" t="s">
        <v>20</v>
      </c>
      <c r="F9" s="60" t="s">
        <v>232</v>
      </c>
      <c r="H9" s="345"/>
      <c r="I9" s="345"/>
      <c r="J9" s="345"/>
      <c r="K9" s="345"/>
      <c r="L9" s="345"/>
      <c r="M9" s="345"/>
      <c r="N9" s="345"/>
      <c r="O9" s="345"/>
      <c r="P9" s="345"/>
      <c r="Q9" s="345"/>
      <c r="R9" s="345"/>
    </row>
    <row r="10" spans="1:18" ht="14.25" x14ac:dyDescent="0.2">
      <c r="B10" s="453"/>
      <c r="C10" s="59" t="s">
        <v>231</v>
      </c>
      <c r="D10" s="382"/>
      <c r="E10" s="383" t="s">
        <v>21</v>
      </c>
      <c r="F10" s="60" t="s">
        <v>232</v>
      </c>
      <c r="H10" s="345"/>
      <c r="I10" s="345"/>
      <c r="J10" s="345"/>
      <c r="K10" s="345"/>
      <c r="L10" s="345"/>
      <c r="M10" s="345"/>
      <c r="N10" s="345"/>
      <c r="O10" s="345"/>
      <c r="P10" s="345"/>
      <c r="Q10" s="345"/>
      <c r="R10" s="345"/>
    </row>
    <row r="11" spans="1:18" ht="14.25" x14ac:dyDescent="0.2">
      <c r="B11" s="453"/>
      <c r="C11" s="59" t="s">
        <v>231</v>
      </c>
      <c r="D11" s="382"/>
      <c r="E11" s="383" t="s">
        <v>22</v>
      </c>
      <c r="F11" s="60" t="s">
        <v>232</v>
      </c>
      <c r="H11" s="345"/>
      <c r="I11" s="345"/>
      <c r="J11" s="345"/>
      <c r="K11" s="345"/>
      <c r="L11" s="345"/>
      <c r="M11" s="345"/>
      <c r="N11" s="345"/>
      <c r="O11" s="345"/>
      <c r="P11" s="345"/>
      <c r="Q11" s="345"/>
      <c r="R11" s="345"/>
    </row>
    <row r="12" spans="1:18" ht="14.25" x14ac:dyDescent="0.2">
      <c r="B12" s="453"/>
      <c r="C12" s="59" t="s">
        <v>231</v>
      </c>
      <c r="D12" s="382"/>
      <c r="E12" s="383" t="s">
        <v>23</v>
      </c>
      <c r="F12" s="60" t="s">
        <v>232</v>
      </c>
      <c r="H12" s="345"/>
      <c r="I12" s="345"/>
      <c r="J12" s="345"/>
      <c r="K12" s="345"/>
      <c r="L12" s="345"/>
      <c r="M12" s="345"/>
      <c r="N12" s="345"/>
      <c r="O12" s="345"/>
      <c r="P12" s="345"/>
      <c r="Q12" s="345"/>
      <c r="R12" s="345"/>
    </row>
    <row r="13" spans="1:18" ht="14.25" x14ac:dyDescent="0.2">
      <c r="B13" s="453"/>
      <c r="C13" s="59" t="s">
        <v>231</v>
      </c>
      <c r="D13" s="382"/>
      <c r="E13" s="384" t="s">
        <v>24</v>
      </c>
      <c r="F13" s="60" t="s">
        <v>232</v>
      </c>
      <c r="H13" s="345"/>
      <c r="I13" s="345"/>
      <c r="J13" s="345"/>
      <c r="K13" s="345"/>
      <c r="L13" s="345"/>
      <c r="M13" s="345"/>
      <c r="N13" s="345"/>
      <c r="O13" s="345"/>
      <c r="P13" s="345"/>
      <c r="Q13" s="345"/>
      <c r="R13" s="345"/>
    </row>
    <row r="14" spans="1:18" ht="14.25" x14ac:dyDescent="0.2">
      <c r="B14" s="453"/>
      <c r="C14" s="59" t="s">
        <v>231</v>
      </c>
      <c r="D14" s="382"/>
      <c r="E14" s="383" t="s">
        <v>25</v>
      </c>
      <c r="F14" s="60" t="s">
        <v>232</v>
      </c>
      <c r="H14" s="345"/>
      <c r="I14" s="345"/>
      <c r="J14" s="345"/>
      <c r="K14" s="345"/>
      <c r="L14" s="345"/>
      <c r="M14" s="345"/>
      <c r="N14" s="345"/>
      <c r="O14" s="345"/>
      <c r="P14" s="345"/>
      <c r="Q14" s="345"/>
      <c r="R14" s="345"/>
    </row>
    <row r="15" spans="1:18" ht="14.25" x14ac:dyDescent="0.2">
      <c r="B15" s="453"/>
      <c r="C15" s="59" t="s">
        <v>231</v>
      </c>
      <c r="D15" s="382"/>
      <c r="E15" s="383" t="s">
        <v>7</v>
      </c>
      <c r="F15" s="60" t="s">
        <v>232</v>
      </c>
      <c r="H15" s="345"/>
      <c r="I15" s="345"/>
      <c r="J15" s="345"/>
      <c r="K15" s="345"/>
      <c r="L15" s="345"/>
      <c r="M15" s="345"/>
      <c r="N15" s="345"/>
      <c r="O15" s="345"/>
      <c r="P15" s="345"/>
      <c r="Q15" s="345"/>
      <c r="R15" s="345"/>
    </row>
    <row r="16" spans="1:18" ht="14.25" x14ac:dyDescent="0.2">
      <c r="B16" s="453"/>
      <c r="C16" s="59" t="s">
        <v>231</v>
      </c>
      <c r="D16" s="382"/>
      <c r="E16" s="383" t="s">
        <v>27</v>
      </c>
      <c r="F16" s="60" t="s">
        <v>232</v>
      </c>
      <c r="H16" s="345"/>
      <c r="I16" s="345"/>
      <c r="J16" s="345"/>
      <c r="K16" s="345"/>
      <c r="L16" s="345"/>
      <c r="M16" s="345"/>
      <c r="N16" s="345"/>
      <c r="O16" s="345"/>
      <c r="P16" s="345"/>
      <c r="Q16" s="345"/>
      <c r="R16" s="345"/>
    </row>
    <row r="17" spans="2:18" ht="14.25" x14ac:dyDescent="0.2">
      <c r="B17" s="453"/>
      <c r="C17" s="59" t="s">
        <v>231</v>
      </c>
      <c r="D17" s="382"/>
      <c r="E17" s="383" t="s">
        <v>28</v>
      </c>
      <c r="F17" s="60" t="s">
        <v>232</v>
      </c>
      <c r="H17" s="345"/>
      <c r="I17" s="345"/>
      <c r="J17" s="345"/>
      <c r="K17" s="345"/>
      <c r="L17" s="345"/>
      <c r="M17" s="345"/>
      <c r="N17" s="345"/>
      <c r="O17" s="345"/>
      <c r="P17" s="345"/>
      <c r="Q17" s="345"/>
      <c r="R17" s="345"/>
    </row>
    <row r="18" spans="2:18" ht="14.25" x14ac:dyDescent="0.2">
      <c r="B18" s="453"/>
      <c r="C18" s="59" t="s">
        <v>231</v>
      </c>
      <c r="D18" s="382"/>
      <c r="E18" s="384" t="s">
        <v>26</v>
      </c>
      <c r="F18" s="60" t="s">
        <v>232</v>
      </c>
      <c r="H18" s="345"/>
      <c r="I18" s="345"/>
      <c r="J18" s="345"/>
      <c r="K18" s="345"/>
      <c r="L18" s="345"/>
      <c r="M18" s="345"/>
      <c r="N18" s="345"/>
      <c r="O18" s="345"/>
      <c r="P18" s="345"/>
      <c r="Q18" s="345"/>
      <c r="R18" s="345"/>
    </row>
    <row r="19" spans="2:18" ht="14.25" x14ac:dyDescent="0.2">
      <c r="B19" s="376"/>
      <c r="C19" s="12"/>
      <c r="D19" s="385"/>
      <c r="E19" s="364"/>
      <c r="F19" s="64"/>
      <c r="H19" s="345"/>
      <c r="I19" s="345"/>
      <c r="J19" s="345"/>
      <c r="K19" s="345"/>
      <c r="L19" s="345"/>
      <c r="M19" s="345"/>
      <c r="N19" s="345"/>
      <c r="O19" s="345"/>
      <c r="P19" s="345"/>
      <c r="Q19" s="345"/>
      <c r="R19" s="345"/>
    </row>
    <row r="20" spans="2:18" ht="14.25" x14ac:dyDescent="0.2">
      <c r="B20" s="453" t="s">
        <v>77</v>
      </c>
      <c r="C20" s="59" t="s">
        <v>233</v>
      </c>
      <c r="D20" s="382"/>
      <c r="E20" s="384" t="s">
        <v>18</v>
      </c>
      <c r="F20" s="60" t="s">
        <v>232</v>
      </c>
      <c r="H20" s="345"/>
      <c r="I20" s="345"/>
      <c r="J20" s="345"/>
      <c r="K20" s="345"/>
      <c r="L20" s="345"/>
      <c r="M20" s="345"/>
      <c r="N20" s="345"/>
      <c r="O20" s="345"/>
      <c r="P20" s="345"/>
      <c r="Q20" s="345"/>
      <c r="R20" s="345"/>
    </row>
    <row r="21" spans="2:18" x14ac:dyDescent="0.2">
      <c r="B21" s="453"/>
      <c r="C21" s="59" t="s">
        <v>233</v>
      </c>
      <c r="D21" s="382"/>
      <c r="E21" s="384" t="s">
        <v>19</v>
      </c>
      <c r="F21" s="60" t="s">
        <v>232</v>
      </c>
      <c r="H21" s="65"/>
      <c r="I21" s="66"/>
      <c r="J21" s="65"/>
      <c r="K21" s="65"/>
      <c r="L21" s="65"/>
      <c r="M21" s="65"/>
      <c r="N21" s="65"/>
      <c r="O21" s="65"/>
      <c r="P21" s="65"/>
      <c r="Q21" s="65"/>
      <c r="R21" s="65"/>
    </row>
    <row r="22" spans="2:18" ht="14.25" x14ac:dyDescent="0.2">
      <c r="B22" s="453"/>
      <c r="C22" s="59" t="s">
        <v>233</v>
      </c>
      <c r="D22" s="382"/>
      <c r="E22" s="383" t="s">
        <v>20</v>
      </c>
      <c r="F22" s="60" t="s">
        <v>232</v>
      </c>
      <c r="H22" s="345"/>
      <c r="I22" s="345"/>
      <c r="J22" s="345"/>
      <c r="K22" s="345"/>
      <c r="L22" s="345"/>
      <c r="M22" s="345"/>
      <c r="N22" s="345"/>
      <c r="O22" s="345"/>
      <c r="P22" s="345"/>
      <c r="Q22" s="345"/>
      <c r="R22" s="345"/>
    </row>
    <row r="23" spans="2:18" ht="14.25" x14ac:dyDescent="0.2">
      <c r="B23" s="453"/>
      <c r="C23" s="59" t="s">
        <v>233</v>
      </c>
      <c r="D23" s="382"/>
      <c r="E23" s="383" t="s">
        <v>21</v>
      </c>
      <c r="F23" s="60" t="s">
        <v>232</v>
      </c>
      <c r="H23" s="345"/>
      <c r="I23" s="345"/>
      <c r="J23" s="345"/>
      <c r="K23" s="345"/>
      <c r="L23" s="345"/>
      <c r="M23" s="345"/>
      <c r="N23" s="345"/>
      <c r="O23" s="345"/>
      <c r="P23" s="345"/>
      <c r="Q23" s="345"/>
      <c r="R23" s="345"/>
    </row>
    <row r="24" spans="2:18" ht="14.25" x14ac:dyDescent="0.2">
      <c r="B24" s="453"/>
      <c r="C24" s="59" t="s">
        <v>233</v>
      </c>
      <c r="D24" s="382"/>
      <c r="E24" s="383" t="s">
        <v>22</v>
      </c>
      <c r="F24" s="60" t="s">
        <v>232</v>
      </c>
      <c r="H24" s="345"/>
      <c r="I24" s="345"/>
      <c r="J24" s="345"/>
      <c r="K24" s="345"/>
      <c r="L24" s="345"/>
      <c r="M24" s="345"/>
      <c r="N24" s="345"/>
      <c r="O24" s="345"/>
      <c r="P24" s="345"/>
      <c r="Q24" s="345"/>
      <c r="R24" s="345"/>
    </row>
    <row r="25" spans="2:18" ht="14.25" x14ac:dyDescent="0.2">
      <c r="B25" s="453"/>
      <c r="C25" s="59" t="s">
        <v>233</v>
      </c>
      <c r="D25" s="382"/>
      <c r="E25" s="383" t="s">
        <v>23</v>
      </c>
      <c r="F25" s="60" t="s">
        <v>232</v>
      </c>
      <c r="H25" s="345"/>
      <c r="I25" s="345"/>
      <c r="J25" s="345"/>
      <c r="K25" s="345"/>
      <c r="L25" s="345"/>
      <c r="M25" s="345"/>
      <c r="N25" s="345"/>
      <c r="O25" s="345"/>
      <c r="P25" s="345"/>
      <c r="Q25" s="345"/>
      <c r="R25" s="345"/>
    </row>
    <row r="26" spans="2:18" ht="14.25" x14ac:dyDescent="0.2">
      <c r="B26" s="453"/>
      <c r="C26" s="59" t="s">
        <v>233</v>
      </c>
      <c r="D26" s="382"/>
      <c r="E26" s="383" t="s">
        <v>24</v>
      </c>
      <c r="F26" s="60" t="s">
        <v>232</v>
      </c>
      <c r="H26" s="345"/>
      <c r="I26" s="345"/>
      <c r="J26" s="345"/>
      <c r="K26" s="345"/>
      <c r="L26" s="345"/>
      <c r="M26" s="345"/>
      <c r="N26" s="345"/>
      <c r="O26" s="345"/>
      <c r="P26" s="345"/>
      <c r="Q26" s="345"/>
      <c r="R26" s="345"/>
    </row>
    <row r="27" spans="2:18" ht="14.25" x14ac:dyDescent="0.2">
      <c r="B27" s="453"/>
      <c r="C27" s="59" t="s">
        <v>233</v>
      </c>
      <c r="D27" s="382"/>
      <c r="E27" s="383" t="s">
        <v>25</v>
      </c>
      <c r="F27" s="60" t="s">
        <v>232</v>
      </c>
      <c r="H27" s="345"/>
      <c r="I27" s="345"/>
      <c r="J27" s="345"/>
      <c r="K27" s="345"/>
      <c r="L27" s="345"/>
      <c r="M27" s="345"/>
      <c r="N27" s="345"/>
      <c r="O27" s="345"/>
      <c r="P27" s="345"/>
      <c r="Q27" s="345"/>
      <c r="R27" s="345"/>
    </row>
    <row r="28" spans="2:18" ht="14.25" x14ac:dyDescent="0.2">
      <c r="B28" s="453"/>
      <c r="C28" s="59" t="s">
        <v>233</v>
      </c>
      <c r="D28" s="382"/>
      <c r="E28" s="383" t="s">
        <v>26</v>
      </c>
      <c r="F28" s="60" t="s">
        <v>232</v>
      </c>
      <c r="H28" s="345"/>
      <c r="I28" s="345"/>
      <c r="J28" s="345"/>
      <c r="K28" s="345"/>
      <c r="L28" s="345"/>
      <c r="M28" s="345"/>
      <c r="N28" s="345"/>
      <c r="O28" s="345"/>
      <c r="P28" s="345"/>
      <c r="Q28" s="345"/>
      <c r="R28" s="345"/>
    </row>
    <row r="29" spans="2:18" ht="14.25" x14ac:dyDescent="0.2">
      <c r="B29" s="453"/>
      <c r="C29" s="59" t="s">
        <v>233</v>
      </c>
      <c r="D29" s="382"/>
      <c r="E29" s="383" t="s">
        <v>7</v>
      </c>
      <c r="F29" s="60" t="s">
        <v>232</v>
      </c>
      <c r="H29" s="345"/>
      <c r="I29" s="345"/>
      <c r="J29" s="345"/>
      <c r="K29" s="345"/>
      <c r="L29" s="345"/>
      <c r="M29" s="345"/>
      <c r="N29" s="345"/>
      <c r="O29" s="345"/>
      <c r="P29" s="345"/>
      <c r="Q29" s="345"/>
      <c r="R29" s="345"/>
    </row>
    <row r="30" spans="2:18" ht="14.25" x14ac:dyDescent="0.2">
      <c r="B30" s="453"/>
      <c r="C30" s="59" t="s">
        <v>233</v>
      </c>
      <c r="D30" s="382"/>
      <c r="E30" s="383" t="s">
        <v>27</v>
      </c>
      <c r="F30" s="60" t="s">
        <v>232</v>
      </c>
      <c r="H30" s="345"/>
      <c r="I30" s="345"/>
      <c r="J30" s="345"/>
      <c r="K30" s="345"/>
      <c r="L30" s="345"/>
      <c r="M30" s="345"/>
      <c r="N30" s="345"/>
      <c r="O30" s="345"/>
      <c r="P30" s="345"/>
      <c r="Q30" s="345"/>
      <c r="R30" s="345"/>
    </row>
    <row r="31" spans="2:18" ht="14.25" x14ac:dyDescent="0.2">
      <c r="B31" s="453"/>
      <c r="C31" s="59" t="s">
        <v>233</v>
      </c>
      <c r="D31" s="382"/>
      <c r="E31" s="383" t="s">
        <v>28</v>
      </c>
      <c r="F31" s="60" t="s">
        <v>232</v>
      </c>
      <c r="H31" s="345"/>
      <c r="I31" s="345"/>
      <c r="J31" s="345"/>
      <c r="K31" s="345"/>
      <c r="L31" s="345"/>
      <c r="M31" s="345"/>
      <c r="N31" s="345"/>
      <c r="O31" s="345"/>
      <c r="P31" s="345"/>
      <c r="Q31" s="345"/>
      <c r="R31" s="345"/>
    </row>
    <row r="32" spans="2:18" ht="14.25" x14ac:dyDescent="0.2">
      <c r="B32" s="12"/>
      <c r="C32" s="12"/>
      <c r="D32" s="386"/>
      <c r="E32" s="364"/>
      <c r="F32" s="64"/>
      <c r="H32" s="345"/>
      <c r="I32" s="345"/>
      <c r="J32" s="345"/>
      <c r="K32" s="345"/>
      <c r="L32" s="345"/>
      <c r="M32" s="345"/>
      <c r="N32" s="345"/>
      <c r="O32" s="345"/>
      <c r="P32" s="345"/>
      <c r="Q32" s="345"/>
      <c r="R32" s="345"/>
    </row>
    <row r="33" spans="2:18" ht="14.25" x14ac:dyDescent="0.2">
      <c r="B33" s="453" t="s">
        <v>80</v>
      </c>
      <c r="C33" s="59" t="s">
        <v>234</v>
      </c>
      <c r="D33" s="387"/>
      <c r="E33" s="384" t="s">
        <v>18</v>
      </c>
      <c r="F33" s="60" t="s">
        <v>232</v>
      </c>
      <c r="H33" s="345"/>
      <c r="I33" s="345"/>
      <c r="J33" s="345"/>
      <c r="K33" s="345"/>
      <c r="L33" s="345"/>
      <c r="M33" s="345"/>
      <c r="N33" s="345"/>
      <c r="O33" s="345"/>
      <c r="P33" s="345"/>
      <c r="Q33" s="345"/>
      <c r="R33" s="345"/>
    </row>
    <row r="34" spans="2:18" ht="14.25" x14ac:dyDescent="0.2">
      <c r="B34" s="453"/>
      <c r="C34" s="59" t="s">
        <v>234</v>
      </c>
      <c r="D34" s="382"/>
      <c r="E34" s="384" t="s">
        <v>19</v>
      </c>
      <c r="F34" s="60" t="s">
        <v>232</v>
      </c>
      <c r="H34" s="345"/>
      <c r="I34" s="345"/>
      <c r="J34" s="345"/>
      <c r="K34" s="345"/>
      <c r="L34" s="345"/>
      <c r="M34" s="345"/>
      <c r="N34" s="345"/>
      <c r="O34" s="345"/>
      <c r="P34" s="345"/>
      <c r="Q34" s="345"/>
      <c r="R34" s="345"/>
    </row>
    <row r="35" spans="2:18" ht="14.25" x14ac:dyDescent="0.2">
      <c r="B35" s="453"/>
      <c r="C35" s="59" t="s">
        <v>234</v>
      </c>
      <c r="D35" s="382"/>
      <c r="E35" s="383" t="s">
        <v>20</v>
      </c>
      <c r="F35" s="60" t="s">
        <v>232</v>
      </c>
      <c r="H35" s="345"/>
      <c r="I35" s="345"/>
      <c r="J35" s="345"/>
      <c r="K35" s="345"/>
      <c r="L35" s="345"/>
      <c r="M35" s="345"/>
      <c r="N35" s="345"/>
      <c r="O35" s="345"/>
      <c r="P35" s="345"/>
      <c r="Q35" s="345"/>
      <c r="R35" s="345"/>
    </row>
    <row r="36" spans="2:18" ht="14.25" x14ac:dyDescent="0.2">
      <c r="B36" s="453"/>
      <c r="C36" s="59" t="s">
        <v>234</v>
      </c>
      <c r="D36" s="382"/>
      <c r="E36" s="383" t="s">
        <v>21</v>
      </c>
      <c r="F36" s="60" t="s">
        <v>232</v>
      </c>
      <c r="H36" s="345"/>
      <c r="I36" s="345"/>
      <c r="J36" s="345"/>
      <c r="K36" s="345"/>
      <c r="L36" s="345"/>
      <c r="M36" s="345"/>
      <c r="N36" s="345"/>
      <c r="O36" s="345"/>
      <c r="P36" s="345"/>
      <c r="Q36" s="345"/>
      <c r="R36" s="345"/>
    </row>
    <row r="37" spans="2:18" ht="14.25" x14ac:dyDescent="0.2">
      <c r="B37" s="453"/>
      <c r="C37" s="59" t="s">
        <v>234</v>
      </c>
      <c r="D37" s="382"/>
      <c r="E37" s="383" t="s">
        <v>22</v>
      </c>
      <c r="F37" s="60" t="s">
        <v>232</v>
      </c>
      <c r="H37" s="345"/>
      <c r="I37" s="345"/>
      <c r="J37" s="345"/>
      <c r="K37" s="345"/>
      <c r="L37" s="345"/>
      <c r="M37" s="345"/>
      <c r="N37" s="345"/>
      <c r="O37" s="345"/>
      <c r="P37" s="345"/>
      <c r="Q37" s="345"/>
      <c r="R37" s="345"/>
    </row>
    <row r="38" spans="2:18" ht="14.25" x14ac:dyDescent="0.2">
      <c r="B38" s="453"/>
      <c r="C38" s="59" t="s">
        <v>234</v>
      </c>
      <c r="D38" s="382"/>
      <c r="E38" s="383" t="s">
        <v>23</v>
      </c>
      <c r="F38" s="60" t="s">
        <v>232</v>
      </c>
      <c r="H38" s="345"/>
      <c r="I38" s="345"/>
      <c r="J38" s="345"/>
      <c r="K38" s="345"/>
      <c r="L38" s="345"/>
      <c r="M38" s="345"/>
      <c r="N38" s="345"/>
      <c r="O38" s="345"/>
      <c r="P38" s="345"/>
      <c r="Q38" s="345"/>
      <c r="R38" s="345"/>
    </row>
    <row r="39" spans="2:18" ht="14.25" x14ac:dyDescent="0.2">
      <c r="B39" s="453"/>
      <c r="C39" s="59" t="s">
        <v>234</v>
      </c>
      <c r="D39" s="382"/>
      <c r="E39" s="383" t="s">
        <v>24</v>
      </c>
      <c r="F39" s="60" t="s">
        <v>232</v>
      </c>
      <c r="H39" s="345"/>
      <c r="I39" s="345"/>
      <c r="J39" s="345"/>
      <c r="K39" s="345"/>
      <c r="L39" s="345"/>
      <c r="M39" s="345"/>
      <c r="N39" s="345"/>
      <c r="O39" s="345"/>
      <c r="P39" s="345"/>
      <c r="Q39" s="345"/>
      <c r="R39" s="345"/>
    </row>
    <row r="40" spans="2:18" ht="14.25" x14ac:dyDescent="0.2">
      <c r="B40" s="453"/>
      <c r="C40" s="59" t="s">
        <v>234</v>
      </c>
      <c r="D40" s="382"/>
      <c r="E40" s="383" t="s">
        <v>25</v>
      </c>
      <c r="F40" s="60" t="s">
        <v>232</v>
      </c>
      <c r="H40" s="345"/>
      <c r="I40" s="345"/>
      <c r="J40" s="345"/>
      <c r="K40" s="345"/>
      <c r="L40" s="345"/>
      <c r="M40" s="345"/>
      <c r="N40" s="345"/>
      <c r="O40" s="345"/>
      <c r="P40" s="345"/>
      <c r="Q40" s="345"/>
      <c r="R40" s="345"/>
    </row>
    <row r="41" spans="2:18" ht="14.25" x14ac:dyDescent="0.2">
      <c r="B41" s="453"/>
      <c r="C41" s="59" t="s">
        <v>234</v>
      </c>
      <c r="D41" s="382"/>
      <c r="E41" s="383" t="s">
        <v>26</v>
      </c>
      <c r="F41" s="60" t="s">
        <v>232</v>
      </c>
      <c r="H41" s="345"/>
      <c r="I41" s="345"/>
      <c r="J41" s="345"/>
      <c r="K41" s="345"/>
      <c r="L41" s="345"/>
      <c r="M41" s="345"/>
      <c r="N41" s="345"/>
      <c r="O41" s="345"/>
      <c r="P41" s="345"/>
      <c r="Q41" s="345"/>
      <c r="R41" s="345"/>
    </row>
    <row r="42" spans="2:18" ht="14.25" x14ac:dyDescent="0.2">
      <c r="B42" s="453"/>
      <c r="C42" s="59" t="s">
        <v>234</v>
      </c>
      <c r="D42" s="382"/>
      <c r="E42" s="383" t="s">
        <v>7</v>
      </c>
      <c r="F42" s="60" t="s">
        <v>232</v>
      </c>
      <c r="H42" s="345"/>
      <c r="I42" s="345"/>
      <c r="J42" s="345"/>
      <c r="K42" s="345"/>
      <c r="L42" s="345"/>
      <c r="M42" s="345"/>
      <c r="N42" s="345"/>
      <c r="O42" s="345"/>
      <c r="P42" s="345"/>
      <c r="Q42" s="345"/>
      <c r="R42" s="345"/>
    </row>
    <row r="43" spans="2:18" ht="14.25" x14ac:dyDescent="0.2">
      <c r="B43" s="453"/>
      <c r="C43" s="59" t="s">
        <v>234</v>
      </c>
      <c r="D43" s="382"/>
      <c r="E43" s="383" t="s">
        <v>27</v>
      </c>
      <c r="F43" s="60" t="s">
        <v>232</v>
      </c>
      <c r="H43" s="345"/>
      <c r="I43" s="345"/>
      <c r="J43" s="345"/>
      <c r="K43" s="345"/>
      <c r="L43" s="345"/>
      <c r="M43" s="345"/>
      <c r="N43" s="345"/>
      <c r="O43" s="345"/>
      <c r="P43" s="345"/>
      <c r="Q43" s="345"/>
      <c r="R43" s="345"/>
    </row>
    <row r="44" spans="2:18" ht="14.25" x14ac:dyDescent="0.2">
      <c r="B44" s="453"/>
      <c r="C44" s="59" t="s">
        <v>234</v>
      </c>
      <c r="D44" s="382"/>
      <c r="E44" s="383" t="s">
        <v>28</v>
      </c>
      <c r="F44" s="60" t="s">
        <v>232</v>
      </c>
      <c r="H44" s="345"/>
      <c r="I44" s="345"/>
      <c r="J44" s="345"/>
      <c r="K44" s="345"/>
      <c r="L44" s="345"/>
      <c r="M44" s="345"/>
      <c r="N44" s="345"/>
      <c r="O44" s="345"/>
      <c r="P44" s="345"/>
      <c r="Q44" s="345"/>
      <c r="R44" s="345"/>
    </row>
    <row r="45" spans="2:18" ht="14.25" x14ac:dyDescent="0.2">
      <c r="B45" s="12"/>
      <c r="C45" s="59"/>
      <c r="D45" s="385"/>
      <c r="E45" s="364"/>
      <c r="F45" s="64"/>
      <c r="H45" s="345"/>
      <c r="I45" s="345"/>
      <c r="J45" s="345"/>
      <c r="K45" s="345"/>
      <c r="L45" s="345"/>
      <c r="M45" s="345"/>
      <c r="N45" s="345"/>
      <c r="O45" s="345"/>
      <c r="P45" s="345"/>
      <c r="Q45" s="345"/>
      <c r="R45" s="345"/>
    </row>
    <row r="46" spans="2:18" ht="12" customHeight="1" x14ac:dyDescent="0.2">
      <c r="B46" s="19"/>
      <c r="C46" s="59"/>
      <c r="D46" s="388"/>
      <c r="E46" s="389"/>
      <c r="F46" s="69"/>
      <c r="H46" s="345"/>
      <c r="I46" s="345"/>
      <c r="J46" s="345"/>
      <c r="K46" s="345"/>
      <c r="L46" s="345"/>
      <c r="M46" s="345"/>
      <c r="N46" s="345"/>
      <c r="O46" s="345"/>
      <c r="P46" s="345"/>
      <c r="Q46" s="345"/>
      <c r="R46" s="345"/>
    </row>
    <row r="47" spans="2:18" ht="12" customHeight="1" x14ac:dyDescent="0.2">
      <c r="B47" s="455" t="s">
        <v>82</v>
      </c>
      <c r="C47" s="59" t="s">
        <v>235</v>
      </c>
      <c r="D47" s="385"/>
      <c r="E47" s="384" t="s">
        <v>18</v>
      </c>
      <c r="F47" s="60" t="s">
        <v>232</v>
      </c>
      <c r="G47" s="12"/>
      <c r="H47" s="344"/>
      <c r="I47" s="345"/>
      <c r="J47" s="345"/>
      <c r="K47" s="345"/>
      <c r="L47" s="345"/>
      <c r="M47" s="345"/>
      <c r="N47" s="345"/>
      <c r="O47" s="345"/>
      <c r="P47" s="345"/>
      <c r="Q47" s="345"/>
      <c r="R47" s="345"/>
    </row>
    <row r="48" spans="2:18" ht="12" customHeight="1" x14ac:dyDescent="0.2">
      <c r="B48" s="455"/>
      <c r="C48" s="59" t="s">
        <v>235</v>
      </c>
      <c r="D48" s="385"/>
      <c r="E48" s="384" t="s">
        <v>19</v>
      </c>
      <c r="F48" s="60" t="s">
        <v>232</v>
      </c>
      <c r="G48" s="12"/>
      <c r="H48" s="344"/>
      <c r="I48" s="345"/>
      <c r="J48" s="345"/>
      <c r="K48" s="345"/>
      <c r="L48" s="345"/>
      <c r="M48" s="345"/>
      <c r="N48" s="345"/>
      <c r="O48" s="345"/>
      <c r="P48" s="345"/>
      <c r="Q48" s="345"/>
      <c r="R48" s="345"/>
    </row>
    <row r="49" spans="2:18" ht="12" customHeight="1" x14ac:dyDescent="0.2">
      <c r="B49" s="455"/>
      <c r="C49" s="59" t="s">
        <v>235</v>
      </c>
      <c r="D49" s="385"/>
      <c r="E49" s="383" t="s">
        <v>20</v>
      </c>
      <c r="F49" s="60" t="s">
        <v>232</v>
      </c>
      <c r="G49" s="12"/>
      <c r="H49" s="344"/>
      <c r="I49" s="345"/>
      <c r="J49" s="345"/>
      <c r="K49" s="345"/>
      <c r="L49" s="345"/>
      <c r="M49" s="345"/>
      <c r="N49" s="345"/>
      <c r="O49" s="345"/>
      <c r="P49" s="345"/>
      <c r="Q49" s="345"/>
      <c r="R49" s="345"/>
    </row>
    <row r="50" spans="2:18" ht="12" customHeight="1" x14ac:dyDescent="0.2">
      <c r="B50" s="455"/>
      <c r="C50" s="59" t="s">
        <v>235</v>
      </c>
      <c r="D50" s="385"/>
      <c r="E50" s="383" t="s">
        <v>21</v>
      </c>
      <c r="F50" s="60" t="s">
        <v>232</v>
      </c>
      <c r="G50" s="12"/>
      <c r="H50" s="344"/>
      <c r="I50" s="345"/>
      <c r="J50" s="345"/>
      <c r="K50" s="345"/>
      <c r="L50" s="345"/>
      <c r="M50" s="345"/>
      <c r="N50" s="345"/>
      <c r="O50" s="345"/>
      <c r="P50" s="345"/>
      <c r="Q50" s="345"/>
      <c r="R50" s="345"/>
    </row>
    <row r="51" spans="2:18" ht="12" customHeight="1" x14ac:dyDescent="0.2">
      <c r="B51" s="455"/>
      <c r="C51" s="59" t="s">
        <v>235</v>
      </c>
      <c r="D51" s="385"/>
      <c r="E51" s="383" t="s">
        <v>22</v>
      </c>
      <c r="F51" s="60" t="s">
        <v>232</v>
      </c>
      <c r="G51" s="12"/>
      <c r="H51" s="344"/>
      <c r="I51" s="345"/>
      <c r="J51" s="345"/>
      <c r="K51" s="345"/>
      <c r="L51" s="345"/>
      <c r="M51" s="345"/>
      <c r="N51" s="345"/>
      <c r="O51" s="345"/>
      <c r="P51" s="345"/>
      <c r="Q51" s="345"/>
      <c r="R51" s="345"/>
    </row>
    <row r="52" spans="2:18" ht="12" customHeight="1" x14ac:dyDescent="0.2">
      <c r="B52" s="455"/>
      <c r="C52" s="59" t="s">
        <v>235</v>
      </c>
      <c r="D52" s="385"/>
      <c r="E52" s="383" t="s">
        <v>23</v>
      </c>
      <c r="F52" s="60" t="s">
        <v>232</v>
      </c>
      <c r="G52" s="12"/>
      <c r="H52" s="344"/>
      <c r="I52" s="345"/>
      <c r="J52" s="345"/>
      <c r="K52" s="345"/>
      <c r="L52" s="345"/>
      <c r="M52" s="345"/>
      <c r="N52" s="345"/>
      <c r="O52" s="345"/>
      <c r="P52" s="345"/>
      <c r="Q52" s="345"/>
      <c r="R52" s="345"/>
    </row>
    <row r="53" spans="2:18" ht="12" customHeight="1" x14ac:dyDescent="0.2">
      <c r="B53" s="455"/>
      <c r="C53" s="59" t="s">
        <v>235</v>
      </c>
      <c r="D53" s="385"/>
      <c r="E53" s="383" t="s">
        <v>24</v>
      </c>
      <c r="F53" s="60" t="s">
        <v>232</v>
      </c>
      <c r="G53" s="12"/>
      <c r="H53" s="344"/>
      <c r="I53" s="345"/>
      <c r="J53" s="345"/>
      <c r="K53" s="345"/>
      <c r="L53" s="345"/>
      <c r="M53" s="345"/>
      <c r="N53" s="345"/>
      <c r="O53" s="345"/>
      <c r="P53" s="345"/>
      <c r="Q53" s="345"/>
      <c r="R53" s="345"/>
    </row>
    <row r="54" spans="2:18" ht="12" customHeight="1" x14ac:dyDescent="0.2">
      <c r="B54" s="455"/>
      <c r="C54" s="59" t="s">
        <v>235</v>
      </c>
      <c r="D54" s="390"/>
      <c r="E54" s="383" t="s">
        <v>25</v>
      </c>
      <c r="F54" s="60" t="s">
        <v>232</v>
      </c>
      <c r="H54" s="345"/>
      <c r="I54" s="345"/>
      <c r="J54" s="345"/>
      <c r="K54" s="345"/>
      <c r="L54" s="345"/>
      <c r="M54" s="345"/>
      <c r="N54" s="345"/>
      <c r="O54" s="345"/>
      <c r="P54" s="345"/>
      <c r="Q54" s="345"/>
      <c r="R54" s="345"/>
    </row>
    <row r="55" spans="2:18" ht="12" customHeight="1" x14ac:dyDescent="0.2">
      <c r="B55" s="455"/>
      <c r="C55" s="59" t="s">
        <v>235</v>
      </c>
      <c r="D55" s="382"/>
      <c r="E55" s="383" t="s">
        <v>26</v>
      </c>
      <c r="F55" s="60" t="s">
        <v>232</v>
      </c>
      <c r="G55" s="12"/>
      <c r="H55" s="344"/>
      <c r="I55" s="345"/>
      <c r="J55" s="345"/>
      <c r="K55" s="345"/>
      <c r="L55" s="345"/>
      <c r="M55" s="345"/>
      <c r="N55" s="345"/>
      <c r="O55" s="345"/>
      <c r="P55" s="345"/>
      <c r="Q55" s="345"/>
      <c r="R55" s="345"/>
    </row>
    <row r="56" spans="2:18" ht="15" customHeight="1" x14ac:dyDescent="0.2">
      <c r="B56" s="455"/>
      <c r="C56" s="59" t="s">
        <v>235</v>
      </c>
      <c r="D56" s="382"/>
      <c r="E56" s="383" t="s">
        <v>7</v>
      </c>
      <c r="F56" s="60" t="s">
        <v>232</v>
      </c>
      <c r="G56" s="12"/>
      <c r="H56" s="344"/>
      <c r="I56" s="345"/>
      <c r="J56" s="345"/>
      <c r="K56" s="345"/>
      <c r="L56" s="345"/>
      <c r="M56" s="345"/>
      <c r="N56" s="345"/>
      <c r="O56" s="345"/>
      <c r="P56" s="345"/>
      <c r="Q56" s="345"/>
      <c r="R56" s="345"/>
    </row>
    <row r="57" spans="2:18" ht="15" customHeight="1" x14ac:dyDescent="0.2">
      <c r="B57" s="455"/>
      <c r="C57" s="59" t="s">
        <v>235</v>
      </c>
      <c r="D57" s="382"/>
      <c r="E57" s="383" t="s">
        <v>27</v>
      </c>
      <c r="F57" s="60" t="s">
        <v>232</v>
      </c>
      <c r="G57" s="12"/>
      <c r="H57" s="344"/>
      <c r="I57" s="345"/>
      <c r="J57" s="345"/>
      <c r="K57" s="345"/>
      <c r="L57" s="345"/>
      <c r="M57" s="345"/>
      <c r="N57" s="345"/>
      <c r="O57" s="345"/>
      <c r="P57" s="345"/>
      <c r="Q57" s="345"/>
      <c r="R57" s="345"/>
    </row>
    <row r="58" spans="2:18" ht="15" customHeight="1" x14ac:dyDescent="0.2">
      <c r="B58" s="455"/>
      <c r="C58" s="59" t="s">
        <v>235</v>
      </c>
      <c r="D58" s="382"/>
      <c r="E58" s="383" t="s">
        <v>28</v>
      </c>
      <c r="F58" s="60" t="s">
        <v>232</v>
      </c>
      <c r="G58" s="12"/>
      <c r="H58" s="344"/>
      <c r="I58" s="345"/>
      <c r="J58" s="345"/>
      <c r="K58" s="345"/>
      <c r="L58" s="345"/>
      <c r="M58" s="345"/>
      <c r="N58" s="345"/>
      <c r="O58" s="345"/>
      <c r="P58" s="345"/>
      <c r="Q58" s="345"/>
      <c r="R58" s="345"/>
    </row>
    <row r="59" spans="2:18" ht="12" customHeight="1" x14ac:dyDescent="0.2">
      <c r="B59" s="70"/>
      <c r="C59" s="59"/>
      <c r="D59" s="388"/>
      <c r="E59" s="389"/>
      <c r="F59" s="71"/>
      <c r="G59" s="12"/>
      <c r="H59" s="344"/>
      <c r="I59" s="345"/>
      <c r="J59" s="345"/>
      <c r="K59" s="345"/>
      <c r="L59" s="345"/>
      <c r="M59" s="345"/>
      <c r="N59" s="345"/>
      <c r="O59" s="345"/>
      <c r="P59" s="345"/>
      <c r="Q59" s="345"/>
      <c r="R59" s="345"/>
    </row>
    <row r="60" spans="2:18" ht="12" customHeight="1" x14ac:dyDescent="0.2">
      <c r="B60" s="70"/>
      <c r="C60" s="72"/>
      <c r="D60" s="385"/>
      <c r="E60" s="364"/>
      <c r="F60" s="73"/>
      <c r="G60" s="12"/>
      <c r="H60" s="344"/>
      <c r="I60" s="345"/>
      <c r="J60" s="345"/>
      <c r="K60" s="345"/>
      <c r="L60" s="345"/>
      <c r="M60" s="345"/>
      <c r="N60" s="345"/>
      <c r="O60" s="345"/>
      <c r="P60" s="345"/>
      <c r="Q60" s="345"/>
      <c r="R60" s="345"/>
    </row>
    <row r="61" spans="2:18" ht="12" customHeight="1" x14ac:dyDescent="0.2">
      <c r="B61" s="455" t="s">
        <v>84</v>
      </c>
      <c r="C61" s="59" t="s">
        <v>236</v>
      </c>
      <c r="D61" s="385"/>
      <c r="E61" s="384" t="s">
        <v>18</v>
      </c>
      <c r="F61" s="60" t="s">
        <v>232</v>
      </c>
      <c r="G61" s="12"/>
      <c r="H61" s="344"/>
      <c r="I61" s="345"/>
      <c r="J61" s="345"/>
      <c r="K61" s="345"/>
      <c r="L61" s="345"/>
      <c r="M61" s="345"/>
      <c r="N61" s="345"/>
      <c r="O61" s="345"/>
      <c r="P61" s="345"/>
      <c r="Q61" s="345"/>
      <c r="R61" s="345"/>
    </row>
    <row r="62" spans="2:18" ht="12" customHeight="1" x14ac:dyDescent="0.2">
      <c r="B62" s="455"/>
      <c r="C62" s="59" t="s">
        <v>236</v>
      </c>
      <c r="D62" s="385"/>
      <c r="E62" s="384" t="s">
        <v>19</v>
      </c>
      <c r="F62" s="60" t="s">
        <v>232</v>
      </c>
      <c r="G62" s="12"/>
      <c r="H62" s="344"/>
      <c r="I62" s="345"/>
      <c r="J62" s="345"/>
      <c r="K62" s="345"/>
      <c r="L62" s="345"/>
      <c r="M62" s="345"/>
      <c r="N62" s="345"/>
      <c r="O62" s="345"/>
      <c r="P62" s="345"/>
      <c r="Q62" s="345"/>
      <c r="R62" s="345"/>
    </row>
    <row r="63" spans="2:18" ht="12" customHeight="1" x14ac:dyDescent="0.2">
      <c r="B63" s="455"/>
      <c r="C63" s="59" t="s">
        <v>236</v>
      </c>
      <c r="D63" s="385"/>
      <c r="E63" s="383" t="s">
        <v>20</v>
      </c>
      <c r="F63" s="60" t="s">
        <v>232</v>
      </c>
      <c r="G63" s="12"/>
      <c r="H63" s="344"/>
      <c r="I63" s="345"/>
      <c r="J63" s="345"/>
      <c r="K63" s="345"/>
      <c r="L63" s="345"/>
      <c r="M63" s="345"/>
      <c r="N63" s="345"/>
      <c r="O63" s="345"/>
      <c r="P63" s="345"/>
      <c r="Q63" s="345"/>
      <c r="R63" s="345"/>
    </row>
    <row r="64" spans="2:18" ht="12" customHeight="1" x14ac:dyDescent="0.2">
      <c r="B64" s="455"/>
      <c r="C64" s="59" t="s">
        <v>236</v>
      </c>
      <c r="D64" s="385"/>
      <c r="E64" s="383" t="s">
        <v>21</v>
      </c>
      <c r="F64" s="60" t="s">
        <v>232</v>
      </c>
      <c r="G64" s="12"/>
      <c r="H64" s="344"/>
      <c r="I64" s="345"/>
      <c r="J64" s="345"/>
      <c r="K64" s="345"/>
      <c r="L64" s="345"/>
      <c r="M64" s="345"/>
      <c r="N64" s="345"/>
      <c r="O64" s="345"/>
      <c r="P64" s="345"/>
      <c r="Q64" s="345"/>
      <c r="R64" s="345"/>
    </row>
    <row r="65" spans="2:18" ht="12" customHeight="1" x14ac:dyDescent="0.2">
      <c r="B65" s="455"/>
      <c r="C65" s="59" t="s">
        <v>236</v>
      </c>
      <c r="D65" s="385"/>
      <c r="E65" s="383" t="s">
        <v>22</v>
      </c>
      <c r="F65" s="60" t="s">
        <v>232</v>
      </c>
      <c r="G65" s="12"/>
      <c r="H65" s="344"/>
      <c r="I65" s="345"/>
      <c r="J65" s="345"/>
      <c r="K65" s="345"/>
      <c r="L65" s="345"/>
      <c r="M65" s="345"/>
      <c r="N65" s="345"/>
      <c r="O65" s="345"/>
      <c r="P65" s="345"/>
      <c r="Q65" s="345"/>
      <c r="R65" s="345"/>
    </row>
    <row r="66" spans="2:18" ht="14.25" x14ac:dyDescent="0.2">
      <c r="B66" s="455"/>
      <c r="C66" s="59" t="s">
        <v>236</v>
      </c>
      <c r="D66" s="390"/>
      <c r="E66" s="383" t="s">
        <v>23</v>
      </c>
      <c r="F66" s="60" t="s">
        <v>232</v>
      </c>
      <c r="G66" s="12"/>
      <c r="H66" s="344"/>
      <c r="I66" s="345"/>
      <c r="J66" s="345"/>
      <c r="K66" s="345"/>
      <c r="L66" s="345"/>
      <c r="M66" s="345"/>
      <c r="N66" s="345"/>
      <c r="O66" s="345"/>
      <c r="P66" s="345"/>
      <c r="Q66" s="345"/>
      <c r="R66" s="345"/>
    </row>
    <row r="67" spans="2:18" ht="14.25" x14ac:dyDescent="0.2">
      <c r="B67" s="455"/>
      <c r="C67" s="59" t="s">
        <v>236</v>
      </c>
      <c r="D67" s="382"/>
      <c r="E67" s="383" t="s">
        <v>24</v>
      </c>
      <c r="F67" s="60" t="s">
        <v>232</v>
      </c>
      <c r="G67" s="12"/>
      <c r="H67" s="344"/>
      <c r="I67" s="345"/>
      <c r="J67" s="345"/>
      <c r="K67" s="345"/>
      <c r="L67" s="345"/>
      <c r="M67" s="345"/>
      <c r="N67" s="345"/>
      <c r="O67" s="345"/>
      <c r="P67" s="345"/>
      <c r="Q67" s="345"/>
      <c r="R67" s="345"/>
    </row>
    <row r="68" spans="2:18" ht="14.25" x14ac:dyDescent="0.2">
      <c r="B68" s="455"/>
      <c r="C68" s="59" t="s">
        <v>236</v>
      </c>
      <c r="D68" s="382"/>
      <c r="E68" s="383" t="s">
        <v>25</v>
      </c>
      <c r="F68" s="60" t="s">
        <v>232</v>
      </c>
      <c r="G68" s="12"/>
      <c r="H68" s="344"/>
      <c r="I68" s="345"/>
      <c r="J68" s="345"/>
      <c r="K68" s="345"/>
      <c r="L68" s="345"/>
      <c r="M68" s="345"/>
      <c r="N68" s="345"/>
      <c r="O68" s="345"/>
      <c r="P68" s="345"/>
      <c r="Q68" s="345"/>
      <c r="R68" s="345"/>
    </row>
    <row r="69" spans="2:18" ht="14.25" x14ac:dyDescent="0.2">
      <c r="B69" s="455"/>
      <c r="C69" s="59" t="s">
        <v>236</v>
      </c>
      <c r="D69" s="382"/>
      <c r="E69" s="383" t="s">
        <v>26</v>
      </c>
      <c r="F69" s="60" t="s">
        <v>232</v>
      </c>
      <c r="G69" s="12"/>
      <c r="H69" s="344"/>
      <c r="I69" s="345"/>
      <c r="J69" s="345"/>
      <c r="K69" s="345"/>
      <c r="L69" s="345"/>
      <c r="M69" s="345"/>
      <c r="N69" s="345"/>
      <c r="O69" s="345"/>
      <c r="P69" s="345"/>
      <c r="Q69" s="345"/>
      <c r="R69" s="345"/>
    </row>
    <row r="70" spans="2:18" ht="14.25" x14ac:dyDescent="0.2">
      <c r="B70" s="455"/>
      <c r="C70" s="59" t="s">
        <v>236</v>
      </c>
      <c r="D70" s="382"/>
      <c r="E70" s="383" t="s">
        <v>7</v>
      </c>
      <c r="F70" s="60" t="s">
        <v>232</v>
      </c>
      <c r="G70" s="12"/>
      <c r="H70" s="344"/>
      <c r="I70" s="345"/>
      <c r="J70" s="345"/>
      <c r="K70" s="345"/>
      <c r="L70" s="345"/>
      <c r="M70" s="345"/>
      <c r="N70" s="345"/>
      <c r="O70" s="345"/>
      <c r="P70" s="345"/>
      <c r="Q70" s="345"/>
      <c r="R70" s="345"/>
    </row>
    <row r="71" spans="2:18" ht="14.25" x14ac:dyDescent="0.2">
      <c r="B71" s="455"/>
      <c r="C71" s="59" t="s">
        <v>236</v>
      </c>
      <c r="D71" s="382"/>
      <c r="E71" s="383" t="s">
        <v>27</v>
      </c>
      <c r="F71" s="60" t="s">
        <v>232</v>
      </c>
      <c r="G71" s="12"/>
      <c r="H71" s="344"/>
      <c r="I71" s="345"/>
      <c r="J71" s="345"/>
      <c r="K71" s="345"/>
      <c r="L71" s="345"/>
      <c r="M71" s="345"/>
      <c r="N71" s="345"/>
      <c r="O71" s="345"/>
      <c r="P71" s="345"/>
      <c r="Q71" s="345"/>
      <c r="R71" s="345"/>
    </row>
    <row r="72" spans="2:18" ht="14.25" x14ac:dyDescent="0.2">
      <c r="B72" s="455"/>
      <c r="C72" s="59" t="s">
        <v>236</v>
      </c>
      <c r="D72" s="391"/>
      <c r="E72" s="383" t="s">
        <v>28</v>
      </c>
      <c r="F72" s="60" t="s">
        <v>232</v>
      </c>
      <c r="G72" s="12"/>
      <c r="H72" s="344"/>
      <c r="I72" s="345"/>
      <c r="J72" s="345"/>
      <c r="K72" s="345"/>
      <c r="L72" s="345"/>
      <c r="M72" s="345"/>
      <c r="N72" s="345"/>
      <c r="O72" s="345"/>
      <c r="P72" s="345"/>
      <c r="Q72" s="345"/>
      <c r="R72" s="345"/>
    </row>
    <row r="73" spans="2:18" ht="14.25" x14ac:dyDescent="0.2">
      <c r="B73" s="74"/>
      <c r="C73" s="59"/>
      <c r="D73" s="385"/>
      <c r="F73" s="73"/>
      <c r="G73" s="12"/>
      <c r="H73" s="344"/>
      <c r="I73" s="345"/>
      <c r="J73" s="345"/>
      <c r="K73" s="345"/>
      <c r="L73" s="345"/>
      <c r="M73" s="345"/>
      <c r="N73" s="345"/>
      <c r="O73" s="345"/>
      <c r="P73" s="345"/>
      <c r="Q73" s="345"/>
      <c r="R73" s="345"/>
    </row>
    <row r="74" spans="2:18" ht="14.25" x14ac:dyDescent="0.2">
      <c r="B74" s="453" t="s">
        <v>86</v>
      </c>
      <c r="C74" s="59" t="s">
        <v>237</v>
      </c>
      <c r="D74" s="382"/>
      <c r="E74" s="384" t="s">
        <v>18</v>
      </c>
      <c r="F74" s="60" t="s">
        <v>232</v>
      </c>
      <c r="G74" s="12"/>
      <c r="H74" s="344"/>
      <c r="I74" s="345"/>
      <c r="J74" s="345"/>
      <c r="K74" s="345"/>
      <c r="L74" s="345"/>
      <c r="M74" s="345"/>
      <c r="N74" s="345"/>
      <c r="O74" s="345"/>
      <c r="P74" s="345"/>
      <c r="Q74" s="345"/>
      <c r="R74" s="345"/>
    </row>
    <row r="75" spans="2:18" ht="14.25" x14ac:dyDescent="0.2">
      <c r="B75" s="453"/>
      <c r="C75" s="59" t="s">
        <v>237</v>
      </c>
      <c r="D75" s="382"/>
      <c r="E75" s="384" t="s">
        <v>19</v>
      </c>
      <c r="F75" s="60" t="s">
        <v>232</v>
      </c>
      <c r="G75" s="12"/>
      <c r="H75" s="344"/>
      <c r="I75" s="345"/>
      <c r="J75" s="345"/>
      <c r="K75" s="345"/>
      <c r="L75" s="345"/>
      <c r="M75" s="345"/>
      <c r="N75" s="345"/>
      <c r="O75" s="345"/>
      <c r="P75" s="345"/>
      <c r="Q75" s="345"/>
      <c r="R75" s="345"/>
    </row>
    <row r="76" spans="2:18" ht="14.25" x14ac:dyDescent="0.2">
      <c r="B76" s="453"/>
      <c r="C76" s="59" t="s">
        <v>237</v>
      </c>
      <c r="D76" s="382"/>
      <c r="E76" s="383" t="s">
        <v>20</v>
      </c>
      <c r="F76" s="60" t="s">
        <v>232</v>
      </c>
      <c r="G76" s="12"/>
      <c r="H76" s="344"/>
      <c r="I76" s="345"/>
      <c r="J76" s="345"/>
      <c r="K76" s="345"/>
      <c r="L76" s="345"/>
      <c r="M76" s="345"/>
      <c r="N76" s="345"/>
      <c r="O76" s="345"/>
      <c r="P76" s="345"/>
      <c r="Q76" s="345"/>
      <c r="R76" s="345"/>
    </row>
    <row r="77" spans="2:18" ht="14.25" x14ac:dyDescent="0.2">
      <c r="B77" s="453"/>
      <c r="C77" s="59" t="s">
        <v>237</v>
      </c>
      <c r="D77" s="382"/>
      <c r="E77" s="383" t="s">
        <v>21</v>
      </c>
      <c r="F77" s="60" t="s">
        <v>232</v>
      </c>
      <c r="G77" s="12"/>
      <c r="H77" s="344"/>
      <c r="I77" s="345"/>
      <c r="J77" s="345"/>
      <c r="K77" s="345"/>
      <c r="L77" s="345"/>
      <c r="M77" s="345"/>
      <c r="N77" s="345"/>
      <c r="O77" s="345"/>
      <c r="P77" s="345"/>
      <c r="Q77" s="345"/>
      <c r="R77" s="345"/>
    </row>
    <row r="78" spans="2:18" ht="14.25" x14ac:dyDescent="0.2">
      <c r="B78" s="453"/>
      <c r="C78" s="59" t="s">
        <v>237</v>
      </c>
      <c r="D78" s="382"/>
      <c r="E78" s="383" t="s">
        <v>22</v>
      </c>
      <c r="F78" s="60" t="s">
        <v>232</v>
      </c>
      <c r="G78" s="12"/>
      <c r="H78" s="344"/>
      <c r="I78" s="345"/>
      <c r="J78" s="345"/>
      <c r="K78" s="345"/>
      <c r="L78" s="345"/>
      <c r="M78" s="345"/>
      <c r="N78" s="345"/>
      <c r="O78" s="345"/>
      <c r="P78" s="345"/>
      <c r="Q78" s="345"/>
      <c r="R78" s="345"/>
    </row>
    <row r="79" spans="2:18" ht="14.25" x14ac:dyDescent="0.2">
      <c r="B79" s="453"/>
      <c r="C79" s="59" t="s">
        <v>237</v>
      </c>
      <c r="D79" s="382"/>
      <c r="E79" s="383" t="s">
        <v>23</v>
      </c>
      <c r="F79" s="60" t="s">
        <v>232</v>
      </c>
      <c r="G79" s="12"/>
      <c r="H79" s="344"/>
      <c r="I79" s="345"/>
      <c r="J79" s="345"/>
      <c r="K79" s="345"/>
      <c r="L79" s="345"/>
      <c r="M79" s="345"/>
      <c r="N79" s="345"/>
      <c r="O79" s="345"/>
      <c r="P79" s="345"/>
      <c r="Q79" s="345"/>
      <c r="R79" s="345"/>
    </row>
    <row r="80" spans="2:18" ht="14.25" x14ac:dyDescent="0.2">
      <c r="B80" s="453"/>
      <c r="C80" s="59" t="s">
        <v>237</v>
      </c>
      <c r="D80" s="382"/>
      <c r="E80" s="383" t="s">
        <v>24</v>
      </c>
      <c r="F80" s="60" t="s">
        <v>232</v>
      </c>
      <c r="G80" s="12"/>
      <c r="H80" s="344"/>
      <c r="I80" s="345"/>
      <c r="J80" s="345"/>
      <c r="K80" s="345"/>
      <c r="L80" s="345"/>
      <c r="M80" s="345"/>
      <c r="N80" s="345"/>
      <c r="O80" s="345"/>
      <c r="P80" s="345"/>
      <c r="Q80" s="345"/>
      <c r="R80" s="345"/>
    </row>
    <row r="81" spans="2:18" ht="14.25" x14ac:dyDescent="0.2">
      <c r="B81" s="453"/>
      <c r="C81" s="59" t="s">
        <v>237</v>
      </c>
      <c r="D81" s="382"/>
      <c r="E81" s="383" t="s">
        <v>25</v>
      </c>
      <c r="F81" s="60" t="s">
        <v>232</v>
      </c>
      <c r="G81" s="12"/>
      <c r="H81" s="344"/>
      <c r="I81" s="345"/>
      <c r="J81" s="345"/>
      <c r="K81" s="345"/>
      <c r="L81" s="345"/>
      <c r="M81" s="345"/>
      <c r="N81" s="345"/>
      <c r="O81" s="345"/>
      <c r="P81" s="345"/>
      <c r="Q81" s="345"/>
      <c r="R81" s="345"/>
    </row>
    <row r="82" spans="2:18" ht="14.25" x14ac:dyDescent="0.2">
      <c r="B82" s="453"/>
      <c r="C82" s="59" t="s">
        <v>237</v>
      </c>
      <c r="D82" s="382"/>
      <c r="E82" s="383" t="s">
        <v>26</v>
      </c>
      <c r="F82" s="60" t="s">
        <v>232</v>
      </c>
      <c r="G82" s="12"/>
      <c r="H82" s="344"/>
      <c r="I82" s="345"/>
      <c r="J82" s="345"/>
      <c r="K82" s="345"/>
      <c r="L82" s="345"/>
      <c r="M82" s="345"/>
      <c r="N82" s="345"/>
      <c r="O82" s="345"/>
      <c r="P82" s="345"/>
      <c r="Q82" s="345"/>
      <c r="R82" s="345"/>
    </row>
    <row r="83" spans="2:18" ht="14.25" x14ac:dyDescent="0.2">
      <c r="B83" s="453"/>
      <c r="C83" s="59" t="s">
        <v>237</v>
      </c>
      <c r="D83" s="382"/>
      <c r="E83" s="383" t="s">
        <v>7</v>
      </c>
      <c r="F83" s="60" t="s">
        <v>232</v>
      </c>
      <c r="G83" s="12"/>
      <c r="H83" s="344"/>
      <c r="I83" s="345"/>
      <c r="J83" s="345"/>
      <c r="K83" s="345"/>
      <c r="L83" s="345"/>
      <c r="M83" s="345"/>
      <c r="N83" s="345"/>
      <c r="O83" s="345"/>
      <c r="P83" s="345"/>
      <c r="Q83" s="345"/>
      <c r="R83" s="345"/>
    </row>
    <row r="84" spans="2:18" ht="14.25" x14ac:dyDescent="0.2">
      <c r="B84" s="453"/>
      <c r="C84" s="59" t="s">
        <v>237</v>
      </c>
      <c r="D84" s="382"/>
      <c r="E84" s="383" t="s">
        <v>27</v>
      </c>
      <c r="F84" s="60" t="s">
        <v>232</v>
      </c>
      <c r="G84" s="12"/>
      <c r="H84" s="344"/>
      <c r="I84" s="345"/>
      <c r="J84" s="345"/>
      <c r="K84" s="345"/>
      <c r="L84" s="345"/>
      <c r="M84" s="345"/>
      <c r="N84" s="345"/>
      <c r="O84" s="345"/>
      <c r="P84" s="345"/>
      <c r="Q84" s="345"/>
      <c r="R84" s="345"/>
    </row>
    <row r="85" spans="2:18" ht="14.25" x14ac:dyDescent="0.2">
      <c r="B85" s="453"/>
      <c r="C85" s="59" t="s">
        <v>237</v>
      </c>
      <c r="D85" s="382"/>
      <c r="E85" s="383" t="s">
        <v>28</v>
      </c>
      <c r="F85" s="60" t="s">
        <v>232</v>
      </c>
      <c r="G85" s="12"/>
      <c r="H85" s="344"/>
      <c r="I85" s="345"/>
      <c r="J85" s="345"/>
      <c r="K85" s="345"/>
      <c r="L85" s="345"/>
      <c r="M85" s="345"/>
      <c r="N85" s="345"/>
      <c r="O85" s="345"/>
      <c r="P85" s="345"/>
      <c r="Q85" s="345"/>
      <c r="R85" s="345"/>
    </row>
    <row r="86" spans="2:18" ht="14.25" x14ac:dyDescent="0.2">
      <c r="B86" s="12"/>
      <c r="C86" s="59"/>
      <c r="D86" s="385"/>
      <c r="E86" s="364"/>
      <c r="F86" s="73"/>
      <c r="G86" s="12"/>
      <c r="H86" s="344"/>
      <c r="I86" s="345"/>
      <c r="J86" s="345"/>
      <c r="K86" s="345"/>
      <c r="L86" s="345"/>
      <c r="M86" s="345"/>
      <c r="N86" s="345"/>
      <c r="O86" s="345"/>
      <c r="P86" s="345"/>
      <c r="Q86" s="345"/>
      <c r="R86" s="345"/>
    </row>
    <row r="87" spans="2:18" ht="14.25" x14ac:dyDescent="0.2">
      <c r="B87" s="453" t="s">
        <v>88</v>
      </c>
      <c r="C87" s="59" t="s">
        <v>238</v>
      </c>
      <c r="D87" s="382"/>
      <c r="E87" s="384" t="s">
        <v>18</v>
      </c>
      <c r="F87" s="60" t="s">
        <v>232</v>
      </c>
      <c r="G87" s="12"/>
      <c r="H87" s="344"/>
      <c r="I87" s="345"/>
      <c r="J87" s="345"/>
      <c r="K87" s="345"/>
      <c r="L87" s="345"/>
      <c r="M87" s="345"/>
      <c r="N87" s="345"/>
      <c r="O87" s="345"/>
      <c r="P87" s="345"/>
      <c r="Q87" s="345"/>
      <c r="R87" s="345"/>
    </row>
    <row r="88" spans="2:18" ht="14.25" x14ac:dyDescent="0.2">
      <c r="B88" s="453"/>
      <c r="C88" s="59" t="s">
        <v>238</v>
      </c>
      <c r="D88" s="382"/>
      <c r="E88" s="384" t="s">
        <v>19</v>
      </c>
      <c r="F88" s="60" t="s">
        <v>232</v>
      </c>
      <c r="G88" s="12"/>
      <c r="H88" s="344"/>
      <c r="I88" s="345"/>
      <c r="J88" s="345"/>
      <c r="K88" s="345"/>
      <c r="L88" s="345"/>
      <c r="M88" s="345"/>
      <c r="N88" s="345"/>
      <c r="O88" s="345"/>
      <c r="P88" s="345"/>
      <c r="Q88" s="345"/>
      <c r="R88" s="345"/>
    </row>
    <row r="89" spans="2:18" ht="14.25" x14ac:dyDescent="0.2">
      <c r="B89" s="453"/>
      <c r="C89" s="59" t="s">
        <v>238</v>
      </c>
      <c r="D89" s="382"/>
      <c r="E89" s="383" t="s">
        <v>20</v>
      </c>
      <c r="F89" s="60" t="s">
        <v>232</v>
      </c>
      <c r="G89" s="12"/>
      <c r="H89" s="344"/>
      <c r="I89" s="345"/>
      <c r="J89" s="345"/>
      <c r="K89" s="345"/>
      <c r="L89" s="345"/>
      <c r="M89" s="345"/>
      <c r="N89" s="345"/>
      <c r="O89" s="345"/>
      <c r="P89" s="345"/>
      <c r="Q89" s="345"/>
      <c r="R89" s="345"/>
    </row>
    <row r="90" spans="2:18" ht="14.25" x14ac:dyDescent="0.2">
      <c r="B90" s="453"/>
      <c r="C90" s="59" t="s">
        <v>238</v>
      </c>
      <c r="D90" s="382"/>
      <c r="E90" s="383" t="s">
        <v>21</v>
      </c>
      <c r="F90" s="60" t="s">
        <v>232</v>
      </c>
      <c r="G90" s="12"/>
      <c r="H90" s="344"/>
      <c r="I90" s="345"/>
      <c r="J90" s="345"/>
      <c r="K90" s="345"/>
      <c r="L90" s="345"/>
      <c r="M90" s="345"/>
      <c r="N90" s="345"/>
      <c r="O90" s="345"/>
      <c r="P90" s="345"/>
      <c r="Q90" s="345"/>
      <c r="R90" s="345"/>
    </row>
    <row r="91" spans="2:18" ht="14.25" x14ac:dyDescent="0.2">
      <c r="B91" s="453"/>
      <c r="C91" s="59" t="s">
        <v>238</v>
      </c>
      <c r="D91" s="382"/>
      <c r="E91" s="383" t="s">
        <v>22</v>
      </c>
      <c r="F91" s="60" t="s">
        <v>232</v>
      </c>
      <c r="G91" s="12"/>
      <c r="H91" s="344"/>
      <c r="I91" s="345"/>
      <c r="J91" s="345"/>
      <c r="K91" s="345"/>
      <c r="L91" s="345"/>
      <c r="M91" s="345"/>
      <c r="N91" s="345"/>
      <c r="O91" s="345"/>
      <c r="P91" s="345"/>
      <c r="Q91" s="345"/>
      <c r="R91" s="345"/>
    </row>
    <row r="92" spans="2:18" ht="14.25" x14ac:dyDescent="0.2">
      <c r="B92" s="453"/>
      <c r="C92" s="59" t="s">
        <v>238</v>
      </c>
      <c r="D92" s="382"/>
      <c r="E92" s="383" t="s">
        <v>23</v>
      </c>
      <c r="F92" s="60" t="s">
        <v>232</v>
      </c>
      <c r="G92" s="12"/>
      <c r="H92" s="344"/>
      <c r="I92" s="345"/>
      <c r="J92" s="345"/>
      <c r="K92" s="345"/>
      <c r="L92" s="345"/>
      <c r="M92" s="345"/>
      <c r="N92" s="345"/>
      <c r="O92" s="345"/>
      <c r="P92" s="345"/>
      <c r="Q92" s="345"/>
      <c r="R92" s="345"/>
    </row>
    <row r="93" spans="2:18" ht="14.25" x14ac:dyDescent="0.2">
      <c r="B93" s="453"/>
      <c r="C93" s="59" t="s">
        <v>238</v>
      </c>
      <c r="D93" s="382"/>
      <c r="E93" s="383" t="s">
        <v>24</v>
      </c>
      <c r="F93" s="60" t="s">
        <v>232</v>
      </c>
      <c r="G93" s="12"/>
      <c r="H93" s="344"/>
      <c r="I93" s="345"/>
      <c r="J93" s="345"/>
      <c r="K93" s="345"/>
      <c r="L93" s="345"/>
      <c r="M93" s="345"/>
      <c r="N93" s="345"/>
      <c r="O93" s="345"/>
      <c r="P93" s="345"/>
      <c r="Q93" s="345"/>
      <c r="R93" s="345"/>
    </row>
    <row r="94" spans="2:18" ht="14.25" x14ac:dyDescent="0.2">
      <c r="B94" s="453"/>
      <c r="C94" s="59" t="s">
        <v>238</v>
      </c>
      <c r="D94" s="382"/>
      <c r="E94" s="383" t="s">
        <v>25</v>
      </c>
      <c r="F94" s="60" t="s">
        <v>232</v>
      </c>
      <c r="G94" s="12"/>
      <c r="H94" s="344"/>
      <c r="I94" s="345"/>
      <c r="J94" s="345"/>
      <c r="K94" s="345"/>
      <c r="L94" s="345"/>
      <c r="M94" s="345"/>
      <c r="N94" s="345"/>
      <c r="O94" s="345"/>
      <c r="P94" s="345"/>
      <c r="Q94" s="345"/>
      <c r="R94" s="345"/>
    </row>
    <row r="95" spans="2:18" ht="14.25" x14ac:dyDescent="0.2">
      <c r="B95" s="453"/>
      <c r="C95" s="59" t="s">
        <v>238</v>
      </c>
      <c r="D95" s="382"/>
      <c r="E95" s="383" t="s">
        <v>26</v>
      </c>
      <c r="F95" s="60" t="s">
        <v>232</v>
      </c>
      <c r="G95" s="12"/>
      <c r="H95" s="344"/>
      <c r="I95" s="345"/>
      <c r="J95" s="345"/>
      <c r="K95" s="345"/>
      <c r="L95" s="345"/>
      <c r="M95" s="345"/>
      <c r="N95" s="345"/>
      <c r="O95" s="345"/>
      <c r="P95" s="345"/>
      <c r="Q95" s="345"/>
      <c r="R95" s="345"/>
    </row>
    <row r="96" spans="2:18" ht="14.25" x14ac:dyDescent="0.2">
      <c r="B96" s="453"/>
      <c r="C96" s="59" t="s">
        <v>238</v>
      </c>
      <c r="D96" s="382"/>
      <c r="E96" s="383" t="s">
        <v>7</v>
      </c>
      <c r="F96" s="60" t="s">
        <v>232</v>
      </c>
      <c r="G96" s="12"/>
      <c r="H96" s="344"/>
      <c r="I96" s="345"/>
      <c r="J96" s="345"/>
      <c r="K96" s="345"/>
      <c r="L96" s="345"/>
      <c r="M96" s="345"/>
      <c r="N96" s="345"/>
      <c r="O96" s="345"/>
      <c r="P96" s="345"/>
      <c r="Q96" s="345"/>
      <c r="R96" s="345"/>
    </row>
    <row r="97" spans="2:18" ht="14.25" x14ac:dyDescent="0.2">
      <c r="B97" s="453"/>
      <c r="C97" s="59" t="s">
        <v>238</v>
      </c>
      <c r="D97" s="382"/>
      <c r="E97" s="383" t="s">
        <v>27</v>
      </c>
      <c r="F97" s="60" t="s">
        <v>232</v>
      </c>
      <c r="G97" s="12"/>
      <c r="H97" s="344"/>
      <c r="I97" s="345"/>
      <c r="J97" s="345"/>
      <c r="K97" s="345"/>
      <c r="L97" s="345"/>
      <c r="M97" s="345"/>
      <c r="N97" s="345"/>
      <c r="O97" s="345"/>
      <c r="P97" s="345"/>
      <c r="Q97" s="345"/>
      <c r="R97" s="345"/>
    </row>
    <row r="98" spans="2:18" ht="14.25" x14ac:dyDescent="0.2">
      <c r="B98" s="453"/>
      <c r="C98" s="59" t="s">
        <v>238</v>
      </c>
      <c r="D98" s="382"/>
      <c r="E98" s="383" t="s">
        <v>28</v>
      </c>
      <c r="F98" s="60" t="s">
        <v>232</v>
      </c>
      <c r="G98" s="12"/>
      <c r="H98" s="344"/>
      <c r="I98" s="345"/>
      <c r="J98" s="345"/>
      <c r="K98" s="345"/>
      <c r="L98" s="345"/>
      <c r="M98" s="345"/>
      <c r="N98" s="345"/>
      <c r="O98" s="345"/>
      <c r="P98" s="345"/>
      <c r="Q98" s="345"/>
      <c r="R98" s="345"/>
    </row>
    <row r="99" spans="2:18" ht="14.25" x14ac:dyDescent="0.2">
      <c r="B99" s="12"/>
      <c r="C99" s="59"/>
      <c r="D99" s="385"/>
      <c r="E99" s="364"/>
      <c r="F99" s="73"/>
      <c r="G99" s="12"/>
      <c r="H99" s="344"/>
      <c r="I99" s="345"/>
      <c r="J99" s="345"/>
      <c r="K99" s="345"/>
      <c r="L99" s="345"/>
      <c r="M99" s="345"/>
      <c r="N99" s="345"/>
      <c r="O99" s="345"/>
      <c r="P99" s="345"/>
      <c r="Q99" s="345"/>
      <c r="R99" s="345"/>
    </row>
    <row r="100" spans="2:18" ht="14.25" x14ac:dyDescent="0.2">
      <c r="B100" s="453" t="s">
        <v>90</v>
      </c>
      <c r="C100" s="59" t="s">
        <v>239</v>
      </c>
      <c r="D100" s="382"/>
      <c r="E100" s="384" t="s">
        <v>18</v>
      </c>
      <c r="F100" s="60" t="s">
        <v>232</v>
      </c>
      <c r="G100" s="12"/>
      <c r="H100" s="344"/>
      <c r="I100" s="345"/>
      <c r="J100" s="345"/>
      <c r="K100" s="345"/>
      <c r="L100" s="345"/>
      <c r="M100" s="345"/>
      <c r="N100" s="345"/>
      <c r="O100" s="345"/>
      <c r="P100" s="345"/>
      <c r="Q100" s="345"/>
      <c r="R100" s="345"/>
    </row>
    <row r="101" spans="2:18" ht="14.25" x14ac:dyDescent="0.2">
      <c r="B101" s="453"/>
      <c r="C101" s="59" t="s">
        <v>239</v>
      </c>
      <c r="D101" s="382"/>
      <c r="E101" s="384" t="s">
        <v>19</v>
      </c>
      <c r="F101" s="60" t="s">
        <v>232</v>
      </c>
      <c r="G101" s="12"/>
      <c r="H101" s="344"/>
      <c r="I101" s="345"/>
      <c r="J101" s="345"/>
      <c r="K101" s="345"/>
      <c r="L101" s="345"/>
      <c r="M101" s="345"/>
      <c r="N101" s="345"/>
      <c r="O101" s="345"/>
      <c r="P101" s="345"/>
      <c r="Q101" s="345"/>
      <c r="R101" s="345"/>
    </row>
    <row r="102" spans="2:18" ht="14.25" x14ac:dyDescent="0.2">
      <c r="B102" s="453"/>
      <c r="C102" s="59" t="s">
        <v>239</v>
      </c>
      <c r="D102" s="382"/>
      <c r="E102" s="383" t="s">
        <v>20</v>
      </c>
      <c r="F102" s="60" t="s">
        <v>232</v>
      </c>
      <c r="G102" s="12"/>
      <c r="H102" s="344"/>
      <c r="I102" s="345"/>
      <c r="J102" s="345"/>
      <c r="K102" s="345"/>
      <c r="L102" s="345"/>
      <c r="M102" s="345"/>
      <c r="N102" s="345"/>
      <c r="O102" s="345"/>
      <c r="P102" s="345"/>
      <c r="Q102" s="345"/>
      <c r="R102" s="345"/>
    </row>
    <row r="103" spans="2:18" ht="14.25" x14ac:dyDescent="0.2">
      <c r="B103" s="453"/>
      <c r="C103" s="59" t="s">
        <v>239</v>
      </c>
      <c r="D103" s="382"/>
      <c r="E103" s="383" t="s">
        <v>21</v>
      </c>
      <c r="F103" s="60" t="s">
        <v>232</v>
      </c>
      <c r="G103" s="12"/>
      <c r="H103" s="344"/>
      <c r="I103" s="345"/>
      <c r="J103" s="345"/>
      <c r="K103" s="345"/>
      <c r="L103" s="345"/>
      <c r="M103" s="345"/>
      <c r="N103" s="345"/>
      <c r="O103" s="345"/>
      <c r="P103" s="345"/>
      <c r="Q103" s="345"/>
      <c r="R103" s="345"/>
    </row>
    <row r="104" spans="2:18" ht="14.25" x14ac:dyDescent="0.2">
      <c r="B104" s="453"/>
      <c r="C104" s="59" t="s">
        <v>239</v>
      </c>
      <c r="D104" s="382"/>
      <c r="E104" s="383" t="s">
        <v>22</v>
      </c>
      <c r="F104" s="60" t="s">
        <v>232</v>
      </c>
      <c r="G104" s="12"/>
      <c r="H104" s="344"/>
      <c r="I104" s="345"/>
      <c r="J104" s="345"/>
      <c r="K104" s="345"/>
      <c r="L104" s="345"/>
      <c r="M104" s="345"/>
      <c r="N104" s="345"/>
      <c r="O104" s="345"/>
      <c r="P104" s="345"/>
      <c r="Q104" s="345"/>
      <c r="R104" s="345"/>
    </row>
    <row r="105" spans="2:18" ht="14.25" x14ac:dyDescent="0.2">
      <c r="B105" s="453"/>
      <c r="C105" s="59" t="s">
        <v>239</v>
      </c>
      <c r="D105" s="382"/>
      <c r="E105" s="383" t="s">
        <v>23</v>
      </c>
      <c r="F105" s="60" t="s">
        <v>232</v>
      </c>
      <c r="G105" s="12"/>
      <c r="H105" s="344"/>
      <c r="I105" s="345"/>
      <c r="J105" s="345"/>
      <c r="K105" s="345"/>
      <c r="L105" s="345"/>
      <c r="M105" s="345"/>
      <c r="N105" s="345"/>
      <c r="O105" s="345"/>
      <c r="P105" s="345"/>
      <c r="Q105" s="345"/>
      <c r="R105" s="345"/>
    </row>
    <row r="106" spans="2:18" ht="14.25" x14ac:dyDescent="0.2">
      <c r="B106" s="453"/>
      <c r="C106" s="59" t="s">
        <v>239</v>
      </c>
      <c r="D106" s="382"/>
      <c r="E106" s="383" t="s">
        <v>24</v>
      </c>
      <c r="F106" s="60" t="s">
        <v>232</v>
      </c>
      <c r="G106" s="12"/>
      <c r="H106" s="344"/>
      <c r="I106" s="345"/>
      <c r="J106" s="345"/>
      <c r="K106" s="345"/>
      <c r="L106" s="345"/>
      <c r="M106" s="345"/>
      <c r="N106" s="345"/>
      <c r="O106" s="345"/>
      <c r="P106" s="345"/>
      <c r="Q106" s="345"/>
      <c r="R106" s="345"/>
    </row>
    <row r="107" spans="2:18" ht="14.25" x14ac:dyDescent="0.2">
      <c r="B107" s="453"/>
      <c r="C107" s="59" t="s">
        <v>239</v>
      </c>
      <c r="D107" s="382"/>
      <c r="E107" s="383" t="s">
        <v>25</v>
      </c>
      <c r="F107" s="60" t="s">
        <v>232</v>
      </c>
      <c r="G107" s="12"/>
      <c r="H107" s="344"/>
      <c r="I107" s="345"/>
      <c r="J107" s="345"/>
      <c r="K107" s="345"/>
      <c r="L107" s="345"/>
      <c r="M107" s="345"/>
      <c r="N107" s="345"/>
      <c r="O107" s="345"/>
      <c r="P107" s="345"/>
      <c r="Q107" s="345"/>
      <c r="R107" s="345"/>
    </row>
    <row r="108" spans="2:18" ht="14.25" x14ac:dyDescent="0.2">
      <c r="B108" s="453"/>
      <c r="C108" s="59" t="s">
        <v>239</v>
      </c>
      <c r="D108" s="382"/>
      <c r="E108" s="383" t="s">
        <v>26</v>
      </c>
      <c r="F108" s="60" t="s">
        <v>232</v>
      </c>
      <c r="G108" s="12"/>
      <c r="H108" s="344"/>
      <c r="I108" s="345"/>
      <c r="J108" s="345"/>
      <c r="K108" s="345"/>
      <c r="L108" s="345"/>
      <c r="M108" s="345"/>
      <c r="N108" s="345"/>
      <c r="O108" s="345"/>
      <c r="P108" s="345"/>
      <c r="Q108" s="345"/>
      <c r="R108" s="345"/>
    </row>
    <row r="109" spans="2:18" ht="14.25" x14ac:dyDescent="0.2">
      <c r="B109" s="453"/>
      <c r="C109" s="59" t="s">
        <v>239</v>
      </c>
      <c r="D109" s="382"/>
      <c r="E109" s="383" t="s">
        <v>7</v>
      </c>
      <c r="F109" s="60" t="s">
        <v>232</v>
      </c>
      <c r="G109" s="12"/>
      <c r="H109" s="344"/>
      <c r="I109" s="345"/>
      <c r="J109" s="345"/>
      <c r="K109" s="345"/>
      <c r="L109" s="345"/>
      <c r="M109" s="345"/>
      <c r="N109" s="345"/>
      <c r="O109" s="345"/>
      <c r="P109" s="345"/>
      <c r="Q109" s="345"/>
      <c r="R109" s="345"/>
    </row>
    <row r="110" spans="2:18" ht="14.25" x14ac:dyDescent="0.2">
      <c r="B110" s="453"/>
      <c r="C110" s="59" t="s">
        <v>239</v>
      </c>
      <c r="D110" s="382"/>
      <c r="E110" s="383" t="s">
        <v>27</v>
      </c>
      <c r="F110" s="60" t="s">
        <v>232</v>
      </c>
      <c r="G110" s="12"/>
      <c r="H110" s="344"/>
      <c r="I110" s="345"/>
      <c r="J110" s="345"/>
      <c r="K110" s="345"/>
      <c r="L110" s="345"/>
      <c r="M110" s="345"/>
      <c r="N110" s="345"/>
      <c r="O110" s="345"/>
      <c r="P110" s="345"/>
      <c r="Q110" s="345"/>
      <c r="R110" s="345"/>
    </row>
    <row r="111" spans="2:18" ht="14.25" x14ac:dyDescent="0.2">
      <c r="B111" s="453"/>
      <c r="C111" s="59" t="s">
        <v>239</v>
      </c>
      <c r="D111" s="382"/>
      <c r="E111" s="383" t="s">
        <v>28</v>
      </c>
      <c r="F111" s="60" t="s">
        <v>232</v>
      </c>
      <c r="G111" s="12"/>
      <c r="H111" s="344"/>
      <c r="I111" s="345"/>
      <c r="J111" s="345"/>
      <c r="K111" s="345"/>
      <c r="L111" s="345"/>
      <c r="M111" s="345"/>
      <c r="N111" s="345"/>
      <c r="O111" s="345"/>
      <c r="P111" s="345"/>
      <c r="Q111" s="345"/>
      <c r="R111" s="345"/>
    </row>
    <row r="112" spans="2:18" ht="14.25" x14ac:dyDescent="0.2">
      <c r="B112" s="12"/>
      <c r="C112" s="59"/>
      <c r="D112" s="385"/>
      <c r="E112" s="364"/>
      <c r="F112" s="73"/>
      <c r="G112" s="12"/>
      <c r="H112" s="344"/>
      <c r="I112" s="345"/>
      <c r="J112" s="345"/>
      <c r="K112" s="345"/>
      <c r="L112" s="345"/>
      <c r="M112" s="345"/>
      <c r="N112" s="345"/>
      <c r="O112" s="345"/>
      <c r="P112" s="345"/>
      <c r="Q112" s="345"/>
      <c r="R112" s="345"/>
    </row>
    <row r="113" spans="2:18" ht="14.25" x14ac:dyDescent="0.2">
      <c r="B113" s="453" t="s">
        <v>92</v>
      </c>
      <c r="C113" s="59" t="s">
        <v>240</v>
      </c>
      <c r="D113" s="382"/>
      <c r="E113" s="384" t="s">
        <v>18</v>
      </c>
      <c r="F113" s="60" t="s">
        <v>232</v>
      </c>
      <c r="G113" s="12"/>
      <c r="H113" s="344"/>
      <c r="I113" s="345"/>
      <c r="J113" s="345"/>
      <c r="K113" s="345"/>
      <c r="L113" s="345"/>
      <c r="M113" s="345"/>
      <c r="N113" s="345"/>
      <c r="O113" s="345"/>
      <c r="P113" s="345"/>
      <c r="Q113" s="345"/>
      <c r="R113" s="345"/>
    </row>
    <row r="114" spans="2:18" ht="14.25" x14ac:dyDescent="0.2">
      <c r="B114" s="453"/>
      <c r="C114" s="59" t="s">
        <v>240</v>
      </c>
      <c r="D114" s="382"/>
      <c r="E114" s="384" t="s">
        <v>19</v>
      </c>
      <c r="F114" s="60" t="s">
        <v>232</v>
      </c>
      <c r="G114" s="12"/>
      <c r="H114" s="344"/>
      <c r="I114" s="345"/>
      <c r="J114" s="345"/>
      <c r="K114" s="345"/>
      <c r="L114" s="345"/>
      <c r="M114" s="345"/>
      <c r="N114" s="345"/>
      <c r="O114" s="345"/>
      <c r="P114" s="345"/>
      <c r="Q114" s="345"/>
      <c r="R114" s="345"/>
    </row>
    <row r="115" spans="2:18" ht="14.25" x14ac:dyDescent="0.2">
      <c r="B115" s="453"/>
      <c r="C115" s="59" t="s">
        <v>240</v>
      </c>
      <c r="D115" s="382"/>
      <c r="E115" s="383" t="s">
        <v>20</v>
      </c>
      <c r="F115" s="60" t="s">
        <v>232</v>
      </c>
      <c r="G115" s="12"/>
      <c r="H115" s="344"/>
      <c r="I115" s="345"/>
      <c r="J115" s="345"/>
      <c r="K115" s="345"/>
      <c r="L115" s="345"/>
      <c r="M115" s="345"/>
      <c r="N115" s="345"/>
      <c r="O115" s="345"/>
      <c r="P115" s="345"/>
      <c r="Q115" s="345"/>
      <c r="R115" s="345"/>
    </row>
    <row r="116" spans="2:18" ht="14.25" x14ac:dyDescent="0.2">
      <c r="B116" s="453"/>
      <c r="C116" s="59" t="s">
        <v>240</v>
      </c>
      <c r="D116" s="382"/>
      <c r="E116" s="383" t="s">
        <v>21</v>
      </c>
      <c r="F116" s="60" t="s">
        <v>232</v>
      </c>
      <c r="G116" s="12"/>
      <c r="H116" s="344"/>
      <c r="I116" s="345"/>
      <c r="J116" s="345"/>
      <c r="K116" s="345"/>
      <c r="L116" s="345"/>
      <c r="M116" s="345"/>
      <c r="N116" s="345"/>
      <c r="O116" s="345"/>
      <c r="P116" s="345"/>
      <c r="Q116" s="345"/>
      <c r="R116" s="345"/>
    </row>
    <row r="117" spans="2:18" ht="14.25" x14ac:dyDescent="0.2">
      <c r="B117" s="453"/>
      <c r="C117" s="59" t="s">
        <v>240</v>
      </c>
      <c r="D117" s="382"/>
      <c r="E117" s="383" t="s">
        <v>22</v>
      </c>
      <c r="F117" s="60" t="s">
        <v>232</v>
      </c>
      <c r="G117" s="12"/>
      <c r="H117" s="344"/>
      <c r="I117" s="345"/>
      <c r="J117" s="345"/>
      <c r="K117" s="345"/>
      <c r="L117" s="345"/>
      <c r="M117" s="345"/>
      <c r="N117" s="345"/>
      <c r="O117" s="345"/>
      <c r="P117" s="345"/>
      <c r="Q117" s="345"/>
      <c r="R117" s="345"/>
    </row>
    <row r="118" spans="2:18" ht="14.25" x14ac:dyDescent="0.2">
      <c r="B118" s="453"/>
      <c r="C118" s="59" t="s">
        <v>240</v>
      </c>
      <c r="D118" s="382"/>
      <c r="E118" s="383" t="s">
        <v>23</v>
      </c>
      <c r="F118" s="60" t="s">
        <v>232</v>
      </c>
      <c r="G118" s="12"/>
      <c r="H118" s="344"/>
      <c r="I118" s="345"/>
      <c r="J118" s="345"/>
      <c r="K118" s="345"/>
      <c r="L118" s="345"/>
      <c r="M118" s="345"/>
      <c r="N118" s="345"/>
      <c r="O118" s="345"/>
      <c r="P118" s="345"/>
      <c r="Q118" s="345"/>
      <c r="R118" s="345"/>
    </row>
    <row r="119" spans="2:18" ht="14.25" x14ac:dyDescent="0.2">
      <c r="B119" s="453"/>
      <c r="C119" s="59" t="s">
        <v>240</v>
      </c>
      <c r="D119" s="382"/>
      <c r="E119" s="383" t="s">
        <v>24</v>
      </c>
      <c r="F119" s="60" t="s">
        <v>232</v>
      </c>
      <c r="G119" s="12"/>
      <c r="H119" s="344"/>
      <c r="I119" s="345"/>
      <c r="J119" s="345"/>
      <c r="K119" s="345"/>
      <c r="L119" s="345"/>
      <c r="M119" s="345"/>
      <c r="N119" s="345"/>
      <c r="O119" s="345"/>
      <c r="P119" s="345"/>
      <c r="Q119" s="345"/>
      <c r="R119" s="345"/>
    </row>
    <row r="120" spans="2:18" ht="14.25" x14ac:dyDescent="0.2">
      <c r="B120" s="453"/>
      <c r="C120" s="59" t="s">
        <v>240</v>
      </c>
      <c r="D120" s="382"/>
      <c r="E120" s="383" t="s">
        <v>25</v>
      </c>
      <c r="F120" s="60" t="s">
        <v>232</v>
      </c>
      <c r="G120" s="12"/>
      <c r="H120" s="344"/>
      <c r="I120" s="345"/>
      <c r="J120" s="345"/>
      <c r="K120" s="345"/>
      <c r="L120" s="345"/>
      <c r="M120" s="345"/>
      <c r="N120" s="345"/>
      <c r="O120" s="345"/>
      <c r="P120" s="345"/>
      <c r="Q120" s="345"/>
      <c r="R120" s="345"/>
    </row>
    <row r="121" spans="2:18" ht="14.25" x14ac:dyDescent="0.2">
      <c r="B121" s="453"/>
      <c r="C121" s="59" t="s">
        <v>240</v>
      </c>
      <c r="D121" s="382"/>
      <c r="E121" s="383" t="s">
        <v>26</v>
      </c>
      <c r="F121" s="60" t="s">
        <v>232</v>
      </c>
      <c r="G121" s="12"/>
      <c r="H121" s="344"/>
      <c r="I121" s="345"/>
      <c r="J121" s="345"/>
      <c r="K121" s="345"/>
      <c r="L121" s="345"/>
      <c r="M121" s="345"/>
      <c r="N121" s="345"/>
      <c r="O121" s="345"/>
      <c r="P121" s="345"/>
      <c r="Q121" s="345"/>
      <c r="R121" s="345"/>
    </row>
    <row r="122" spans="2:18" ht="14.25" x14ac:dyDescent="0.2">
      <c r="B122" s="453"/>
      <c r="C122" s="59" t="s">
        <v>240</v>
      </c>
      <c r="D122" s="382"/>
      <c r="E122" s="383" t="s">
        <v>7</v>
      </c>
      <c r="F122" s="60" t="s">
        <v>232</v>
      </c>
      <c r="G122" s="12"/>
      <c r="H122" s="344"/>
      <c r="I122" s="345"/>
      <c r="J122" s="345"/>
      <c r="K122" s="345"/>
      <c r="L122" s="345"/>
      <c r="M122" s="345"/>
      <c r="N122" s="345"/>
      <c r="O122" s="345"/>
      <c r="P122" s="345"/>
      <c r="Q122" s="345"/>
      <c r="R122" s="345"/>
    </row>
    <row r="123" spans="2:18" ht="14.25" x14ac:dyDescent="0.2">
      <c r="B123" s="453"/>
      <c r="C123" s="59" t="s">
        <v>240</v>
      </c>
      <c r="D123" s="382"/>
      <c r="E123" s="383" t="s">
        <v>27</v>
      </c>
      <c r="F123" s="60" t="s">
        <v>232</v>
      </c>
      <c r="G123" s="12"/>
      <c r="H123" s="344"/>
      <c r="I123" s="345"/>
      <c r="J123" s="345"/>
      <c r="K123" s="345"/>
      <c r="L123" s="345"/>
      <c r="M123" s="345"/>
      <c r="N123" s="345"/>
      <c r="O123" s="345"/>
      <c r="P123" s="345"/>
      <c r="Q123" s="345"/>
      <c r="R123" s="345"/>
    </row>
    <row r="124" spans="2:18" ht="14.25" x14ac:dyDescent="0.2">
      <c r="B124" s="453"/>
      <c r="C124" s="59" t="s">
        <v>240</v>
      </c>
      <c r="D124" s="382"/>
      <c r="E124" s="383" t="s">
        <v>28</v>
      </c>
      <c r="F124" s="60" t="s">
        <v>232</v>
      </c>
      <c r="G124" s="12"/>
      <c r="H124" s="344"/>
      <c r="I124" s="345"/>
      <c r="J124" s="345"/>
      <c r="K124" s="345"/>
      <c r="L124" s="345"/>
      <c r="M124" s="345"/>
      <c r="N124" s="345"/>
      <c r="O124" s="345"/>
      <c r="P124" s="345"/>
      <c r="Q124" s="345"/>
      <c r="R124" s="345"/>
    </row>
    <row r="125" spans="2:18" ht="14.25" x14ac:dyDescent="0.2">
      <c r="B125" s="12"/>
      <c r="C125" s="59"/>
      <c r="D125" s="385"/>
      <c r="E125" s="364"/>
      <c r="F125" s="73"/>
      <c r="G125" s="12"/>
      <c r="H125" s="344"/>
      <c r="I125" s="345"/>
      <c r="J125" s="345"/>
      <c r="K125" s="345"/>
      <c r="L125" s="345"/>
      <c r="M125" s="345"/>
      <c r="N125" s="345"/>
      <c r="O125" s="345"/>
      <c r="P125" s="345"/>
      <c r="Q125" s="345"/>
      <c r="R125" s="345"/>
    </row>
    <row r="126" spans="2:18" x14ac:dyDescent="0.2">
      <c r="B126" s="12"/>
      <c r="C126" s="12"/>
      <c r="D126" s="12"/>
      <c r="E126" s="12"/>
      <c r="F126" s="12"/>
    </row>
  </sheetData>
  <sheetProtection selectLockedCells="1" selectUnlockedCells="1"/>
  <autoFilter ref="E6:E125"/>
  <mergeCells count="10">
    <mergeCell ref="B74:B85"/>
    <mergeCell ref="B87:B98"/>
    <mergeCell ref="B100:B111"/>
    <mergeCell ref="B113:B124"/>
    <mergeCell ref="I3:R3"/>
    <mergeCell ref="B7:B18"/>
    <mergeCell ref="B20:B31"/>
    <mergeCell ref="B33:B44"/>
    <mergeCell ref="B47:B58"/>
    <mergeCell ref="B61:B72"/>
  </mergeCells>
  <pageMargins left="0.75" right="0.75" top="1" bottom="1" header="0.51180555555555551" footer="0.51180555555555551"/>
  <pageSetup firstPageNumber="0" orientation="portrait" horizontalDpi="300" verticalDpi="300"/>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9.9978637043366805E-2"/>
  </sheetPr>
  <dimension ref="A1:M35"/>
  <sheetViews>
    <sheetView zoomScaleNormal="100" workbookViewId="0">
      <selection activeCell="D8" sqref="D8:D34"/>
    </sheetView>
  </sheetViews>
  <sheetFormatPr defaultRowHeight="12.75" x14ac:dyDescent="0.2"/>
  <cols>
    <col min="1" max="1" width="1.85546875" customWidth="1"/>
    <col min="2" max="2" width="14.28515625" bestFit="1" customWidth="1"/>
    <col min="3" max="3" width="81.28515625" customWidth="1"/>
    <col min="4" max="4" width="14.28515625" customWidth="1"/>
    <col min="5" max="5" width="18.85546875" style="16" customWidth="1"/>
    <col min="6" max="6" width="10.28515625" customWidth="1"/>
    <col min="7" max="7" width="14.85546875" customWidth="1"/>
    <col min="8" max="8" width="5.5703125" customWidth="1"/>
    <col min="9" max="9" width="5.28515625" style="23" customWidth="1"/>
    <col min="10" max="10" width="5.140625" customWidth="1"/>
    <col min="11" max="12" width="4.7109375" customWidth="1"/>
    <col min="13" max="13" width="4.42578125" customWidth="1"/>
  </cols>
  <sheetData>
    <row r="1" spans="1:13" ht="13.5" thickBot="1" x14ac:dyDescent="0.25"/>
    <row r="2" spans="1:13" ht="13.5" thickBot="1" x14ac:dyDescent="0.25">
      <c r="B2" s="24" t="s">
        <v>217</v>
      </c>
      <c r="C2" s="25" t="s">
        <v>241</v>
      </c>
      <c r="D2" s="26">
        <f>ScrumTeam!C10</f>
        <v>42513</v>
      </c>
      <c r="E2" s="27"/>
      <c r="F2" s="28"/>
      <c r="G2" s="29" t="s">
        <v>219</v>
      </c>
      <c r="H2" s="30">
        <v>5</v>
      </c>
      <c r="I2" s="31">
        <v>4</v>
      </c>
      <c r="J2" s="31">
        <v>3</v>
      </c>
      <c r="K2" s="31">
        <v>2</v>
      </c>
      <c r="L2" s="31">
        <v>1</v>
      </c>
      <c r="M2" s="31">
        <v>0</v>
      </c>
    </row>
    <row r="3" spans="1:13" ht="13.5" customHeight="1" thickBot="1" x14ac:dyDescent="0.25">
      <c r="B3" s="32" t="s">
        <v>220</v>
      </c>
      <c r="C3" s="33" t="s">
        <v>242</v>
      </c>
      <c r="D3" s="34">
        <f>ScrumTeam!C11</f>
        <v>42517</v>
      </c>
      <c r="E3" s="35"/>
      <c r="F3" s="4"/>
      <c r="G3" s="36"/>
      <c r="H3" s="36"/>
      <c r="I3" s="454" t="s">
        <v>222</v>
      </c>
      <c r="J3" s="454"/>
      <c r="K3" s="454"/>
      <c r="L3" s="454"/>
      <c r="M3" s="454"/>
    </row>
    <row r="4" spans="1:13" ht="38.25" thickBot="1" x14ac:dyDescent="0.25">
      <c r="B4" s="37" t="s">
        <v>223</v>
      </c>
      <c r="C4" s="38"/>
      <c r="D4" s="39"/>
      <c r="E4" s="40"/>
      <c r="F4" s="41"/>
      <c r="G4" s="41"/>
      <c r="H4" s="42" t="s">
        <v>224</v>
      </c>
      <c r="I4" s="43">
        <v>42513</v>
      </c>
      <c r="J4" s="43">
        <v>42514</v>
      </c>
      <c r="K4" s="43">
        <v>42515</v>
      </c>
      <c r="L4" s="43">
        <v>42516</v>
      </c>
      <c r="M4" s="43">
        <v>42517</v>
      </c>
    </row>
    <row r="5" spans="1:13" s="4" customFormat="1" ht="41.25" customHeight="1" x14ac:dyDescent="0.2">
      <c r="A5"/>
      <c r="B5" s="45" t="s">
        <v>225</v>
      </c>
      <c r="C5" s="46" t="s">
        <v>226</v>
      </c>
      <c r="D5" s="47" t="s">
        <v>227</v>
      </c>
      <c r="E5" s="48" t="s">
        <v>228</v>
      </c>
      <c r="F5" s="49" t="s">
        <v>46</v>
      </c>
      <c r="G5" s="50" t="s">
        <v>229</v>
      </c>
      <c r="H5" s="51">
        <f>H6</f>
        <v>123.5</v>
      </c>
      <c r="I5" s="52">
        <f>H5-$H$5/H2</f>
        <v>98.8</v>
      </c>
      <c r="J5" s="53">
        <f>I5-$H$5/H2</f>
        <v>74.099999999999994</v>
      </c>
      <c r="K5" s="53">
        <f>J5-$H$5/H2</f>
        <v>49.399999999999991</v>
      </c>
      <c r="L5" s="53">
        <f>K5-$H$5/H2</f>
        <v>24.699999999999992</v>
      </c>
      <c r="M5" s="53">
        <f>L5-$H$5/H2</f>
        <v>0</v>
      </c>
    </row>
    <row r="6" spans="1:13" x14ac:dyDescent="0.2">
      <c r="B6" s="54"/>
      <c r="C6" s="54"/>
      <c r="D6" s="54"/>
      <c r="E6" s="55"/>
      <c r="F6" s="56"/>
      <c r="G6" s="57" t="s">
        <v>230</v>
      </c>
      <c r="H6" s="54">
        <f t="shared" ref="H6:M6" si="0">SUM(H7:H35)</f>
        <v>123.5</v>
      </c>
      <c r="I6" s="58">
        <f t="shared" si="0"/>
        <v>113</v>
      </c>
      <c r="J6" s="54">
        <f t="shared" si="0"/>
        <v>100.5</v>
      </c>
      <c r="K6" s="54">
        <f t="shared" si="0"/>
        <v>92</v>
      </c>
      <c r="L6" s="54">
        <f t="shared" si="0"/>
        <v>80</v>
      </c>
      <c r="M6" s="54">
        <f t="shared" si="0"/>
        <v>73</v>
      </c>
    </row>
    <row r="7" spans="1:13" ht="15" x14ac:dyDescent="0.25">
      <c r="B7" s="61"/>
      <c r="C7" s="19"/>
      <c r="D7" s="67"/>
      <c r="E7" s="68"/>
      <c r="F7" s="69"/>
      <c r="H7" s="329"/>
      <c r="I7" s="329"/>
      <c r="J7" s="334"/>
      <c r="K7" s="334"/>
      <c r="L7" s="334"/>
      <c r="M7" s="334"/>
    </row>
    <row r="8" spans="1:13" ht="25.5" x14ac:dyDescent="0.2">
      <c r="B8" s="456" t="s">
        <v>49</v>
      </c>
      <c r="C8" s="197" t="s">
        <v>243</v>
      </c>
      <c r="D8" s="498">
        <v>3</v>
      </c>
      <c r="E8" s="368" t="s">
        <v>244</v>
      </c>
      <c r="F8" s="401" t="s">
        <v>53</v>
      </c>
      <c r="G8" s="397"/>
      <c r="H8" s="368">
        <v>3</v>
      </c>
      <c r="I8" s="368">
        <v>2</v>
      </c>
      <c r="J8" s="369">
        <v>1</v>
      </c>
      <c r="K8" s="365">
        <v>0</v>
      </c>
      <c r="L8" s="365">
        <v>0</v>
      </c>
      <c r="M8" s="365">
        <v>0</v>
      </c>
    </row>
    <row r="9" spans="1:13" ht="25.5" x14ac:dyDescent="0.2">
      <c r="B9" s="456"/>
      <c r="C9" s="197" t="s">
        <v>245</v>
      </c>
      <c r="D9" s="498">
        <v>3</v>
      </c>
      <c r="E9" s="368" t="s">
        <v>244</v>
      </c>
      <c r="F9" s="401" t="s">
        <v>53</v>
      </c>
      <c r="G9" s="397"/>
      <c r="H9" s="368">
        <v>3</v>
      </c>
      <c r="I9" s="368">
        <v>2</v>
      </c>
      <c r="J9" s="369">
        <v>1</v>
      </c>
      <c r="K9" s="365">
        <v>1</v>
      </c>
      <c r="L9" s="365">
        <v>1</v>
      </c>
      <c r="M9" s="365">
        <v>0</v>
      </c>
    </row>
    <row r="10" spans="1:13" ht="25.5" x14ac:dyDescent="0.2">
      <c r="B10" s="456"/>
      <c r="C10" s="197" t="s">
        <v>625</v>
      </c>
      <c r="D10" s="498">
        <v>5</v>
      </c>
      <c r="E10" s="368" t="s">
        <v>244</v>
      </c>
      <c r="F10" s="402" t="s">
        <v>314</v>
      </c>
      <c r="G10" s="397"/>
      <c r="H10" s="368">
        <v>5</v>
      </c>
      <c r="I10" s="368">
        <v>5</v>
      </c>
      <c r="J10" s="369">
        <v>5</v>
      </c>
      <c r="K10" s="365">
        <v>5</v>
      </c>
      <c r="L10" s="365">
        <v>5</v>
      </c>
      <c r="M10" s="365">
        <v>5</v>
      </c>
    </row>
    <row r="11" spans="1:13" x14ac:dyDescent="0.2">
      <c r="B11" s="189"/>
      <c r="C11" s="198"/>
      <c r="D11" s="498"/>
      <c r="E11" s="368"/>
      <c r="F11" s="401"/>
      <c r="G11" s="397"/>
      <c r="H11" s="368"/>
      <c r="I11" s="368"/>
      <c r="J11" s="369"/>
      <c r="K11" s="365"/>
      <c r="L11" s="365"/>
      <c r="M11" s="365"/>
    </row>
    <row r="12" spans="1:13" x14ac:dyDescent="0.2">
      <c r="B12" s="457" t="s">
        <v>54</v>
      </c>
      <c r="C12" s="394" t="s">
        <v>247</v>
      </c>
      <c r="D12" s="498">
        <v>4</v>
      </c>
      <c r="E12" s="193" t="s">
        <v>244</v>
      </c>
      <c r="F12" s="402" t="s">
        <v>314</v>
      </c>
      <c r="G12" s="397"/>
      <c r="H12" s="368">
        <v>4</v>
      </c>
      <c r="I12" s="368">
        <v>4</v>
      </c>
      <c r="J12" s="369">
        <v>4</v>
      </c>
      <c r="K12" s="365">
        <v>4</v>
      </c>
      <c r="L12" s="365">
        <v>4</v>
      </c>
      <c r="M12" s="365">
        <v>4</v>
      </c>
    </row>
    <row r="13" spans="1:13" x14ac:dyDescent="0.2">
      <c r="B13" s="458"/>
      <c r="C13" s="198" t="s">
        <v>248</v>
      </c>
      <c r="D13" s="498">
        <v>4</v>
      </c>
      <c r="E13" s="193" t="s">
        <v>244</v>
      </c>
      <c r="F13" s="402" t="s">
        <v>314</v>
      </c>
      <c r="G13" s="397"/>
      <c r="H13" s="368">
        <v>4</v>
      </c>
      <c r="I13" s="368">
        <v>4</v>
      </c>
      <c r="J13" s="369">
        <v>4</v>
      </c>
      <c r="K13" s="365">
        <v>4</v>
      </c>
      <c r="L13" s="365">
        <v>4</v>
      </c>
      <c r="M13" s="365">
        <v>4</v>
      </c>
    </row>
    <row r="14" spans="1:13" x14ac:dyDescent="0.2">
      <c r="B14" s="458"/>
      <c r="C14" s="198"/>
      <c r="D14" s="498"/>
      <c r="E14" s="193"/>
      <c r="F14" s="401"/>
      <c r="G14" s="397"/>
      <c r="H14" s="368"/>
      <c r="I14" s="368"/>
      <c r="J14" s="369"/>
      <c r="K14" s="365"/>
      <c r="L14" s="365"/>
      <c r="M14" s="365"/>
    </row>
    <row r="15" spans="1:13" x14ac:dyDescent="0.2">
      <c r="B15" s="189"/>
      <c r="C15" s="352"/>
      <c r="D15" s="498"/>
      <c r="E15" s="368"/>
      <c r="F15" s="401"/>
      <c r="G15" s="397"/>
      <c r="H15" s="368"/>
      <c r="I15" s="368"/>
      <c r="J15" s="369"/>
      <c r="K15" s="365"/>
      <c r="L15" s="365"/>
      <c r="M15" s="365"/>
    </row>
    <row r="16" spans="1:13" x14ac:dyDescent="0.2">
      <c r="B16" s="457" t="s">
        <v>57</v>
      </c>
      <c r="C16" s="198" t="s">
        <v>249</v>
      </c>
      <c r="D16" s="498">
        <v>3</v>
      </c>
      <c r="E16" s="193" t="s">
        <v>244</v>
      </c>
      <c r="F16" s="402" t="s">
        <v>314</v>
      </c>
      <c r="G16" s="397"/>
      <c r="H16" s="368">
        <v>3</v>
      </c>
      <c r="I16" s="368">
        <v>3</v>
      </c>
      <c r="J16" s="369">
        <v>3</v>
      </c>
      <c r="K16" s="365">
        <v>3</v>
      </c>
      <c r="L16" s="365">
        <v>3</v>
      </c>
      <c r="M16" s="365">
        <v>3</v>
      </c>
    </row>
    <row r="17" spans="2:13" x14ac:dyDescent="0.2">
      <c r="B17" s="459"/>
      <c r="C17" s="198" t="s">
        <v>250</v>
      </c>
      <c r="D17" s="498">
        <v>5</v>
      </c>
      <c r="E17" s="193" t="s">
        <v>244</v>
      </c>
      <c r="F17" s="402" t="s">
        <v>314</v>
      </c>
      <c r="G17" s="397"/>
      <c r="H17" s="368">
        <v>5</v>
      </c>
      <c r="I17" s="368">
        <v>5</v>
      </c>
      <c r="J17" s="369">
        <v>5</v>
      </c>
      <c r="K17" s="365">
        <v>5</v>
      </c>
      <c r="L17" s="365">
        <v>5</v>
      </c>
      <c r="M17" s="365">
        <v>5</v>
      </c>
    </row>
    <row r="18" spans="2:13" x14ac:dyDescent="0.2">
      <c r="B18" s="459"/>
      <c r="C18" s="198" t="s">
        <v>251</v>
      </c>
      <c r="D18" s="498">
        <v>5</v>
      </c>
      <c r="E18" s="193" t="s">
        <v>244</v>
      </c>
      <c r="F18" s="402" t="s">
        <v>314</v>
      </c>
      <c r="G18" s="397"/>
      <c r="H18" s="368">
        <v>5</v>
      </c>
      <c r="I18" s="368">
        <v>5</v>
      </c>
      <c r="J18" s="369">
        <v>5</v>
      </c>
      <c r="K18" s="365">
        <v>5</v>
      </c>
      <c r="L18" s="365">
        <v>5</v>
      </c>
      <c r="M18" s="365">
        <v>5</v>
      </c>
    </row>
    <row r="19" spans="2:13" x14ac:dyDescent="0.2">
      <c r="B19" s="460"/>
      <c r="C19" s="198" t="s">
        <v>252</v>
      </c>
      <c r="D19" s="498">
        <v>8</v>
      </c>
      <c r="E19" s="193" t="s">
        <v>244</v>
      </c>
      <c r="F19" s="402" t="s">
        <v>314</v>
      </c>
      <c r="G19" s="397"/>
      <c r="H19" s="368">
        <v>8</v>
      </c>
      <c r="I19" s="368">
        <v>8</v>
      </c>
      <c r="J19" s="369">
        <v>8</v>
      </c>
      <c r="K19" s="365">
        <v>8</v>
      </c>
      <c r="L19" s="365">
        <v>8</v>
      </c>
      <c r="M19" s="365">
        <v>8</v>
      </c>
    </row>
    <row r="20" spans="2:13" x14ac:dyDescent="0.2">
      <c r="B20" s="189"/>
      <c r="C20" s="198"/>
      <c r="D20" s="498"/>
      <c r="E20" s="193"/>
      <c r="F20" s="401"/>
      <c r="G20" s="397"/>
      <c r="H20" s="368"/>
      <c r="I20" s="368"/>
      <c r="J20" s="369"/>
      <c r="K20" s="365"/>
      <c r="L20" s="365"/>
      <c r="M20" s="365"/>
    </row>
    <row r="21" spans="2:13" x14ac:dyDescent="0.2">
      <c r="B21" s="456" t="s">
        <v>67</v>
      </c>
      <c r="C21" s="198" t="s">
        <v>253</v>
      </c>
      <c r="D21" s="498">
        <v>10</v>
      </c>
      <c r="E21" s="368" t="s">
        <v>254</v>
      </c>
      <c r="F21" s="402" t="s">
        <v>314</v>
      </c>
      <c r="G21" s="397"/>
      <c r="H21" s="368">
        <v>10</v>
      </c>
      <c r="I21" s="368">
        <v>9</v>
      </c>
      <c r="J21" s="369">
        <v>8</v>
      </c>
      <c r="K21" s="365">
        <v>8</v>
      </c>
      <c r="L21" s="365">
        <v>8</v>
      </c>
      <c r="M21" s="365">
        <v>8</v>
      </c>
    </row>
    <row r="22" spans="2:13" x14ac:dyDescent="0.2">
      <c r="B22" s="456"/>
      <c r="C22" s="212" t="s">
        <v>253</v>
      </c>
      <c r="D22" s="499">
        <v>8</v>
      </c>
      <c r="E22" s="365" t="s">
        <v>255</v>
      </c>
      <c r="F22" s="402" t="s">
        <v>314</v>
      </c>
      <c r="G22" s="398"/>
      <c r="H22" s="365">
        <v>8</v>
      </c>
      <c r="I22" s="365">
        <v>7</v>
      </c>
      <c r="J22" s="369">
        <v>5</v>
      </c>
      <c r="K22" s="365">
        <v>5</v>
      </c>
      <c r="L22" s="365">
        <v>2</v>
      </c>
      <c r="M22" s="365">
        <v>2</v>
      </c>
    </row>
    <row r="23" spans="2:13" ht="51" x14ac:dyDescent="0.2">
      <c r="B23" s="456"/>
      <c r="C23" s="197" t="s">
        <v>256</v>
      </c>
      <c r="D23" s="498">
        <v>9</v>
      </c>
      <c r="E23" s="368" t="s">
        <v>257</v>
      </c>
      <c r="F23" s="402" t="s">
        <v>314</v>
      </c>
      <c r="G23" s="397"/>
      <c r="H23" s="368">
        <v>9</v>
      </c>
      <c r="I23" s="368">
        <v>9</v>
      </c>
      <c r="J23" s="369">
        <v>8</v>
      </c>
      <c r="K23" s="365">
        <v>8</v>
      </c>
      <c r="L23" s="365">
        <v>6</v>
      </c>
      <c r="M23" s="365">
        <v>2</v>
      </c>
    </row>
    <row r="24" spans="2:13" x14ac:dyDescent="0.2">
      <c r="B24" s="456"/>
      <c r="C24" s="352" t="s">
        <v>253</v>
      </c>
      <c r="D24" s="498">
        <v>8</v>
      </c>
      <c r="E24" s="368" t="s">
        <v>258</v>
      </c>
      <c r="F24" s="402" t="s">
        <v>314</v>
      </c>
      <c r="G24" s="397"/>
      <c r="H24" s="368">
        <v>8</v>
      </c>
      <c r="I24" s="368">
        <v>8</v>
      </c>
      <c r="J24" s="369">
        <v>8</v>
      </c>
      <c r="K24" s="365">
        <v>8</v>
      </c>
      <c r="L24" s="365">
        <v>8</v>
      </c>
      <c r="M24" s="365">
        <v>8</v>
      </c>
    </row>
    <row r="25" spans="2:13" x14ac:dyDescent="0.2">
      <c r="B25" s="456"/>
      <c r="C25" s="352" t="s">
        <v>253</v>
      </c>
      <c r="D25" s="498">
        <v>9</v>
      </c>
      <c r="E25" s="368" t="s">
        <v>259</v>
      </c>
      <c r="F25" s="402" t="s">
        <v>314</v>
      </c>
      <c r="G25" s="397"/>
      <c r="H25" s="368">
        <v>9</v>
      </c>
      <c r="I25" s="369">
        <v>8</v>
      </c>
      <c r="J25" s="365">
        <v>7</v>
      </c>
      <c r="K25" s="365">
        <v>5</v>
      </c>
      <c r="L25" s="365">
        <v>5</v>
      </c>
      <c r="M25" s="365">
        <v>5</v>
      </c>
    </row>
    <row r="26" spans="2:13" ht="51" x14ac:dyDescent="0.2">
      <c r="B26" s="456"/>
      <c r="C26" s="358" t="s">
        <v>260</v>
      </c>
      <c r="D26" s="499">
        <v>8</v>
      </c>
      <c r="E26" s="365" t="s">
        <v>261</v>
      </c>
      <c r="F26" s="401" t="s">
        <v>53</v>
      </c>
      <c r="G26" s="398"/>
      <c r="H26" s="365">
        <v>8</v>
      </c>
      <c r="I26" s="365">
        <v>6</v>
      </c>
      <c r="J26" s="369">
        <v>4</v>
      </c>
      <c r="K26" s="365">
        <v>2</v>
      </c>
      <c r="L26" s="365">
        <v>0</v>
      </c>
      <c r="M26" s="365">
        <v>0</v>
      </c>
    </row>
    <row r="27" spans="2:13" x14ac:dyDescent="0.2">
      <c r="B27" s="456"/>
      <c r="C27" s="352" t="s">
        <v>253</v>
      </c>
      <c r="D27" s="498">
        <v>9</v>
      </c>
      <c r="E27" s="368" t="s">
        <v>262</v>
      </c>
      <c r="F27" s="402" t="s">
        <v>314</v>
      </c>
      <c r="G27" s="397"/>
      <c r="H27" s="368">
        <v>9</v>
      </c>
      <c r="I27" s="368">
        <v>9</v>
      </c>
      <c r="J27" s="369">
        <v>9</v>
      </c>
      <c r="K27" s="365">
        <v>9</v>
      </c>
      <c r="L27" s="365">
        <v>9</v>
      </c>
      <c r="M27" s="365">
        <v>9</v>
      </c>
    </row>
    <row r="28" spans="2:13" x14ac:dyDescent="0.2">
      <c r="B28" s="74"/>
      <c r="C28" s="199"/>
      <c r="D28" s="500"/>
      <c r="E28" s="371"/>
      <c r="F28" s="403"/>
      <c r="G28" s="399"/>
      <c r="H28" s="370"/>
      <c r="I28" s="371"/>
      <c r="J28" s="365"/>
      <c r="K28" s="365"/>
      <c r="L28" s="365"/>
      <c r="M28" s="365"/>
    </row>
    <row r="29" spans="2:13" x14ac:dyDescent="0.2">
      <c r="B29" s="453" t="s">
        <v>70</v>
      </c>
      <c r="C29" s="200" t="s">
        <v>263</v>
      </c>
      <c r="D29" s="499">
        <v>5</v>
      </c>
      <c r="E29" s="365" t="s">
        <v>264</v>
      </c>
      <c r="F29" s="401" t="s">
        <v>53</v>
      </c>
      <c r="G29" s="398"/>
      <c r="H29" s="369">
        <v>5</v>
      </c>
      <c r="I29" s="365">
        <v>5</v>
      </c>
      <c r="J29" s="365">
        <v>5</v>
      </c>
      <c r="K29" s="365">
        <v>4</v>
      </c>
      <c r="L29" s="365">
        <v>2</v>
      </c>
      <c r="M29" s="365">
        <v>0</v>
      </c>
    </row>
    <row r="30" spans="2:13" x14ac:dyDescent="0.2">
      <c r="B30" s="453"/>
      <c r="C30" s="200" t="s">
        <v>263</v>
      </c>
      <c r="D30" s="499">
        <v>2.5</v>
      </c>
      <c r="E30" s="365" t="s">
        <v>265</v>
      </c>
      <c r="F30" s="401" t="s">
        <v>53</v>
      </c>
      <c r="G30" s="398"/>
      <c r="H30" s="369">
        <v>2.5</v>
      </c>
      <c r="I30" s="365">
        <v>1</v>
      </c>
      <c r="J30" s="365">
        <v>1.5</v>
      </c>
      <c r="K30" s="365">
        <v>0</v>
      </c>
      <c r="L30" s="365">
        <v>0</v>
      </c>
      <c r="M30" s="365">
        <v>0</v>
      </c>
    </row>
    <row r="31" spans="2:13" x14ac:dyDescent="0.2">
      <c r="B31" s="12"/>
      <c r="C31" s="395"/>
      <c r="D31" s="499"/>
      <c r="E31" s="404"/>
      <c r="F31" s="401" t="s">
        <v>53</v>
      </c>
      <c r="G31" s="400"/>
      <c r="H31" s="372"/>
      <c r="I31" s="365"/>
      <c r="J31" s="365"/>
      <c r="K31" s="365"/>
      <c r="L31" s="365"/>
      <c r="M31" s="365"/>
    </row>
    <row r="32" spans="2:13" x14ac:dyDescent="0.2">
      <c r="B32" s="453" t="s">
        <v>74</v>
      </c>
      <c r="C32" s="395" t="s">
        <v>266</v>
      </c>
      <c r="D32" s="501">
        <v>5</v>
      </c>
      <c r="E32" s="368" t="s">
        <v>264</v>
      </c>
      <c r="F32" s="401" t="s">
        <v>53</v>
      </c>
      <c r="G32" s="397"/>
      <c r="H32" s="368">
        <v>5</v>
      </c>
      <c r="I32" s="369">
        <v>3</v>
      </c>
      <c r="J32" s="365">
        <v>1</v>
      </c>
      <c r="K32" s="365">
        <v>1</v>
      </c>
      <c r="L32" s="365">
        <v>0</v>
      </c>
      <c r="M32" s="365">
        <v>0</v>
      </c>
    </row>
    <row r="33" spans="2:13" x14ac:dyDescent="0.2">
      <c r="B33" s="453"/>
      <c r="C33" s="395" t="s">
        <v>266</v>
      </c>
      <c r="D33" s="501">
        <v>5</v>
      </c>
      <c r="E33" s="368" t="s">
        <v>265</v>
      </c>
      <c r="F33" s="401" t="s">
        <v>53</v>
      </c>
      <c r="G33" s="397"/>
      <c r="H33" s="368">
        <v>5</v>
      </c>
      <c r="I33" s="369">
        <v>5</v>
      </c>
      <c r="J33" s="365">
        <v>3</v>
      </c>
      <c r="K33" s="365">
        <v>2</v>
      </c>
      <c r="L33" s="365">
        <v>0</v>
      </c>
      <c r="M33" s="365">
        <v>0</v>
      </c>
    </row>
    <row r="34" spans="2:13" x14ac:dyDescent="0.2">
      <c r="B34" s="453"/>
      <c r="C34" s="396" t="s">
        <v>266</v>
      </c>
      <c r="D34" s="501">
        <v>5</v>
      </c>
      <c r="E34" s="368" t="s">
        <v>267</v>
      </c>
      <c r="F34" s="402" t="s">
        <v>314</v>
      </c>
      <c r="G34" s="397"/>
      <c r="H34" s="368">
        <v>5</v>
      </c>
      <c r="I34" s="369">
        <v>5</v>
      </c>
      <c r="J34" s="365">
        <v>5</v>
      </c>
      <c r="K34" s="365">
        <v>5</v>
      </c>
      <c r="L34" s="365">
        <v>5</v>
      </c>
      <c r="M34" s="365">
        <v>5</v>
      </c>
    </row>
    <row r="35" spans="2:13" ht="15" x14ac:dyDescent="0.2">
      <c r="B35" s="453"/>
      <c r="C35" s="333"/>
      <c r="D35" s="196"/>
      <c r="E35" s="190"/>
      <c r="F35" s="191"/>
      <c r="G35" s="194"/>
      <c r="H35" s="367"/>
      <c r="I35" s="344"/>
      <c r="J35" s="345"/>
      <c r="K35" s="345"/>
      <c r="L35" s="345"/>
      <c r="M35" s="345"/>
    </row>
  </sheetData>
  <sheetProtection selectLockedCells="1" selectUnlockedCells="1"/>
  <autoFilter ref="E6:E35"/>
  <mergeCells count="7">
    <mergeCell ref="B32:B35"/>
    <mergeCell ref="I3:M3"/>
    <mergeCell ref="B8:B10"/>
    <mergeCell ref="B21:B27"/>
    <mergeCell ref="B29:B30"/>
    <mergeCell ref="B12:B14"/>
    <mergeCell ref="B16:B19"/>
  </mergeCells>
  <pageMargins left="0.75" right="0.75" top="1" bottom="1" header="0.51180555555555551" footer="0.51180555555555551"/>
  <pageSetup firstPageNumber="0" orientation="portrait" horizontalDpi="300" vertic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9.9978637043366805E-2"/>
  </sheetPr>
  <dimension ref="A1:M28"/>
  <sheetViews>
    <sheetView zoomScaleNormal="100" workbookViewId="0">
      <selection activeCell="D8" sqref="D8:D27"/>
    </sheetView>
  </sheetViews>
  <sheetFormatPr defaultRowHeight="12.75" x14ac:dyDescent="0.2"/>
  <cols>
    <col min="1" max="1" width="1.85546875" customWidth="1"/>
    <col min="2" max="2" width="16.85546875" bestFit="1" customWidth="1"/>
    <col min="3" max="3" width="81.28515625" customWidth="1"/>
    <col min="4" max="4" width="15.85546875" customWidth="1"/>
    <col min="5" max="5" width="18.85546875" style="16" customWidth="1"/>
    <col min="6" max="6" width="10.28515625" customWidth="1"/>
    <col min="7" max="7" width="17.85546875" customWidth="1"/>
    <col min="8" max="8" width="5.5703125" customWidth="1"/>
    <col min="9" max="9" width="5.28515625" style="23" customWidth="1"/>
    <col min="10" max="10" width="5.140625" customWidth="1"/>
    <col min="11" max="12" width="4.7109375" customWidth="1"/>
    <col min="13" max="13" width="4.42578125" customWidth="1"/>
  </cols>
  <sheetData>
    <row r="1" spans="1:13" ht="13.5" thickBot="1" x14ac:dyDescent="0.25"/>
    <row r="2" spans="1:13" ht="13.5" thickBot="1" x14ac:dyDescent="0.25">
      <c r="B2" s="24" t="s">
        <v>217</v>
      </c>
      <c r="C2" s="392">
        <v>42520</v>
      </c>
      <c r="D2" s="26"/>
      <c r="E2" s="27"/>
      <c r="F2" s="28"/>
      <c r="G2" s="29" t="s">
        <v>219</v>
      </c>
      <c r="H2" s="30">
        <v>5</v>
      </c>
      <c r="I2" s="31">
        <v>4</v>
      </c>
      <c r="J2" s="31">
        <v>3</v>
      </c>
      <c r="K2" s="31">
        <v>2</v>
      </c>
      <c r="L2" s="31">
        <v>1</v>
      </c>
      <c r="M2" s="31">
        <v>0</v>
      </c>
    </row>
    <row r="3" spans="1:13" ht="13.5" customHeight="1" thickBot="1" x14ac:dyDescent="0.25">
      <c r="B3" s="32" t="s">
        <v>220</v>
      </c>
      <c r="C3" s="393">
        <v>42524</v>
      </c>
      <c r="D3" s="77"/>
      <c r="E3" s="78"/>
      <c r="F3" s="4"/>
      <c r="G3" s="36"/>
      <c r="H3" s="36"/>
      <c r="I3" s="454" t="s">
        <v>222</v>
      </c>
      <c r="J3" s="454"/>
      <c r="K3" s="454"/>
      <c r="L3" s="454"/>
      <c r="M3" s="454"/>
    </row>
    <row r="4" spans="1:13" ht="38.25" thickBot="1" x14ac:dyDescent="0.25">
      <c r="B4" s="37" t="s">
        <v>223</v>
      </c>
      <c r="C4" s="99"/>
      <c r="D4" s="79"/>
      <c r="E4" s="80"/>
      <c r="F4" s="81"/>
      <c r="G4" s="41"/>
      <c r="H4" s="42" t="s">
        <v>224</v>
      </c>
      <c r="I4" s="43">
        <v>42520</v>
      </c>
      <c r="J4" s="43">
        <v>42521</v>
      </c>
      <c r="K4" s="43">
        <v>42522</v>
      </c>
      <c r="L4" s="43">
        <v>42523</v>
      </c>
      <c r="M4" s="43">
        <v>42524</v>
      </c>
    </row>
    <row r="5" spans="1:13" s="4" customFormat="1" ht="41.25" customHeight="1" x14ac:dyDescent="0.2">
      <c r="A5"/>
      <c r="B5" s="45" t="s">
        <v>225</v>
      </c>
      <c r="C5" s="82" t="s">
        <v>226</v>
      </c>
      <c r="D5" s="83" t="s">
        <v>227</v>
      </c>
      <c r="E5" s="84" t="s">
        <v>228</v>
      </c>
      <c r="F5" s="49" t="s">
        <v>46</v>
      </c>
      <c r="G5" s="50" t="s">
        <v>229</v>
      </c>
      <c r="H5" s="51">
        <f>H6</f>
        <v>94.5</v>
      </c>
      <c r="I5" s="52">
        <f>H5-$H$5/H2</f>
        <v>75.599999999999994</v>
      </c>
      <c r="J5" s="53">
        <f>I5-$H$5/H2</f>
        <v>56.699999999999996</v>
      </c>
      <c r="K5" s="53">
        <f>J5-$H$5/H2</f>
        <v>37.799999999999997</v>
      </c>
      <c r="L5" s="53">
        <f>K5-$H$5/H2</f>
        <v>18.899999999999999</v>
      </c>
      <c r="M5" s="53">
        <f>L5-$H$5/H2</f>
        <v>0</v>
      </c>
    </row>
    <row r="6" spans="1:13" x14ac:dyDescent="0.2">
      <c r="B6" s="54"/>
      <c r="C6" s="54"/>
      <c r="D6" s="54"/>
      <c r="E6" s="55"/>
      <c r="F6" s="56"/>
      <c r="G6" s="57" t="s">
        <v>230</v>
      </c>
      <c r="H6" s="54">
        <f t="shared" ref="H6:M6" si="0">SUM(H7:H28)</f>
        <v>94.5</v>
      </c>
      <c r="I6" s="58">
        <f t="shared" si="0"/>
        <v>69</v>
      </c>
      <c r="J6" s="54">
        <f t="shared" si="0"/>
        <v>51</v>
      </c>
      <c r="K6" s="54">
        <f t="shared" si="0"/>
        <v>29.5</v>
      </c>
      <c r="L6" s="54">
        <f t="shared" si="0"/>
        <v>15</v>
      </c>
      <c r="M6" s="54">
        <f t="shared" si="0"/>
        <v>9</v>
      </c>
    </row>
    <row r="7" spans="1:13" ht="15" x14ac:dyDescent="0.25">
      <c r="B7" s="12"/>
      <c r="C7" s="62"/>
      <c r="D7" s="62"/>
      <c r="E7" s="63"/>
      <c r="F7" s="64"/>
      <c r="H7" s="334"/>
      <c r="I7" s="334"/>
      <c r="J7" s="334"/>
      <c r="K7" s="334"/>
      <c r="L7" s="334"/>
      <c r="M7" s="334"/>
    </row>
    <row r="8" spans="1:13" ht="25.5" x14ac:dyDescent="0.2">
      <c r="B8" s="456" t="s">
        <v>49</v>
      </c>
      <c r="C8" s="197" t="s">
        <v>243</v>
      </c>
      <c r="D8" s="498">
        <v>3</v>
      </c>
      <c r="E8" s="368" t="s">
        <v>244</v>
      </c>
      <c r="F8" s="374" t="s">
        <v>53</v>
      </c>
      <c r="G8" s="192"/>
      <c r="H8" s="365">
        <v>0</v>
      </c>
      <c r="I8" s="365">
        <v>0</v>
      </c>
      <c r="J8" s="365">
        <v>0</v>
      </c>
      <c r="K8" s="365">
        <v>0</v>
      </c>
      <c r="L8" s="365">
        <v>0</v>
      </c>
      <c r="M8" s="365">
        <v>0</v>
      </c>
    </row>
    <row r="9" spans="1:13" ht="25.5" x14ac:dyDescent="0.2">
      <c r="B9" s="456"/>
      <c r="C9" s="197" t="s">
        <v>245</v>
      </c>
      <c r="D9" s="498">
        <v>3</v>
      </c>
      <c r="E9" s="368" t="s">
        <v>244</v>
      </c>
      <c r="F9" s="374" t="s">
        <v>53</v>
      </c>
      <c r="G9" s="192"/>
      <c r="H9" s="365">
        <v>0</v>
      </c>
      <c r="I9" s="365">
        <v>0</v>
      </c>
      <c r="J9" s="365">
        <v>0</v>
      </c>
      <c r="K9" s="365">
        <v>0</v>
      </c>
      <c r="L9" s="365">
        <v>0</v>
      </c>
      <c r="M9" s="365">
        <v>0</v>
      </c>
    </row>
    <row r="10" spans="1:13" ht="25.5" x14ac:dyDescent="0.2">
      <c r="B10" s="456"/>
      <c r="C10" s="197" t="s">
        <v>625</v>
      </c>
      <c r="D10" s="498">
        <v>5</v>
      </c>
      <c r="E10" s="368" t="s">
        <v>244</v>
      </c>
      <c r="F10" s="374" t="s">
        <v>53</v>
      </c>
      <c r="G10" s="192"/>
      <c r="H10" s="373">
        <v>5</v>
      </c>
      <c r="I10" s="368">
        <v>2</v>
      </c>
      <c r="J10" s="369">
        <v>0</v>
      </c>
      <c r="K10" s="365">
        <v>0</v>
      </c>
      <c r="L10" s="365">
        <v>0</v>
      </c>
      <c r="M10" s="365">
        <v>0</v>
      </c>
    </row>
    <row r="11" spans="1:13" x14ac:dyDescent="0.2">
      <c r="B11" s="189"/>
      <c r="C11" s="198"/>
      <c r="D11" s="498"/>
      <c r="E11" s="368"/>
      <c r="F11" s="374"/>
      <c r="G11" s="192"/>
      <c r="H11" s="373"/>
      <c r="I11" s="368"/>
      <c r="J11" s="369"/>
      <c r="K11" s="365"/>
      <c r="L11" s="365"/>
      <c r="M11" s="365"/>
    </row>
    <row r="12" spans="1:13" x14ac:dyDescent="0.2">
      <c r="B12" s="456" t="s">
        <v>54</v>
      </c>
      <c r="C12" s="394" t="s">
        <v>247</v>
      </c>
      <c r="D12" s="498">
        <v>4</v>
      </c>
      <c r="E12" s="193" t="s">
        <v>244</v>
      </c>
      <c r="F12" s="374" t="s">
        <v>53</v>
      </c>
      <c r="G12" s="192"/>
      <c r="H12" s="373">
        <v>4</v>
      </c>
      <c r="I12" s="368">
        <v>4</v>
      </c>
      <c r="J12" s="369">
        <v>4</v>
      </c>
      <c r="K12" s="365">
        <v>3</v>
      </c>
      <c r="L12" s="365">
        <v>2</v>
      </c>
      <c r="M12" s="365">
        <v>0</v>
      </c>
    </row>
    <row r="13" spans="1:13" x14ac:dyDescent="0.2">
      <c r="B13" s="456"/>
      <c r="C13" s="198" t="s">
        <v>248</v>
      </c>
      <c r="D13" s="498">
        <v>4</v>
      </c>
      <c r="E13" s="193" t="s">
        <v>244</v>
      </c>
      <c r="F13" s="374" t="s">
        <v>53</v>
      </c>
      <c r="G13" s="192"/>
      <c r="H13" s="373">
        <v>4</v>
      </c>
      <c r="I13" s="368">
        <v>4</v>
      </c>
      <c r="J13" s="369">
        <v>3</v>
      </c>
      <c r="K13" s="365">
        <v>2</v>
      </c>
      <c r="L13" s="365">
        <v>0</v>
      </c>
      <c r="M13" s="365">
        <v>0</v>
      </c>
    </row>
    <row r="14" spans="1:13" x14ac:dyDescent="0.2">
      <c r="B14" s="189"/>
      <c r="C14" s="352"/>
      <c r="D14" s="498"/>
      <c r="E14" s="368"/>
      <c r="F14" s="374"/>
      <c r="G14" s="192"/>
      <c r="H14" s="373"/>
      <c r="I14" s="368"/>
      <c r="J14" s="369"/>
      <c r="K14" s="365"/>
      <c r="L14" s="365"/>
      <c r="M14" s="365"/>
    </row>
    <row r="15" spans="1:13" x14ac:dyDescent="0.2">
      <c r="B15" s="337" t="s">
        <v>57</v>
      </c>
      <c r="C15" s="198" t="s">
        <v>249</v>
      </c>
      <c r="D15" s="498">
        <v>3</v>
      </c>
      <c r="E15" s="193" t="s">
        <v>244</v>
      </c>
      <c r="F15" s="374" t="s">
        <v>53</v>
      </c>
      <c r="G15" s="192"/>
      <c r="H15" s="373">
        <v>3</v>
      </c>
      <c r="I15" s="368">
        <v>2</v>
      </c>
      <c r="J15" s="369">
        <v>0</v>
      </c>
      <c r="K15" s="365">
        <v>0</v>
      </c>
      <c r="L15" s="365">
        <v>0</v>
      </c>
      <c r="M15" s="365">
        <v>0</v>
      </c>
    </row>
    <row r="16" spans="1:13" x14ac:dyDescent="0.2">
      <c r="B16" s="189"/>
      <c r="C16" s="198"/>
      <c r="D16" s="498"/>
      <c r="E16" s="193"/>
      <c r="F16" s="374"/>
      <c r="G16" s="192"/>
      <c r="H16" s="373"/>
      <c r="I16" s="368"/>
      <c r="J16" s="369"/>
      <c r="K16" s="365"/>
      <c r="L16" s="365"/>
      <c r="M16" s="365"/>
    </row>
    <row r="17" spans="2:13" ht="51" x14ac:dyDescent="0.2">
      <c r="B17" s="456" t="s">
        <v>67</v>
      </c>
      <c r="C17" s="197" t="s">
        <v>268</v>
      </c>
      <c r="D17" s="498">
        <v>8</v>
      </c>
      <c r="E17" s="368" t="s">
        <v>254</v>
      </c>
      <c r="F17" s="374" t="s">
        <v>53</v>
      </c>
      <c r="G17" s="192"/>
      <c r="H17" s="373">
        <v>8</v>
      </c>
      <c r="I17" s="368">
        <v>6</v>
      </c>
      <c r="J17" s="369">
        <v>4</v>
      </c>
      <c r="K17" s="365">
        <v>2</v>
      </c>
      <c r="L17" s="365">
        <v>0</v>
      </c>
      <c r="M17" s="365">
        <v>0</v>
      </c>
    </row>
    <row r="18" spans="2:13" x14ac:dyDescent="0.2">
      <c r="B18" s="456"/>
      <c r="C18" s="431" t="s">
        <v>269</v>
      </c>
      <c r="D18" s="499">
        <v>8</v>
      </c>
      <c r="E18" s="365" t="s">
        <v>255</v>
      </c>
      <c r="F18" s="260" t="s">
        <v>53</v>
      </c>
      <c r="G18" s="192"/>
      <c r="H18" s="369">
        <v>8</v>
      </c>
      <c r="I18" s="365">
        <v>6</v>
      </c>
      <c r="J18" s="369">
        <v>4</v>
      </c>
      <c r="K18" s="365">
        <v>1.5</v>
      </c>
      <c r="L18" s="365">
        <v>0</v>
      </c>
      <c r="M18" s="365">
        <v>0</v>
      </c>
    </row>
    <row r="19" spans="2:13" ht="89.25" x14ac:dyDescent="0.2">
      <c r="B19" s="456"/>
      <c r="C19" s="197" t="s">
        <v>633</v>
      </c>
      <c r="D19" s="498">
        <v>9</v>
      </c>
      <c r="E19" s="368" t="s">
        <v>257</v>
      </c>
      <c r="F19" s="374" t="s">
        <v>53</v>
      </c>
      <c r="G19" s="192"/>
      <c r="H19" s="432">
        <v>9</v>
      </c>
      <c r="I19" s="368">
        <v>8</v>
      </c>
      <c r="J19" s="368">
        <v>5</v>
      </c>
      <c r="K19" s="369">
        <v>2</v>
      </c>
      <c r="L19" s="365">
        <v>0</v>
      </c>
      <c r="M19" s="365">
        <v>0</v>
      </c>
    </row>
    <row r="20" spans="2:13" x14ac:dyDescent="0.2">
      <c r="B20" s="456"/>
      <c r="C20" s="352" t="s">
        <v>253</v>
      </c>
      <c r="D20" s="498">
        <v>8</v>
      </c>
      <c r="E20" s="368" t="s">
        <v>258</v>
      </c>
      <c r="F20" s="322" t="s">
        <v>314</v>
      </c>
      <c r="G20" s="192"/>
      <c r="H20" s="373">
        <v>8</v>
      </c>
      <c r="I20" s="368">
        <v>8</v>
      </c>
      <c r="J20" s="369">
        <v>8</v>
      </c>
      <c r="K20" s="365">
        <v>8</v>
      </c>
      <c r="L20" s="365">
        <v>8</v>
      </c>
      <c r="M20" s="365">
        <v>8</v>
      </c>
    </row>
    <row r="21" spans="2:13" x14ac:dyDescent="0.2">
      <c r="B21" s="456"/>
      <c r="C21" s="352" t="s">
        <v>253</v>
      </c>
      <c r="D21" s="498">
        <v>9</v>
      </c>
      <c r="E21" s="368" t="s">
        <v>259</v>
      </c>
      <c r="F21" s="374" t="s">
        <v>53</v>
      </c>
      <c r="G21" s="192"/>
      <c r="H21" s="373">
        <v>9</v>
      </c>
      <c r="I21" s="369">
        <v>7</v>
      </c>
      <c r="J21" s="365">
        <v>5</v>
      </c>
      <c r="K21" s="365">
        <v>0</v>
      </c>
      <c r="L21" s="365">
        <v>0</v>
      </c>
      <c r="M21" s="365">
        <v>0</v>
      </c>
    </row>
    <row r="22" spans="2:13" ht="51" x14ac:dyDescent="0.2">
      <c r="B22" s="456"/>
      <c r="C22" s="358" t="s">
        <v>270</v>
      </c>
      <c r="D22" s="499">
        <v>8</v>
      </c>
      <c r="E22" s="365" t="s">
        <v>261</v>
      </c>
      <c r="F22" s="374" t="s">
        <v>53</v>
      </c>
      <c r="G22" s="192"/>
      <c r="H22" s="369">
        <v>8</v>
      </c>
      <c r="I22" s="365">
        <v>6</v>
      </c>
      <c r="J22" s="369">
        <v>4</v>
      </c>
      <c r="K22" s="365">
        <v>2</v>
      </c>
      <c r="L22" s="365">
        <v>0</v>
      </c>
      <c r="M22" s="365">
        <v>0</v>
      </c>
    </row>
    <row r="23" spans="2:13" x14ac:dyDescent="0.2">
      <c r="B23" s="456"/>
      <c r="C23" s="352" t="s">
        <v>253</v>
      </c>
      <c r="D23" s="498">
        <v>9</v>
      </c>
      <c r="E23" s="368" t="s">
        <v>262</v>
      </c>
      <c r="F23" s="322" t="s">
        <v>314</v>
      </c>
      <c r="G23" s="192"/>
      <c r="H23" s="373">
        <v>9</v>
      </c>
      <c r="I23" s="368">
        <v>1</v>
      </c>
      <c r="J23" s="369">
        <v>1</v>
      </c>
      <c r="K23" s="365">
        <v>1</v>
      </c>
      <c r="L23" s="365">
        <v>1</v>
      </c>
      <c r="M23" s="365">
        <v>1</v>
      </c>
    </row>
    <row r="24" spans="2:13" x14ac:dyDescent="0.2">
      <c r="B24" s="74"/>
      <c r="C24" s="199"/>
      <c r="D24" s="500"/>
      <c r="E24" s="371"/>
      <c r="F24" s="375"/>
      <c r="G24" s="192"/>
      <c r="H24" s="370"/>
      <c r="I24" s="371"/>
      <c r="J24" s="365"/>
      <c r="K24" s="365"/>
      <c r="L24" s="365"/>
      <c r="M24" s="365"/>
    </row>
    <row r="25" spans="2:13" x14ac:dyDescent="0.2">
      <c r="B25" s="461" t="s">
        <v>119</v>
      </c>
      <c r="C25" s="352" t="s">
        <v>271</v>
      </c>
      <c r="D25" s="502">
        <v>8</v>
      </c>
      <c r="E25" s="368" t="s">
        <v>264</v>
      </c>
      <c r="F25" s="374" t="s">
        <v>53</v>
      </c>
      <c r="G25" s="192"/>
      <c r="H25" s="373">
        <v>8</v>
      </c>
      <c r="I25" s="369">
        <v>6</v>
      </c>
      <c r="J25" s="365">
        <v>6</v>
      </c>
      <c r="K25" s="365">
        <v>4</v>
      </c>
      <c r="L25" s="365">
        <v>2</v>
      </c>
      <c r="M25" s="365">
        <v>0</v>
      </c>
    </row>
    <row r="26" spans="2:13" x14ac:dyDescent="0.2">
      <c r="B26" s="461"/>
      <c r="C26" s="394" t="s">
        <v>272</v>
      </c>
      <c r="D26" s="502">
        <v>7.5</v>
      </c>
      <c r="E26" s="368" t="s">
        <v>265</v>
      </c>
      <c r="F26" s="374" t="s">
        <v>53</v>
      </c>
      <c r="G26" s="192"/>
      <c r="H26" s="373">
        <v>7.5</v>
      </c>
      <c r="I26" s="369">
        <v>6</v>
      </c>
      <c r="J26" s="365">
        <v>5</v>
      </c>
      <c r="K26" s="365">
        <v>3</v>
      </c>
      <c r="L26" s="365">
        <v>2</v>
      </c>
      <c r="M26" s="365">
        <v>0</v>
      </c>
    </row>
    <row r="27" spans="2:13" x14ac:dyDescent="0.2">
      <c r="B27" s="461"/>
      <c r="C27" s="394" t="s">
        <v>273</v>
      </c>
      <c r="D27" s="502">
        <v>4</v>
      </c>
      <c r="E27" s="368" t="s">
        <v>267</v>
      </c>
      <c r="F27" s="374" t="s">
        <v>53</v>
      </c>
      <c r="G27" s="192"/>
      <c r="H27" s="373">
        <v>4</v>
      </c>
      <c r="I27" s="369">
        <v>3</v>
      </c>
      <c r="J27" s="365">
        <v>2</v>
      </c>
      <c r="K27" s="365">
        <v>1</v>
      </c>
      <c r="L27" s="365">
        <v>0</v>
      </c>
      <c r="M27" s="365">
        <v>0</v>
      </c>
    </row>
    <row r="28" spans="2:13" x14ac:dyDescent="0.2">
      <c r="B28" s="461"/>
      <c r="C28" s="352"/>
      <c r="D28" s="217"/>
      <c r="E28" s="368"/>
      <c r="F28" s="374"/>
      <c r="G28" s="192"/>
      <c r="H28" s="373"/>
      <c r="I28" s="369"/>
      <c r="J28" s="365"/>
      <c r="K28" s="365"/>
      <c r="L28" s="365"/>
      <c r="M28" s="365"/>
    </row>
  </sheetData>
  <sheetProtection selectLockedCells="1" selectUnlockedCells="1"/>
  <autoFilter ref="E6:E29"/>
  <mergeCells count="5">
    <mergeCell ref="I3:M3"/>
    <mergeCell ref="B25:B28"/>
    <mergeCell ref="B8:B10"/>
    <mergeCell ref="B12:B13"/>
    <mergeCell ref="B17:B23"/>
  </mergeCells>
  <pageMargins left="0.75" right="0.75" top="1" bottom="1" header="0.51180555555555551" footer="0.51180555555555551"/>
  <pageSetup firstPageNumber="0"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9.9978637043366805E-2"/>
  </sheetPr>
  <dimension ref="A1:R46"/>
  <sheetViews>
    <sheetView zoomScaleNormal="100" workbookViewId="0">
      <selection activeCell="B2" sqref="B2"/>
    </sheetView>
  </sheetViews>
  <sheetFormatPr defaultRowHeight="12.75" x14ac:dyDescent="0.2"/>
  <cols>
    <col min="1" max="1" width="1.85546875" customWidth="1"/>
    <col min="2" max="2" width="14.28515625" bestFit="1" customWidth="1"/>
    <col min="3" max="3" width="57.85546875" style="23" bestFit="1" customWidth="1"/>
    <col min="4" max="4" width="15.85546875" style="16" customWidth="1"/>
    <col min="5" max="5" width="20.5703125" style="16" customWidth="1"/>
    <col min="6" max="6" width="10.28515625" customWidth="1"/>
    <col min="7" max="7" width="11.42578125" customWidth="1"/>
    <col min="8" max="8" width="5.5703125" customWidth="1"/>
    <col min="9" max="9" width="5.28515625" style="23" customWidth="1"/>
    <col min="10" max="10" width="5.140625" customWidth="1"/>
    <col min="11" max="12" width="4.7109375" customWidth="1"/>
    <col min="13" max="13" width="4.42578125" customWidth="1"/>
    <col min="14" max="14" width="5.28515625" style="23" customWidth="1"/>
    <col min="15" max="15" width="5.140625" customWidth="1"/>
    <col min="16" max="17" width="4.7109375" customWidth="1"/>
    <col min="18" max="18" width="4.42578125" customWidth="1"/>
  </cols>
  <sheetData>
    <row r="1" spans="1:18" ht="13.5" thickBot="1" x14ac:dyDescent="0.25"/>
    <row r="2" spans="1:18" x14ac:dyDescent="0.2">
      <c r="B2" s="24" t="s">
        <v>217</v>
      </c>
      <c r="C2" s="392">
        <v>42527</v>
      </c>
      <c r="D2" s="227"/>
      <c r="E2" s="228"/>
      <c r="F2" s="229"/>
      <c r="G2" s="229" t="s">
        <v>219</v>
      </c>
      <c r="H2" s="229">
        <v>10</v>
      </c>
      <c r="I2" s="230">
        <v>9</v>
      </c>
      <c r="J2" s="230">
        <v>8</v>
      </c>
      <c r="K2" s="230">
        <v>7</v>
      </c>
      <c r="L2" s="230">
        <v>6</v>
      </c>
      <c r="M2" s="230">
        <v>5</v>
      </c>
      <c r="N2" s="230">
        <v>4</v>
      </c>
      <c r="O2" s="230">
        <v>3</v>
      </c>
      <c r="P2" s="230">
        <v>2</v>
      </c>
      <c r="Q2" s="230">
        <v>1</v>
      </c>
      <c r="R2" s="230">
        <v>0</v>
      </c>
    </row>
    <row r="3" spans="1:18" ht="13.5" customHeight="1" thickBot="1" x14ac:dyDescent="0.25">
      <c r="B3" s="32" t="s">
        <v>220</v>
      </c>
      <c r="C3" s="393">
        <v>42538</v>
      </c>
      <c r="D3" s="227"/>
      <c r="E3" s="228"/>
      <c r="F3" s="203"/>
      <c r="G3" s="203"/>
      <c r="H3" s="203"/>
      <c r="I3" s="467" t="s">
        <v>222</v>
      </c>
      <c r="J3" s="467"/>
      <c r="K3" s="467"/>
      <c r="L3" s="467"/>
      <c r="M3" s="467"/>
      <c r="N3" s="467"/>
      <c r="O3" s="467"/>
      <c r="P3" s="467"/>
      <c r="Q3" s="467"/>
      <c r="R3" s="467"/>
    </row>
    <row r="4" spans="1:18" ht="82.5" customHeight="1" thickBot="1" x14ac:dyDescent="0.25">
      <c r="B4" s="37" t="s">
        <v>223</v>
      </c>
      <c r="C4" s="99" t="s">
        <v>274</v>
      </c>
      <c r="D4" s="231"/>
      <c r="E4" s="231"/>
      <c r="F4" s="228"/>
      <c r="G4" s="228"/>
      <c r="H4" s="232" t="s">
        <v>224</v>
      </c>
      <c r="I4" s="233">
        <v>42527</v>
      </c>
      <c r="J4" s="233">
        <v>42528</v>
      </c>
      <c r="K4" s="233">
        <v>42529</v>
      </c>
      <c r="L4" s="233">
        <v>42530</v>
      </c>
      <c r="M4" s="233">
        <v>42531</v>
      </c>
      <c r="N4" s="233">
        <v>42534</v>
      </c>
      <c r="O4" s="233">
        <v>42169</v>
      </c>
      <c r="P4" s="233">
        <v>42536</v>
      </c>
      <c r="Q4" s="233">
        <v>42537</v>
      </c>
      <c r="R4" s="233">
        <v>42538</v>
      </c>
    </row>
    <row r="5" spans="1:18" s="4" customFormat="1" ht="41.25" customHeight="1" x14ac:dyDescent="0.2">
      <c r="A5"/>
      <c r="B5" s="207" t="s">
        <v>225</v>
      </c>
      <c r="C5" s="349" t="s">
        <v>226</v>
      </c>
      <c r="D5" s="201" t="s">
        <v>227</v>
      </c>
      <c r="E5" s="234" t="s">
        <v>228</v>
      </c>
      <c r="F5" s="230" t="s">
        <v>46</v>
      </c>
      <c r="G5" s="235" t="s">
        <v>229</v>
      </c>
      <c r="H5" s="236">
        <f>H6</f>
        <v>178</v>
      </c>
      <c r="I5" s="237">
        <f>H5-$H$5/H2</f>
        <v>160.19999999999999</v>
      </c>
      <c r="J5" s="230">
        <f>I5-$H$5/H2</f>
        <v>142.39999999999998</v>
      </c>
      <c r="K5" s="230">
        <f>J5-$H$5/H2</f>
        <v>124.59999999999998</v>
      </c>
      <c r="L5" s="230">
        <f>K5-$H$5/H2</f>
        <v>106.79999999999998</v>
      </c>
      <c r="M5" s="230">
        <f>L5-$H$5/H2</f>
        <v>88.999999999999986</v>
      </c>
      <c r="N5" s="237">
        <f>M5-$H$5/H2</f>
        <v>71.199999999999989</v>
      </c>
      <c r="O5" s="230">
        <f>N5-$H$5/H2</f>
        <v>53.399999999999991</v>
      </c>
      <c r="P5" s="230">
        <f>O5-$H$5/H2</f>
        <v>35.599999999999994</v>
      </c>
      <c r="Q5" s="230">
        <f>P5-$H$5/H2</f>
        <v>17.799999999999994</v>
      </c>
      <c r="R5" s="230">
        <f>Q5-$H$5/H2</f>
        <v>0</v>
      </c>
    </row>
    <row r="6" spans="1:18" x14ac:dyDescent="0.2">
      <c r="B6" s="236"/>
      <c r="C6" s="350"/>
      <c r="D6" s="236"/>
      <c r="E6" s="236"/>
      <c r="F6" s="236"/>
      <c r="G6" s="235" t="s">
        <v>230</v>
      </c>
      <c r="H6" s="236">
        <f t="shared" ref="H6:R6" si="0">SUM(H7:H46)</f>
        <v>178</v>
      </c>
      <c r="I6" s="238">
        <f t="shared" si="0"/>
        <v>169</v>
      </c>
      <c r="J6" s="236">
        <f t="shared" si="0"/>
        <v>152</v>
      </c>
      <c r="K6" s="236">
        <f t="shared" si="0"/>
        <v>135</v>
      </c>
      <c r="L6" s="236">
        <f t="shared" si="0"/>
        <v>119</v>
      </c>
      <c r="M6" s="236">
        <f t="shared" si="0"/>
        <v>105</v>
      </c>
      <c r="N6" s="238">
        <f t="shared" si="0"/>
        <v>78</v>
      </c>
      <c r="O6" s="236">
        <f t="shared" si="0"/>
        <v>69</v>
      </c>
      <c r="P6" s="236">
        <f t="shared" si="0"/>
        <v>43</v>
      </c>
      <c r="Q6" s="236">
        <f t="shared" si="0"/>
        <v>28</v>
      </c>
      <c r="R6" s="236">
        <f t="shared" si="0"/>
        <v>0</v>
      </c>
    </row>
    <row r="7" spans="1:18" ht="15" x14ac:dyDescent="0.25">
      <c r="B7" s="189"/>
      <c r="C7" s="351"/>
      <c r="D7" s="187"/>
      <c r="E7" s="187"/>
      <c r="F7" s="188"/>
      <c r="G7" s="203"/>
      <c r="H7" s="190"/>
      <c r="I7" s="190"/>
      <c r="J7" s="190"/>
      <c r="K7" s="190"/>
      <c r="L7" s="190"/>
      <c r="M7" s="190"/>
      <c r="N7" s="190"/>
      <c r="O7" s="190"/>
      <c r="P7" s="190"/>
      <c r="Q7" s="190"/>
      <c r="R7" s="190"/>
    </row>
    <row r="8" spans="1:18" ht="25.5" x14ac:dyDescent="0.2">
      <c r="B8" s="462" t="s">
        <v>101</v>
      </c>
      <c r="C8" s="197" t="s">
        <v>102</v>
      </c>
      <c r="D8" s="503">
        <v>4</v>
      </c>
      <c r="E8" s="325" t="s">
        <v>244</v>
      </c>
      <c r="F8" s="327" t="s">
        <v>53</v>
      </c>
      <c r="G8" s="239"/>
      <c r="H8" s="325">
        <v>4</v>
      </c>
      <c r="I8" s="325">
        <v>2</v>
      </c>
      <c r="J8" s="325">
        <v>1</v>
      </c>
      <c r="K8" s="325">
        <v>0</v>
      </c>
      <c r="L8" s="325">
        <v>0</v>
      </c>
      <c r="M8" s="325">
        <v>0</v>
      </c>
      <c r="N8" s="325">
        <v>0</v>
      </c>
      <c r="O8" s="325">
        <v>0</v>
      </c>
      <c r="P8" s="325">
        <v>0</v>
      </c>
      <c r="Q8" s="325">
        <v>0</v>
      </c>
      <c r="R8" s="325">
        <v>0</v>
      </c>
    </row>
    <row r="9" spans="1:18" x14ac:dyDescent="0.2">
      <c r="B9" s="462"/>
      <c r="C9" s="198"/>
      <c r="D9" s="503"/>
      <c r="E9" s="325"/>
      <c r="F9" s="327"/>
      <c r="G9" s="239"/>
      <c r="H9" s="325"/>
      <c r="I9" s="325"/>
      <c r="J9" s="325"/>
      <c r="K9" s="325"/>
      <c r="L9" s="325"/>
      <c r="M9" s="325"/>
      <c r="N9" s="325"/>
      <c r="O9" s="325"/>
      <c r="P9" s="325"/>
      <c r="Q9" s="325"/>
      <c r="R9" s="325"/>
    </row>
    <row r="10" spans="1:18" x14ac:dyDescent="0.2">
      <c r="B10" s="462"/>
      <c r="C10" s="352"/>
      <c r="D10" s="503"/>
      <c r="E10" s="325"/>
      <c r="F10" s="327"/>
      <c r="G10" s="239"/>
      <c r="H10" s="325"/>
      <c r="I10" s="325"/>
      <c r="J10" s="325"/>
      <c r="K10" s="325"/>
      <c r="L10" s="325"/>
      <c r="M10" s="325"/>
      <c r="N10" s="325"/>
      <c r="O10" s="325"/>
      <c r="P10" s="325"/>
      <c r="Q10" s="325"/>
      <c r="R10" s="325"/>
    </row>
    <row r="11" spans="1:18" x14ac:dyDescent="0.2">
      <c r="B11" s="239"/>
      <c r="C11" s="352"/>
      <c r="D11" s="503"/>
      <c r="E11" s="325"/>
      <c r="F11" s="327"/>
      <c r="G11" s="239"/>
      <c r="H11" s="325"/>
      <c r="I11" s="325"/>
      <c r="J11" s="325"/>
      <c r="K11" s="325"/>
      <c r="L11" s="325"/>
      <c r="M11" s="325"/>
      <c r="N11" s="325"/>
      <c r="O11" s="325"/>
      <c r="P11" s="325"/>
      <c r="Q11" s="325"/>
      <c r="R11" s="325"/>
    </row>
    <row r="12" spans="1:18" x14ac:dyDescent="0.2">
      <c r="B12" s="462" t="s">
        <v>96</v>
      </c>
      <c r="C12" s="198" t="s">
        <v>97</v>
      </c>
      <c r="D12" s="503">
        <v>10</v>
      </c>
      <c r="E12" s="325" t="s">
        <v>244</v>
      </c>
      <c r="F12" s="327" t="s">
        <v>53</v>
      </c>
      <c r="G12" s="239"/>
      <c r="H12" s="325">
        <v>10</v>
      </c>
      <c r="I12" s="325">
        <v>10</v>
      </c>
      <c r="J12" s="325">
        <v>6</v>
      </c>
      <c r="K12" s="325">
        <v>4</v>
      </c>
      <c r="L12" s="325">
        <v>0</v>
      </c>
      <c r="M12" s="325">
        <v>0</v>
      </c>
      <c r="N12" s="325">
        <v>0</v>
      </c>
      <c r="O12" s="325">
        <v>0</v>
      </c>
      <c r="P12" s="325">
        <v>0</v>
      </c>
      <c r="Q12" s="325">
        <v>0</v>
      </c>
      <c r="R12" s="325">
        <v>0</v>
      </c>
    </row>
    <row r="13" spans="1:18" ht="25.5" x14ac:dyDescent="0.2">
      <c r="B13" s="462"/>
      <c r="C13" s="197" t="s">
        <v>275</v>
      </c>
      <c r="D13" s="503">
        <v>5</v>
      </c>
      <c r="E13" s="325" t="s">
        <v>244</v>
      </c>
      <c r="F13" s="327" t="s">
        <v>53</v>
      </c>
      <c r="G13" s="239"/>
      <c r="H13" s="325">
        <v>5</v>
      </c>
      <c r="I13" s="325">
        <v>5</v>
      </c>
      <c r="J13" s="325">
        <v>4</v>
      </c>
      <c r="K13" s="325">
        <v>2</v>
      </c>
      <c r="L13" s="325">
        <v>2</v>
      </c>
      <c r="M13" s="325">
        <v>1</v>
      </c>
      <c r="N13" s="325">
        <v>1</v>
      </c>
      <c r="O13" s="325">
        <v>1</v>
      </c>
      <c r="P13" s="325">
        <v>1</v>
      </c>
      <c r="Q13" s="325">
        <v>2</v>
      </c>
      <c r="R13" s="325">
        <v>0</v>
      </c>
    </row>
    <row r="14" spans="1:18" x14ac:dyDescent="0.2">
      <c r="B14" s="462"/>
      <c r="C14" s="352"/>
      <c r="D14" s="503"/>
      <c r="E14" s="325"/>
      <c r="F14" s="327"/>
      <c r="G14" s="239"/>
      <c r="H14" s="240"/>
      <c r="I14" s="241"/>
      <c r="J14" s="240"/>
      <c r="K14" s="240"/>
      <c r="L14" s="240"/>
      <c r="M14" s="240"/>
      <c r="N14" s="241"/>
      <c r="O14" s="240"/>
      <c r="P14" s="240"/>
      <c r="Q14" s="240"/>
      <c r="R14" s="240"/>
    </row>
    <row r="15" spans="1:18" x14ac:dyDescent="0.2">
      <c r="B15" s="239"/>
      <c r="C15" s="352"/>
      <c r="D15" s="503"/>
      <c r="E15" s="325"/>
      <c r="F15" s="327"/>
      <c r="G15" s="239"/>
      <c r="H15" s="325"/>
      <c r="I15" s="325"/>
      <c r="J15" s="325"/>
      <c r="K15" s="325"/>
      <c r="L15" s="325"/>
      <c r="M15" s="325"/>
      <c r="N15" s="325"/>
      <c r="O15" s="325"/>
      <c r="P15" s="325"/>
      <c r="Q15" s="325"/>
      <c r="R15" s="325"/>
    </row>
    <row r="16" spans="1:18" ht="25.5" x14ac:dyDescent="0.2">
      <c r="B16" s="462" t="s">
        <v>107</v>
      </c>
      <c r="C16" s="216" t="s">
        <v>276</v>
      </c>
      <c r="D16" s="503">
        <v>4</v>
      </c>
      <c r="E16" s="325" t="s">
        <v>261</v>
      </c>
      <c r="F16" s="327" t="s">
        <v>53</v>
      </c>
      <c r="G16" s="239"/>
      <c r="H16" s="325">
        <v>4</v>
      </c>
      <c r="I16" s="325">
        <v>4</v>
      </c>
      <c r="J16" s="325">
        <v>3</v>
      </c>
      <c r="K16" s="325">
        <v>2</v>
      </c>
      <c r="L16" s="325">
        <v>0</v>
      </c>
      <c r="M16" s="325">
        <v>0</v>
      </c>
      <c r="N16" s="325">
        <v>0</v>
      </c>
      <c r="O16" s="325">
        <v>0</v>
      </c>
      <c r="P16" s="325">
        <v>0</v>
      </c>
      <c r="Q16" s="325">
        <v>0</v>
      </c>
      <c r="R16" s="325">
        <v>0</v>
      </c>
    </row>
    <row r="17" spans="2:18" x14ac:dyDescent="0.2">
      <c r="B17" s="462"/>
      <c r="C17" s="198" t="s">
        <v>277</v>
      </c>
      <c r="D17" s="503">
        <v>4</v>
      </c>
      <c r="E17" s="325" t="s">
        <v>278</v>
      </c>
      <c r="F17" s="327" t="s">
        <v>53</v>
      </c>
      <c r="G17" s="239"/>
      <c r="H17" s="325">
        <v>4</v>
      </c>
      <c r="I17" s="325">
        <v>4</v>
      </c>
      <c r="J17" s="325">
        <v>3</v>
      </c>
      <c r="K17" s="325">
        <v>2</v>
      </c>
      <c r="L17" s="325">
        <v>0</v>
      </c>
      <c r="M17" s="325">
        <v>0</v>
      </c>
      <c r="N17" s="325">
        <v>0</v>
      </c>
      <c r="O17" s="325">
        <v>0</v>
      </c>
      <c r="P17" s="325">
        <v>0</v>
      </c>
      <c r="Q17" s="325">
        <v>0</v>
      </c>
      <c r="R17" s="325">
        <v>0</v>
      </c>
    </row>
    <row r="18" spans="2:18" x14ac:dyDescent="0.2">
      <c r="B18" s="462"/>
      <c r="C18" s="352"/>
      <c r="D18" s="503"/>
      <c r="E18" s="325"/>
      <c r="F18" s="327"/>
      <c r="G18" s="239"/>
      <c r="H18" s="325"/>
      <c r="I18" s="325"/>
      <c r="J18" s="325"/>
      <c r="K18" s="325"/>
      <c r="L18" s="325"/>
      <c r="M18" s="325"/>
      <c r="N18" s="325"/>
      <c r="O18" s="325"/>
      <c r="P18" s="325"/>
      <c r="Q18" s="325"/>
      <c r="R18" s="325"/>
    </row>
    <row r="19" spans="2:18" x14ac:dyDescent="0.2">
      <c r="B19" s="239"/>
      <c r="C19" s="352"/>
      <c r="D19" s="503"/>
      <c r="E19" s="325"/>
      <c r="F19" s="327"/>
      <c r="G19" s="239"/>
      <c r="H19" s="325"/>
      <c r="I19" s="325"/>
      <c r="J19" s="325"/>
      <c r="K19" s="325"/>
      <c r="L19" s="325"/>
      <c r="M19" s="325"/>
      <c r="N19" s="325"/>
      <c r="O19" s="325"/>
      <c r="P19" s="325"/>
      <c r="Q19" s="325"/>
      <c r="R19" s="325"/>
    </row>
    <row r="20" spans="2:18" ht="25.5" x14ac:dyDescent="0.2">
      <c r="B20" s="462" t="s">
        <v>110</v>
      </c>
      <c r="C20" s="216" t="s">
        <v>279</v>
      </c>
      <c r="D20" s="503">
        <v>6</v>
      </c>
      <c r="E20" s="325" t="s">
        <v>280</v>
      </c>
      <c r="F20" s="327" t="s">
        <v>53</v>
      </c>
      <c r="G20" s="239"/>
      <c r="H20" s="325">
        <v>6</v>
      </c>
      <c r="I20" s="325">
        <v>6</v>
      </c>
      <c r="J20" s="325">
        <v>6</v>
      </c>
      <c r="K20" s="325">
        <v>4</v>
      </c>
      <c r="L20" s="325">
        <v>2</v>
      </c>
      <c r="M20" s="325">
        <v>0</v>
      </c>
      <c r="N20" s="325">
        <v>0</v>
      </c>
      <c r="O20" s="325">
        <v>0</v>
      </c>
      <c r="P20" s="325">
        <v>0</v>
      </c>
      <c r="Q20" s="325">
        <v>0</v>
      </c>
      <c r="R20" s="325">
        <v>0</v>
      </c>
    </row>
    <row r="21" spans="2:18" x14ac:dyDescent="0.2">
      <c r="B21" s="462"/>
      <c r="C21" s="198"/>
      <c r="D21" s="503"/>
      <c r="E21" s="239"/>
      <c r="F21" s="327"/>
      <c r="G21" s="239"/>
      <c r="H21" s="325"/>
      <c r="I21" s="325"/>
      <c r="J21" s="325"/>
      <c r="K21" s="325"/>
      <c r="L21" s="325"/>
      <c r="M21" s="325"/>
      <c r="N21" s="325"/>
      <c r="O21" s="325"/>
      <c r="P21" s="325"/>
      <c r="Q21" s="325"/>
      <c r="R21" s="325"/>
    </row>
    <row r="22" spans="2:18" x14ac:dyDescent="0.2">
      <c r="B22" s="239"/>
      <c r="C22" s="352"/>
      <c r="D22" s="503"/>
      <c r="E22" s="325"/>
      <c r="F22" s="327"/>
      <c r="G22" s="239"/>
      <c r="H22" s="325"/>
      <c r="I22" s="325"/>
      <c r="J22" s="325"/>
      <c r="K22" s="325"/>
      <c r="L22" s="325"/>
      <c r="M22" s="325"/>
      <c r="N22" s="325"/>
      <c r="O22" s="325"/>
      <c r="P22" s="325"/>
      <c r="Q22" s="325"/>
      <c r="R22" s="325"/>
    </row>
    <row r="23" spans="2:18" ht="51" x14ac:dyDescent="0.2">
      <c r="B23" s="462" t="s">
        <v>112</v>
      </c>
      <c r="C23" s="197" t="s">
        <v>113</v>
      </c>
      <c r="D23" s="503">
        <v>14</v>
      </c>
      <c r="E23" s="325" t="s">
        <v>280</v>
      </c>
      <c r="F23" s="327" t="s">
        <v>53</v>
      </c>
      <c r="G23" s="239"/>
      <c r="H23" s="325">
        <v>14</v>
      </c>
      <c r="I23" s="325">
        <v>14</v>
      </c>
      <c r="J23" s="325">
        <v>14</v>
      </c>
      <c r="K23" s="325">
        <v>14</v>
      </c>
      <c r="L23" s="325">
        <v>14</v>
      </c>
      <c r="M23" s="325">
        <v>14</v>
      </c>
      <c r="N23" s="325">
        <v>10</v>
      </c>
      <c r="O23" s="325">
        <v>6</v>
      </c>
      <c r="P23" s="325">
        <v>2</v>
      </c>
      <c r="Q23" s="325">
        <v>0</v>
      </c>
      <c r="R23" s="325">
        <v>0</v>
      </c>
    </row>
    <row r="24" spans="2:18" x14ac:dyDescent="0.2">
      <c r="B24" s="462"/>
      <c r="C24" s="198"/>
      <c r="D24" s="503"/>
      <c r="E24" s="325"/>
      <c r="F24" s="327"/>
      <c r="G24" s="239"/>
      <c r="H24" s="325"/>
      <c r="I24" s="325"/>
      <c r="J24" s="325"/>
      <c r="K24" s="325"/>
      <c r="L24" s="325"/>
      <c r="M24" s="325"/>
      <c r="N24" s="325"/>
      <c r="O24" s="325"/>
      <c r="P24" s="325"/>
      <c r="Q24" s="325"/>
      <c r="R24" s="325"/>
    </row>
    <row r="25" spans="2:18" x14ac:dyDescent="0.2">
      <c r="B25" s="203"/>
      <c r="C25" s="198"/>
      <c r="D25" s="503"/>
      <c r="E25" s="325"/>
      <c r="F25" s="327"/>
      <c r="G25" s="239"/>
      <c r="H25" s="325"/>
      <c r="I25" s="325"/>
      <c r="J25" s="325"/>
      <c r="K25" s="325"/>
      <c r="L25" s="325"/>
      <c r="M25" s="325"/>
      <c r="N25" s="325"/>
      <c r="O25" s="325"/>
      <c r="P25" s="325"/>
      <c r="Q25" s="325"/>
      <c r="R25" s="325"/>
    </row>
    <row r="26" spans="2:18" ht="38.25" x14ac:dyDescent="0.2">
      <c r="B26" s="462" t="s">
        <v>116</v>
      </c>
      <c r="C26" s="216" t="s">
        <v>281</v>
      </c>
      <c r="D26" s="503">
        <v>4</v>
      </c>
      <c r="E26" s="325" t="s">
        <v>280</v>
      </c>
      <c r="F26" s="327" t="s">
        <v>53</v>
      </c>
      <c r="G26" s="239"/>
      <c r="H26" s="325">
        <v>4</v>
      </c>
      <c r="I26" s="325">
        <v>4</v>
      </c>
      <c r="J26" s="325">
        <v>4</v>
      </c>
      <c r="K26" s="325">
        <v>4</v>
      </c>
      <c r="L26" s="325">
        <v>4</v>
      </c>
      <c r="M26" s="325">
        <v>4</v>
      </c>
      <c r="N26" s="325">
        <v>4</v>
      </c>
      <c r="O26" s="325">
        <v>3</v>
      </c>
      <c r="P26" s="325">
        <v>0</v>
      </c>
      <c r="Q26" s="325">
        <v>0</v>
      </c>
      <c r="R26" s="325">
        <v>0</v>
      </c>
    </row>
    <row r="27" spans="2:18" x14ac:dyDescent="0.2">
      <c r="B27" s="462"/>
      <c r="C27" s="198"/>
      <c r="D27" s="503"/>
      <c r="E27" s="325"/>
      <c r="F27" s="327"/>
      <c r="G27" s="239"/>
      <c r="H27" s="325"/>
      <c r="I27" s="325"/>
      <c r="J27" s="325"/>
      <c r="K27" s="325"/>
      <c r="L27" s="325"/>
      <c r="M27" s="325"/>
      <c r="N27" s="325"/>
      <c r="O27" s="325"/>
      <c r="P27" s="325"/>
      <c r="Q27" s="325"/>
      <c r="R27" s="325"/>
    </row>
    <row r="28" spans="2:18" x14ac:dyDescent="0.2">
      <c r="B28" s="239"/>
      <c r="C28" s="352"/>
      <c r="D28" s="242"/>
      <c r="E28" s="325"/>
      <c r="F28" s="327"/>
      <c r="G28" s="239"/>
      <c r="H28" s="325"/>
      <c r="I28" s="325"/>
      <c r="J28" s="325"/>
      <c r="K28" s="325"/>
      <c r="L28" s="325"/>
      <c r="M28" s="325"/>
      <c r="N28" s="325"/>
      <c r="O28" s="325"/>
      <c r="P28" s="325"/>
      <c r="Q28" s="325"/>
      <c r="R28" s="325"/>
    </row>
    <row r="29" spans="2:18" x14ac:dyDescent="0.2">
      <c r="B29" s="239"/>
      <c r="C29" s="352"/>
      <c r="D29" s="242"/>
      <c r="E29" s="325"/>
      <c r="F29" s="327"/>
      <c r="G29" s="239"/>
      <c r="H29" s="325"/>
      <c r="I29" s="325"/>
      <c r="J29" s="325"/>
      <c r="K29" s="325"/>
      <c r="L29" s="325"/>
      <c r="M29" s="325"/>
      <c r="N29" s="325"/>
      <c r="O29" s="325"/>
      <c r="P29" s="325"/>
      <c r="Q29" s="325"/>
      <c r="R29" s="325"/>
    </row>
    <row r="30" spans="2:18" ht="38.25" x14ac:dyDescent="0.2">
      <c r="B30" s="462" t="s">
        <v>104</v>
      </c>
      <c r="C30" s="353" t="s">
        <v>282</v>
      </c>
      <c r="D30" s="503">
        <v>10</v>
      </c>
      <c r="E30" s="325" t="s">
        <v>264</v>
      </c>
      <c r="F30" s="327" t="s">
        <v>53</v>
      </c>
      <c r="G30" s="239"/>
      <c r="H30" s="325">
        <v>10</v>
      </c>
      <c r="I30" s="325">
        <v>9</v>
      </c>
      <c r="J30" s="325">
        <v>8</v>
      </c>
      <c r="K30" s="325">
        <v>7</v>
      </c>
      <c r="L30" s="325">
        <v>7</v>
      </c>
      <c r="M30" s="325">
        <v>6</v>
      </c>
      <c r="N30" s="325">
        <v>5</v>
      </c>
      <c r="O30" s="325">
        <v>4</v>
      </c>
      <c r="P30" s="325">
        <v>3</v>
      </c>
      <c r="Q30" s="325">
        <v>2</v>
      </c>
      <c r="R30" s="325">
        <v>0</v>
      </c>
    </row>
    <row r="31" spans="2:18" ht="114.75" x14ac:dyDescent="0.2">
      <c r="B31" s="462"/>
      <c r="C31" s="353" t="s">
        <v>620</v>
      </c>
      <c r="D31" s="503">
        <v>9</v>
      </c>
      <c r="E31" s="325" t="s">
        <v>265</v>
      </c>
      <c r="F31" s="327" t="s">
        <v>53</v>
      </c>
      <c r="G31" s="239"/>
      <c r="H31" s="325">
        <v>9</v>
      </c>
      <c r="I31" s="325">
        <v>8</v>
      </c>
      <c r="J31" s="325">
        <v>8</v>
      </c>
      <c r="K31" s="325">
        <v>7</v>
      </c>
      <c r="L31" s="325">
        <v>7</v>
      </c>
      <c r="M31" s="325">
        <v>7</v>
      </c>
      <c r="N31" s="325">
        <v>5</v>
      </c>
      <c r="O31" s="325">
        <v>5</v>
      </c>
      <c r="P31" s="325">
        <v>3</v>
      </c>
      <c r="Q31" s="325">
        <v>2</v>
      </c>
      <c r="R31" s="325">
        <v>0</v>
      </c>
    </row>
    <row r="32" spans="2:18" ht="51" x14ac:dyDescent="0.2">
      <c r="B32" s="462"/>
      <c r="C32" s="353" t="s">
        <v>283</v>
      </c>
      <c r="D32" s="239">
        <v>12</v>
      </c>
      <c r="E32" s="325" t="s">
        <v>267</v>
      </c>
      <c r="F32" s="327" t="s">
        <v>53</v>
      </c>
      <c r="G32" s="239"/>
      <c r="H32" s="243">
        <v>12</v>
      </c>
      <c r="I32" s="243">
        <v>12</v>
      </c>
      <c r="J32" s="243">
        <v>10</v>
      </c>
      <c r="K32" s="243">
        <v>10</v>
      </c>
      <c r="L32" s="243">
        <v>10</v>
      </c>
      <c r="M32" s="243">
        <v>10</v>
      </c>
      <c r="N32" s="243" t="s">
        <v>284</v>
      </c>
      <c r="O32" s="243">
        <v>6</v>
      </c>
      <c r="P32" s="243">
        <v>4</v>
      </c>
      <c r="Q32" s="243" t="s">
        <v>285</v>
      </c>
      <c r="R32" s="243">
        <v>0</v>
      </c>
    </row>
    <row r="33" spans="2:18" x14ac:dyDescent="0.2">
      <c r="B33" s="239"/>
      <c r="C33" s="352"/>
      <c r="D33" s="242"/>
      <c r="E33" s="239"/>
      <c r="F33" s="327"/>
      <c r="G33" s="239"/>
      <c r="H33" s="325"/>
      <c r="I33" s="325"/>
      <c r="J33" s="325"/>
      <c r="K33" s="325"/>
      <c r="L33" s="325"/>
      <c r="M33" s="325"/>
      <c r="N33" s="325"/>
      <c r="O33" s="325"/>
      <c r="P33" s="325"/>
      <c r="Q33" s="325"/>
      <c r="R33" s="325"/>
    </row>
    <row r="34" spans="2:18" x14ac:dyDescent="0.2">
      <c r="B34" s="462" t="s">
        <v>98</v>
      </c>
      <c r="C34" s="352" t="s">
        <v>286</v>
      </c>
      <c r="D34" s="503">
        <v>30</v>
      </c>
      <c r="E34" s="325" t="s">
        <v>287</v>
      </c>
      <c r="F34" s="327" t="s">
        <v>53</v>
      </c>
      <c r="G34" s="239"/>
      <c r="H34" s="325">
        <v>30</v>
      </c>
      <c r="I34" s="325">
        <v>28</v>
      </c>
      <c r="J34" s="325">
        <v>26</v>
      </c>
      <c r="K34" s="325">
        <v>24</v>
      </c>
      <c r="L34" s="325">
        <v>22</v>
      </c>
      <c r="M34" s="325">
        <v>16</v>
      </c>
      <c r="N34" s="325">
        <v>10</v>
      </c>
      <c r="O34" s="325">
        <v>3</v>
      </c>
      <c r="P34" s="325">
        <v>0</v>
      </c>
      <c r="Q34" s="325">
        <v>0</v>
      </c>
      <c r="R34" s="325">
        <v>0</v>
      </c>
    </row>
    <row r="35" spans="2:18" x14ac:dyDescent="0.2">
      <c r="B35" s="462"/>
      <c r="C35" s="352" t="s">
        <v>288</v>
      </c>
      <c r="D35" s="504">
        <v>30</v>
      </c>
      <c r="E35" s="466" t="s">
        <v>287</v>
      </c>
      <c r="F35" s="468" t="s">
        <v>53</v>
      </c>
      <c r="G35" s="463"/>
      <c r="H35" s="466">
        <v>30</v>
      </c>
      <c r="I35" s="466">
        <v>30</v>
      </c>
      <c r="J35" s="466">
        <v>30</v>
      </c>
      <c r="K35" s="466">
        <v>30</v>
      </c>
      <c r="L35" s="466">
        <v>30</v>
      </c>
      <c r="M35" s="466">
        <v>30</v>
      </c>
      <c r="N35" s="466">
        <v>30</v>
      </c>
      <c r="O35" s="466">
        <v>30</v>
      </c>
      <c r="P35" s="466">
        <v>22</v>
      </c>
      <c r="Q35" s="466">
        <v>18</v>
      </c>
      <c r="R35" s="466">
        <v>0</v>
      </c>
    </row>
    <row r="36" spans="2:18" x14ac:dyDescent="0.2">
      <c r="B36" s="462"/>
      <c r="C36" s="352" t="s">
        <v>621</v>
      </c>
      <c r="D36" s="504"/>
      <c r="E36" s="466"/>
      <c r="F36" s="468"/>
      <c r="G36" s="464"/>
      <c r="H36" s="466"/>
      <c r="I36" s="466"/>
      <c r="J36" s="466"/>
      <c r="K36" s="466"/>
      <c r="L36" s="466"/>
      <c r="M36" s="466"/>
      <c r="N36" s="466"/>
      <c r="O36" s="466"/>
      <c r="P36" s="466"/>
      <c r="Q36" s="466"/>
      <c r="R36" s="466"/>
    </row>
    <row r="37" spans="2:18" x14ac:dyDescent="0.2">
      <c r="B37" s="462"/>
      <c r="C37" s="352" t="s">
        <v>622</v>
      </c>
      <c r="D37" s="504"/>
      <c r="E37" s="466"/>
      <c r="F37" s="468"/>
      <c r="G37" s="464"/>
      <c r="H37" s="466"/>
      <c r="I37" s="466"/>
      <c r="J37" s="466"/>
      <c r="K37" s="466"/>
      <c r="L37" s="466"/>
      <c r="M37" s="466"/>
      <c r="N37" s="466"/>
      <c r="O37" s="466"/>
      <c r="P37" s="466"/>
      <c r="Q37" s="466"/>
      <c r="R37" s="466"/>
    </row>
    <row r="38" spans="2:18" x14ac:dyDescent="0.2">
      <c r="B38" s="462"/>
      <c r="C38" s="352" t="s">
        <v>623</v>
      </c>
      <c r="D38" s="504"/>
      <c r="E38" s="466"/>
      <c r="F38" s="468"/>
      <c r="G38" s="464"/>
      <c r="H38" s="466"/>
      <c r="I38" s="466"/>
      <c r="J38" s="466"/>
      <c r="K38" s="466"/>
      <c r="L38" s="466"/>
      <c r="M38" s="466"/>
      <c r="N38" s="466"/>
      <c r="O38" s="466"/>
      <c r="P38" s="466"/>
      <c r="Q38" s="466"/>
      <c r="R38" s="466"/>
    </row>
    <row r="39" spans="2:18" x14ac:dyDescent="0.2">
      <c r="B39" s="462"/>
      <c r="C39" s="352" t="s">
        <v>624</v>
      </c>
      <c r="D39" s="504"/>
      <c r="E39" s="466"/>
      <c r="F39" s="468"/>
      <c r="G39" s="465"/>
      <c r="H39" s="466"/>
      <c r="I39" s="466"/>
      <c r="J39" s="466"/>
      <c r="K39" s="466"/>
      <c r="L39" s="466"/>
      <c r="M39" s="466"/>
      <c r="N39" s="466"/>
      <c r="O39" s="466"/>
      <c r="P39" s="466"/>
      <c r="Q39" s="466"/>
      <c r="R39" s="466"/>
    </row>
    <row r="40" spans="2:18" x14ac:dyDescent="0.2">
      <c r="B40" s="239"/>
      <c r="C40" s="352"/>
      <c r="D40" s="242"/>
      <c r="E40" s="325"/>
      <c r="F40" s="327"/>
      <c r="G40" s="239"/>
      <c r="H40" s="325"/>
      <c r="I40" s="325"/>
      <c r="J40" s="325"/>
      <c r="K40" s="325"/>
      <c r="L40" s="325"/>
      <c r="M40" s="325"/>
      <c r="N40" s="325"/>
      <c r="O40" s="325"/>
      <c r="P40" s="325"/>
      <c r="Q40" s="325"/>
      <c r="R40" s="325"/>
    </row>
    <row r="41" spans="2:18" ht="38.25" x14ac:dyDescent="0.2">
      <c r="B41" s="462" t="s">
        <v>114</v>
      </c>
      <c r="C41" s="197" t="s">
        <v>289</v>
      </c>
      <c r="D41" s="239">
        <v>28</v>
      </c>
      <c r="E41" s="239" t="s">
        <v>290</v>
      </c>
      <c r="F41" s="327" t="s">
        <v>53</v>
      </c>
      <c r="G41" s="239"/>
      <c r="H41" s="325">
        <v>28</v>
      </c>
      <c r="I41" s="325">
        <v>26</v>
      </c>
      <c r="J41" s="325">
        <v>23</v>
      </c>
      <c r="K41" s="325">
        <v>20</v>
      </c>
      <c r="L41" s="325">
        <v>17</v>
      </c>
      <c r="M41" s="325">
        <v>14</v>
      </c>
      <c r="N41" s="325">
        <v>11</v>
      </c>
      <c r="O41" s="325">
        <v>9</v>
      </c>
      <c r="P41" s="325">
        <v>6</v>
      </c>
      <c r="Q41" s="325">
        <v>3</v>
      </c>
      <c r="R41" s="325">
        <v>0</v>
      </c>
    </row>
    <row r="42" spans="2:18" x14ac:dyDescent="0.2">
      <c r="B42" s="462"/>
      <c r="C42" s="198"/>
      <c r="D42" s="239"/>
      <c r="E42" s="239"/>
      <c r="F42" s="327"/>
      <c r="G42" s="239"/>
      <c r="H42" s="325"/>
      <c r="I42" s="325"/>
      <c r="J42" s="325"/>
      <c r="K42" s="325"/>
      <c r="L42" s="325"/>
      <c r="M42" s="325"/>
      <c r="N42" s="325"/>
      <c r="O42" s="325"/>
      <c r="P42" s="325"/>
      <c r="Q42" s="325"/>
      <c r="R42" s="325"/>
    </row>
    <row r="43" spans="2:18" x14ac:dyDescent="0.2">
      <c r="B43" s="462"/>
      <c r="C43" s="352"/>
      <c r="D43" s="242"/>
      <c r="E43" s="325"/>
      <c r="F43" s="327"/>
      <c r="G43" s="239"/>
      <c r="H43" s="325"/>
      <c r="I43" s="325"/>
      <c r="J43" s="325"/>
      <c r="K43" s="325"/>
      <c r="L43" s="325"/>
      <c r="M43" s="325"/>
      <c r="N43" s="325"/>
      <c r="O43" s="325"/>
      <c r="P43" s="325"/>
      <c r="Q43" s="325"/>
      <c r="R43" s="325"/>
    </row>
    <row r="44" spans="2:18" x14ac:dyDescent="0.2">
      <c r="B44" s="239"/>
      <c r="C44" s="352"/>
      <c r="D44" s="242"/>
      <c r="E44" s="325"/>
      <c r="F44" s="327"/>
      <c r="G44" s="239"/>
      <c r="H44" s="325"/>
      <c r="I44" s="325"/>
      <c r="J44" s="325"/>
      <c r="K44" s="325"/>
      <c r="L44" s="325"/>
      <c r="M44" s="325"/>
      <c r="N44" s="325"/>
      <c r="O44" s="325"/>
      <c r="P44" s="325"/>
      <c r="Q44" s="325"/>
      <c r="R44" s="325"/>
    </row>
    <row r="45" spans="2:18" x14ac:dyDescent="0.2">
      <c r="B45" s="326" t="s">
        <v>67</v>
      </c>
      <c r="C45" s="197" t="s">
        <v>291</v>
      </c>
      <c r="D45" s="239">
        <v>8</v>
      </c>
      <c r="E45" s="239" t="s">
        <v>262</v>
      </c>
      <c r="F45" s="327" t="s">
        <v>53</v>
      </c>
      <c r="G45" s="239"/>
      <c r="H45" s="325">
        <v>8</v>
      </c>
      <c r="I45" s="325">
        <v>7</v>
      </c>
      <c r="J45" s="325">
        <v>6</v>
      </c>
      <c r="K45" s="325">
        <v>5</v>
      </c>
      <c r="L45" s="325">
        <v>4</v>
      </c>
      <c r="M45" s="325">
        <v>3</v>
      </c>
      <c r="N45" s="325">
        <v>2</v>
      </c>
      <c r="O45" s="325">
        <v>2</v>
      </c>
      <c r="P45" s="325">
        <v>2</v>
      </c>
      <c r="Q45" s="325">
        <v>1</v>
      </c>
      <c r="R45" s="325">
        <v>0</v>
      </c>
    </row>
    <row r="46" spans="2:18" x14ac:dyDescent="0.2">
      <c r="B46" s="239"/>
      <c r="C46" s="352"/>
      <c r="D46" s="242"/>
      <c r="E46" s="340"/>
      <c r="F46" s="341"/>
      <c r="G46" s="239"/>
      <c r="H46" s="340"/>
      <c r="I46" s="340"/>
      <c r="J46" s="340"/>
      <c r="K46" s="340"/>
      <c r="L46" s="340"/>
      <c r="M46" s="340"/>
      <c r="N46" s="340"/>
      <c r="O46" s="340"/>
      <c r="P46" s="340"/>
      <c r="Q46" s="340"/>
      <c r="R46" s="340"/>
    </row>
  </sheetData>
  <sheetProtection selectLockedCells="1" selectUnlockedCells="1"/>
  <autoFilter ref="E2:E46"/>
  <mergeCells count="25">
    <mergeCell ref="B41:B43"/>
    <mergeCell ref="I3:R3"/>
    <mergeCell ref="B8:B10"/>
    <mergeCell ref="B12:B14"/>
    <mergeCell ref="B16:B18"/>
    <mergeCell ref="B20:B21"/>
    <mergeCell ref="B23:B24"/>
    <mergeCell ref="B30:B32"/>
    <mergeCell ref="D35:D39"/>
    <mergeCell ref="E35:E39"/>
    <mergeCell ref="K35:K39"/>
    <mergeCell ref="F35:F39"/>
    <mergeCell ref="H35:H39"/>
    <mergeCell ref="I35:I39"/>
    <mergeCell ref="J35:J39"/>
    <mergeCell ref="B26:B27"/>
    <mergeCell ref="B34:B39"/>
    <mergeCell ref="G35:G39"/>
    <mergeCell ref="R35:R39"/>
    <mergeCell ref="L35:L39"/>
    <mergeCell ref="M35:M39"/>
    <mergeCell ref="N35:N39"/>
    <mergeCell ref="O35:O39"/>
    <mergeCell ref="P35:P39"/>
    <mergeCell ref="Q35:Q39"/>
  </mergeCells>
  <pageMargins left="0.75" right="0.75" top="1" bottom="1" header="0.51180555555555551" footer="0.51180555555555551"/>
  <pageSetup firstPageNumber="0"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34998626667073579"/>
  </sheetPr>
  <dimension ref="A1:R34"/>
  <sheetViews>
    <sheetView workbookViewId="0">
      <selection activeCell="B2" sqref="B2"/>
    </sheetView>
  </sheetViews>
  <sheetFormatPr defaultRowHeight="12.75" x14ac:dyDescent="0.2"/>
  <cols>
    <col min="1" max="1" width="1.85546875" style="23" customWidth="1"/>
    <col min="2" max="2" width="14.85546875" style="23" customWidth="1"/>
    <col min="3" max="3" width="51.7109375" style="342" customWidth="1"/>
    <col min="4" max="4" width="15.85546875" style="89" customWidth="1"/>
    <col min="5" max="5" width="20.5703125" style="89" customWidth="1"/>
    <col min="6" max="6" width="11.85546875" style="89" customWidth="1"/>
    <col min="7" max="7" width="16.28515625" style="23" customWidth="1"/>
    <col min="8" max="8" width="5.5703125" style="23" customWidth="1"/>
    <col min="9" max="9" width="5.28515625" style="23" customWidth="1"/>
    <col min="10" max="10" width="5.140625" style="23" customWidth="1"/>
    <col min="11" max="12" width="4.7109375" style="23" customWidth="1"/>
    <col min="13" max="13" width="4.42578125" style="23" customWidth="1"/>
    <col min="14" max="14" width="5.28515625" style="23" customWidth="1"/>
    <col min="15" max="15" width="4.5703125" style="23" customWidth="1"/>
    <col min="16" max="16" width="3.28515625" style="23" bestFit="1" customWidth="1"/>
    <col min="17" max="18" width="4.140625" style="23" customWidth="1"/>
    <col min="19" max="16384" width="9.140625" style="23"/>
  </cols>
  <sheetData>
    <row r="1" spans="1:18" ht="13.5" thickBot="1" x14ac:dyDescent="0.25"/>
    <row r="2" spans="1:18" ht="13.5" thickBot="1" x14ac:dyDescent="0.25">
      <c r="B2" s="24" t="s">
        <v>217</v>
      </c>
      <c r="C2" s="392">
        <v>42541</v>
      </c>
      <c r="D2" s="86">
        <f>ScrumTeam!C76</f>
        <v>0</v>
      </c>
      <c r="E2" s="359"/>
      <c r="F2" s="244"/>
      <c r="G2" s="29" t="s">
        <v>219</v>
      </c>
      <c r="H2" s="30">
        <v>10</v>
      </c>
      <c r="I2" s="31">
        <f>H2-1</f>
        <v>9</v>
      </c>
      <c r="J2" s="31">
        <f>I2-1</f>
        <v>8</v>
      </c>
      <c r="K2" s="31">
        <f>J2-1</f>
        <v>7</v>
      </c>
      <c r="L2" s="31">
        <f>K2-1</f>
        <v>6</v>
      </c>
      <c r="M2" s="31">
        <f>L2-1</f>
        <v>5</v>
      </c>
      <c r="N2" s="31">
        <v>4</v>
      </c>
      <c r="O2" s="31">
        <v>3</v>
      </c>
      <c r="P2" s="31">
        <f>O2-1</f>
        <v>2</v>
      </c>
      <c r="Q2" s="31">
        <f>P2-1</f>
        <v>1</v>
      </c>
      <c r="R2" s="31">
        <f>Q2-1</f>
        <v>0</v>
      </c>
    </row>
    <row r="3" spans="1:18" ht="13.5" customHeight="1" thickBot="1" x14ac:dyDescent="0.25">
      <c r="B3" s="32" t="s">
        <v>220</v>
      </c>
      <c r="C3" s="393">
        <v>42552</v>
      </c>
      <c r="D3" s="87">
        <f>ScrumTeam!C77</f>
        <v>0</v>
      </c>
      <c r="E3" s="360"/>
      <c r="F3" s="160"/>
      <c r="G3" s="343"/>
      <c r="H3" s="343"/>
      <c r="I3" s="471" t="s">
        <v>222</v>
      </c>
      <c r="J3" s="472"/>
      <c r="K3" s="472"/>
      <c r="L3" s="472"/>
      <c r="M3" s="472"/>
      <c r="N3" s="472"/>
      <c r="O3" s="472"/>
      <c r="P3" s="472"/>
      <c r="Q3" s="472"/>
      <c r="R3" s="472"/>
    </row>
    <row r="4" spans="1:18" ht="147" thickBot="1" x14ac:dyDescent="0.25">
      <c r="B4" s="37" t="s">
        <v>223</v>
      </c>
      <c r="C4" s="99" t="s">
        <v>292</v>
      </c>
      <c r="D4" s="80"/>
      <c r="E4" s="361"/>
      <c r="F4" s="245"/>
      <c r="G4" s="262"/>
      <c r="H4" s="42" t="s">
        <v>224</v>
      </c>
      <c r="I4" s="43">
        <v>42541</v>
      </c>
      <c r="J4" s="43">
        <v>42542</v>
      </c>
      <c r="K4" s="43">
        <v>42543</v>
      </c>
      <c r="L4" s="43">
        <v>42544</v>
      </c>
      <c r="M4" s="43">
        <v>42545</v>
      </c>
      <c r="N4" s="43">
        <v>42548</v>
      </c>
      <c r="O4" s="43">
        <v>42549</v>
      </c>
      <c r="P4" s="43">
        <v>42550</v>
      </c>
      <c r="Q4" s="43">
        <v>42551</v>
      </c>
      <c r="R4" s="43">
        <v>42552</v>
      </c>
    </row>
    <row r="5" spans="1:18" s="70" customFormat="1" ht="41.25" customHeight="1" x14ac:dyDescent="0.2">
      <c r="A5" s="23"/>
      <c r="B5" s="45" t="s">
        <v>225</v>
      </c>
      <c r="C5" s="354" t="s">
        <v>226</v>
      </c>
      <c r="D5" s="88" t="s">
        <v>227</v>
      </c>
      <c r="E5" s="362" t="s">
        <v>228</v>
      </c>
      <c r="F5" s="257" t="s">
        <v>46</v>
      </c>
      <c r="G5" s="235" t="s">
        <v>229</v>
      </c>
      <c r="H5" s="261">
        <f>H6</f>
        <v>185</v>
      </c>
      <c r="I5" s="52">
        <f>H5-$H$5/H2</f>
        <v>166.5</v>
      </c>
      <c r="J5" s="53">
        <f>I5-$H$5/H2</f>
        <v>148</v>
      </c>
      <c r="K5" s="53">
        <f>J5-$H$5/H2</f>
        <v>129.5</v>
      </c>
      <c r="L5" s="53">
        <f>K5-$H$5/H2</f>
        <v>111</v>
      </c>
      <c r="M5" s="51">
        <f>L5-$H$5/H2</f>
        <v>92.5</v>
      </c>
      <c r="N5" s="52">
        <f>M5-$H$5/H2</f>
        <v>74</v>
      </c>
      <c r="O5" s="53">
        <f>N5-$H$5/H2</f>
        <v>55.5</v>
      </c>
      <c r="P5" s="53">
        <f>O5-$H$5/H2</f>
        <v>37</v>
      </c>
      <c r="Q5" s="53">
        <f>P5-$H$5/H2</f>
        <v>18.5</v>
      </c>
      <c r="R5" s="51">
        <f>Q5-$H$5/H2</f>
        <v>0</v>
      </c>
    </row>
    <row r="6" spans="1:18" x14ac:dyDescent="0.2">
      <c r="B6" s="54"/>
      <c r="C6" s="355"/>
      <c r="D6" s="54"/>
      <c r="E6" s="363"/>
      <c r="F6" s="258"/>
      <c r="G6" s="235" t="s">
        <v>230</v>
      </c>
      <c r="H6" s="56">
        <f>SUM(H7:H34)</f>
        <v>185</v>
      </c>
      <c r="I6" s="58">
        <f t="shared" ref="I6:R6" si="0">SUM(I7:I34)</f>
        <v>174</v>
      </c>
      <c r="J6" s="54">
        <f t="shared" si="0"/>
        <v>158</v>
      </c>
      <c r="K6" s="54">
        <f t="shared" si="0"/>
        <v>139</v>
      </c>
      <c r="L6" s="54">
        <f t="shared" si="0"/>
        <v>128</v>
      </c>
      <c r="M6" s="54">
        <f t="shared" si="0"/>
        <v>116</v>
      </c>
      <c r="N6" s="58">
        <f>SUM(N7:N34)</f>
        <v>97</v>
      </c>
      <c r="O6" s="54">
        <f t="shared" si="0"/>
        <v>79</v>
      </c>
      <c r="P6" s="54">
        <f t="shared" si="0"/>
        <v>67</v>
      </c>
      <c r="Q6" s="54">
        <f t="shared" si="0"/>
        <v>52</v>
      </c>
      <c r="R6" s="54">
        <f t="shared" si="0"/>
        <v>35</v>
      </c>
    </row>
    <row r="7" spans="1:18" ht="14.25" x14ac:dyDescent="0.2">
      <c r="B7" s="12"/>
      <c r="C7" s="356"/>
      <c r="D7" s="95"/>
      <c r="E7" s="364"/>
      <c r="F7" s="259"/>
      <c r="G7" s="189"/>
      <c r="H7" s="344"/>
      <c r="I7" s="345"/>
      <c r="J7" s="345"/>
      <c r="K7" s="345"/>
      <c r="L7" s="345"/>
      <c r="M7" s="345"/>
      <c r="N7" s="345"/>
      <c r="O7" s="345"/>
      <c r="P7" s="345"/>
      <c r="Q7" s="345"/>
      <c r="R7" s="345"/>
    </row>
    <row r="8" spans="1:18" x14ac:dyDescent="0.2">
      <c r="B8" s="469" t="s">
        <v>155</v>
      </c>
      <c r="C8" s="346" t="s">
        <v>156</v>
      </c>
      <c r="D8" s="195">
        <v>28</v>
      </c>
      <c r="E8" s="365" t="s">
        <v>293</v>
      </c>
      <c r="F8" s="322" t="s">
        <v>314</v>
      </c>
      <c r="G8" s="347"/>
      <c r="H8" s="369">
        <v>28</v>
      </c>
      <c r="I8" s="365">
        <v>28</v>
      </c>
      <c r="J8" s="365">
        <v>27</v>
      </c>
      <c r="K8" s="365">
        <v>26</v>
      </c>
      <c r="L8" s="365">
        <v>24</v>
      </c>
      <c r="M8" s="365">
        <v>22</v>
      </c>
      <c r="N8" s="365">
        <v>20</v>
      </c>
      <c r="O8" s="365">
        <v>18</v>
      </c>
      <c r="P8" s="365">
        <v>18</v>
      </c>
      <c r="Q8" s="365">
        <v>18</v>
      </c>
      <c r="R8" s="365">
        <v>18</v>
      </c>
    </row>
    <row r="9" spans="1:18" ht="15.75" customHeight="1" x14ac:dyDescent="0.2">
      <c r="B9" s="470"/>
      <c r="C9" s="357"/>
      <c r="D9" s="195"/>
      <c r="E9" s="365"/>
      <c r="F9" s="260"/>
      <c r="G9" s="347"/>
      <c r="H9" s="369"/>
      <c r="I9" s="365"/>
      <c r="J9" s="365"/>
      <c r="K9" s="365"/>
      <c r="L9" s="365"/>
      <c r="M9" s="365"/>
      <c r="N9" s="365"/>
      <c r="O9" s="365"/>
      <c r="P9" s="365"/>
      <c r="Q9" s="365"/>
      <c r="R9" s="365"/>
    </row>
    <row r="10" spans="1:18" x14ac:dyDescent="0.2">
      <c r="B10" s="252"/>
      <c r="C10" s="357"/>
      <c r="D10" s="195"/>
      <c r="E10" s="365"/>
      <c r="F10" s="260"/>
      <c r="G10" s="347"/>
      <c r="H10" s="369"/>
      <c r="I10" s="365"/>
      <c r="J10" s="365"/>
      <c r="K10" s="365"/>
      <c r="L10" s="365"/>
      <c r="M10" s="365"/>
      <c r="N10" s="365"/>
      <c r="O10" s="365"/>
      <c r="P10" s="365"/>
      <c r="Q10" s="365"/>
      <c r="R10" s="365"/>
    </row>
    <row r="11" spans="1:18" ht="38.25" x14ac:dyDescent="0.2">
      <c r="B11" s="335" t="s">
        <v>143</v>
      </c>
      <c r="C11" s="357" t="s">
        <v>294</v>
      </c>
      <c r="D11" s="195">
        <v>30</v>
      </c>
      <c r="E11" s="366" t="s">
        <v>295</v>
      </c>
      <c r="F11" s="260" t="s">
        <v>53</v>
      </c>
      <c r="G11" s="347"/>
      <c r="H11" s="369">
        <v>30</v>
      </c>
      <c r="I11" s="365">
        <v>26</v>
      </c>
      <c r="J11" s="365">
        <v>24</v>
      </c>
      <c r="K11" s="365">
        <v>20</v>
      </c>
      <c r="L11" s="365">
        <v>16</v>
      </c>
      <c r="M11" s="365">
        <v>14</v>
      </c>
      <c r="N11" s="365">
        <v>10</v>
      </c>
      <c r="O11" s="365">
        <v>6</v>
      </c>
      <c r="P11" s="365">
        <v>4</v>
      </c>
      <c r="Q11" s="365">
        <v>0</v>
      </c>
      <c r="R11" s="365">
        <v>0</v>
      </c>
    </row>
    <row r="12" spans="1:18" x14ac:dyDescent="0.2">
      <c r="B12" s="252"/>
      <c r="C12" s="357"/>
      <c r="D12" s="195"/>
      <c r="E12" s="365"/>
      <c r="F12" s="260"/>
      <c r="G12" s="347"/>
      <c r="H12" s="369"/>
      <c r="I12" s="365"/>
      <c r="J12" s="365"/>
      <c r="K12" s="365"/>
      <c r="L12" s="365"/>
      <c r="M12" s="365"/>
      <c r="N12" s="365"/>
      <c r="O12" s="365"/>
      <c r="P12" s="365"/>
      <c r="Q12" s="365"/>
      <c r="R12" s="365"/>
    </row>
    <row r="13" spans="1:18" ht="25.5" x14ac:dyDescent="0.2">
      <c r="B13" s="335" t="s">
        <v>122</v>
      </c>
      <c r="C13" s="357" t="s">
        <v>123</v>
      </c>
      <c r="D13" s="433">
        <v>29</v>
      </c>
      <c r="E13" s="404" t="s">
        <v>296</v>
      </c>
      <c r="F13" s="338" t="s">
        <v>53</v>
      </c>
      <c r="G13" s="347"/>
      <c r="H13" s="369">
        <v>29</v>
      </c>
      <c r="I13" s="365">
        <v>26</v>
      </c>
      <c r="J13" s="365">
        <v>22</v>
      </c>
      <c r="K13" s="365">
        <v>19</v>
      </c>
      <c r="L13" s="365">
        <v>17</v>
      </c>
      <c r="M13" s="365">
        <v>14</v>
      </c>
      <c r="N13" s="365">
        <v>12</v>
      </c>
      <c r="O13" s="365">
        <v>10</v>
      </c>
      <c r="P13" s="365">
        <v>8</v>
      </c>
      <c r="Q13" s="365">
        <v>6</v>
      </c>
      <c r="R13" s="365">
        <v>0</v>
      </c>
    </row>
    <row r="14" spans="1:18" x14ac:dyDescent="0.2">
      <c r="B14" s="252"/>
      <c r="C14" s="357"/>
      <c r="D14" s="195"/>
      <c r="E14" s="365"/>
      <c r="F14" s="260"/>
      <c r="G14" s="347"/>
      <c r="H14" s="369"/>
      <c r="I14" s="365"/>
      <c r="J14" s="365"/>
      <c r="K14" s="365"/>
      <c r="L14" s="365"/>
      <c r="M14" s="365"/>
      <c r="N14" s="365"/>
      <c r="O14" s="365"/>
      <c r="P14" s="365"/>
      <c r="Q14" s="365"/>
      <c r="R14" s="365"/>
    </row>
    <row r="15" spans="1:18" ht="25.5" x14ac:dyDescent="0.2">
      <c r="B15" s="335" t="s">
        <v>125</v>
      </c>
      <c r="C15" s="357" t="s">
        <v>126</v>
      </c>
      <c r="D15" s="195">
        <v>20</v>
      </c>
      <c r="E15" s="365" t="s">
        <v>254</v>
      </c>
      <c r="F15" s="260" t="s">
        <v>53</v>
      </c>
      <c r="G15" s="347"/>
      <c r="H15" s="369">
        <v>20</v>
      </c>
      <c r="I15" s="365">
        <v>20</v>
      </c>
      <c r="J15" s="365">
        <v>18</v>
      </c>
      <c r="K15" s="365">
        <v>14</v>
      </c>
      <c r="L15" s="365">
        <v>14</v>
      </c>
      <c r="M15" s="365">
        <v>10</v>
      </c>
      <c r="N15" s="365">
        <v>10</v>
      </c>
      <c r="O15" s="365">
        <v>8</v>
      </c>
      <c r="P15" s="365">
        <v>8</v>
      </c>
      <c r="Q15" s="365">
        <v>4</v>
      </c>
      <c r="R15" s="365">
        <v>0</v>
      </c>
    </row>
    <row r="16" spans="1:18" x14ac:dyDescent="0.2">
      <c r="B16" s="252"/>
      <c r="C16" s="357"/>
      <c r="D16" s="195"/>
      <c r="E16" s="365"/>
      <c r="F16" s="260"/>
      <c r="G16" s="347"/>
      <c r="H16" s="369"/>
      <c r="I16" s="365"/>
      <c r="J16" s="365"/>
      <c r="K16" s="365"/>
      <c r="L16" s="365"/>
      <c r="M16" s="365"/>
      <c r="N16" s="365"/>
      <c r="O16" s="365"/>
      <c r="P16" s="365"/>
      <c r="Q16" s="365"/>
      <c r="R16" s="365"/>
    </row>
    <row r="17" spans="2:18" ht="51" x14ac:dyDescent="0.2">
      <c r="B17" s="335" t="s">
        <v>134</v>
      </c>
      <c r="C17" s="346" t="s">
        <v>297</v>
      </c>
      <c r="D17" s="195">
        <v>8</v>
      </c>
      <c r="E17" s="365" t="s">
        <v>298</v>
      </c>
      <c r="F17" s="260" t="s">
        <v>53</v>
      </c>
      <c r="G17" s="347"/>
      <c r="H17" s="369">
        <v>8</v>
      </c>
      <c r="I17" s="365">
        <v>7</v>
      </c>
      <c r="J17" s="365">
        <v>6</v>
      </c>
      <c r="K17" s="365">
        <v>5</v>
      </c>
      <c r="L17" s="365">
        <v>5</v>
      </c>
      <c r="M17" s="365">
        <v>5</v>
      </c>
      <c r="N17" s="365">
        <v>4</v>
      </c>
      <c r="O17" s="365">
        <v>3</v>
      </c>
      <c r="P17" s="365">
        <v>2</v>
      </c>
      <c r="Q17" s="365">
        <v>2</v>
      </c>
      <c r="R17" s="365">
        <v>0</v>
      </c>
    </row>
    <row r="18" spans="2:18" x14ac:dyDescent="0.2">
      <c r="B18" s="252"/>
      <c r="C18" s="357"/>
      <c r="D18" s="195"/>
      <c r="E18" s="365"/>
      <c r="F18" s="260"/>
      <c r="G18" s="347"/>
      <c r="H18" s="369"/>
      <c r="I18" s="365"/>
      <c r="J18" s="365"/>
      <c r="K18" s="365"/>
      <c r="L18" s="365"/>
      <c r="M18" s="365"/>
      <c r="N18" s="365"/>
      <c r="O18" s="365"/>
      <c r="P18" s="365"/>
      <c r="Q18" s="365"/>
      <c r="R18" s="365"/>
    </row>
    <row r="19" spans="2:18" ht="63.75" x14ac:dyDescent="0.2">
      <c r="B19" s="335" t="s">
        <v>137</v>
      </c>
      <c r="C19" s="358" t="s">
        <v>299</v>
      </c>
      <c r="D19" s="195">
        <v>8</v>
      </c>
      <c r="E19" s="365" t="s">
        <v>298</v>
      </c>
      <c r="F19" s="260" t="s">
        <v>53</v>
      </c>
      <c r="G19" s="347"/>
      <c r="H19" s="369">
        <v>8</v>
      </c>
      <c r="I19" s="365">
        <v>7</v>
      </c>
      <c r="J19" s="365">
        <v>7</v>
      </c>
      <c r="K19" s="365">
        <v>7</v>
      </c>
      <c r="L19" s="365">
        <v>6</v>
      </c>
      <c r="M19" s="365">
        <v>6</v>
      </c>
      <c r="N19" s="365">
        <v>5</v>
      </c>
      <c r="O19" s="365">
        <v>4</v>
      </c>
      <c r="P19" s="365">
        <v>3</v>
      </c>
      <c r="Q19" s="365">
        <v>2</v>
      </c>
      <c r="R19" s="365">
        <v>0</v>
      </c>
    </row>
    <row r="20" spans="2:18" x14ac:dyDescent="0.2">
      <c r="B20" s="252"/>
      <c r="C20" s="357"/>
      <c r="D20" s="195"/>
      <c r="E20" s="365"/>
      <c r="F20" s="260"/>
      <c r="G20" s="347"/>
      <c r="H20" s="369"/>
      <c r="I20" s="365"/>
      <c r="J20" s="365"/>
      <c r="K20" s="365"/>
      <c r="L20" s="365"/>
      <c r="M20" s="365"/>
      <c r="N20" s="365"/>
      <c r="O20" s="365"/>
      <c r="P20" s="365"/>
      <c r="Q20" s="365"/>
      <c r="R20" s="365"/>
    </row>
    <row r="21" spans="2:18" ht="51" x14ac:dyDescent="0.2">
      <c r="B21" s="335" t="s">
        <v>140</v>
      </c>
      <c r="C21" s="346" t="s">
        <v>300</v>
      </c>
      <c r="D21" s="195">
        <v>3</v>
      </c>
      <c r="E21" s="365" t="s">
        <v>278</v>
      </c>
      <c r="F21" s="260" t="s">
        <v>53</v>
      </c>
      <c r="G21" s="347"/>
      <c r="H21" s="369">
        <v>3</v>
      </c>
      <c r="I21" s="365">
        <v>2</v>
      </c>
      <c r="J21" s="365">
        <v>1</v>
      </c>
      <c r="K21" s="365">
        <v>0</v>
      </c>
      <c r="L21" s="365">
        <v>0</v>
      </c>
      <c r="M21" s="365">
        <v>0</v>
      </c>
      <c r="N21" s="365">
        <v>0</v>
      </c>
      <c r="O21" s="365">
        <v>0</v>
      </c>
      <c r="P21" s="365">
        <v>0</v>
      </c>
      <c r="Q21" s="365">
        <v>0</v>
      </c>
      <c r="R21" s="365">
        <v>0</v>
      </c>
    </row>
    <row r="22" spans="2:18" x14ac:dyDescent="0.2">
      <c r="B22" s="252"/>
      <c r="C22" s="357"/>
      <c r="D22" s="195"/>
      <c r="E22" s="365"/>
      <c r="F22" s="260"/>
      <c r="G22" s="347"/>
      <c r="H22" s="369"/>
      <c r="I22" s="365"/>
      <c r="J22" s="365"/>
      <c r="K22" s="365"/>
      <c r="L22" s="365"/>
      <c r="M22" s="365"/>
      <c r="N22" s="365"/>
      <c r="O22" s="365"/>
      <c r="P22" s="365"/>
      <c r="Q22" s="365"/>
      <c r="R22" s="365"/>
    </row>
    <row r="23" spans="2:18" ht="63.75" x14ac:dyDescent="0.2">
      <c r="B23" s="335" t="s">
        <v>128</v>
      </c>
      <c r="C23" s="357" t="s">
        <v>301</v>
      </c>
      <c r="D23" s="195">
        <v>12</v>
      </c>
      <c r="E23" s="365" t="s">
        <v>278</v>
      </c>
      <c r="F23" s="260" t="s">
        <v>53</v>
      </c>
      <c r="G23" s="347"/>
      <c r="H23" s="369">
        <v>12</v>
      </c>
      <c r="I23" s="365">
        <v>12</v>
      </c>
      <c r="J23" s="365">
        <v>12</v>
      </c>
      <c r="K23" s="365">
        <v>11</v>
      </c>
      <c r="L23" s="365">
        <v>11</v>
      </c>
      <c r="M23" s="365">
        <v>10</v>
      </c>
      <c r="N23" s="365">
        <v>8</v>
      </c>
      <c r="O23" s="365">
        <v>6</v>
      </c>
      <c r="P23" s="365">
        <v>4</v>
      </c>
      <c r="Q23" s="365">
        <v>2</v>
      </c>
      <c r="R23" s="365">
        <v>0</v>
      </c>
    </row>
    <row r="24" spans="2:18" x14ac:dyDescent="0.2">
      <c r="B24" s="252"/>
      <c r="C24" s="357"/>
      <c r="D24" s="195"/>
      <c r="E24" s="365"/>
      <c r="F24" s="260"/>
      <c r="G24" s="347"/>
      <c r="H24" s="369"/>
      <c r="I24" s="365"/>
      <c r="J24" s="365"/>
      <c r="K24" s="365"/>
      <c r="L24" s="365"/>
      <c r="M24" s="365"/>
      <c r="N24" s="365"/>
      <c r="O24" s="365"/>
      <c r="P24" s="365"/>
      <c r="Q24" s="365"/>
      <c r="R24" s="365"/>
    </row>
    <row r="25" spans="2:18" ht="38.25" x14ac:dyDescent="0.2">
      <c r="B25" s="335" t="s">
        <v>161</v>
      </c>
      <c r="C25" s="357" t="s">
        <v>162</v>
      </c>
      <c r="D25" s="195">
        <v>20</v>
      </c>
      <c r="E25" s="365" t="s">
        <v>258</v>
      </c>
      <c r="F25" s="322" t="s">
        <v>314</v>
      </c>
      <c r="G25" s="347"/>
      <c r="H25" s="369">
        <v>20</v>
      </c>
      <c r="I25" s="365">
        <v>20</v>
      </c>
      <c r="J25" s="365">
        <v>18</v>
      </c>
      <c r="K25" s="365">
        <v>18</v>
      </c>
      <c r="L25" s="365">
        <v>16</v>
      </c>
      <c r="M25" s="365">
        <v>16</v>
      </c>
      <c r="N25" s="365">
        <v>16</v>
      </c>
      <c r="O25" s="365">
        <v>16</v>
      </c>
      <c r="P25" s="365">
        <v>16</v>
      </c>
      <c r="Q25" s="365">
        <v>16</v>
      </c>
      <c r="R25" s="365">
        <v>16</v>
      </c>
    </row>
    <row r="26" spans="2:18" x14ac:dyDescent="0.2">
      <c r="B26" s="252"/>
      <c r="C26" s="357"/>
      <c r="D26" s="195"/>
      <c r="E26" s="365"/>
      <c r="F26" s="260"/>
      <c r="G26" s="347"/>
      <c r="H26" s="369"/>
      <c r="I26" s="365"/>
      <c r="J26" s="365"/>
      <c r="K26" s="365"/>
      <c r="L26" s="365"/>
      <c r="M26" s="365"/>
      <c r="N26" s="365"/>
      <c r="O26" s="365"/>
      <c r="P26" s="365"/>
      <c r="Q26" s="365"/>
      <c r="R26" s="365"/>
    </row>
    <row r="27" spans="2:18" ht="25.5" x14ac:dyDescent="0.2">
      <c r="B27" s="335" t="s">
        <v>149</v>
      </c>
      <c r="C27" s="357" t="s">
        <v>302</v>
      </c>
      <c r="D27" s="195">
        <v>4</v>
      </c>
      <c r="E27" s="365" t="s">
        <v>303</v>
      </c>
      <c r="F27" s="260" t="s">
        <v>53</v>
      </c>
      <c r="G27" s="347"/>
      <c r="H27" s="369">
        <v>3</v>
      </c>
      <c r="I27" s="365">
        <v>3</v>
      </c>
      <c r="J27" s="365">
        <v>1</v>
      </c>
      <c r="K27" s="365">
        <v>0</v>
      </c>
      <c r="L27" s="365">
        <v>0</v>
      </c>
      <c r="M27" s="365">
        <v>0</v>
      </c>
      <c r="N27" s="365">
        <v>0</v>
      </c>
      <c r="O27" s="365">
        <v>0</v>
      </c>
      <c r="P27" s="365">
        <v>0</v>
      </c>
      <c r="Q27" s="365">
        <v>0</v>
      </c>
      <c r="R27" s="365">
        <v>0</v>
      </c>
    </row>
    <row r="28" spans="2:18" x14ac:dyDescent="0.2">
      <c r="B28" s="252"/>
      <c r="C28" s="357"/>
      <c r="D28" s="195"/>
      <c r="E28" s="365"/>
      <c r="F28" s="260"/>
      <c r="G28" s="347"/>
      <c r="H28" s="369"/>
      <c r="I28" s="365"/>
      <c r="J28" s="365"/>
      <c r="K28" s="365"/>
      <c r="L28" s="365"/>
      <c r="M28" s="365"/>
      <c r="N28" s="365"/>
      <c r="O28" s="365"/>
      <c r="P28" s="365"/>
      <c r="Q28" s="365"/>
      <c r="R28" s="365"/>
    </row>
    <row r="29" spans="2:18" ht="51" x14ac:dyDescent="0.2">
      <c r="B29" s="335" t="s">
        <v>131</v>
      </c>
      <c r="C29" s="357" t="s">
        <v>304</v>
      </c>
      <c r="D29" s="195">
        <v>10</v>
      </c>
      <c r="E29" s="365" t="s">
        <v>305</v>
      </c>
      <c r="F29" s="260" t="s">
        <v>53</v>
      </c>
      <c r="G29" s="347"/>
      <c r="H29" s="369">
        <v>10</v>
      </c>
      <c r="I29" s="365">
        <v>9</v>
      </c>
      <c r="J29" s="365">
        <v>8</v>
      </c>
      <c r="K29" s="365">
        <v>6</v>
      </c>
      <c r="L29" s="365">
        <v>6</v>
      </c>
      <c r="M29" s="365">
        <v>6</v>
      </c>
      <c r="N29" s="365">
        <v>4</v>
      </c>
      <c r="O29" s="365">
        <v>2</v>
      </c>
      <c r="P29" s="365">
        <v>0</v>
      </c>
      <c r="Q29" s="365">
        <v>0</v>
      </c>
      <c r="R29" s="365">
        <v>0</v>
      </c>
    </row>
    <row r="30" spans="2:18" x14ac:dyDescent="0.2">
      <c r="B30" s="252"/>
      <c r="C30" s="357"/>
      <c r="D30" s="195"/>
      <c r="E30" s="365"/>
      <c r="F30" s="260"/>
      <c r="G30" s="347"/>
      <c r="H30" s="369"/>
      <c r="I30" s="365"/>
      <c r="J30" s="365"/>
      <c r="K30" s="365"/>
      <c r="L30" s="365"/>
      <c r="M30" s="365"/>
      <c r="N30" s="365"/>
      <c r="O30" s="365"/>
      <c r="P30" s="365"/>
      <c r="Q30" s="365"/>
      <c r="R30" s="365"/>
    </row>
    <row r="31" spans="2:18" ht="51" x14ac:dyDescent="0.2">
      <c r="B31" s="335" t="s">
        <v>158</v>
      </c>
      <c r="C31" s="357" t="s">
        <v>306</v>
      </c>
      <c r="D31" s="195">
        <v>5</v>
      </c>
      <c r="E31" s="365" t="s">
        <v>305</v>
      </c>
      <c r="F31" s="322" t="s">
        <v>314</v>
      </c>
      <c r="G31" s="347"/>
      <c r="H31" s="369">
        <v>5</v>
      </c>
      <c r="I31" s="365">
        <v>5</v>
      </c>
      <c r="J31" s="365">
        <v>5</v>
      </c>
      <c r="K31" s="365">
        <v>5</v>
      </c>
      <c r="L31" s="365">
        <v>5</v>
      </c>
      <c r="M31" s="365">
        <v>5</v>
      </c>
      <c r="N31" s="365">
        <v>4</v>
      </c>
      <c r="O31" s="365">
        <v>3</v>
      </c>
      <c r="P31" s="365">
        <v>2</v>
      </c>
      <c r="Q31" s="365">
        <v>1</v>
      </c>
      <c r="R31" s="365">
        <v>1</v>
      </c>
    </row>
    <row r="32" spans="2:18" x14ac:dyDescent="0.2">
      <c r="B32" s="252"/>
      <c r="C32" s="357"/>
      <c r="D32" s="195"/>
      <c r="E32" s="365"/>
      <c r="F32" s="260"/>
      <c r="G32" s="347"/>
      <c r="H32" s="369"/>
      <c r="I32" s="365"/>
      <c r="J32" s="365"/>
      <c r="K32" s="365"/>
      <c r="L32" s="365"/>
      <c r="M32" s="365"/>
      <c r="N32" s="365"/>
      <c r="O32" s="365"/>
      <c r="P32" s="365"/>
      <c r="Q32" s="365"/>
      <c r="R32" s="365"/>
    </row>
    <row r="33" spans="2:18" ht="25.5" x14ac:dyDescent="0.2">
      <c r="B33" s="335" t="s">
        <v>146</v>
      </c>
      <c r="C33" s="357" t="s">
        <v>147</v>
      </c>
      <c r="D33" s="195">
        <v>9</v>
      </c>
      <c r="E33" s="365" t="s">
        <v>267</v>
      </c>
      <c r="F33" s="260" t="s">
        <v>53</v>
      </c>
      <c r="G33" s="347"/>
      <c r="H33" s="369">
        <v>9</v>
      </c>
      <c r="I33" s="365">
        <v>9</v>
      </c>
      <c r="J33" s="365">
        <v>9</v>
      </c>
      <c r="K33" s="365">
        <v>8</v>
      </c>
      <c r="L33" s="365">
        <v>8</v>
      </c>
      <c r="M33" s="365">
        <v>8</v>
      </c>
      <c r="N33" s="365">
        <v>4</v>
      </c>
      <c r="O33" s="365">
        <v>3</v>
      </c>
      <c r="P33" s="365">
        <v>2</v>
      </c>
      <c r="Q33" s="365">
        <v>1</v>
      </c>
      <c r="R33" s="365">
        <v>0</v>
      </c>
    </row>
    <row r="34" spans="2:18" ht="14.25" x14ac:dyDescent="0.2">
      <c r="B34" s="252"/>
      <c r="C34" s="357"/>
      <c r="D34" s="195"/>
      <c r="E34" s="365"/>
      <c r="F34" s="260"/>
      <c r="G34" s="347"/>
      <c r="H34" s="344"/>
      <c r="I34" s="345"/>
      <c r="J34" s="345"/>
      <c r="K34" s="345"/>
      <c r="L34" s="345"/>
      <c r="M34" s="345"/>
      <c r="N34" s="345"/>
      <c r="O34" s="345"/>
      <c r="P34" s="345"/>
      <c r="Q34" s="345"/>
      <c r="R34" s="345"/>
    </row>
  </sheetData>
  <sheetProtection selectLockedCells="1" selectUnlockedCells="1"/>
  <autoFilter ref="E1:E129"/>
  <mergeCells count="2">
    <mergeCell ref="B8:B9"/>
    <mergeCell ref="I3:R3"/>
  </mergeCells>
  <pageMargins left="0.75" right="0.75" top="1" bottom="1" header="0.51180555555555551" footer="0.51180555555555551"/>
  <pageSetup firstPageNumber="0" orientation="portrait" horizontalDpi="300" verticalDpi="3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34998626667073579"/>
  </sheetPr>
  <dimension ref="A1:S34"/>
  <sheetViews>
    <sheetView topLeftCell="B1" zoomScale="90" zoomScaleNormal="90" workbookViewId="0">
      <selection activeCell="B33" sqref="B33"/>
    </sheetView>
  </sheetViews>
  <sheetFormatPr defaultRowHeight="12.75" x14ac:dyDescent="0.2"/>
  <cols>
    <col min="1" max="1" width="1.85546875" hidden="1" customWidth="1"/>
    <col min="2" max="2" width="16.85546875" bestFit="1" customWidth="1"/>
    <col min="3" max="3" width="51.7109375" style="96" customWidth="1"/>
    <col min="4" max="4" width="9.140625" style="307" hidden="1" customWidth="1"/>
    <col min="5" max="5" width="15.85546875" style="16" customWidth="1"/>
    <col min="6" max="6" width="20.5703125" style="16" customWidth="1"/>
    <col min="7" max="7" width="11.85546875" style="89" customWidth="1"/>
    <col min="8" max="8" width="16.28515625" customWidth="1"/>
    <col min="9" max="9" width="5.5703125" customWidth="1"/>
    <col min="10" max="10" width="5.28515625" style="23" customWidth="1"/>
    <col min="11" max="11" width="5.140625" customWidth="1"/>
    <col min="12" max="13" width="4.7109375" customWidth="1"/>
    <col min="14" max="14" width="4.42578125" customWidth="1"/>
    <col min="15" max="15" width="5.28515625" customWidth="1"/>
    <col min="16" max="16" width="4.5703125" customWidth="1"/>
    <col min="17" max="19" width="4.140625" customWidth="1"/>
  </cols>
  <sheetData>
    <row r="1" spans="1:19" ht="13.5" thickBot="1" x14ac:dyDescent="0.25"/>
    <row r="2" spans="1:19" ht="13.5" thickBot="1" x14ac:dyDescent="0.25">
      <c r="A2" s="23"/>
      <c r="B2" s="24" t="s">
        <v>217</v>
      </c>
      <c r="C2" s="392">
        <v>42555</v>
      </c>
      <c r="D2" s="412"/>
      <c r="E2" s="413">
        <f>ScrumTeam!C76</f>
        <v>0</v>
      </c>
      <c r="F2" s="359"/>
      <c r="G2" s="244"/>
      <c r="H2" s="414" t="s">
        <v>219</v>
      </c>
      <c r="I2" s="415">
        <v>10</v>
      </c>
      <c r="J2" s="416">
        <f>I2-1</f>
        <v>9</v>
      </c>
      <c r="K2" s="416">
        <f>J2-1</f>
        <v>8</v>
      </c>
      <c r="L2" s="416">
        <f>K2-1</f>
        <v>7</v>
      </c>
      <c r="M2" s="416">
        <f>L2-1</f>
        <v>6</v>
      </c>
      <c r="N2" s="416">
        <f>M2-1</f>
        <v>5</v>
      </c>
      <c r="O2" s="416">
        <v>4</v>
      </c>
      <c r="P2" s="416">
        <v>3</v>
      </c>
      <c r="Q2" s="416">
        <f>P2-1</f>
        <v>2</v>
      </c>
      <c r="R2" s="416">
        <f>Q2-1</f>
        <v>1</v>
      </c>
      <c r="S2" s="416">
        <f>R2-1</f>
        <v>0</v>
      </c>
    </row>
    <row r="3" spans="1:19" ht="13.5" customHeight="1" thickBot="1" x14ac:dyDescent="0.25">
      <c r="A3" s="23"/>
      <c r="B3" s="32" t="s">
        <v>220</v>
      </c>
      <c r="C3" s="393">
        <v>42566</v>
      </c>
      <c r="D3" s="417"/>
      <c r="E3" s="418">
        <f>ScrumTeam!C77</f>
        <v>0</v>
      </c>
      <c r="F3" s="360"/>
      <c r="G3" s="160"/>
      <c r="H3" s="343"/>
      <c r="I3" s="343"/>
      <c r="J3" s="482" t="s">
        <v>222</v>
      </c>
      <c r="K3" s="483"/>
      <c r="L3" s="483"/>
      <c r="M3" s="483"/>
      <c r="N3" s="483"/>
      <c r="O3" s="483"/>
      <c r="P3" s="483"/>
      <c r="Q3" s="483"/>
      <c r="R3" s="483"/>
      <c r="S3" s="483"/>
    </row>
    <row r="4" spans="1:19" ht="57" thickBot="1" x14ac:dyDescent="0.25">
      <c r="A4" s="23"/>
      <c r="B4" s="37" t="s">
        <v>223</v>
      </c>
      <c r="C4" s="99" t="s">
        <v>307</v>
      </c>
      <c r="D4" s="308"/>
      <c r="E4" s="361"/>
      <c r="F4" s="361"/>
      <c r="G4" s="245"/>
      <c r="H4" s="419"/>
      <c r="I4" s="420" t="s">
        <v>224</v>
      </c>
      <c r="J4" s="43">
        <v>42555</v>
      </c>
      <c r="K4" s="43">
        <v>42556</v>
      </c>
      <c r="L4" s="43">
        <v>42557</v>
      </c>
      <c r="M4" s="43">
        <v>42558</v>
      </c>
      <c r="N4" s="43">
        <v>42559</v>
      </c>
      <c r="O4" s="43">
        <v>42562</v>
      </c>
      <c r="P4" s="43">
        <v>42563</v>
      </c>
      <c r="Q4" s="43">
        <v>42564</v>
      </c>
      <c r="R4" s="43">
        <v>42565</v>
      </c>
      <c r="S4" s="43">
        <v>42566</v>
      </c>
    </row>
    <row r="5" spans="1:19" s="4" customFormat="1" ht="41.25" customHeight="1" x14ac:dyDescent="0.2">
      <c r="A5" s="23"/>
      <c r="B5" s="377" t="s">
        <v>225</v>
      </c>
      <c r="C5" s="354" t="s">
        <v>226</v>
      </c>
      <c r="D5" s="421" t="s">
        <v>308</v>
      </c>
      <c r="E5" s="421" t="s">
        <v>227</v>
      </c>
      <c r="F5" s="362" t="s">
        <v>228</v>
      </c>
      <c r="G5" s="257" t="s">
        <v>46</v>
      </c>
      <c r="H5" s="422" t="s">
        <v>229</v>
      </c>
      <c r="I5" s="423">
        <f>I6</f>
        <v>160.5</v>
      </c>
      <c r="J5" s="424">
        <f>I5-$I$5/I2</f>
        <v>144.44999999999999</v>
      </c>
      <c r="K5" s="424">
        <f>J5-$I$5/I2</f>
        <v>128.39999999999998</v>
      </c>
      <c r="L5" s="424">
        <f>K5-$I$5/I2</f>
        <v>112.34999999999998</v>
      </c>
      <c r="M5" s="424">
        <f>L5-$I$5/I2</f>
        <v>96.299999999999983</v>
      </c>
      <c r="N5" s="425">
        <f>M5-$I$5/I2</f>
        <v>80.249999999999986</v>
      </c>
      <c r="O5" s="424">
        <f>N5-$I$5/I2</f>
        <v>64.199999999999989</v>
      </c>
      <c r="P5" s="424">
        <f>O5-$I$5/I2</f>
        <v>48.149999999999991</v>
      </c>
      <c r="Q5" s="424">
        <f>P5-$I$5/I2</f>
        <v>32.099999999999994</v>
      </c>
      <c r="R5" s="424">
        <f>Q5-$I$5/I2</f>
        <v>16.049999999999994</v>
      </c>
      <c r="S5" s="425">
        <f>R5-$I$5/I2</f>
        <v>0</v>
      </c>
    </row>
    <row r="6" spans="1:19" x14ac:dyDescent="0.2">
      <c r="A6" s="23"/>
      <c r="B6" s="381"/>
      <c r="C6" s="355"/>
      <c r="D6" s="355"/>
      <c r="E6" s="381"/>
      <c r="F6" s="363"/>
      <c r="G6" s="258"/>
      <c r="H6" s="422" t="s">
        <v>230</v>
      </c>
      <c r="I6" s="426">
        <f t="shared" ref="I6:O6" si="0">SUM(I7:I33)</f>
        <v>160.5</v>
      </c>
      <c r="J6" s="381">
        <f t="shared" si="0"/>
        <v>145</v>
      </c>
      <c r="K6" s="381">
        <f t="shared" si="0"/>
        <v>131.5</v>
      </c>
      <c r="L6" s="381">
        <f t="shared" si="0"/>
        <v>112.5</v>
      </c>
      <c r="M6" s="381">
        <f t="shared" si="0"/>
        <v>96.5</v>
      </c>
      <c r="N6" s="381">
        <f t="shared" si="0"/>
        <v>91.5</v>
      </c>
      <c r="O6" s="381">
        <f t="shared" si="0"/>
        <v>89</v>
      </c>
      <c r="P6" s="381">
        <f t="shared" ref="P6:S6" si="1">SUM(P7:P33)</f>
        <v>70.5</v>
      </c>
      <c r="Q6" s="381">
        <f t="shared" si="1"/>
        <v>53</v>
      </c>
      <c r="R6" s="381">
        <f t="shared" si="1"/>
        <v>32.5</v>
      </c>
      <c r="S6" s="381">
        <f t="shared" si="1"/>
        <v>3</v>
      </c>
    </row>
    <row r="7" spans="1:19" x14ac:dyDescent="0.2">
      <c r="A7" s="23"/>
      <c r="B7" s="12"/>
      <c r="C7" s="356"/>
      <c r="D7" s="427"/>
      <c r="E7" s="95"/>
      <c r="F7" s="364"/>
      <c r="G7" s="259"/>
      <c r="H7" s="189"/>
      <c r="I7" s="369"/>
      <c r="J7" s="365"/>
      <c r="K7" s="365"/>
      <c r="L7" s="365"/>
      <c r="M7" s="365"/>
      <c r="N7" s="365"/>
      <c r="O7" s="365"/>
      <c r="P7" s="365"/>
      <c r="Q7" s="365"/>
      <c r="R7" s="365"/>
      <c r="S7" s="365"/>
    </row>
    <row r="8" spans="1:19" x14ac:dyDescent="0.2">
      <c r="A8" s="23"/>
      <c r="B8" s="469" t="s">
        <v>155</v>
      </c>
      <c r="C8" s="346" t="s">
        <v>156</v>
      </c>
      <c r="D8" s="407">
        <v>2</v>
      </c>
      <c r="E8" s="475">
        <v>18</v>
      </c>
      <c r="F8" s="477" t="s">
        <v>293</v>
      </c>
      <c r="G8" s="478" t="s">
        <v>53</v>
      </c>
      <c r="H8" s="480"/>
      <c r="I8" s="473">
        <v>18</v>
      </c>
      <c r="J8" s="473">
        <v>16</v>
      </c>
      <c r="K8" s="473">
        <v>15</v>
      </c>
      <c r="L8" s="473">
        <v>10</v>
      </c>
      <c r="M8" s="473">
        <v>5</v>
      </c>
      <c r="N8" s="473">
        <v>5</v>
      </c>
      <c r="O8" s="473">
        <v>5</v>
      </c>
      <c r="P8" s="473">
        <v>5</v>
      </c>
      <c r="Q8" s="473">
        <v>5</v>
      </c>
      <c r="R8" s="473">
        <v>3</v>
      </c>
      <c r="S8" s="473">
        <v>0</v>
      </c>
    </row>
    <row r="9" spans="1:19" ht="25.5" x14ac:dyDescent="0.2">
      <c r="A9" s="23"/>
      <c r="B9" s="470"/>
      <c r="C9" s="357" t="s">
        <v>309</v>
      </c>
      <c r="D9" s="366"/>
      <c r="E9" s="476"/>
      <c r="F9" s="476"/>
      <c r="G9" s="479"/>
      <c r="H9" s="481"/>
      <c r="I9" s="474"/>
      <c r="J9" s="474"/>
      <c r="K9" s="474"/>
      <c r="L9" s="474"/>
      <c r="M9" s="474"/>
      <c r="N9" s="474"/>
      <c r="O9" s="474"/>
      <c r="P9" s="474"/>
      <c r="Q9" s="474"/>
      <c r="R9" s="474"/>
      <c r="S9" s="474"/>
    </row>
    <row r="10" spans="1:19" x14ac:dyDescent="0.2">
      <c r="A10" s="23"/>
      <c r="B10" s="252"/>
      <c r="C10" s="357"/>
      <c r="D10" s="366"/>
      <c r="E10" s="195"/>
      <c r="F10" s="365"/>
      <c r="G10" s="260"/>
      <c r="H10" s="347"/>
      <c r="I10" s="369"/>
      <c r="J10" s="365"/>
      <c r="K10" s="365"/>
      <c r="L10" s="365"/>
      <c r="M10" s="365"/>
      <c r="N10" s="365"/>
      <c r="O10" s="365"/>
      <c r="P10" s="365"/>
      <c r="Q10" s="365"/>
      <c r="R10" s="365"/>
      <c r="S10" s="365"/>
    </row>
    <row r="11" spans="1:19" ht="38.25" x14ac:dyDescent="0.2">
      <c r="A11" s="23"/>
      <c r="B11" s="335" t="s">
        <v>161</v>
      </c>
      <c r="C11" s="357" t="s">
        <v>162</v>
      </c>
      <c r="D11" s="366">
        <v>5</v>
      </c>
      <c r="E11" s="195">
        <v>16</v>
      </c>
      <c r="F11" s="365" t="s">
        <v>258</v>
      </c>
      <c r="G11" s="260" t="s">
        <v>53</v>
      </c>
      <c r="H11" s="347"/>
      <c r="I11" s="369">
        <v>16</v>
      </c>
      <c r="J11" s="365">
        <v>14</v>
      </c>
      <c r="K11" s="365">
        <v>12</v>
      </c>
      <c r="L11" s="365">
        <v>10</v>
      </c>
      <c r="M11" s="365">
        <v>10</v>
      </c>
      <c r="N11" s="365">
        <v>10</v>
      </c>
      <c r="O11" s="365">
        <v>8</v>
      </c>
      <c r="P11" s="365">
        <v>6</v>
      </c>
      <c r="Q11" s="365">
        <v>6</v>
      </c>
      <c r="R11" s="365">
        <v>6</v>
      </c>
      <c r="S11" s="365">
        <v>0</v>
      </c>
    </row>
    <row r="12" spans="1:19" x14ac:dyDescent="0.2">
      <c r="A12" s="23"/>
      <c r="B12" s="252"/>
      <c r="C12" s="357"/>
      <c r="D12" s="366"/>
      <c r="E12" s="195"/>
      <c r="F12" s="365"/>
      <c r="G12" s="260"/>
      <c r="H12" s="347"/>
      <c r="I12" s="369"/>
      <c r="J12" s="365"/>
      <c r="K12" s="365"/>
      <c r="L12" s="365"/>
      <c r="M12" s="365"/>
      <c r="N12" s="365"/>
      <c r="O12" s="365"/>
      <c r="P12" s="365"/>
      <c r="Q12" s="365"/>
      <c r="R12" s="365"/>
      <c r="S12" s="365"/>
    </row>
    <row r="13" spans="1:19" ht="51" x14ac:dyDescent="0.2">
      <c r="A13" s="23"/>
      <c r="B13" s="335" t="s">
        <v>158</v>
      </c>
      <c r="C13" s="357" t="s">
        <v>306</v>
      </c>
      <c r="D13" s="366">
        <v>5</v>
      </c>
      <c r="E13" s="195">
        <v>14</v>
      </c>
      <c r="F13" s="365" t="s">
        <v>310</v>
      </c>
      <c r="G13" s="260" t="s">
        <v>53</v>
      </c>
      <c r="H13" s="347"/>
      <c r="I13" s="369">
        <v>14</v>
      </c>
      <c r="J13" s="365">
        <v>12</v>
      </c>
      <c r="K13" s="365">
        <v>10</v>
      </c>
      <c r="L13" s="365">
        <v>6</v>
      </c>
      <c r="M13" s="365">
        <v>3</v>
      </c>
      <c r="N13" s="365">
        <v>1</v>
      </c>
      <c r="O13" s="365">
        <v>1</v>
      </c>
      <c r="P13" s="365">
        <v>1</v>
      </c>
      <c r="Q13" s="365">
        <v>1</v>
      </c>
      <c r="R13" s="365">
        <v>0</v>
      </c>
      <c r="S13" s="365">
        <v>0</v>
      </c>
    </row>
    <row r="14" spans="1:19" x14ac:dyDescent="0.2">
      <c r="A14" s="23"/>
      <c r="B14" s="252"/>
      <c r="C14" s="357"/>
      <c r="D14" s="366"/>
      <c r="E14" s="195"/>
      <c r="F14" s="365"/>
      <c r="G14" s="260"/>
      <c r="H14" s="347"/>
      <c r="I14" s="369"/>
      <c r="J14" s="365"/>
      <c r="K14" s="365"/>
      <c r="L14" s="365"/>
      <c r="M14" s="365"/>
      <c r="N14" s="365"/>
      <c r="O14" s="365"/>
      <c r="P14" s="365"/>
      <c r="Q14" s="365"/>
      <c r="R14" s="365"/>
      <c r="S14" s="365"/>
    </row>
    <row r="15" spans="1:19" ht="63.75" x14ac:dyDescent="0.2">
      <c r="A15" s="23"/>
      <c r="B15" s="335" t="s">
        <v>187</v>
      </c>
      <c r="C15" s="357" t="s">
        <v>311</v>
      </c>
      <c r="D15" s="366">
        <v>3</v>
      </c>
      <c r="E15" s="195">
        <v>12</v>
      </c>
      <c r="F15" s="365" t="s">
        <v>293</v>
      </c>
      <c r="G15" s="260" t="s">
        <v>53</v>
      </c>
      <c r="H15" s="347"/>
      <c r="I15" s="369">
        <v>12</v>
      </c>
      <c r="J15" s="365">
        <v>12</v>
      </c>
      <c r="K15" s="365">
        <v>12</v>
      </c>
      <c r="L15" s="365">
        <v>12</v>
      </c>
      <c r="M15" s="365">
        <v>12</v>
      </c>
      <c r="N15" s="365">
        <v>12</v>
      </c>
      <c r="O15" s="365">
        <v>10</v>
      </c>
      <c r="P15" s="365">
        <v>10</v>
      </c>
      <c r="Q15" s="365">
        <v>5</v>
      </c>
      <c r="R15" s="365">
        <v>3</v>
      </c>
      <c r="S15" s="365">
        <v>0</v>
      </c>
    </row>
    <row r="16" spans="1:19" x14ac:dyDescent="0.2">
      <c r="A16" s="23"/>
      <c r="B16" s="252"/>
      <c r="C16" s="357"/>
      <c r="D16" s="366"/>
      <c r="E16" s="195"/>
      <c r="F16" s="365"/>
      <c r="G16" s="260"/>
      <c r="H16" s="347"/>
      <c r="I16" s="369"/>
      <c r="J16" s="365"/>
      <c r="K16" s="365"/>
      <c r="L16" s="365"/>
      <c r="M16" s="365"/>
      <c r="N16" s="365"/>
      <c r="O16" s="365"/>
      <c r="P16" s="365"/>
      <c r="Q16" s="365"/>
      <c r="R16" s="365"/>
      <c r="S16" s="365"/>
    </row>
    <row r="17" spans="1:19" ht="25.5" x14ac:dyDescent="0.2">
      <c r="A17" s="23"/>
      <c r="B17" s="335" t="s">
        <v>183</v>
      </c>
      <c r="C17" s="357" t="s">
        <v>312</v>
      </c>
      <c r="D17" s="366">
        <v>1</v>
      </c>
      <c r="E17" s="195">
        <v>7.5</v>
      </c>
      <c r="F17" s="365" t="s">
        <v>255</v>
      </c>
      <c r="G17" s="260" t="s">
        <v>53</v>
      </c>
      <c r="H17" s="347"/>
      <c r="I17" s="369">
        <v>7.5</v>
      </c>
      <c r="J17" s="365">
        <v>5.5</v>
      </c>
      <c r="K17" s="365">
        <v>4</v>
      </c>
      <c r="L17" s="365">
        <v>3</v>
      </c>
      <c r="M17" s="365">
        <v>1</v>
      </c>
      <c r="N17" s="365">
        <v>0</v>
      </c>
      <c r="O17" s="365">
        <v>0</v>
      </c>
      <c r="P17" s="365">
        <v>0</v>
      </c>
      <c r="Q17" s="365">
        <v>0</v>
      </c>
      <c r="R17" s="365">
        <v>0</v>
      </c>
      <c r="S17" s="365">
        <v>0</v>
      </c>
    </row>
    <row r="18" spans="1:19" x14ac:dyDescent="0.2">
      <c r="A18" s="23"/>
      <c r="B18" s="252"/>
      <c r="C18" s="357"/>
      <c r="D18" s="366"/>
      <c r="E18" s="195"/>
      <c r="F18" s="365"/>
      <c r="G18" s="260"/>
      <c r="H18" s="347"/>
      <c r="I18" s="369"/>
      <c r="J18" s="365"/>
      <c r="K18" s="365"/>
      <c r="L18" s="365"/>
      <c r="M18" s="365"/>
      <c r="N18" s="365"/>
      <c r="O18" s="365"/>
      <c r="P18" s="365"/>
      <c r="Q18" s="365"/>
      <c r="R18" s="365"/>
      <c r="S18" s="365"/>
    </row>
    <row r="19" spans="1:19" ht="25.5" x14ac:dyDescent="0.2">
      <c r="A19" s="23"/>
      <c r="B19" s="335" t="s">
        <v>185</v>
      </c>
      <c r="C19" s="357" t="s">
        <v>313</v>
      </c>
      <c r="D19" s="366">
        <v>1</v>
      </c>
      <c r="E19" s="195">
        <v>15</v>
      </c>
      <c r="F19" s="365" t="s">
        <v>259</v>
      </c>
      <c r="G19" s="260" t="s">
        <v>53</v>
      </c>
      <c r="H19" s="347"/>
      <c r="I19" s="369">
        <v>15</v>
      </c>
      <c r="J19" s="365">
        <v>13</v>
      </c>
      <c r="K19" s="365">
        <v>13</v>
      </c>
      <c r="L19" s="365">
        <v>11</v>
      </c>
      <c r="M19" s="365">
        <v>9</v>
      </c>
      <c r="N19" s="365">
        <v>8</v>
      </c>
      <c r="O19" s="365">
        <v>6.5</v>
      </c>
      <c r="P19" s="365">
        <v>5</v>
      </c>
      <c r="Q19" s="365">
        <v>3.5</v>
      </c>
      <c r="R19" s="365">
        <v>2</v>
      </c>
      <c r="S19" s="365">
        <v>0</v>
      </c>
    </row>
    <row r="20" spans="1:19" x14ac:dyDescent="0.2">
      <c r="A20" s="23"/>
      <c r="B20" s="252"/>
      <c r="C20" s="357"/>
      <c r="D20" s="366"/>
      <c r="E20" s="195"/>
      <c r="F20" s="365"/>
      <c r="G20" s="260"/>
      <c r="H20" s="347"/>
      <c r="I20" s="369"/>
      <c r="J20" s="365"/>
      <c r="K20" s="365"/>
      <c r="L20" s="365"/>
      <c r="M20" s="365"/>
      <c r="N20" s="365"/>
      <c r="O20" s="365"/>
      <c r="P20" s="365"/>
      <c r="Q20" s="365"/>
      <c r="R20" s="365"/>
      <c r="S20" s="365"/>
    </row>
    <row r="21" spans="1:19" ht="38.25" x14ac:dyDescent="0.2">
      <c r="A21" s="23"/>
      <c r="B21" s="335" t="s">
        <v>168</v>
      </c>
      <c r="C21" s="357" t="s">
        <v>169</v>
      </c>
      <c r="D21" s="366">
        <v>2</v>
      </c>
      <c r="E21" s="195">
        <v>12</v>
      </c>
      <c r="F21" s="365" t="s">
        <v>265</v>
      </c>
      <c r="G21" s="260" t="s">
        <v>53</v>
      </c>
      <c r="H21" s="347"/>
      <c r="I21" s="369">
        <v>12</v>
      </c>
      <c r="J21" s="365">
        <v>11</v>
      </c>
      <c r="K21" s="365">
        <v>10</v>
      </c>
      <c r="L21" s="365">
        <v>10</v>
      </c>
      <c r="M21" s="365">
        <v>9</v>
      </c>
      <c r="N21" s="365">
        <v>8</v>
      </c>
      <c r="O21" s="365">
        <v>7</v>
      </c>
      <c r="P21" s="365">
        <v>6</v>
      </c>
      <c r="Q21" s="365">
        <v>4</v>
      </c>
      <c r="R21" s="365">
        <v>2</v>
      </c>
      <c r="S21" s="365">
        <v>0</v>
      </c>
    </row>
    <row r="22" spans="1:19" x14ac:dyDescent="0.2">
      <c r="A22" s="23"/>
      <c r="B22" s="252"/>
      <c r="C22" s="357"/>
      <c r="D22" s="366"/>
      <c r="E22" s="195"/>
      <c r="F22" s="365"/>
      <c r="G22" s="260"/>
      <c r="H22" s="347"/>
      <c r="I22" s="369"/>
      <c r="J22" s="365"/>
      <c r="K22" s="365"/>
      <c r="L22" s="365"/>
      <c r="M22" s="365"/>
      <c r="N22" s="365"/>
      <c r="O22" s="365"/>
      <c r="P22" s="365"/>
      <c r="Q22" s="365"/>
      <c r="R22" s="365"/>
      <c r="S22" s="365"/>
    </row>
    <row r="23" spans="1:19" ht="25.5" x14ac:dyDescent="0.2">
      <c r="A23" s="23"/>
      <c r="B23" s="335" t="s">
        <v>171</v>
      </c>
      <c r="C23" s="408" t="s">
        <v>172</v>
      </c>
      <c r="D23" s="407">
        <v>2</v>
      </c>
      <c r="E23" s="195">
        <v>7.5</v>
      </c>
      <c r="F23" s="365" t="s">
        <v>267</v>
      </c>
      <c r="G23" s="322" t="s">
        <v>314</v>
      </c>
      <c r="H23" s="347"/>
      <c r="I23" s="369">
        <v>7.5</v>
      </c>
      <c r="J23" s="365">
        <v>6</v>
      </c>
      <c r="K23" s="365">
        <v>5</v>
      </c>
      <c r="L23" s="365">
        <v>3</v>
      </c>
      <c r="M23" s="365">
        <v>3</v>
      </c>
      <c r="N23" s="365">
        <v>3</v>
      </c>
      <c r="O23" s="365">
        <v>3</v>
      </c>
      <c r="P23" s="365">
        <v>3</v>
      </c>
      <c r="Q23" s="365">
        <v>3</v>
      </c>
      <c r="R23" s="365">
        <v>3</v>
      </c>
      <c r="S23" s="365">
        <v>3</v>
      </c>
    </row>
    <row r="24" spans="1:19" x14ac:dyDescent="0.2">
      <c r="A24" s="23"/>
      <c r="B24" s="252"/>
      <c r="C24" s="357"/>
      <c r="D24" s="366"/>
      <c r="E24" s="195"/>
      <c r="F24" s="365"/>
      <c r="G24" s="260"/>
      <c r="H24" s="347"/>
      <c r="I24" s="369"/>
      <c r="J24" s="365"/>
      <c r="K24" s="365"/>
      <c r="L24" s="365"/>
      <c r="M24" s="365"/>
      <c r="N24" s="365"/>
      <c r="O24" s="365"/>
      <c r="P24" s="365"/>
      <c r="Q24" s="365"/>
      <c r="R24" s="365"/>
      <c r="S24" s="365"/>
    </row>
    <row r="25" spans="1:19" ht="51" x14ac:dyDescent="0.2">
      <c r="A25" s="23"/>
      <c r="B25" s="335" t="s">
        <v>166</v>
      </c>
      <c r="C25" s="357" t="s">
        <v>167</v>
      </c>
      <c r="D25" s="366">
        <v>2</v>
      </c>
      <c r="E25" s="195">
        <v>15</v>
      </c>
      <c r="F25" s="365" t="s">
        <v>264</v>
      </c>
      <c r="G25" s="260" t="s">
        <v>53</v>
      </c>
      <c r="H25" s="347"/>
      <c r="I25" s="369">
        <v>15</v>
      </c>
      <c r="J25" s="365">
        <v>14</v>
      </c>
      <c r="K25" s="365">
        <v>13</v>
      </c>
      <c r="L25" s="365">
        <v>12</v>
      </c>
      <c r="M25" s="365">
        <v>11</v>
      </c>
      <c r="N25" s="365">
        <v>11</v>
      </c>
      <c r="O25" s="365">
        <v>10</v>
      </c>
      <c r="P25" s="365">
        <v>8</v>
      </c>
      <c r="Q25" s="365">
        <v>6</v>
      </c>
      <c r="R25" s="365">
        <v>4</v>
      </c>
      <c r="S25" s="365">
        <v>0</v>
      </c>
    </row>
    <row r="26" spans="1:19" x14ac:dyDescent="0.2">
      <c r="A26" s="23"/>
      <c r="B26" s="252"/>
      <c r="C26" s="428"/>
      <c r="D26" s="409"/>
      <c r="E26" s="195"/>
      <c r="F26" s="365"/>
      <c r="G26" s="260"/>
      <c r="H26" s="347"/>
      <c r="I26" s="369"/>
      <c r="J26" s="365"/>
      <c r="K26" s="365"/>
      <c r="L26" s="365"/>
      <c r="M26" s="365"/>
      <c r="N26" s="365"/>
      <c r="O26" s="365"/>
      <c r="P26" s="365"/>
      <c r="Q26" s="365"/>
      <c r="R26" s="365"/>
      <c r="S26" s="365"/>
    </row>
    <row r="27" spans="1:19" x14ac:dyDescent="0.2">
      <c r="A27" s="23"/>
      <c r="B27" s="304" t="s">
        <v>152</v>
      </c>
      <c r="C27" s="408" t="s">
        <v>153</v>
      </c>
      <c r="D27" s="410">
        <v>3</v>
      </c>
      <c r="E27" s="195">
        <v>7.5</v>
      </c>
      <c r="F27" s="365" t="s">
        <v>255</v>
      </c>
      <c r="G27" s="260" t="s">
        <v>53</v>
      </c>
      <c r="H27" s="347"/>
      <c r="I27" s="369">
        <v>7.5</v>
      </c>
      <c r="J27" s="369">
        <v>7.5</v>
      </c>
      <c r="K27" s="369">
        <v>7.5</v>
      </c>
      <c r="L27" s="369">
        <v>7.5</v>
      </c>
      <c r="M27" s="369">
        <v>7.5</v>
      </c>
      <c r="N27" s="369">
        <v>7.5</v>
      </c>
      <c r="O27" s="365">
        <v>6.5</v>
      </c>
      <c r="P27" s="365">
        <v>5.5</v>
      </c>
      <c r="Q27" s="365">
        <v>4.5</v>
      </c>
      <c r="R27" s="365">
        <v>2.5</v>
      </c>
      <c r="S27" s="365">
        <v>0</v>
      </c>
    </row>
    <row r="28" spans="1:19" x14ac:dyDescent="0.2">
      <c r="A28" s="23"/>
      <c r="B28" s="252"/>
      <c r="C28" s="408"/>
      <c r="D28" s="407"/>
      <c r="E28" s="195"/>
      <c r="F28" s="365"/>
      <c r="G28" s="260"/>
      <c r="H28" s="347"/>
      <c r="I28" s="369"/>
      <c r="J28" s="365"/>
      <c r="K28" s="365"/>
      <c r="L28" s="365"/>
      <c r="M28" s="365"/>
      <c r="N28" s="365"/>
      <c r="O28" s="365"/>
      <c r="P28" s="365"/>
      <c r="Q28" s="365"/>
      <c r="R28" s="365"/>
      <c r="S28" s="365"/>
    </row>
    <row r="29" spans="1:19" ht="25.5" x14ac:dyDescent="0.2">
      <c r="A29" s="23"/>
      <c r="B29" s="304" t="s">
        <v>181</v>
      </c>
      <c r="C29" s="408" t="s">
        <v>182</v>
      </c>
      <c r="D29" s="410">
        <v>5</v>
      </c>
      <c r="E29" s="195">
        <v>20</v>
      </c>
      <c r="F29" s="365" t="s">
        <v>315</v>
      </c>
      <c r="G29" s="260" t="s">
        <v>53</v>
      </c>
      <c r="H29" s="347"/>
      <c r="I29" s="369">
        <v>20</v>
      </c>
      <c r="J29" s="365">
        <v>18</v>
      </c>
      <c r="K29" s="365">
        <v>16</v>
      </c>
      <c r="L29" s="365">
        <v>14</v>
      </c>
      <c r="M29" s="365">
        <v>12</v>
      </c>
      <c r="N29" s="365">
        <v>12</v>
      </c>
      <c r="O29" s="365">
        <v>12</v>
      </c>
      <c r="P29" s="365">
        <v>10</v>
      </c>
      <c r="Q29" s="365">
        <v>8</v>
      </c>
      <c r="R29" s="365">
        <v>4</v>
      </c>
      <c r="S29" s="365">
        <v>0</v>
      </c>
    </row>
    <row r="30" spans="1:19" x14ac:dyDescent="0.2">
      <c r="A30" s="23"/>
      <c r="B30" s="252"/>
      <c r="C30" s="357"/>
      <c r="D30" s="366"/>
      <c r="E30" s="195"/>
      <c r="F30" s="365"/>
      <c r="G30" s="260"/>
      <c r="H30" s="347"/>
      <c r="I30" s="369"/>
      <c r="J30" s="365"/>
      <c r="K30" s="365"/>
      <c r="L30" s="365"/>
      <c r="M30" s="365"/>
      <c r="N30" s="365"/>
      <c r="O30" s="365"/>
      <c r="P30" s="365"/>
      <c r="Q30" s="365"/>
      <c r="R30" s="365"/>
      <c r="S30" s="365"/>
    </row>
    <row r="31" spans="1:19" ht="25.5" x14ac:dyDescent="0.2">
      <c r="A31" s="23"/>
      <c r="B31" s="335" t="s">
        <v>174</v>
      </c>
      <c r="C31" s="348" t="s">
        <v>175</v>
      </c>
      <c r="D31" s="407">
        <v>5</v>
      </c>
      <c r="E31" s="195">
        <v>16</v>
      </c>
      <c r="F31" s="365" t="s">
        <v>310</v>
      </c>
      <c r="G31" s="260" t="s">
        <v>53</v>
      </c>
      <c r="H31" s="347"/>
      <c r="I31" s="369">
        <v>16</v>
      </c>
      <c r="J31" s="365">
        <v>16</v>
      </c>
      <c r="K31" s="365">
        <v>14</v>
      </c>
      <c r="L31" s="365">
        <v>14</v>
      </c>
      <c r="M31" s="365">
        <v>14</v>
      </c>
      <c r="N31" s="365">
        <v>14</v>
      </c>
      <c r="O31" s="365">
        <v>10</v>
      </c>
      <c r="P31" s="365">
        <v>5</v>
      </c>
      <c r="Q31" s="365">
        <v>5</v>
      </c>
      <c r="R31" s="365">
        <v>2</v>
      </c>
      <c r="S31" s="365">
        <v>0</v>
      </c>
    </row>
    <row r="32" spans="1:19" x14ac:dyDescent="0.2">
      <c r="A32" s="23"/>
      <c r="B32" s="310"/>
      <c r="C32" s="348"/>
      <c r="D32" s="407"/>
      <c r="E32" s="195"/>
      <c r="F32" s="365"/>
      <c r="G32" s="260"/>
      <c r="H32" s="347"/>
      <c r="I32" s="369"/>
      <c r="J32" s="365"/>
      <c r="K32" s="365"/>
      <c r="L32" s="365"/>
      <c r="M32" s="365"/>
      <c r="N32" s="365"/>
      <c r="O32" s="365"/>
      <c r="P32" s="365"/>
      <c r="Q32" s="365"/>
      <c r="R32" s="365"/>
      <c r="S32" s="365"/>
    </row>
    <row r="33" spans="1:19" ht="38.25" x14ac:dyDescent="0.2">
      <c r="A33" s="411"/>
      <c r="B33" s="336" t="s">
        <v>194</v>
      </c>
      <c r="C33" s="348" t="s">
        <v>316</v>
      </c>
      <c r="D33" s="366">
        <v>8</v>
      </c>
      <c r="E33" s="195">
        <v>10</v>
      </c>
      <c r="F33" s="365" t="s">
        <v>303</v>
      </c>
      <c r="G33" s="260" t="s">
        <v>53</v>
      </c>
      <c r="H33" s="347"/>
      <c r="I33" s="369">
        <v>0</v>
      </c>
      <c r="J33" s="365">
        <v>0</v>
      </c>
      <c r="K33" s="365">
        <v>0</v>
      </c>
      <c r="L33" s="365">
        <v>0</v>
      </c>
      <c r="M33" s="365">
        <v>0</v>
      </c>
      <c r="N33" s="365">
        <v>0</v>
      </c>
      <c r="O33" s="365">
        <v>10</v>
      </c>
      <c r="P33" s="365">
        <v>6</v>
      </c>
      <c r="Q33" s="365">
        <v>2</v>
      </c>
      <c r="R33" s="365">
        <v>1</v>
      </c>
      <c r="S33" s="365">
        <v>0</v>
      </c>
    </row>
    <row r="34" spans="1:19" ht="15" x14ac:dyDescent="0.2">
      <c r="B34" s="311"/>
      <c r="C34" s="251"/>
    </row>
  </sheetData>
  <sheetProtection selectLockedCells="1" selectUnlockedCells="1"/>
  <autoFilter ref="F1:F123"/>
  <mergeCells count="17">
    <mergeCell ref="P8:P9"/>
    <mergeCell ref="Q8:Q9"/>
    <mergeCell ref="R8:R9"/>
    <mergeCell ref="S8:S9"/>
    <mergeCell ref="J3:S3"/>
    <mergeCell ref="N8:N9"/>
    <mergeCell ref="O8:O9"/>
    <mergeCell ref="B8:B9"/>
    <mergeCell ref="E8:E9"/>
    <mergeCell ref="F8:F9"/>
    <mergeCell ref="G8:G9"/>
    <mergeCell ref="H8:H9"/>
    <mergeCell ref="I8:I9"/>
    <mergeCell ref="J8:J9"/>
    <mergeCell ref="K8:K9"/>
    <mergeCell ref="L8:L9"/>
    <mergeCell ref="M8:M9"/>
  </mergeCells>
  <pageMargins left="0.75" right="0.75" top="1" bottom="1" header="0.51180555555555551" footer="0.51180555555555551"/>
  <pageSetup firstPageNumber="0" orientation="portrait" horizontalDpi="300" verticalDpi="300"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34998626667073579"/>
  </sheetPr>
  <dimension ref="A1:N27"/>
  <sheetViews>
    <sheetView workbookViewId="0">
      <selection activeCell="B2" sqref="B2"/>
    </sheetView>
  </sheetViews>
  <sheetFormatPr defaultRowHeight="12.75" x14ac:dyDescent="0.2"/>
  <cols>
    <col min="1" max="1" width="1.85546875" customWidth="1"/>
    <col min="2" max="2" width="14.85546875" customWidth="1"/>
    <col min="3" max="3" width="51.7109375" style="96" customWidth="1"/>
    <col min="4" max="4" width="19.42578125" style="96" hidden="1" customWidth="1"/>
    <col min="5" max="5" width="15.85546875" style="16" customWidth="1"/>
    <col min="6" max="6" width="23.28515625" style="16" bestFit="1" customWidth="1"/>
    <col min="7" max="7" width="11.85546875" style="89" customWidth="1"/>
    <col min="8" max="8" width="16.28515625" customWidth="1"/>
    <col min="9" max="9" width="5.5703125" customWidth="1"/>
    <col min="10" max="10" width="5.28515625" style="23" customWidth="1"/>
    <col min="11" max="11" width="5.140625" customWidth="1"/>
    <col min="12" max="13" width="4.7109375" customWidth="1"/>
    <col min="14" max="14" width="4.42578125" customWidth="1"/>
  </cols>
  <sheetData>
    <row r="1" spans="1:14" ht="13.5" thickBot="1" x14ac:dyDescent="0.25"/>
    <row r="2" spans="1:14" ht="13.5" thickBot="1" x14ac:dyDescent="0.25">
      <c r="B2" s="24" t="s">
        <v>217</v>
      </c>
      <c r="C2" s="392">
        <v>42569</v>
      </c>
      <c r="D2" s="97"/>
      <c r="E2" s="86">
        <f>ScrumTeam!C76</f>
        <v>0</v>
      </c>
      <c r="F2" s="27"/>
      <c r="G2" s="244"/>
      <c r="H2" s="29" t="s">
        <v>219</v>
      </c>
      <c r="I2" s="30">
        <v>5</v>
      </c>
      <c r="J2" s="31">
        <v>4</v>
      </c>
      <c r="K2" s="31">
        <f>J2-1</f>
        <v>3</v>
      </c>
      <c r="L2" s="31">
        <f>K2-1</f>
        <v>2</v>
      </c>
      <c r="M2" s="31">
        <f>L2-1</f>
        <v>1</v>
      </c>
      <c r="N2" s="31">
        <f>M2-1</f>
        <v>0</v>
      </c>
    </row>
    <row r="3" spans="1:14" ht="13.5" customHeight="1" thickBot="1" x14ac:dyDescent="0.25">
      <c r="B3" s="32" t="s">
        <v>220</v>
      </c>
      <c r="C3" s="393">
        <v>42573</v>
      </c>
      <c r="D3" s="98"/>
      <c r="E3" s="87">
        <f>ScrumTeam!C77</f>
        <v>0</v>
      </c>
      <c r="F3" s="78"/>
      <c r="G3" s="160"/>
      <c r="H3" s="36"/>
      <c r="I3" s="36"/>
      <c r="J3" s="471" t="s">
        <v>222</v>
      </c>
      <c r="K3" s="472"/>
      <c r="L3" s="472"/>
      <c r="M3" s="472"/>
      <c r="N3" s="472"/>
    </row>
    <row r="4" spans="1:14" ht="31.5" thickBot="1" x14ac:dyDescent="0.25">
      <c r="B4" s="37" t="s">
        <v>223</v>
      </c>
      <c r="C4" s="497"/>
      <c r="D4" s="265"/>
      <c r="E4" s="80"/>
      <c r="F4" s="80"/>
      <c r="G4" s="245"/>
      <c r="H4" s="262"/>
      <c r="I4" s="42" t="s">
        <v>224</v>
      </c>
      <c r="J4" s="43">
        <v>42569</v>
      </c>
      <c r="K4" s="43">
        <v>42570</v>
      </c>
      <c r="L4" s="43">
        <v>42571</v>
      </c>
      <c r="M4" s="43">
        <v>42572</v>
      </c>
      <c r="N4" s="43">
        <v>42573</v>
      </c>
    </row>
    <row r="5" spans="1:14" s="4" customFormat="1" ht="41.25" customHeight="1" x14ac:dyDescent="0.2">
      <c r="A5"/>
      <c r="B5" s="45" t="s">
        <v>225</v>
      </c>
      <c r="C5" s="83" t="s">
        <v>226</v>
      </c>
      <c r="D5" s="83" t="s">
        <v>308</v>
      </c>
      <c r="E5" s="88" t="s">
        <v>227</v>
      </c>
      <c r="F5" s="84" t="s">
        <v>228</v>
      </c>
      <c r="G5" s="257" t="s">
        <v>46</v>
      </c>
      <c r="H5" s="235" t="s">
        <v>229</v>
      </c>
      <c r="I5" s="261">
        <f>I6</f>
        <v>75</v>
      </c>
      <c r="J5" s="52">
        <f>I5-$I$5/I2</f>
        <v>60</v>
      </c>
      <c r="K5" s="53">
        <f>J5-$I$5/I2</f>
        <v>45</v>
      </c>
      <c r="L5" s="53">
        <f>K5-$I$5/I2</f>
        <v>30</v>
      </c>
      <c r="M5" s="53">
        <f>L5-$I$5/I2</f>
        <v>15</v>
      </c>
      <c r="N5" s="51">
        <f>M5-$I$5/I2</f>
        <v>0</v>
      </c>
    </row>
    <row r="6" spans="1:14" x14ac:dyDescent="0.2">
      <c r="B6" s="54"/>
      <c r="C6" s="100"/>
      <c r="D6" s="100"/>
      <c r="E6" s="54"/>
      <c r="F6" s="55"/>
      <c r="G6" s="258"/>
      <c r="H6" s="235" t="s">
        <v>230</v>
      </c>
      <c r="I6" s="56">
        <f>SUM(I7:I27)</f>
        <v>75</v>
      </c>
      <c r="J6" s="58">
        <f>SUM(Sprint_6!J7:J27)</f>
        <v>56</v>
      </c>
      <c r="K6" s="54">
        <f>SUM(K7:K27)</f>
        <v>40</v>
      </c>
      <c r="L6" s="54">
        <f>SUM(L7:L27)</f>
        <v>24</v>
      </c>
      <c r="M6" s="54">
        <f>SUM(M7:M27)</f>
        <v>14</v>
      </c>
      <c r="N6" s="54">
        <f>SUM(N7:N27)</f>
        <v>0</v>
      </c>
    </row>
    <row r="7" spans="1:14" x14ac:dyDescent="0.2">
      <c r="B7" s="12"/>
      <c r="C7" s="356"/>
      <c r="D7" s="356"/>
      <c r="E7" s="95"/>
      <c r="F7" s="364"/>
      <c r="G7" s="259"/>
      <c r="H7" s="189"/>
      <c r="I7" s="369"/>
      <c r="J7" s="365"/>
      <c r="K7" s="365"/>
      <c r="L7" s="365"/>
      <c r="M7" s="365"/>
      <c r="N7" s="365"/>
    </row>
    <row r="8" spans="1:14" ht="38.25" x14ac:dyDescent="0.2">
      <c r="B8" s="335" t="s">
        <v>152</v>
      </c>
      <c r="C8" s="408" t="s">
        <v>317</v>
      </c>
      <c r="D8" s="429">
        <v>3</v>
      </c>
      <c r="E8" s="195">
        <v>7.5</v>
      </c>
      <c r="F8" s="365" t="s">
        <v>255</v>
      </c>
      <c r="G8" s="260" t="s">
        <v>53</v>
      </c>
      <c r="H8" s="347"/>
      <c r="I8" s="369">
        <v>7.5</v>
      </c>
      <c r="J8" s="365">
        <v>5</v>
      </c>
      <c r="K8" s="365">
        <v>3</v>
      </c>
      <c r="L8" s="365">
        <v>1</v>
      </c>
      <c r="M8" s="365">
        <v>0</v>
      </c>
      <c r="N8" s="365">
        <v>0</v>
      </c>
    </row>
    <row r="9" spans="1:14" ht="15.75" customHeight="1" x14ac:dyDescent="0.2">
      <c r="B9" s="357"/>
      <c r="C9" s="357"/>
      <c r="D9" s="357"/>
      <c r="E9" s="195"/>
      <c r="F9" s="365"/>
      <c r="G9" s="260"/>
      <c r="H9" s="347"/>
      <c r="I9" s="369"/>
      <c r="J9" s="365"/>
      <c r="K9" s="365"/>
      <c r="L9" s="365"/>
      <c r="M9" s="365"/>
      <c r="N9" s="365"/>
    </row>
    <row r="10" spans="1:14" x14ac:dyDescent="0.2">
      <c r="B10" s="335" t="s">
        <v>192</v>
      </c>
      <c r="C10" s="346" t="s">
        <v>318</v>
      </c>
      <c r="D10" s="430">
        <v>3</v>
      </c>
      <c r="E10" s="195">
        <v>2</v>
      </c>
      <c r="F10" s="365" t="s">
        <v>619</v>
      </c>
      <c r="G10" s="260" t="s">
        <v>53</v>
      </c>
      <c r="H10" s="347"/>
      <c r="I10" s="369">
        <v>2</v>
      </c>
      <c r="J10" s="365">
        <v>2</v>
      </c>
      <c r="K10" s="365">
        <v>2</v>
      </c>
      <c r="L10" s="365">
        <v>2</v>
      </c>
      <c r="M10" s="365">
        <v>2</v>
      </c>
      <c r="N10" s="365">
        <v>0</v>
      </c>
    </row>
    <row r="11" spans="1:14" x14ac:dyDescent="0.2">
      <c r="B11" s="252"/>
      <c r="C11" s="357"/>
      <c r="D11" s="357"/>
      <c r="E11" s="195"/>
      <c r="F11" s="365"/>
      <c r="G11" s="260"/>
      <c r="H11" s="347"/>
      <c r="I11" s="369"/>
      <c r="J11" s="365"/>
      <c r="K11" s="365"/>
      <c r="L11" s="365"/>
      <c r="M11" s="365"/>
      <c r="N11" s="365"/>
    </row>
    <row r="12" spans="1:14" ht="25.5" x14ac:dyDescent="0.2">
      <c r="B12" s="335" t="s">
        <v>163</v>
      </c>
      <c r="C12" s="358" t="s">
        <v>319</v>
      </c>
      <c r="D12" s="357">
        <v>3</v>
      </c>
      <c r="E12" s="195">
        <v>10</v>
      </c>
      <c r="F12" s="365" t="s">
        <v>315</v>
      </c>
      <c r="G12" s="260" t="s">
        <v>53</v>
      </c>
      <c r="H12" s="347"/>
      <c r="I12" s="369">
        <v>10</v>
      </c>
      <c r="J12" s="365">
        <v>6</v>
      </c>
      <c r="K12" s="365">
        <v>4</v>
      </c>
      <c r="L12" s="365">
        <v>2</v>
      </c>
      <c r="M12" s="365">
        <v>0</v>
      </c>
      <c r="N12" s="365">
        <v>0</v>
      </c>
    </row>
    <row r="13" spans="1:14" x14ac:dyDescent="0.2">
      <c r="B13" s="252"/>
      <c r="C13" s="357"/>
      <c r="D13" s="357"/>
      <c r="E13" s="195"/>
      <c r="F13" s="365"/>
      <c r="G13" s="260"/>
      <c r="H13" s="347"/>
      <c r="I13" s="369"/>
      <c r="J13" s="365"/>
      <c r="K13" s="365"/>
      <c r="L13" s="365"/>
      <c r="M13" s="365"/>
      <c r="N13" s="365"/>
    </row>
    <row r="14" spans="1:14" ht="51" x14ac:dyDescent="0.2">
      <c r="B14" s="335" t="s">
        <v>189</v>
      </c>
      <c r="C14" s="358" t="s">
        <v>320</v>
      </c>
      <c r="D14" s="429">
        <v>5</v>
      </c>
      <c r="E14" s="195">
        <v>10</v>
      </c>
      <c r="F14" s="365" t="s">
        <v>626</v>
      </c>
      <c r="G14" s="260" t="s">
        <v>53</v>
      </c>
      <c r="H14" s="347"/>
      <c r="I14" s="369">
        <v>10</v>
      </c>
      <c r="J14" s="365">
        <v>5</v>
      </c>
      <c r="K14" s="365">
        <v>2</v>
      </c>
      <c r="L14" s="365">
        <v>0</v>
      </c>
      <c r="M14" s="365">
        <v>0</v>
      </c>
      <c r="N14" s="365">
        <v>0</v>
      </c>
    </row>
    <row r="15" spans="1:14" x14ac:dyDescent="0.2">
      <c r="B15" s="252"/>
      <c r="C15" s="357"/>
      <c r="D15" s="357"/>
      <c r="E15" s="195"/>
      <c r="F15" s="365"/>
      <c r="G15" s="260"/>
      <c r="H15" s="347"/>
      <c r="I15" s="369"/>
      <c r="J15" s="365"/>
      <c r="K15" s="365"/>
      <c r="L15" s="365"/>
      <c r="M15" s="365"/>
      <c r="N15" s="365"/>
    </row>
    <row r="16" spans="1:14" ht="63.75" x14ac:dyDescent="0.2">
      <c r="B16" s="335" t="s">
        <v>197</v>
      </c>
      <c r="C16" s="357" t="s">
        <v>617</v>
      </c>
      <c r="D16" s="357">
        <v>5</v>
      </c>
      <c r="E16" s="195">
        <v>12</v>
      </c>
      <c r="F16" s="366" t="s">
        <v>627</v>
      </c>
      <c r="G16" s="260" t="s">
        <v>53</v>
      </c>
      <c r="H16" s="347"/>
      <c r="I16" s="369">
        <v>12</v>
      </c>
      <c r="J16" s="365">
        <v>10</v>
      </c>
      <c r="K16" s="365">
        <v>8</v>
      </c>
      <c r="L16" s="365">
        <v>6</v>
      </c>
      <c r="M16" s="365">
        <v>4</v>
      </c>
      <c r="N16" s="365">
        <v>0</v>
      </c>
    </row>
    <row r="17" spans="2:14" x14ac:dyDescent="0.2">
      <c r="B17" s="252"/>
      <c r="C17" s="357"/>
      <c r="D17" s="357"/>
      <c r="E17" s="195"/>
      <c r="F17" s="365"/>
      <c r="G17" s="260"/>
      <c r="H17" s="347"/>
      <c r="I17" s="369"/>
      <c r="J17" s="365"/>
      <c r="K17" s="365"/>
      <c r="L17" s="365"/>
      <c r="M17" s="365"/>
      <c r="N17" s="365"/>
    </row>
    <row r="18" spans="2:14" ht="25.5" x14ac:dyDescent="0.2">
      <c r="B18" s="335" t="s">
        <v>171</v>
      </c>
      <c r="C18" s="357" t="s">
        <v>172</v>
      </c>
      <c r="D18" s="357">
        <v>2</v>
      </c>
      <c r="E18" s="195">
        <v>3</v>
      </c>
      <c r="F18" s="365" t="s">
        <v>628</v>
      </c>
      <c r="G18" s="260" t="s">
        <v>53</v>
      </c>
      <c r="H18" s="347"/>
      <c r="I18" s="369">
        <v>3</v>
      </c>
      <c r="J18" s="365">
        <v>3</v>
      </c>
      <c r="K18" s="365">
        <v>3</v>
      </c>
      <c r="L18" s="365">
        <v>3</v>
      </c>
      <c r="M18" s="365">
        <v>3</v>
      </c>
      <c r="N18" s="365">
        <v>0</v>
      </c>
    </row>
    <row r="19" spans="2:14" x14ac:dyDescent="0.2">
      <c r="B19" s="252"/>
      <c r="C19" s="357"/>
      <c r="D19" s="357"/>
      <c r="E19" s="195"/>
      <c r="F19" s="365"/>
      <c r="G19" s="260"/>
      <c r="H19" s="347"/>
      <c r="I19" s="369"/>
      <c r="J19" s="365"/>
      <c r="K19" s="365"/>
      <c r="L19" s="365"/>
      <c r="M19" s="365"/>
      <c r="N19" s="365"/>
    </row>
    <row r="20" spans="2:14" x14ac:dyDescent="0.2">
      <c r="B20" s="335" t="s">
        <v>200</v>
      </c>
      <c r="C20" s="357" t="s">
        <v>201</v>
      </c>
      <c r="D20" s="357">
        <v>5</v>
      </c>
      <c r="E20" s="195">
        <v>6</v>
      </c>
      <c r="F20" s="365" t="s">
        <v>280</v>
      </c>
      <c r="G20" s="260" t="s">
        <v>53</v>
      </c>
      <c r="H20" s="347"/>
      <c r="I20" s="369">
        <v>6</v>
      </c>
      <c r="J20" s="365">
        <v>6</v>
      </c>
      <c r="K20" s="365">
        <v>3</v>
      </c>
      <c r="L20" s="365">
        <v>1</v>
      </c>
      <c r="M20" s="365">
        <v>0</v>
      </c>
      <c r="N20" s="365">
        <v>0</v>
      </c>
    </row>
    <row r="21" spans="2:14" x14ac:dyDescent="0.2">
      <c r="B21" s="252"/>
      <c r="C21" s="357"/>
      <c r="D21" s="357"/>
      <c r="E21" s="195"/>
      <c r="F21" s="365"/>
      <c r="G21" s="260"/>
      <c r="H21" s="347"/>
      <c r="I21" s="369"/>
      <c r="J21" s="365"/>
      <c r="K21" s="365"/>
      <c r="L21" s="365"/>
      <c r="M21" s="365"/>
      <c r="N21" s="365"/>
    </row>
    <row r="22" spans="2:14" x14ac:dyDescent="0.2">
      <c r="B22" s="335" t="s">
        <v>202</v>
      </c>
      <c r="C22" s="357" t="s">
        <v>203</v>
      </c>
      <c r="D22" s="357">
        <v>2</v>
      </c>
      <c r="E22" s="195">
        <v>2</v>
      </c>
      <c r="F22" s="365" t="s">
        <v>261</v>
      </c>
      <c r="G22" s="260" t="s">
        <v>53</v>
      </c>
      <c r="H22" s="347"/>
      <c r="I22" s="369">
        <v>2</v>
      </c>
      <c r="J22" s="365">
        <v>2</v>
      </c>
      <c r="K22" s="365">
        <v>2</v>
      </c>
      <c r="L22" s="365">
        <v>0</v>
      </c>
      <c r="M22" s="365">
        <v>0</v>
      </c>
      <c r="N22" s="365">
        <v>0</v>
      </c>
    </row>
    <row r="23" spans="2:14" x14ac:dyDescent="0.2">
      <c r="B23" s="252"/>
      <c r="C23" s="357"/>
      <c r="D23" s="357"/>
      <c r="E23" s="195"/>
      <c r="F23" s="365"/>
      <c r="G23" s="260"/>
      <c r="H23" s="347"/>
      <c r="I23" s="369"/>
      <c r="J23" s="365"/>
      <c r="K23" s="365"/>
      <c r="L23" s="365"/>
      <c r="M23" s="365"/>
      <c r="N23" s="365"/>
    </row>
    <row r="24" spans="2:14" x14ac:dyDescent="0.2">
      <c r="B24" s="335" t="s">
        <v>204</v>
      </c>
      <c r="C24" s="357" t="s">
        <v>321</v>
      </c>
      <c r="D24" s="357">
        <v>3</v>
      </c>
      <c r="E24" s="195">
        <v>5</v>
      </c>
      <c r="F24" s="365" t="s">
        <v>262</v>
      </c>
      <c r="G24" s="260" t="s">
        <v>53</v>
      </c>
      <c r="H24" s="347"/>
      <c r="I24" s="369">
        <v>5</v>
      </c>
      <c r="J24" s="365">
        <v>3</v>
      </c>
      <c r="K24" s="365">
        <v>2</v>
      </c>
      <c r="L24" s="365">
        <v>2</v>
      </c>
      <c r="M24" s="365">
        <v>2</v>
      </c>
      <c r="N24" s="365">
        <v>0</v>
      </c>
    </row>
    <row r="25" spans="2:14" x14ac:dyDescent="0.2">
      <c r="B25" s="357"/>
      <c r="C25" s="357"/>
      <c r="D25" s="357"/>
      <c r="E25" s="195"/>
      <c r="F25" s="365"/>
      <c r="G25" s="260"/>
      <c r="H25" s="347"/>
      <c r="I25" s="369"/>
      <c r="J25" s="365"/>
      <c r="K25" s="365"/>
      <c r="L25" s="365"/>
      <c r="M25" s="365"/>
      <c r="N25" s="365"/>
    </row>
    <row r="26" spans="2:14" ht="51" x14ac:dyDescent="0.2">
      <c r="B26" s="335" t="s">
        <v>630</v>
      </c>
      <c r="C26" s="357" t="s">
        <v>618</v>
      </c>
      <c r="D26" s="357">
        <v>8</v>
      </c>
      <c r="E26" s="195">
        <v>17.5</v>
      </c>
      <c r="F26" s="366" t="s">
        <v>629</v>
      </c>
      <c r="G26" s="260" t="s">
        <v>53</v>
      </c>
      <c r="H26" s="347"/>
      <c r="I26" s="369">
        <v>17.5</v>
      </c>
      <c r="J26" s="365">
        <v>14</v>
      </c>
      <c r="K26" s="365">
        <v>11</v>
      </c>
      <c r="L26" s="365">
        <v>7</v>
      </c>
      <c r="M26" s="365">
        <v>3</v>
      </c>
      <c r="N26" s="365">
        <v>0</v>
      </c>
    </row>
    <row r="27" spans="2:14" x14ac:dyDescent="0.2">
      <c r="B27" s="252"/>
      <c r="C27" s="357"/>
      <c r="D27" s="357"/>
      <c r="E27" s="195"/>
      <c r="F27" s="365"/>
      <c r="G27" s="260"/>
      <c r="H27" s="347"/>
      <c r="I27" s="369"/>
      <c r="J27" s="365"/>
      <c r="K27" s="365"/>
      <c r="L27" s="365"/>
      <c r="M27" s="365"/>
      <c r="N27" s="365"/>
    </row>
  </sheetData>
  <sheetProtection selectLockedCells="1" selectUnlockedCells="1"/>
  <autoFilter ref="F1:F121"/>
  <mergeCells count="1">
    <mergeCell ref="J3:N3"/>
  </mergeCells>
  <pageMargins left="0.75" right="0.75" top="1" bottom="1" header="0.51180555555555551" footer="0.51180555555555551"/>
  <pageSetup firstPageNumber="0" orientation="portrait" horizontalDpi="300" verticalDpi="300"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03819FAC8510934DA3D409E758E559DE" ma:contentTypeVersion="0" ma:contentTypeDescription="Create a new document." ma:contentTypeScope="" ma:versionID="6dd55a99e26c1a97ef242eb3130577ec">
  <xsd:schema xmlns:xsd="http://www.w3.org/2001/XMLSchema" xmlns:xs="http://www.w3.org/2001/XMLSchema" xmlns:p="http://schemas.microsoft.com/office/2006/metadata/properties" targetNamespace="http://schemas.microsoft.com/office/2006/metadata/properties" ma:root="true" ma:fieldsID="83c6f2b28295265639c71d5b3cc803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F29F99-83C9-4187-B4CF-B3E538205856}">
  <ds:schemaRefs>
    <ds:schemaRef ds:uri="http://schemas.microsoft.com/sharepoint/v3/contenttype/forms"/>
  </ds:schemaRefs>
</ds:datastoreItem>
</file>

<file path=customXml/itemProps2.xml><?xml version="1.0" encoding="utf-8"?>
<ds:datastoreItem xmlns:ds="http://schemas.openxmlformats.org/officeDocument/2006/customXml" ds:itemID="{17FFDE7C-E52B-46A9-B26D-D99842160D53}">
  <ds:schemaRefs>
    <ds:schemaRef ds:uri="http://schemas.microsoft.com/office/2006/metadata/longProperties"/>
  </ds:schemaRefs>
</ds:datastoreItem>
</file>

<file path=customXml/itemProps3.xml><?xml version="1.0" encoding="utf-8"?>
<ds:datastoreItem xmlns:ds="http://schemas.openxmlformats.org/officeDocument/2006/customXml" ds:itemID="{E9821C72-2A80-4A73-8304-2B7A47E29322}">
  <ds:schemaRefs>
    <ds:schemaRef ds:uri="http://www.w3.org/XML/1998/namespace"/>
    <ds:schemaRef ds:uri="http://purl.org/dc/terms/"/>
    <ds:schemaRef ds:uri="http://schemas.microsoft.com/office/2006/documentManagement/types"/>
    <ds:schemaRef ds:uri="http://purl.org/dc/dcmitype/"/>
    <ds:schemaRef ds:uri="http://purl.org/dc/elements/1.1/"/>
    <ds:schemaRef ds:uri="http://schemas.openxmlformats.org/package/2006/metadata/core-properties"/>
    <ds:schemaRef ds:uri="http://schemas.microsoft.com/office/infopath/2007/PartnerControls"/>
    <ds:schemaRef ds:uri="http://schemas.microsoft.com/office/2006/metadata/properties"/>
  </ds:schemaRefs>
</ds:datastoreItem>
</file>

<file path=customXml/itemProps4.xml><?xml version="1.0" encoding="utf-8"?>
<ds:datastoreItem xmlns:ds="http://schemas.openxmlformats.org/officeDocument/2006/customXml" ds:itemID="{99CCCCF7-5B56-4227-A91E-91EB3E271D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ScrumTeam</vt:lpstr>
      <vt:lpstr>Product Backlog</vt:lpstr>
      <vt:lpstr>Sprint0</vt:lpstr>
      <vt:lpstr>Sprint1</vt:lpstr>
      <vt:lpstr>Sprint2</vt:lpstr>
      <vt:lpstr>Sprint3</vt:lpstr>
      <vt:lpstr>Sprint4</vt:lpstr>
      <vt:lpstr>Sprint_5</vt:lpstr>
      <vt:lpstr>Sprint_6</vt:lpstr>
      <vt:lpstr>TeamVelocity</vt:lpstr>
      <vt:lpstr>Sprint5</vt:lpstr>
      <vt:lpstr>Sprint6</vt:lpstr>
      <vt:lpstr>Sprint7</vt:lpstr>
      <vt:lpstr>Sprint8</vt:lpstr>
      <vt:lpstr>Sprint9</vt:lpstr>
      <vt:lpstr>Impediments</vt:lpstr>
      <vt:lpstr>Retrospectives</vt:lpstr>
      <vt:lpstr>What is a user story</vt:lpstr>
      <vt:lpstr>Dos and Donts</vt:lpstr>
      <vt:lpstr>ProductBacklogContinued..</vt:lpstr>
      <vt:lpstr>'Product Backlog'!Excel_BuiltIn__FilterDatabase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Abhishek Singh Parihar</dc:creator>
  <cp:keywords/>
  <dc:description/>
  <cp:lastModifiedBy>Dilip Dave</cp:lastModifiedBy>
  <dcterms:created xsi:type="dcterms:W3CDTF">2016-05-30T08:58:47Z</dcterms:created>
  <dcterms:modified xsi:type="dcterms:W3CDTF">2016-08-04T05:50:22Z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MyDocuments">
    <vt:bool>true</vt:bool>
  </property>
  <property fmtid="{D5CDD505-2E9C-101B-9397-08002B2CF9AE}" pid="3" name="ContentTypeId">
    <vt:lpwstr>0x01010003819FAC8510934DA3D409E758E559DE</vt:lpwstr>
  </property>
</Properties>
</file>