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9.xml" ContentType="application/vnd.openxmlformats-officedocument.spreadsheetml.comments+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charts/chart19.xml" ContentType="application/vnd.openxmlformats-officedocument.drawingml.chart+xml"/>
  <Override PartName="/xl/charts/chart20.xml" ContentType="application/vnd.openxmlformats-officedocument.drawingml.chart+xml"/>
  <Override PartName="/xl/drawings/drawing13.xml" ContentType="application/vnd.openxmlformats-officedocument.drawing+xml"/>
  <Override PartName="/xl/comments1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ustom.xml" ContentType="application/vnd.openxmlformats-officedocument.custom-properties+xml"/>
  <Override PartName="/customXml/itemProps1.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myspace.impetus.co.in/personal/dilip_dave/Documents/Shared with Everyone/"/>
    </mc:Choice>
  </mc:AlternateContent>
  <bookViews>
    <workbookView xWindow="0" yWindow="19440" windowWidth="15330" windowHeight="5625" tabRatio="817" activeTab="15"/>
  </bookViews>
  <sheets>
    <sheet name="ScrumTeam" sheetId="1" r:id="rId1"/>
    <sheet name="Product Backlog" sheetId="2" r:id="rId2"/>
    <sheet name="Sprint0" sheetId="3" r:id="rId3"/>
    <sheet name="Sprint1" sheetId="4" r:id="rId4"/>
    <sheet name="Sprint2" sheetId="5" r:id="rId5"/>
    <sheet name="Sprint3" sheetId="6" r:id="rId6"/>
    <sheet name="Sprint4" sheetId="7" r:id="rId7"/>
    <sheet name="Sprint_5" sheetId="20" r:id="rId8"/>
    <sheet name="Sprint_6" sheetId="23" r:id="rId9"/>
    <sheet name="TeamVelocity" sheetId="13" r:id="rId10"/>
    <sheet name="Sprint5" sheetId="8" state="hidden" r:id="rId11"/>
    <sheet name="Sprint6" sheetId="9" state="hidden" r:id="rId12"/>
    <sheet name="Sprint7" sheetId="10" state="hidden" r:id="rId13"/>
    <sheet name="Sprint8" sheetId="11" state="hidden" r:id="rId14"/>
    <sheet name="Sprint9" sheetId="12" state="hidden" r:id="rId15"/>
    <sheet name="Impediments" sheetId="14" r:id="rId16"/>
    <sheet name="Retrospectives" sheetId="15" r:id="rId17"/>
    <sheet name="What is a user story" sheetId="16" r:id="rId18"/>
    <sheet name="Dos and Donts" sheetId="17" r:id="rId19"/>
    <sheet name="ProductBacklogContinued.." sheetId="19" r:id="rId20"/>
    <sheet name="Stories(Low Priority)" sheetId="18" r:id="rId21"/>
  </sheets>
  <definedNames>
    <definedName name="_xlnm._FilterDatabase" localSheetId="1" hidden="1">'Product Backlog'!$A$1:$N$64</definedName>
    <definedName name="_xlnm._FilterDatabase" localSheetId="7" hidden="1">Sprint_5!$F$1:$F$123</definedName>
    <definedName name="_xlnm._FilterDatabase" localSheetId="8" hidden="1">Sprint_6!$F$1:$F$120</definedName>
    <definedName name="_xlnm._FilterDatabase" localSheetId="2" hidden="1">Sprint0!$E$6:$E$155</definedName>
    <definedName name="_xlnm._FilterDatabase" localSheetId="3" hidden="1">Sprint1!$E$6:$E$42</definedName>
    <definedName name="_xlnm._FilterDatabase" localSheetId="4" hidden="1">Sprint2!$E$6:$E$90</definedName>
    <definedName name="_xlnm._FilterDatabase" localSheetId="5" hidden="1">Sprint3!$E$2:$E$95</definedName>
    <definedName name="_xlnm._FilterDatabase" localSheetId="6" hidden="1">Sprint4!$E$1:$E$130</definedName>
    <definedName name="_xlnm._FilterDatabase" localSheetId="10" hidden="1">Sprint5!$E$1:$E$136</definedName>
    <definedName name="_xlnm._FilterDatabase" localSheetId="11" hidden="1">Sprint6!$E$1:$E$134</definedName>
    <definedName name="_xlnm._FilterDatabase" localSheetId="12" hidden="1">Sprint7!$E$1:$E$115</definedName>
    <definedName name="_xlnm._FilterDatabase" localSheetId="13" hidden="1">Sprint8!$E$1:$E$132</definedName>
    <definedName name="_xlnm._FilterDatabase" localSheetId="14" hidden="1">Sprint9!$E$1:$E$105</definedName>
    <definedName name="bharti" localSheetId="0">ScrumTeam!#REF!</definedName>
    <definedName name="Excel_BuiltIn__FilterDatabase" localSheetId="1">'Product Backlog'!$A$1:$N$127</definedName>
    <definedName name="Excel_BuiltIn_Print_Area" localSheetId="7">Sprint_5!#REF!</definedName>
    <definedName name="Excel_BuiltIn_Print_Area" localSheetId="8">Sprint_6!#REF!</definedName>
    <definedName name="Excel_BuiltIn_Print_Area" localSheetId="2">Sprint0!#REF!</definedName>
    <definedName name="Excel_BuiltIn_Print_Area" localSheetId="3">Sprint1!#REF!</definedName>
    <definedName name="Excel_BuiltIn_Print_Area" localSheetId="4">Sprint2!#REF!</definedName>
    <definedName name="Excel_BuiltIn_Print_Area" localSheetId="5">Sprint3!#REF!</definedName>
    <definedName name="Excel_BuiltIn_Print_Area" localSheetId="6">Sprint4!#REF!</definedName>
    <definedName name="Excel_BuiltIn_Print_Area" localSheetId="10">Sprint5!#REF!</definedName>
    <definedName name="Excel_BuiltIn_Print_Area" localSheetId="11">Sprint6!#REF!</definedName>
    <definedName name="Excel_BuiltIn_Print_Area" localSheetId="12">Sprint7!#REF!</definedName>
    <definedName name="Excel_BuiltIn_Print_Area" localSheetId="13">Sprint8!#REF!</definedName>
    <definedName name="Excel_BuiltIn_Print_Area" localSheetId="14">Sprint9!#REF!</definedName>
    <definedName name="High" localSheetId="7">#REF!</definedName>
    <definedName name="High" localSheetId="8">#REF!</definedName>
    <definedName name="High">#REF!</definedName>
    <definedName name="Low" localSheetId="7">#REF!</definedName>
    <definedName name="Low" localSheetId="8">#REF!</definedName>
    <definedName name="Low">#REF!</definedName>
    <definedName name="Medium" localSheetId="7">#REF!</definedName>
    <definedName name="Medium" localSheetId="8">#REF!</definedName>
    <definedName name="Medium">#REF!</definedName>
    <definedName name="Owners" localSheetId="0">ScrumTeam!#REF!</definedName>
    <definedName name="Sprint_6">#REF!</definedName>
    <definedName name="VeryHigh" localSheetId="7">#REF!</definedName>
    <definedName name="VeryHigh" localSheetId="8">#REF!</definedName>
    <definedName name="VeryHigh">#REF!</definedName>
    <definedName name="VeryLow" localSheetId="7">#REF!</definedName>
    <definedName name="VeryLow" localSheetId="8">#REF!</definedName>
    <definedName name="VeryLow">#REF!</definedName>
    <definedName name="zzzzzzzzzzzzzzzzzzzzzzz">#REF!</definedName>
  </definedNames>
  <calcPr calcId="152510"/>
</workbook>
</file>

<file path=xl/calcChain.xml><?xml version="1.0" encoding="utf-8"?>
<calcChain xmlns="http://schemas.openxmlformats.org/spreadsheetml/2006/main">
  <c r="G61" i="2" l="1"/>
  <c r="E144" i="1"/>
  <c r="O6" i="20"/>
  <c r="I6" i="20"/>
  <c r="I5" i="20"/>
  <c r="J5" i="20"/>
  <c r="K5" i="20"/>
  <c r="L5" i="20"/>
  <c r="M5" i="20"/>
  <c r="N5" i="20"/>
  <c r="O5" i="20"/>
  <c r="P5" i="20"/>
  <c r="Q5" i="20"/>
  <c r="R5" i="20"/>
  <c r="S5" i="20"/>
  <c r="N6" i="7"/>
  <c r="J6" i="20"/>
  <c r="K6" i="20"/>
  <c r="L6" i="20"/>
  <c r="M6" i="20"/>
  <c r="N6" i="20"/>
  <c r="P6" i="20"/>
  <c r="Q6" i="20"/>
  <c r="R6" i="20"/>
  <c r="S6" i="20"/>
  <c r="H6" i="7"/>
  <c r="N6" i="23"/>
  <c r="M6" i="23"/>
  <c r="L6" i="23"/>
  <c r="K6" i="23"/>
  <c r="J6" i="23"/>
  <c r="I6" i="23"/>
  <c r="I5" i="23"/>
  <c r="J5" i="23"/>
  <c r="K5" i="23"/>
  <c r="L5" i="23"/>
  <c r="M5" i="23"/>
  <c r="N5" i="23"/>
  <c r="E3" i="23"/>
  <c r="J2" i="23"/>
  <c r="K2" i="23"/>
  <c r="L2" i="23"/>
  <c r="M2" i="23"/>
  <c r="N2" i="23"/>
  <c r="E2" i="23"/>
  <c r="C71" i="2"/>
  <c r="D71" i="2"/>
  <c r="E3" i="20"/>
  <c r="Q2" i="20"/>
  <c r="R2" i="20"/>
  <c r="S2" i="20"/>
  <c r="J2" i="20"/>
  <c r="K2" i="20"/>
  <c r="L2" i="20"/>
  <c r="M2" i="20"/>
  <c r="N2" i="20"/>
  <c r="E2" i="20"/>
  <c r="E121" i="1"/>
  <c r="F52" i="1"/>
  <c r="F75" i="1"/>
  <c r="G62" i="1"/>
  <c r="G40" i="1"/>
  <c r="G41" i="1"/>
  <c r="G42" i="1"/>
  <c r="G43" i="1"/>
  <c r="G44" i="1"/>
  <c r="G45" i="1"/>
  <c r="G46" i="1"/>
  <c r="G47" i="1"/>
  <c r="G48" i="1"/>
  <c r="G49" i="1"/>
  <c r="G50" i="1"/>
  <c r="G39" i="1"/>
  <c r="R6" i="7"/>
  <c r="Q6" i="7"/>
  <c r="P6" i="7"/>
  <c r="O6" i="7"/>
  <c r="P2" i="7"/>
  <c r="Q2" i="7"/>
  <c r="R2" i="7"/>
  <c r="E98" i="1"/>
  <c r="E75" i="1"/>
  <c r="D3" i="5"/>
  <c r="D2" i="5"/>
  <c r="R6" i="6"/>
  <c r="Q6" i="6"/>
  <c r="P6" i="6"/>
  <c r="O6" i="6"/>
  <c r="N6" i="6"/>
  <c r="E52" i="1"/>
  <c r="E29" i="1"/>
  <c r="D2" i="3"/>
  <c r="D3" i="3"/>
  <c r="H5" i="3"/>
  <c r="I5" i="3"/>
  <c r="J5" i="3"/>
  <c r="K5" i="3"/>
  <c r="L5" i="3"/>
  <c r="M5" i="3"/>
  <c r="N5" i="3"/>
  <c r="O5" i="3"/>
  <c r="P5" i="3"/>
  <c r="Q5" i="3"/>
  <c r="R5" i="3"/>
  <c r="H6" i="3"/>
  <c r="I6" i="3"/>
  <c r="J6" i="3"/>
  <c r="K6" i="3"/>
  <c r="L6" i="3"/>
  <c r="M6" i="3"/>
  <c r="N6" i="3"/>
  <c r="O6" i="3"/>
  <c r="P6" i="3"/>
  <c r="Q6" i="3"/>
  <c r="R6" i="3"/>
  <c r="D2" i="4"/>
  <c r="D3" i="4"/>
  <c r="H6" i="4"/>
  <c r="H5" i="4"/>
  <c r="I5" i="4"/>
  <c r="J5" i="4"/>
  <c r="K5" i="4"/>
  <c r="L5" i="4"/>
  <c r="M5" i="4"/>
  <c r="I6" i="4"/>
  <c r="J6" i="4"/>
  <c r="K6" i="4"/>
  <c r="L6" i="4"/>
  <c r="M6" i="4"/>
  <c r="H6" i="5"/>
  <c r="H5" i="5"/>
  <c r="I5" i="5"/>
  <c r="J5" i="5"/>
  <c r="K5" i="5"/>
  <c r="L5" i="5"/>
  <c r="M5" i="5"/>
  <c r="I6" i="5"/>
  <c r="J6" i="5"/>
  <c r="K6" i="5"/>
  <c r="L6" i="5"/>
  <c r="M6" i="5"/>
  <c r="H6" i="6"/>
  <c r="H5" i="6"/>
  <c r="I5" i="6"/>
  <c r="J5" i="6"/>
  <c r="K5" i="6"/>
  <c r="L5" i="6"/>
  <c r="M5" i="6"/>
  <c r="N5" i="6"/>
  <c r="O5" i="6"/>
  <c r="P5" i="6"/>
  <c r="Q5" i="6"/>
  <c r="R5" i="6"/>
  <c r="I6" i="6"/>
  <c r="J6" i="6"/>
  <c r="K6" i="6"/>
  <c r="L6" i="6"/>
  <c r="M6" i="6"/>
  <c r="D2" i="7"/>
  <c r="I2" i="7"/>
  <c r="J2" i="7"/>
  <c r="K2" i="7"/>
  <c r="L2" i="7"/>
  <c r="M2" i="7"/>
  <c r="D3" i="7"/>
  <c r="H5" i="7"/>
  <c r="I5" i="7"/>
  <c r="J5" i="7"/>
  <c r="K5" i="7"/>
  <c r="L5" i="7"/>
  <c r="M5" i="7"/>
  <c r="N5" i="7"/>
  <c r="O5" i="7"/>
  <c r="P5" i="7"/>
  <c r="Q5" i="7"/>
  <c r="R5" i="7"/>
  <c r="I6" i="7"/>
  <c r="J6" i="7"/>
  <c r="K6" i="7"/>
  <c r="L6" i="7"/>
  <c r="M6" i="7"/>
  <c r="D2" i="8"/>
  <c r="I2" i="8"/>
  <c r="J2" i="8"/>
  <c r="K2" i="8"/>
  <c r="L2" i="8"/>
  <c r="M2" i="8"/>
  <c r="D3" i="8"/>
  <c r="H6" i="8"/>
  <c r="H5" i="8"/>
  <c r="I5" i="8"/>
  <c r="J5" i="8"/>
  <c r="K5" i="8"/>
  <c r="L5" i="8"/>
  <c r="M5" i="8"/>
  <c r="I6" i="8"/>
  <c r="J6" i="8"/>
  <c r="K6" i="8"/>
  <c r="L6" i="8"/>
  <c r="M6" i="8"/>
  <c r="D41" i="8"/>
  <c r="H41" i="8"/>
  <c r="I41" i="8"/>
  <c r="J41" i="8"/>
  <c r="K41" i="8"/>
  <c r="L41" i="8"/>
  <c r="M41" i="8"/>
  <c r="D2" i="9"/>
  <c r="I2" i="9"/>
  <c r="J2" i="9"/>
  <c r="K2" i="9"/>
  <c r="L2" i="9"/>
  <c r="M2" i="9"/>
  <c r="D3" i="9"/>
  <c r="H6" i="9"/>
  <c r="H5" i="9"/>
  <c r="I5" i="9"/>
  <c r="J5" i="9"/>
  <c r="K5" i="9"/>
  <c r="L5" i="9"/>
  <c r="M5" i="9"/>
  <c r="I6" i="9"/>
  <c r="J6" i="9"/>
  <c r="K6" i="9"/>
  <c r="L6" i="9"/>
  <c r="M6" i="9"/>
  <c r="D41" i="9"/>
  <c r="H41" i="9"/>
  <c r="I41" i="9"/>
  <c r="J41" i="9"/>
  <c r="K41" i="9"/>
  <c r="L41" i="9"/>
  <c r="M41" i="9"/>
  <c r="D2" i="10"/>
  <c r="I2" i="10"/>
  <c r="J2" i="10"/>
  <c r="K2" i="10"/>
  <c r="L2" i="10"/>
  <c r="M2" i="10"/>
  <c r="D3" i="10"/>
  <c r="A5" i="10"/>
  <c r="H6" i="10"/>
  <c r="H5" i="10"/>
  <c r="I5" i="10"/>
  <c r="J5" i="10"/>
  <c r="K5" i="10"/>
  <c r="L5" i="10"/>
  <c r="M5" i="10"/>
  <c r="I6" i="10"/>
  <c r="J6" i="10"/>
  <c r="K6" i="10"/>
  <c r="L6" i="10"/>
  <c r="M6" i="10"/>
  <c r="D50" i="10"/>
  <c r="H50" i="10"/>
  <c r="I50" i="10"/>
  <c r="J50" i="10"/>
  <c r="K50" i="10"/>
  <c r="L50" i="10"/>
  <c r="M50" i="10"/>
  <c r="D2" i="11"/>
  <c r="I2" i="11"/>
  <c r="J2" i="11"/>
  <c r="K2" i="11"/>
  <c r="L2" i="11"/>
  <c r="M2" i="11"/>
  <c r="D3" i="11"/>
  <c r="A5" i="11"/>
  <c r="H6" i="11"/>
  <c r="H5" i="11"/>
  <c r="I5" i="11"/>
  <c r="J5" i="11"/>
  <c r="K5" i="11"/>
  <c r="L5" i="11"/>
  <c r="M5" i="11"/>
  <c r="I6" i="11"/>
  <c r="J6" i="11"/>
  <c r="K6" i="11"/>
  <c r="L6" i="11"/>
  <c r="M6" i="11"/>
  <c r="D67" i="11"/>
  <c r="H67" i="11"/>
  <c r="I67" i="11"/>
  <c r="J67" i="11"/>
  <c r="K67" i="11"/>
  <c r="L67" i="11"/>
  <c r="M67" i="11"/>
  <c r="D2" i="12"/>
  <c r="I2" i="12"/>
  <c r="J2" i="12"/>
  <c r="K2" i="12"/>
  <c r="L2" i="12"/>
  <c r="M2" i="12"/>
  <c r="D3" i="12"/>
  <c r="A5" i="12"/>
  <c r="H5" i="12"/>
  <c r="I5" i="12"/>
  <c r="J5" i="12"/>
  <c r="K5" i="12"/>
  <c r="L5" i="12"/>
  <c r="M5" i="12"/>
  <c r="H6" i="12"/>
  <c r="I6" i="12"/>
  <c r="J6" i="12"/>
  <c r="K6" i="12"/>
  <c r="L6" i="12"/>
  <c r="M6" i="12"/>
  <c r="D40" i="12"/>
  <c r="H40" i="12"/>
  <c r="I40" i="12"/>
  <c r="J40" i="12"/>
  <c r="K40" i="12"/>
  <c r="L40" i="12"/>
  <c r="M40" i="12"/>
</calcChain>
</file>

<file path=xl/comments1.xml><?xml version="1.0" encoding="utf-8"?>
<comments xmlns="http://schemas.openxmlformats.org/spreadsheetml/2006/main">
  <authors>
    <author>Sanchita Mishra</author>
  </authors>
  <commentList>
    <comment ref="A22" authorId="0" shapeId="0">
      <text>
        <r>
          <rPr>
            <b/>
            <sz val="9"/>
            <color indexed="81"/>
            <rFont val="Tahoma"/>
            <family val="2"/>
          </rPr>
          <t>Sanchita Mishra:</t>
        </r>
        <r>
          <rPr>
            <sz val="9"/>
            <color indexed="81"/>
            <rFont val="Tahoma"/>
            <family val="2"/>
          </rPr>
          <t xml:space="preserve">
This is epic.</t>
        </r>
      </text>
    </comment>
  </commentList>
</comments>
</file>

<file path=xl/comments10.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11.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12.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13.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2.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3.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4.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5.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6.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comments7.xml><?xml version="1.0" encoding="utf-8"?>
<comments xmlns="http://schemas.openxmlformats.org/spreadsheetml/2006/main">
  <authors>
    <author/>
  </authors>
  <commentList>
    <comment ref="G5" authorId="0" shapeId="0">
      <text>
        <r>
          <rPr>
            <b/>
            <sz val="8"/>
            <color indexed="9"/>
            <rFont val="Tahoma"/>
            <family val="2"/>
          </rPr>
          <t xml:space="preserve"> :not started
, in progress
, completed
</t>
        </r>
      </text>
    </comment>
  </commentList>
</comments>
</file>

<file path=xl/comments8.xml><?xml version="1.0" encoding="utf-8"?>
<comments xmlns="http://schemas.openxmlformats.org/spreadsheetml/2006/main">
  <authors>
    <author/>
  </authors>
  <commentList>
    <comment ref="G5" authorId="0" shapeId="0">
      <text>
        <r>
          <rPr>
            <b/>
            <sz val="8"/>
            <color indexed="9"/>
            <rFont val="Tahoma"/>
            <family val="2"/>
          </rPr>
          <t xml:space="preserve"> :not started
, in progress
, completed
</t>
        </r>
      </text>
    </comment>
  </commentList>
</comments>
</file>

<file path=xl/comments9.xml><?xml version="1.0" encoding="utf-8"?>
<comments xmlns="http://schemas.openxmlformats.org/spreadsheetml/2006/main">
  <authors>
    <author/>
  </authors>
  <commentList>
    <comment ref="F5" authorId="0" shapeId="0">
      <text>
        <r>
          <rPr>
            <b/>
            <sz val="8"/>
            <color indexed="9"/>
            <rFont val="Tahoma"/>
            <family val="2"/>
          </rPr>
          <t xml:space="preserve"> :not started
, in progress
, completed
</t>
        </r>
      </text>
    </comment>
  </commentList>
</comments>
</file>

<file path=xl/sharedStrings.xml><?xml version="1.0" encoding="utf-8"?>
<sst xmlns="http://schemas.openxmlformats.org/spreadsheetml/2006/main" count="1966" uniqueCount="648">
  <si>
    <t>Team Name:</t>
  </si>
  <si>
    <t>EEJ1</t>
  </si>
  <si>
    <t>Goal of the Scrum Team:</t>
  </si>
  <si>
    <t>Hadoop Cluster Setup</t>
  </si>
  <si>
    <t>Product Owner:</t>
  </si>
  <si>
    <t xml:space="preserve">Shirish Bhale </t>
  </si>
  <si>
    <t>Scrum Master:</t>
  </si>
  <si>
    <t>Sanchita Mishra</t>
  </si>
  <si>
    <t>Sprint 1:</t>
  </si>
  <si>
    <t>Start Date</t>
  </si>
  <si>
    <t>End Date</t>
  </si>
  <si>
    <t>Total days:</t>
  </si>
  <si>
    <t>Name</t>
  </si>
  <si>
    <t>Days</t>
  </si>
  <si>
    <t>Capacity</t>
  </si>
  <si>
    <t>Available</t>
  </si>
  <si>
    <t>Planned</t>
  </si>
  <si>
    <t>Difference</t>
  </si>
  <si>
    <t>Shashwat Sharma</t>
  </si>
  <si>
    <t>Ravi Bhardwaj</t>
  </si>
  <si>
    <t>Rupika Mahajan</t>
  </si>
  <si>
    <t>Dilip Dave</t>
  </si>
  <si>
    <t>Pradeep Chand Nailwal</t>
  </si>
  <si>
    <t>Sudesh Shettigar</t>
  </si>
  <si>
    <t>Santosh Kumar Jha</t>
  </si>
  <si>
    <t>Deepti Agrawal</t>
  </si>
  <si>
    <t>Om Prakash Soni</t>
  </si>
  <si>
    <t>Gagandeep Singh Panesar</t>
  </si>
  <si>
    <t>Abhishek Parihar</t>
  </si>
  <si>
    <t>Total capacity</t>
  </si>
  <si>
    <t>Sprint 2:</t>
  </si>
  <si>
    <t>Sprint 3</t>
  </si>
  <si>
    <t>Sprint 4</t>
  </si>
  <si>
    <t>Sprint 5</t>
  </si>
  <si>
    <t>Sprint 6</t>
  </si>
  <si>
    <t>User Story</t>
  </si>
  <si>
    <r>
      <t xml:space="preserve">As a(n) 
</t>
    </r>
    <r>
      <rPr>
        <sz val="11"/>
        <color indexed="9"/>
        <rFont val="Calibri"/>
        <family val="2"/>
        <scheme val="minor"/>
      </rPr>
      <t>[Role/Actor]</t>
    </r>
  </si>
  <si>
    <r>
      <t xml:space="preserve">I want
</t>
    </r>
    <r>
      <rPr>
        <sz val="11"/>
        <color indexed="9"/>
        <rFont val="Calibri"/>
        <family val="2"/>
        <scheme val="minor"/>
      </rPr>
      <t>[Goal/Description]</t>
    </r>
  </si>
  <si>
    <r>
      <t xml:space="preserve">So That I Can 
</t>
    </r>
    <r>
      <rPr>
        <sz val="11"/>
        <color indexed="9"/>
        <rFont val="Calibri"/>
        <family val="2"/>
        <scheme val="minor"/>
      </rPr>
      <t>[Benefit]</t>
    </r>
  </si>
  <si>
    <t>Done/Acceptance  Criteria  
QA/Business/Architecture/Performance</t>
  </si>
  <si>
    <t>Priority</t>
  </si>
  <si>
    <t>Size 
(in story points)</t>
  </si>
  <si>
    <t>Impacts 
 (if any)</t>
  </si>
  <si>
    <t>Dependencies 
(if any)</t>
  </si>
  <si>
    <t>Additional Artifacts 
(if any)</t>
  </si>
  <si>
    <t>External Dependencies 
(if any)</t>
  </si>
  <si>
    <t>Status</t>
  </si>
  <si>
    <t>Comments</t>
  </si>
  <si>
    <t>Committed</t>
  </si>
  <si>
    <t>US001</t>
  </si>
  <si>
    <t>As a Dev</t>
  </si>
  <si>
    <t>I want to set up an Apache Hadoop environment (4 node cluster) and enable HA for Name node, Resource Manager</t>
  </si>
  <si>
    <t>So that I have environment ready.</t>
  </si>
  <si>
    <t>Done</t>
  </si>
  <si>
    <t>US002</t>
  </si>
  <si>
    <t>I want to enable Kerberos</t>
  </si>
  <si>
    <t>So that I have secure method for authenticating a request for a service in a computer network</t>
  </si>
  <si>
    <t>US003</t>
  </si>
  <si>
    <t>I want to set up data access using Ranger.</t>
  </si>
  <si>
    <t>So that I have framework to enable, monitor and manage comprehensive data security across the Hadoop platform.</t>
  </si>
  <si>
    <t>US019</t>
  </si>
  <si>
    <t xml:space="preserve">As a User </t>
  </si>
  <si>
    <t>I want to explore Ambari.</t>
  </si>
  <si>
    <t>So that I know what components needed for our case study can(not) be deployed using Ambari</t>
  </si>
  <si>
    <t>US020</t>
  </si>
  <si>
    <t>I want to explore\configure ELK stack</t>
  </si>
  <si>
    <t xml:space="preserve">So that I can do log monitoring. </t>
  </si>
  <si>
    <t>US021</t>
  </si>
  <si>
    <t>I want to create Sample Application using Pig, Hive , Spark ect.</t>
  </si>
  <si>
    <t>So that I am able to develop the case study requirement.</t>
  </si>
  <si>
    <t>US024</t>
  </si>
  <si>
    <t>As a QA</t>
  </si>
  <si>
    <t>I want to create test cases for sample application and get approval from Dev.</t>
  </si>
  <si>
    <t xml:space="preserve">so that I am able to test the sample application </t>
  </si>
  <si>
    <t>US025</t>
  </si>
  <si>
    <t>I want to to create test cases for testing the environment.</t>
  </si>
  <si>
    <t>So that I am able to test all the environment related parameters.</t>
  </si>
  <si>
    <t>US027</t>
  </si>
  <si>
    <t>I want to learn Hadoop / Yarn Technologies</t>
  </si>
  <si>
    <t>So that I have basic understanding of same</t>
  </si>
  <si>
    <t>US028</t>
  </si>
  <si>
    <t xml:space="preserve">I want to learn PIG </t>
  </si>
  <si>
    <t>US029</t>
  </si>
  <si>
    <t>I want to learn Hive</t>
  </si>
  <si>
    <t>US030</t>
  </si>
  <si>
    <t xml:space="preserve">I want to learn Apache Spark </t>
  </si>
  <si>
    <t>US031</t>
  </si>
  <si>
    <t xml:space="preserve">I want to learn Ranger </t>
  </si>
  <si>
    <t>US032</t>
  </si>
  <si>
    <t>I want to learn Nagios</t>
  </si>
  <si>
    <t>US033</t>
  </si>
  <si>
    <t xml:space="preserve">I want to learn Gangila </t>
  </si>
  <si>
    <t>US034</t>
  </si>
  <si>
    <t xml:space="preserve">I want to learn ELK </t>
  </si>
  <si>
    <t>US035</t>
  </si>
  <si>
    <t>I want to learn Big Data Ecosystem</t>
  </si>
  <si>
    <t>US041</t>
  </si>
  <si>
    <t>I want to do manual Installation of  components like Nagios, Ganglia.</t>
  </si>
  <si>
    <t>US004</t>
  </si>
  <si>
    <t>I want to prepare oozie workflow to list all the movies and the number of ratings</t>
  </si>
  <si>
    <t>So that I can list all the movies and the number of ratings</t>
  </si>
  <si>
    <t>US018</t>
  </si>
  <si>
    <t>I want to explore Nagios and Ganglia to understand its advantages and limitations over each other.</t>
  </si>
  <si>
    <t>So that I can choose one for our case study as a monitoring tool.</t>
  </si>
  <si>
    <t>US039</t>
  </si>
  <si>
    <t>Environment Testing</t>
  </si>
  <si>
    <t>So that I am able to ensure the environment is proper setup with all the required configurations</t>
  </si>
  <si>
    <t>US051</t>
  </si>
  <si>
    <t>I want to explore refining data using PIG
 -  Exploration for storing refined data from PIG to file.
 - Exploration for storing refined data from PIG to HIVE.</t>
  </si>
  <si>
    <t>So that refined data can be processed into HIVE tables.</t>
  </si>
  <si>
    <t>US052</t>
  </si>
  <si>
    <t>I want to gather reference movie lens data</t>
  </si>
  <si>
    <t>US053</t>
  </si>
  <si>
    <t>I want to refine data using PIG
- Identify data to be processed into HIVE table. (Fields required from raw data)
- Creating HIVE tables for refined data</t>
  </si>
  <si>
    <t>US054</t>
  </si>
  <si>
    <t xml:space="preserve">Create cluster through Ambari. 
Install services like PIG,HIVE through Ambari.
Run Hive Scripts on installed Hive. </t>
  </si>
  <si>
    <t>US068</t>
  </si>
  <si>
    <t>I want to add refined data into HIVE tables</t>
  </si>
  <si>
    <t>So that data can be processed for further use case computation</t>
  </si>
  <si>
    <t>US016</t>
  </si>
  <si>
    <t>I want to add more scnerarios to test cases prepared in Sprint 1, create test artifacts (test strategy doc, test plan)</t>
  </si>
  <si>
    <t>So that I am aligned with testing process</t>
  </si>
  <si>
    <t>US005</t>
  </si>
  <si>
    <t>I want to prepare 1 Azkaban workflow  to list all the movies and the number of ratings</t>
  </si>
  <si>
    <t>So that I can list all the movies and the number of ratings.</t>
  </si>
  <si>
    <t>US006</t>
  </si>
  <si>
    <t>I want to prepare 1 oozie workflow to list all the users and the number of ratings they have done for a movie</t>
  </si>
  <si>
    <t>So that I can  list all the users and the number of ratings they have done for a movie.</t>
  </si>
  <si>
    <t>US013</t>
  </si>
  <si>
    <t>I want to prepare 1 Azkaban workflow to list all the User with the max,min,average ratings they have given against any movie</t>
  </si>
  <si>
    <t>So that I can list all the User with the max,min,average ratings they have given against any movie.</t>
  </si>
  <si>
    <t>US014</t>
  </si>
  <si>
    <t>I want to prepare 1 oozie workflow to list all the Movies with the max,min,average ratings given by any user</t>
  </si>
  <si>
    <t>So that I can list all the Movies with the max,min,average ratings given by any user.</t>
  </si>
  <si>
    <t>US036</t>
  </si>
  <si>
    <t>I want to do Kerberose Security Testing</t>
  </si>
  <si>
    <t>To ensure the security is applied to the environment</t>
  </si>
  <si>
    <t>US037</t>
  </si>
  <si>
    <t>I want to do HA testing</t>
  </si>
  <si>
    <t>So that I am able to test the failover testing and fault tolerance of the system</t>
  </si>
  <si>
    <t>US044</t>
  </si>
  <si>
    <t>I want to explore Hive view in Ambari for Query &amp; Database management</t>
  </si>
  <si>
    <t>so that user can author and execute queries in the Query Editor</t>
  </si>
  <si>
    <t>US055</t>
  </si>
  <si>
    <t>I want to benchmark the Hadoop Environment</t>
  </si>
  <si>
    <t>So that I can know how the potential performance bottlenecks and resource utilization</t>
  </si>
  <si>
    <t>US057</t>
  </si>
  <si>
    <t>I want to test Azkaban workflow which list all the movies and the number of ratings</t>
  </si>
  <si>
    <t>So that I can verify the list of all the movies and the number of ratings</t>
  </si>
  <si>
    <t>US069</t>
  </si>
  <si>
    <t>Adding a new host to our cluster and to sync all parameters</t>
  </si>
  <si>
    <t>So that one of the crashed host could be replaced and all component running could be moved to the new host without affecting the cluster</t>
  </si>
  <si>
    <t>US017</t>
  </si>
  <si>
    <t>I want to set up git and project structure .</t>
  </si>
  <si>
    <t>So that I have git server ready with my projcet structure</t>
  </si>
  <si>
    <t>US040</t>
  </si>
  <si>
    <t xml:space="preserve">I want to understand/setup ELK stack </t>
  </si>
  <si>
    <t>So that I have ELK setup ready.</t>
  </si>
  <si>
    <t>US010</t>
  </si>
  <si>
    <t>I want to prepare 1 oozie workflow to list all the Users who have rated the movies (Users who have rated atleast one movie)</t>
  </si>
  <si>
    <t>So that I can list all the Users who have rated the movies (Users who have rated atleast one movie).</t>
  </si>
  <si>
    <t>US012</t>
  </si>
  <si>
    <t>I want to prepare 1 oozie workflow to list all the User with the max,min,average ratings they have given against any movie</t>
  </si>
  <si>
    <t>US026</t>
  </si>
  <si>
    <t xml:space="preserve">I want to commision\decommision a node </t>
  </si>
  <si>
    <t>So that I can check the impact of that on cluster data.</t>
  </si>
  <si>
    <t xml:space="preserve">In progress  </t>
  </si>
  <si>
    <t>US056</t>
  </si>
  <si>
    <t>I want to test oozie workflow to list all the Users who have rated the movies (Users who have rated atleast one movie) So that I can list all the Users who have rated the movies (Users who have rated atleast one movie).</t>
  </si>
  <si>
    <t>US065</t>
  </si>
  <si>
    <t>I want to test Azkaban workflow which list all the User with the max,min,average ratings they have given against any movie</t>
  </si>
  <si>
    <t>So that I can verify the list all the User with the max,min,average ratings they have given against any movie</t>
  </si>
  <si>
    <t>US066</t>
  </si>
  <si>
    <t>I want to test oozie workflow which list all the Movies with the max,min,average ratings given by any user</t>
  </si>
  <si>
    <t>So that I can verify the list all the Movies with the max,min,average ratings given by any user</t>
  </si>
  <si>
    <t>US022</t>
  </si>
  <si>
    <t>I want to create document for Solution architecture for setting up cluster</t>
  </si>
  <si>
    <t>So that we have one of the project deliverables ready</t>
  </si>
  <si>
    <t>US038</t>
  </si>
  <si>
    <t>Reference use case source code</t>
  </si>
  <si>
    <t>US042</t>
  </si>
  <si>
    <t>Environment set up document</t>
  </si>
  <si>
    <t>US043</t>
  </si>
  <si>
    <t>I want to create monitoring configurations and weekly health reports</t>
  </si>
  <si>
    <t>US045</t>
  </si>
  <si>
    <t xml:space="preserve">Create Use case for •• List all the Movie IDs which have been rated (Movie Id with at least one user rating it) </t>
  </si>
  <si>
    <t>US047</t>
  </si>
  <si>
    <t xml:space="preserve">Create Use case for • • List all the users and the number of ratings they have done for a movie </t>
  </si>
  <si>
    <t>US049</t>
  </si>
  <si>
    <t>Installation of Apache Spark and exploration of spark to implement 1 workflow</t>
  </si>
  <si>
    <t>US050</t>
  </si>
  <si>
    <t>Functional Testing</t>
  </si>
  <si>
    <t xml:space="preserve">So that I can verify the HDFS (movie-lens) data </t>
  </si>
  <si>
    <t>US048</t>
  </si>
  <si>
    <t>I want to commit reference project data in Git hub</t>
  </si>
  <si>
    <t>US070</t>
  </si>
  <si>
    <t xml:space="preserve">Re-setting up of Cluster on account of 2 Nodes disk failure </t>
  </si>
  <si>
    <t>So that the Enviorment can be available for use</t>
  </si>
  <si>
    <t>US071</t>
  </si>
  <si>
    <t>Regression Testing</t>
  </si>
  <si>
    <t>So that all the components and all usecases are working in the hadoop multi-node cluster environment</t>
  </si>
  <si>
    <t>US072</t>
  </si>
  <si>
    <t>I want to finalize solution architecture diagram &amp; document</t>
  </si>
  <si>
    <t>In-Progress</t>
  </si>
  <si>
    <t>US073</t>
  </si>
  <si>
    <t>I want to add data generator tool source code in GIT</t>
  </si>
  <si>
    <t>US074</t>
  </si>
  <si>
    <t>1 Apache Spark workflow implementaion on cluster</t>
  </si>
  <si>
    <t>Total done : 141</t>
  </si>
  <si>
    <t>In Progress :74</t>
  </si>
  <si>
    <t>Remaining : 36</t>
  </si>
  <si>
    <t>Story Points</t>
  </si>
  <si>
    <t>Story Count</t>
  </si>
  <si>
    <t>Story Status</t>
  </si>
  <si>
    <t>remaining</t>
  </si>
  <si>
    <t>good to have</t>
  </si>
  <si>
    <t>total</t>
  </si>
  <si>
    <t>In Progress</t>
  </si>
  <si>
    <t>Must be taken in next Sprint.</t>
  </si>
  <si>
    <t>Sprint Start Date:</t>
  </si>
  <si>
    <t>18/5/2016</t>
  </si>
  <si>
    <t>Working Days Left:</t>
  </si>
  <si>
    <t>Sprint End Date:</t>
  </si>
  <si>
    <t>24/5/2016</t>
  </si>
  <si>
    <t>Remaining Effort in Hours</t>
  </si>
  <si>
    <r>
      <t>Sprint Goals</t>
    </r>
    <r>
      <rPr>
        <sz val="8"/>
        <color indexed="17"/>
        <rFont val="Arial"/>
        <family val="2"/>
      </rPr>
      <t xml:space="preserve">: </t>
    </r>
  </si>
  <si>
    <t>Day 0</t>
  </si>
  <si>
    <t>Story ID</t>
  </si>
  <si>
    <t>Task Details</t>
  </si>
  <si>
    <t>Estimate (Hours)</t>
  </si>
  <si>
    <t>Owner(s)</t>
  </si>
  <si>
    <t>Ideal burndown</t>
  </si>
  <si>
    <t>Actual burndown</t>
  </si>
  <si>
    <t>Basic Understanding of Big Data Ecosystem</t>
  </si>
  <si>
    <t>Completed</t>
  </si>
  <si>
    <t xml:space="preserve">                                                                                                                                                              </t>
  </si>
  <si>
    <t>Basic Understanding of Hadoop / Yarn Technologies</t>
  </si>
  <si>
    <t>Basic Understanding of PIG</t>
  </si>
  <si>
    <t>Basic Understanding of Hive</t>
  </si>
  <si>
    <t xml:space="preserve">Basic Understanding of Apache Spark </t>
  </si>
  <si>
    <t xml:space="preserve">Basic Understanding of Ranger </t>
  </si>
  <si>
    <t>Basic Understanding of Nagios</t>
  </si>
  <si>
    <t xml:space="preserve">Basic Understanding of Gangila </t>
  </si>
  <si>
    <t>Basic Understanding of ELK</t>
  </si>
  <si>
    <t>23/5/2016</t>
  </si>
  <si>
    <t>27/5/2016</t>
  </si>
  <si>
    <t>Preparing the server environment for cluster deployment and setting up prerequisites for Ambari Installation</t>
  </si>
  <si>
    <t>Shashwat &amp; Sudesh</t>
  </si>
  <si>
    <t>Ambari package download and installation and also setting up local repository for HDP component installation</t>
  </si>
  <si>
    <r>
      <t xml:space="preserve">4 Node cluster deployment using Ambari along with other components like </t>
    </r>
    <r>
      <rPr>
        <sz val="11"/>
        <rFont val="Calibri"/>
        <family val="2"/>
      </rPr>
      <t>HDFS, MapReduce, YARN, Tez, Hive,Pig, Oozie, ZooKeeper, Ambari Metrics and Spark etc.</t>
    </r>
  </si>
  <si>
    <t>Not Started</t>
  </si>
  <si>
    <t>Enable Kerberos.</t>
  </si>
  <si>
    <t>Enable HA for Name node, Resource Manager.</t>
  </si>
  <si>
    <t>Installation and configuraion of Ranger</t>
  </si>
  <si>
    <t>Installation and configuration of Nagios</t>
  </si>
  <si>
    <t>Installation and configuration of Ganglia</t>
  </si>
  <si>
    <t xml:space="preserve">Understanding of ELK and its setup </t>
  </si>
  <si>
    <t>create Sample Application for one work flow.</t>
  </si>
  <si>
    <t>Sanchita</t>
  </si>
  <si>
    <t>blocked</t>
  </si>
  <si>
    <t>Deepti</t>
  </si>
  <si>
    <t xml:space="preserve">create Sample Application for one work flow (Hive).
- Basic understanding of Hive
- Hands on Hive Queries
- Creating sample use-case/application </t>
  </si>
  <si>
    <t>Gagan</t>
  </si>
  <si>
    <t>Rupika</t>
  </si>
  <si>
    <t>Santosh</t>
  </si>
  <si>
    <t>create Sample Application for one work flow.
-Basic understanding and installation of apache pig
-executed sample queries
-created a sample script pig script which will join user , movie and rating files</t>
  </si>
  <si>
    <t>Om</t>
  </si>
  <si>
    <t>Pradeep</t>
  </si>
  <si>
    <t xml:space="preserve"> create test cases for sample application and get approval from Dev.</t>
  </si>
  <si>
    <t>Abhishek</t>
  </si>
  <si>
    <t>Dilip</t>
  </si>
  <si>
    <t>create test cases for testing the environment.</t>
  </si>
  <si>
    <t>Ravi</t>
  </si>
  <si>
    <t xml:space="preserve">create Sample Application for one work flow .
- Basic understanding of Hive
- Hands on Hive Queries
- Creating sample use-case/application </t>
  </si>
  <si>
    <t>Install Ambari on single Ubuntu machine. </t>
  </si>
  <si>
    <r>
      <t>Create Sample Application for Hive (Frequency of books published every year)
1. Hands on Hive Queries</t>
    </r>
    <r>
      <rPr>
        <b/>
        <sz val="10"/>
        <rFont val="Arial"/>
        <family val="2"/>
      </rPr>
      <t xml:space="preserve"> (Done)</t>
    </r>
    <r>
      <rPr>
        <sz val="10"/>
        <rFont val="Arial"/>
        <family val="2"/>
      </rPr>
      <t xml:space="preserve">
2. Creating sample use-case/application
   2.1 Gather sample data. </t>
    </r>
    <r>
      <rPr>
        <b/>
        <sz val="10"/>
        <rFont val="Arial"/>
        <family val="2"/>
      </rPr>
      <t>(Done)</t>
    </r>
    <r>
      <rPr>
        <sz val="10"/>
        <rFont val="Arial"/>
        <family val="2"/>
      </rPr>
      <t xml:space="preserve">
   2.2 Create sample tables to hold csv data </t>
    </r>
    <r>
      <rPr>
        <b/>
        <sz val="10"/>
        <rFont val="Arial"/>
        <family val="2"/>
      </rPr>
      <t>(Done)</t>
    </r>
    <r>
      <rPr>
        <sz val="10"/>
        <rFont val="Arial"/>
        <family val="2"/>
      </rPr>
      <t xml:space="preserve">
   2.3 Extract data from tables for processing </t>
    </r>
    <r>
      <rPr>
        <b/>
        <sz val="10"/>
        <rFont val="Arial"/>
        <family val="2"/>
      </rPr>
      <t>Done)</t>
    </r>
    <r>
      <rPr>
        <sz val="10"/>
        <rFont val="Arial"/>
        <family val="2"/>
      </rPr>
      <t xml:space="preserve">
   2.4 Do sample computing on gathered data using hive queries.</t>
    </r>
    <r>
      <rPr>
        <b/>
        <sz val="10"/>
        <rFont val="Arial"/>
        <family val="2"/>
      </rPr>
      <t>(Done)</t>
    </r>
  </si>
  <si>
    <t>create Sample Application for one work flow.
-Basic understanding and installation of apache pig-Done
-executed sample queries
-created a sample script pig script which will join user , movie and rating files</t>
  </si>
  <si>
    <t>I want to add more scnerarios to test cases prepared in Sprint 1</t>
  </si>
  <si>
    <t>Create Test Plan</t>
  </si>
  <si>
    <t>Create Test Strategy Doc</t>
  </si>
  <si>
    <t xml:space="preserve">1) Setting up of Nagios &amp; Ganglia
2) Gathering of Reference Movie lens data &amp; process it using PIG &amp; Hive for one workflow
3) Preparing one Oozie workflow
4) Test cases completion for environment verification, oozie, spark &amp; ranger installation
</t>
  </si>
  <si>
    <t xml:space="preserve">Setting up monitor console using Nagios/Ganglia to monitor CPU, Memory, HDP services and parameters </t>
  </si>
  <si>
    <t>I want to explore refining data using PIG
 - Exploration for storing refined data from PIG to HIVE.</t>
  </si>
  <si>
    <t xml:space="preserve"> -  Exploration for storing refined data from PIG to file.</t>
  </si>
  <si>
    <t>Gagandeep</t>
  </si>
  <si>
    <t>I want to gather reference movie lens data
- Gather reference data for movie lens</t>
  </si>
  <si>
    <t>Om &amp; Gagandeep</t>
  </si>
  <si>
    <t>I want to add refined data into HIVE tables
- Add refined data into HIVE tables.
- Verfiy presence of data added into tables (MOVIES, USERS, RATINGS)</t>
  </si>
  <si>
    <t>Environment Testing
 -Hadoop Installation
 -Hive Installation</t>
  </si>
  <si>
    <r>
      <t xml:space="preserve">Environment Testing:
</t>
    </r>
    <r>
      <rPr>
        <b/>
        <sz val="9"/>
        <color indexed="8"/>
        <rFont val="Arial"/>
        <family val="2"/>
      </rPr>
      <t>Pig Installation</t>
    </r>
    <r>
      <rPr>
        <sz val="9"/>
        <color indexed="8"/>
        <rFont val="Arial"/>
        <family val="2"/>
      </rPr>
      <t xml:space="preserve">
-Verify the installion of PIG on all components
</t>
    </r>
    <r>
      <rPr>
        <b/>
        <sz val="9"/>
        <color indexed="8"/>
        <rFont val="Arial"/>
        <family val="2"/>
      </rPr>
      <t>Yarn Installtion</t>
    </r>
    <r>
      <rPr>
        <sz val="9"/>
        <color indexed="8"/>
        <rFont val="Arial"/>
        <family val="2"/>
      </rPr>
      <t xml:space="preserve">
Verify the installation of YARN on all components
</t>
    </r>
    <r>
      <rPr>
        <b/>
        <sz val="9"/>
        <color indexed="8"/>
        <rFont val="Arial"/>
        <family val="2"/>
      </rPr>
      <t>Nagios Installation</t>
    </r>
    <r>
      <rPr>
        <sz val="9"/>
        <color indexed="8"/>
        <rFont val="Arial"/>
        <family val="2"/>
      </rPr>
      <t xml:space="preserve">
-Verify the installation of Nagios Agent 
</t>
    </r>
    <r>
      <rPr>
        <b/>
        <sz val="9"/>
        <color indexed="8"/>
        <rFont val="Arial"/>
        <family val="2"/>
      </rPr>
      <t>Ganglia Installation</t>
    </r>
    <r>
      <rPr>
        <sz val="9"/>
        <color indexed="8"/>
        <rFont val="Arial"/>
        <family val="2"/>
      </rPr>
      <t xml:space="preserve">
-Verify the installation of Ganglia</t>
    </r>
  </si>
  <si>
    <t>Environment Testing:
 - Oozie Installation
 - Spark Installation
 - Ranger insatallation</t>
  </si>
  <si>
    <t>8 </t>
  </si>
  <si>
    <t>2 </t>
  </si>
  <si>
    <t>Explore more on oozie workflow</t>
  </si>
  <si>
    <t>Sanchita &amp; Santosh</t>
  </si>
  <si>
    <t>prepare oozie workflow to list all the movies and the number of ratings</t>
  </si>
  <si>
    <r>
      <t xml:space="preserve">1) Creating workflow xml - </t>
    </r>
    <r>
      <rPr>
        <b/>
        <sz val="9"/>
        <color indexed="8"/>
        <rFont val="Arial"/>
        <family val="2"/>
      </rPr>
      <t>Done</t>
    </r>
  </si>
  <si>
    <r>
      <t>2) Creating Hive query for table creation -</t>
    </r>
    <r>
      <rPr>
        <b/>
        <sz val="9"/>
        <color indexed="8"/>
        <rFont val="Arial"/>
        <family val="2"/>
      </rPr>
      <t>Done</t>
    </r>
  </si>
  <si>
    <r>
      <t xml:space="preserve">3) Create Hive query for data loading - </t>
    </r>
    <r>
      <rPr>
        <b/>
        <sz val="9"/>
        <color indexed="8"/>
        <rFont val="Arial"/>
        <family val="2"/>
      </rPr>
      <t>In Progress</t>
    </r>
  </si>
  <si>
    <r>
      <t xml:space="preserve">4) Job Configuration - </t>
    </r>
    <r>
      <rPr>
        <b/>
        <sz val="9"/>
        <color indexed="8"/>
        <rFont val="Arial"/>
        <family val="2"/>
      </rPr>
      <t>Done</t>
    </r>
  </si>
  <si>
    <t>Create cluster through Ambari.  (Done)
Install services like PIG,HIVE through Ambari.  (Done)
Run Hive Scripts on installed Hive.  (Done)</t>
  </si>
  <si>
    <t>Deepti &amp; Rupika</t>
  </si>
  <si>
    <t>Create Movie database and prepare simple hive query.</t>
  </si>
  <si>
    <t>1) Benchmarking of hadoop environment
2) Preparing Azkaban workflows for:
    - Listing all movies and number of ratings
    - Listing all the User with Maximum,Minimum and Average ratings they have given against any movie 
3) Preparing Oozie workflows for:
    - Listing all Users who have rated the movies
    - Listing all the User with the max,min,average ratings they have given against any movie.
4) Test kerberos security
5) Adding a new host to our cluster as replacement to the crashed one and to sync all parameters.
6) Explore hive view in Ambari &amp; execute Hive queries from Ambari.</t>
  </si>
  <si>
    <t>Sudesh &amp; Pradeep</t>
  </si>
  <si>
    <t>I want to benchmark the Hadoop Environment
-So that I can know how the potential performance bottlenecks and resource utilization</t>
  </si>
  <si>
    <t>Shashwat &amp; Dilip</t>
  </si>
  <si>
    <t>Deepti &amp; Santosh</t>
  </si>
  <si>
    <t>I want to do Kerberose Security Testing
-To ensure the security is applied to the environment
- Understanding Kerberos security
- Perform Kerberose Security Testing</t>
  </si>
  <si>
    <t>Dilip &amp; Abhishek</t>
  </si>
  <si>
    <t>I want to do HA testing
-So that I am able to test the failover testing and fault tolerance of the system
- Add test cases for HA testing
- Perform HA testing</t>
  </si>
  <si>
    <t>I want to explore Hive view in Ambari for Query &amp; Database management
- so that user can author and execute queries in the Query Editor</t>
  </si>
  <si>
    <t>I want to prepare 1 Azkaban workflow to list all the User with :
- Maximum ratings they have given against any movie
- Minimum ratings they have given against any movie
- Average ratings they have given against any movie</t>
  </si>
  <si>
    <t>In- Progress</t>
  </si>
  <si>
    <t>Adding a new host to our cluster as replacement to the crashed one and to sync all parameters.</t>
  </si>
  <si>
    <t>Sudesh</t>
  </si>
  <si>
    <t>As a Dev I want to prepare 1 oozie workflow to list all the Movies with the max,min,average ratings given by any user So that I can list all the Movies with the max,min,average ratings given by any user.</t>
  </si>
  <si>
    <t>OM</t>
  </si>
  <si>
    <t>I want to prepare 1 oozie workflow to list all the Users who have rated the movies (Users who have rated atleast one movie) So that I can list all the Users who have rated the movies (Users who have rated atleast one movie).</t>
  </si>
  <si>
    <t>1) Complete the 2 remaining use cases as in requirement doc
2) Demo all the 6 use cases mentioned in the case-study requirement doc
3) Weekly health report of hadoop multi-node cluster
4) ELK Log monitoring</t>
  </si>
  <si>
    <t>Size (Story Points)</t>
  </si>
  <si>
    <t xml:space="preserve">ELK had to be setup again as the node on which it was running earlier had disk failure </t>
  </si>
  <si>
    <t>OM &amp; Gagandeep</t>
  </si>
  <si>
    <t>#Installation of Apache Spark
#Exploration of Apache spark to implement 1 workflow of Spark
-Explored Apache Spark
-Scala</t>
  </si>
  <si>
    <t>List all the Movie IDs which have been rated (Movie Id with at least one user rating it) (Azkaban)</t>
  </si>
  <si>
    <t>List all the users and the number of ratings they have done for a movie (Azkaban)</t>
  </si>
  <si>
    <t>Spill Over</t>
  </si>
  <si>
    <t>Shashwat</t>
  </si>
  <si>
    <t>In - Progress</t>
  </si>
  <si>
    <t xml:space="preserve">Re-setting up of Cluster on account of 2 Nodes disk failure. Setup entire 4 node cluster again with Namenode HA,Resource Manger HA and Kerberos enabled  </t>
  </si>
  <si>
    <t>I want to set up git and project structure
-Git repository setup
-Case study documentation</t>
  </si>
  <si>
    <t>I want to commit reference use case code in Git hub</t>
  </si>
  <si>
    <t>I want to commision\decommision a node 
-Case study documentation</t>
  </si>
  <si>
    <t>Functional Testing
-All 6 movie-lense workflows
-Data Validation test
-Create Test Case documentation</t>
  </si>
  <si>
    <t>Abhishek &amp; Dilip</t>
  </si>
  <si>
    <t>Regression Testing
-Environment Testing (Sanity/Smoke Test)
-Security Test (Validation of Kerbrose)
-Data processing test (Jobs running on Environment)
-Ranger implementation test</t>
  </si>
  <si>
    <t>QA Team &amp; Sudesh</t>
  </si>
  <si>
    <t>Implementation of 1 Apache Spark workflow on cluster</t>
  </si>
  <si>
    <t>Velocity</t>
  </si>
  <si>
    <t>Sprint #</t>
  </si>
  <si>
    <t>Plan</t>
  </si>
  <si>
    <t>Actual</t>
  </si>
  <si>
    <t>Configuring the  Hadoop, Solr, Hive</t>
  </si>
  <si>
    <t>Praveen</t>
  </si>
  <si>
    <t>Stalled</t>
  </si>
  <si>
    <t>US060</t>
  </si>
  <si>
    <t>Add Cassandra Request at service End</t>
  </si>
  <si>
    <t>Amit Pathak</t>
  </si>
  <si>
    <t>US061</t>
  </si>
  <si>
    <t>Add Logic to add mark transansaction, insert think time 
and insert loop</t>
  </si>
  <si>
    <t xml:space="preserve">        US062</t>
  </si>
  <si>
    <t xml:space="preserve">Add config for Hive, hadoop and Solr from service end
</t>
  </si>
  <si>
    <t xml:space="preserve">        US063</t>
  </si>
  <si>
    <t>Add Request for Hive, hadoop  from service end</t>
  </si>
  <si>
    <t>US064</t>
  </si>
  <si>
    <t>Integrate Cassandra request</t>
  </si>
  <si>
    <t>Ankit katiyar</t>
  </si>
  <si>
    <t>Handle right-click functionality dynamically</t>
  </si>
  <si>
    <t>Kushalraj Bhandari</t>
  </si>
  <si>
    <t>Integrate Mark transaction,insert loop and think time request</t>
  </si>
  <si>
    <t>Ravi Shankar Gupta</t>
  </si>
  <si>
    <t>impeded on UI</t>
  </si>
  <si>
    <t>Modification in UI look and look</t>
  </si>
  <si>
    <t>Manish Manker</t>
  </si>
  <si>
    <t xml:space="preserve">intergration of request page on right click </t>
  </si>
  <si>
    <t>Cassandra Config page Validation</t>
  </si>
  <si>
    <t>Nitesh Chandani</t>
  </si>
  <si>
    <t>Create Hive request page and validation</t>
  </si>
  <si>
    <t xml:space="preserve">intergration of Hive request page on right click </t>
  </si>
  <si>
    <t>Open Test case(Service Side)</t>
  </si>
  <si>
    <t>Ankit Maheshwari</t>
  </si>
  <si>
    <t>Generating .TCS file pop up to save file</t>
  </si>
  <si>
    <t>US067</t>
  </si>
  <si>
    <t>Test "Add Cassandra Configuration" functionality</t>
  </si>
  <si>
    <t>Deepak Sharma</t>
  </si>
  <si>
    <t>Naman Singhal</t>
  </si>
  <si>
    <t>Automation framework</t>
  </si>
  <si>
    <t>US097</t>
  </si>
  <si>
    <t>Solr test Connection - Service Side Imp</t>
  </si>
  <si>
    <t>Ui Integration and Solr installtion</t>
  </si>
  <si>
    <t>modification in UI look and feel</t>
  </si>
  <si>
    <t>Creating Solr request pages &amp; Mark trasaction page</t>
  </si>
  <si>
    <t>US085</t>
  </si>
  <si>
    <t>Ability to add Cassendra Configuration</t>
  </si>
  <si>
    <t>impeded</t>
  </si>
  <si>
    <t>US089</t>
  </si>
  <si>
    <t>Ability to add Cassendra Request</t>
  </si>
  <si>
    <t>US093</t>
  </si>
  <si>
    <t>Ability to Edit Config pages in test case</t>
  </si>
  <si>
    <t>US73</t>
  </si>
  <si>
    <t>Ability to Edit Request in test case</t>
  </si>
  <si>
    <t>US74</t>
  </si>
  <si>
    <t>Ability to Delete Request in test case</t>
  </si>
  <si>
    <t>US82</t>
  </si>
  <si>
    <t>Ability to execute test case independently and  completely From Service End</t>
  </si>
  <si>
    <t>US94</t>
  </si>
  <si>
    <t>Generating Json from serilized object</t>
  </si>
  <si>
    <t>Store the Test case JSON into Session</t>
  </si>
  <si>
    <t>rendering Json data on UI</t>
  </si>
  <si>
    <t>US095</t>
  </si>
  <si>
    <t>Complete  Validation of UI pages</t>
  </si>
  <si>
    <t>Unit test case for Service imple  Package</t>
  </si>
  <si>
    <t>No updates from Praveen</t>
  </si>
  <si>
    <t>US099</t>
  </si>
  <si>
    <t>Create loop screen</t>
  </si>
  <si>
    <t>Create  insert think time screen</t>
  </si>
  <si>
    <t>US101</t>
  </si>
  <si>
    <t>Fixing current SprintBug logged by QA</t>
  </si>
  <si>
    <t>Fixing UI component issue</t>
  </si>
  <si>
    <t>Palki Arora</t>
  </si>
  <si>
    <t>US102</t>
  </si>
  <si>
    <t>Convert alert popup to Web component</t>
  </si>
  <si>
    <t>Ability to Edit/Delete Thinktime in test case</t>
  </si>
  <si>
    <t xml:space="preserve"> </t>
  </si>
  <si>
    <t xml:space="preserve">Ability to view debug logs on the UI from a test run
</t>
  </si>
  <si>
    <t xml:space="preserve">Ability to view debug report on the UI after test run
</t>
  </si>
  <si>
    <t>US078</t>
  </si>
  <si>
    <t>Ability to execute a test case from web with single virtual  user and option for multiple iteration from UI</t>
  </si>
  <si>
    <t>done</t>
  </si>
  <si>
    <t>US0114</t>
  </si>
  <si>
    <t>issue fix for solr screen</t>
  </si>
  <si>
    <t xml:space="preserve">Delete config Request </t>
  </si>
  <si>
    <t>US080</t>
  </si>
  <si>
    <t>implementation of insert loop functionality</t>
  </si>
  <si>
    <t>Ability to add Cassandra Configuration</t>
  </si>
  <si>
    <t>US104</t>
  </si>
  <si>
    <t>Bug fixing in sprint 7</t>
  </si>
  <si>
    <t>US105</t>
  </si>
  <si>
    <t>Story to retest bug fixes</t>
  </si>
  <si>
    <t>US0107</t>
  </si>
  <si>
    <t>alert web-component development and bug fixing</t>
  </si>
  <si>
    <t>US0108</t>
  </si>
  <si>
    <t>prompt web-component development and bug fixing</t>
  </si>
  <si>
    <t>US0109</t>
  </si>
  <si>
    <t xml:space="preserve">alert/prompt web-component code integration. And machine set up </t>
  </si>
  <si>
    <t>US0110</t>
  </si>
  <si>
    <t>understand the process of GIT</t>
  </si>
  <si>
    <t>US0111</t>
  </si>
  <si>
    <t>understand the process of SVN</t>
  </si>
  <si>
    <t>US0112</t>
  </si>
  <si>
    <t xml:space="preserve">integration of insert loop tree functionalitywith latest code </t>
  </si>
  <si>
    <t>US0113</t>
  </si>
  <si>
    <t xml:space="preserve">bug fixing for components </t>
  </si>
  <si>
    <t>Creating Solr request page and validations</t>
  </si>
  <si>
    <t>Integrating Solr request page with recorder</t>
  </si>
  <si>
    <t>US0115</t>
  </si>
  <si>
    <t>Unit Test Cases for CassandraServiceImpl class</t>
  </si>
  <si>
    <t>US0116</t>
  </si>
  <si>
    <t>Complete Open test case flow</t>
  </si>
  <si>
    <t>Integrate the ngStorage with the backend &amp; use it for renderring the information on UI</t>
  </si>
  <si>
    <t>15/05/2015</t>
  </si>
  <si>
    <t>US0119</t>
  </si>
  <si>
    <t xml:space="preserve">Change color of application and form buttons and commit code in GIT </t>
  </si>
  <si>
    <t>US0120</t>
  </si>
  <si>
    <t>bug fixing</t>
  </si>
  <si>
    <t>US0121</t>
  </si>
  <si>
    <t>Tree Structure Implemetation for Insert loop</t>
  </si>
  <si>
    <t>US0122</t>
  </si>
  <si>
    <t>Tree Structure Implemetation for mark transection</t>
  </si>
  <si>
    <t>US0123</t>
  </si>
  <si>
    <t>Tree Structure Implemetation for think time</t>
  </si>
  <si>
    <t>US0124</t>
  </si>
  <si>
    <t>code commit for Tree Structure Implemetation for Inset loop</t>
  </si>
  <si>
    <t>US0125</t>
  </si>
  <si>
    <t>code commit for Tree Structure Implemetation for mark transection</t>
  </si>
  <si>
    <t>US0126</t>
  </si>
  <si>
    <t>code commit for  Tree Structure Implemetation for think time</t>
  </si>
  <si>
    <t>US0127</t>
  </si>
  <si>
    <t xml:space="preserve">Alignment of radio button in single row </t>
  </si>
  <si>
    <t>US0128</t>
  </si>
  <si>
    <t>Mockito Test cases for Solr</t>
  </si>
  <si>
    <t>US0129</t>
  </si>
  <si>
    <t>Mockito Test cases for Controlelr</t>
  </si>
  <si>
    <t>US118</t>
  </si>
  <si>
    <t>Automation script for Cassandra flow and Solr flow</t>
  </si>
  <si>
    <t xml:space="preserve">issue fix on cassendra page </t>
  </si>
  <si>
    <t>Addbutton changes</t>
  </si>
  <si>
    <t>UI for Comment</t>
  </si>
  <si>
    <t>intigration of comment page</t>
  </si>
  <si>
    <t>US0106</t>
  </si>
  <si>
    <t xml:space="preserve">Delete request </t>
  </si>
  <si>
    <t>Run test case integration issue &amp; Bug fixing</t>
  </si>
  <si>
    <t>Ankit Katiyar</t>
  </si>
  <si>
    <t>US0131</t>
  </si>
  <si>
    <t>Scrum related activities</t>
  </si>
  <si>
    <t xml:space="preserve">Ability to define/edit comment Service 
side </t>
  </si>
  <si>
    <t>US132</t>
  </si>
  <si>
    <t>Fixing Bug logged by QA and UI Defect</t>
  </si>
  <si>
    <t>US0133</t>
  </si>
  <si>
    <t>Fix refresh and stability issue in Open and Create Test Case flow</t>
  </si>
  <si>
    <t>US0134</t>
  </si>
  <si>
    <t>Fix Bub related to Run Test Case</t>
  </si>
  <si>
    <t>US098</t>
  </si>
  <si>
    <t>Solr test Connection</t>
  </si>
  <si>
    <t>22/05/2015</t>
  </si>
  <si>
    <t>US0135</t>
  </si>
  <si>
    <t>Solr Run Test Case</t>
  </si>
  <si>
    <t>US0136</t>
  </si>
  <si>
    <t>Delete test Case</t>
  </si>
  <si>
    <t>US0137</t>
  </si>
  <si>
    <t>Two or more users should not be able to update test cases simultaneously</t>
  </si>
  <si>
    <t>US0138</t>
  </si>
  <si>
    <t>A running test case cannot be deleted</t>
  </si>
  <si>
    <t>US0139</t>
  </si>
  <si>
    <t>Bug fixing service side</t>
  </si>
  <si>
    <t>US0140</t>
  </si>
  <si>
    <t>Bug fixing Ui</t>
  </si>
  <si>
    <t>Automation script updation</t>
  </si>
  <si>
    <t>S No</t>
  </si>
  <si>
    <t>Impediment</t>
  </si>
  <si>
    <t>Sprint#</t>
  </si>
  <si>
    <t>Raised On</t>
  </si>
  <si>
    <t>Raised By</t>
  </si>
  <si>
    <t>Resolved On</t>
  </si>
  <si>
    <t>Tracking Notes</t>
  </si>
  <si>
    <t>Faced issue when installed Ambari 2.1.2 in final installation it failed, as it only provide support to HDP 2.3 not HDP 2.4, we need 4, so uninstalled Ambari 2.1.2 and now installing Ambari  2.2.2.</t>
  </si>
  <si>
    <t>Sprint-3</t>
  </si>
  <si>
    <t>Resolved</t>
  </si>
  <si>
    <t>Failed to add hadoop components in nagios monitoring list  as the validation of configuration file is failing because one of the nodes where kerberose is ruuning isdown with hard disk issue. Raised it with NMG. Need to replace the hard disk.</t>
  </si>
  <si>
    <t>16/06/2016</t>
  </si>
  <si>
    <t>20/06/2016</t>
  </si>
  <si>
    <t>Hard disk was replaced and a new OS was installed.</t>
  </si>
  <si>
    <t>2 Nodes crashed because of Hard disk issue(OS not booting )</t>
  </si>
  <si>
    <t>Sprint-5</t>
  </si>
  <si>
    <t>Hard disk was replaced and OS formatted and reinstalled.</t>
  </si>
  <si>
    <t>Sprint 1</t>
  </si>
  <si>
    <t>23-05-2016 to 27-05-2016</t>
  </si>
  <si>
    <t>What went well</t>
  </si>
  <si>
    <t>What did not go well</t>
  </si>
  <si>
    <t>Things to improve upon</t>
  </si>
  <si>
    <t>Basic understanding of Hadoop Ecosystem, able to identify test cases for environment tesitng</t>
  </si>
  <si>
    <t>Test cases review by dev team pending, Use Cases need more refinment</t>
  </si>
  <si>
    <t>Need more detailed understanding of Hadoop Core before doing actual testing</t>
  </si>
  <si>
    <t xml:space="preserve">Preparing the server environment, Prerequisites setup and installation of ambari-server on Ubutnu15 and Ubuntu14 </t>
  </si>
  <si>
    <t>Cluster deployment on Ubuntu15 using ambari did not go through as it had issues with python 2.7.9. Had to revert back to Ubuntu14 as Ubuntu 15 was not supported by Hortnworks</t>
  </si>
  <si>
    <t>Need to read all the requirements throughly before starting the actual deployment.</t>
  </si>
  <si>
    <t>Got basic understanding of hadoop, Pig.</t>
  </si>
  <si>
    <t>Not able to document what we have done and couldn’t follow some of the Scrum processes.</t>
  </si>
  <si>
    <t>Ever one should follow all the processes of scrum and document the status of their assigned task.</t>
  </si>
  <si>
    <t>Completed pig understanding , installation and sample script execution.</t>
  </si>
  <si>
    <t>Could not start hadoop in yarn mode.</t>
  </si>
  <si>
    <t>Need to have good understanding of hadoop config parameters.</t>
  </si>
  <si>
    <t>Basic understaing of hadoop ecosystem.</t>
  </si>
  <si>
    <t>Entire team needs to be present in various scrum rituals like backlog grooming , sprint planning meeting, DSM's etc. , which was not the case in Sprint 1.</t>
  </si>
  <si>
    <t>Need more Team Participation.</t>
  </si>
  <si>
    <t>- Got basic understanding of hadoop ecosystem.</t>
  </si>
  <si>
    <t>Could not start on actual hadoop macines as the machines were not ready.</t>
  </si>
  <si>
    <t>Need more understanding on HIVE.</t>
  </si>
  <si>
    <t>Basic understaing of hadoop ecosystem. Created Test cases for environment and sample application testing</t>
  </si>
  <si>
    <t>Test cases review pending</t>
  </si>
  <si>
    <t>Need more understanding of Hadoop and other tech for creation and execution of test cases</t>
  </si>
  <si>
    <t>Sprint 2</t>
  </si>
  <si>
    <t>30-05-2016 to 03-06-2016</t>
  </si>
  <si>
    <t>4 Node Cluster Deployment, Ranger installation, Enabling HA on Namenode and Resource Manger and enabling Kerbrose security went fine.</t>
  </si>
  <si>
    <t>No issues faced in sprint 2 task.</t>
  </si>
  <si>
    <t>Created Test plan docand shared with team</t>
  </si>
  <si>
    <t>No issues</t>
  </si>
  <si>
    <t>Ambari installation has been completed.</t>
  </si>
  <si>
    <t>Make sure all the team members should attend weekly calls &amp; DSM.</t>
  </si>
  <si>
    <t>Team should fill the sheet on daily basis, for efforts they put and reaming efforts of their task.</t>
  </si>
  <si>
    <t>Learnt Apache Pig details and completed my assigned tasks</t>
  </si>
  <si>
    <t>No issues.</t>
  </si>
  <si>
    <t>Need to fill scrum sheet on daily basis</t>
  </si>
  <si>
    <t>Team is more involved in sprint 2 as compared to sprint 1.</t>
  </si>
  <si>
    <t>Better management of task allocation is needed</t>
  </si>
  <si>
    <t xml:space="preserve">Still improvement is needed on team participation in DSm and other meetings. </t>
  </si>
  <si>
    <t>Successfully completed one sample workflow using HIVE.</t>
  </si>
  <si>
    <t>Updated Test cases and shared with team</t>
  </si>
  <si>
    <t xml:space="preserve">Installation and setting up of Ganglia Monitoring tool </t>
  </si>
  <si>
    <t xml:space="preserve">Completed writing hive queries for use cases </t>
  </si>
  <si>
    <t>Sprint Goal is achieved</t>
  </si>
  <si>
    <t xml:space="preserve">Installation and setting up of Nagios Monitoring tool </t>
  </si>
  <si>
    <t xml:space="preserve">Since one of the host hosting Kerberos had crashed hence could not add all components for rmonitoring </t>
  </si>
  <si>
    <t>Need to think of a workaround wherever possible for impediments to complete the User Stories so that it doesn’t spill over to the next sprint.</t>
  </si>
  <si>
    <t>Through better task management and coordination , Team achieved the sprint goals.</t>
  </si>
  <si>
    <t>Review PPT with incorrect info was sent before Evaluation meeting.</t>
  </si>
  <si>
    <t>We need to keep scrum sheet updated beforehand to avoid last minute mishap.</t>
  </si>
  <si>
    <t>Reference Movie lens data added successfully into Hive.
Also completed Use Case #1</t>
  </si>
  <si>
    <t>Wasn’t able to run Hive queries from Ambari Gui. Will work in this sprint for exploration &amp; fixing the same.</t>
  </si>
  <si>
    <t>​Om Prakash Soni</t>
  </si>
  <si>
    <t>Able to execute Pig script and hive sqls over movie data.
Succesfully uploaded data into hive after processing through Pig.</t>
  </si>
  <si>
    <t xml:space="preserve">​Could understand the use cases properly. Need more clarification on that.
</t>
  </si>
  <si>
    <t>Sprint was successful , team is able to complete their task on weekend.</t>
  </si>
  <si>
    <t>Able to achieve sprint goals.</t>
  </si>
  <si>
    <t>  Could not provide more time due to important project work</t>
  </si>
  <si>
    <t>Sprint goal achieved</t>
  </si>
  <si>
    <t> Could not provide more time due to important project work</t>
  </si>
  <si>
    <t> Need to explore more on technologies</t>
  </si>
  <si>
    <t>Cluster was not working well with Kerbrose, but issue addressed on time by Sudesh which prevented Security testing US from spilling over</t>
  </si>
  <si>
    <t>Delay in few US due to unavailablity of few team members in their respective projects</t>
  </si>
  <si>
    <t>Dedicate extra time to complete the US in hand irrespective of project/client work</t>
  </si>
  <si>
    <t xml:space="preserve">ELK Setup was done, but issues observed on configuraiton side </t>
  </si>
  <si>
    <t>It dealyed the US completion in the sprint, US spilled over</t>
  </si>
  <si>
    <t> I was able to complete my user stories on time</t>
  </si>
  <si>
    <t>Could not setup Azkaban on shared cluster due to hive version compatibility </t>
  </si>
  <si>
    <t xml:space="preserve">Team is able to complete Sprint goals </t>
  </si>
  <si>
    <t> Team can Explore more on the technology</t>
  </si>
  <si>
    <t>Learnt Oozie setup and job execution</t>
  </si>
  <si>
    <t>Do not have clear understanding of kerberos so got stuck for a lot of time resolving the security issue.</t>
  </si>
  <si>
    <t> Need to work for pig action using oozie.</t>
  </si>
  <si>
    <t>On leave</t>
  </si>
  <si>
    <t>Completed HA testing</t>
  </si>
  <si>
    <t>Delayed due to cluster issue </t>
  </si>
  <si>
    <t>What did not go well?</t>
  </si>
  <si>
    <t>Some cluster issues were observerd lately when the sprint was about to end which impacted multiple stories delivery on time</t>
  </si>
  <si>
    <t>What could be improved?</t>
  </si>
  <si>
    <t>Need regular monitoring and maintenance of cluster to avoid cluster issues</t>
  </si>
  <si>
    <t>What is a user story?</t>
  </si>
  <si>
    <t xml:space="preserve">User story is a concise description of a feature narrated by the person requiring a new capability. This is usually an end user or a customer of the system. 
User Stories focus on Who, What and Why of a feature. They typically follow a simple template:
As a &lt;type of user&gt;, I want &lt;some goal&gt; so that &lt;some reason&gt;. 
A User Story is comprised of three parts described using summary, description and acceptance criteria.
• Summary: A brief description of the feature or the name of the story.
• Description: Detailed information regarding the feature. It might be a chat history, some feature description, or an image that are marked. Anything that provides more information regarding the feature. 
• Acceptance Criteria: A set of test that confirms the completeness of the feature. Ideally, this should be written by the customer and could be augmented by a tester. Acceptance criteria may contain technical (architecture/integration), QA (Specific scenarios, impact verification. Automation needs), Operational acceptance criteria.
Agile projects, especially Scrum based, use a product backlog, which is a master list of all the functionality to be developed in a product or service. User stories have emerged as the most popular choice for representing items in the product backlog.
A user story is incomplete until the discussions about that story occur, and is often best to be thought of as a pointer to the real requirement. User stories could point to a diagram depicting a workflow, a spreadsheet showing how to perform a calculation, or any other artifact the product owner or team desires.
</t>
  </si>
  <si>
    <t>Guidelines</t>
  </si>
  <si>
    <t xml:space="preserve">A well written user story should follow the INVEST model. 
• Independent: As far as possible, care should be taken to avoid introducing dependencies between user stories, Dependencies often lead to complications in prioritization and planning.
• Negotiable: They are not written contracts or requirements that the software must implement. They are a short description of functionality, the details of which could be negotiated in a conversation between the product owner and the scrum team.
• Valuable to end users: Stories should be written so that their benefits to the end users are apparent. The ideal way to achieve this is to have the customer write the stories. 
• Estimatable: It should be easy for the developers to estimate or size a user story. Confusions could arise because of lack of domain knowledge or technology or the complexity of the user story.
• Small or concise: User stories which are compound and complex stories may be split into multiple smaller stories. If they are too small, multiple tiny stories may be combined into one bigger story.
• Testable: Stories must be written so as to be testable. </t>
  </si>
  <si>
    <t>User story format:
As a(n) [Role/Actor] I want [Goal/Description] so that I can [Benefit]
A user story should also have defined Acceptance and Evaluation Criteria (Done Criteria)</t>
  </si>
  <si>
    <r>
      <t xml:space="preserve">User story format:
</t>
    </r>
    <r>
      <rPr>
        <b/>
        <sz val="14"/>
        <rFont val="Calibri"/>
        <family val="2"/>
      </rPr>
      <t>As a(n)</t>
    </r>
    <r>
      <rPr>
        <sz val="14"/>
        <rFont val="Calibri"/>
        <family val="2"/>
      </rPr>
      <t xml:space="preserve"> [Role/Actor]</t>
    </r>
    <r>
      <rPr>
        <b/>
        <sz val="14"/>
        <rFont val="Calibri"/>
        <family val="2"/>
      </rPr>
      <t xml:space="preserve"> I want </t>
    </r>
    <r>
      <rPr>
        <sz val="14"/>
        <rFont val="Calibri"/>
        <family val="2"/>
      </rPr>
      <t xml:space="preserve">[Goal/Description] </t>
    </r>
    <r>
      <rPr>
        <b/>
        <sz val="14"/>
        <rFont val="Calibri"/>
        <family val="2"/>
      </rPr>
      <t>so that I can</t>
    </r>
    <r>
      <rPr>
        <sz val="14"/>
        <rFont val="Calibri"/>
        <family val="2"/>
      </rPr>
      <t xml:space="preserve"> [Benefit]
User Story below will read as follows:
</t>
    </r>
    <r>
      <rPr>
        <u/>
        <sz val="14"/>
        <color indexed="30"/>
        <rFont val="Calibri"/>
        <family val="2"/>
      </rPr>
      <t>As an</t>
    </r>
    <r>
      <rPr>
        <sz val="14"/>
        <color indexed="30"/>
        <rFont val="Calibri"/>
        <family val="2"/>
      </rPr>
      <t xml:space="preserve"> Enrollment Representative </t>
    </r>
    <r>
      <rPr>
        <u/>
        <sz val="14"/>
        <color indexed="30"/>
        <rFont val="Calibri"/>
        <family val="2"/>
      </rPr>
      <t xml:space="preserve">I want </t>
    </r>
    <r>
      <rPr>
        <sz val="14"/>
        <color indexed="30"/>
        <rFont val="Calibri"/>
        <family val="2"/>
      </rPr>
      <t xml:space="preserve">to see a list of new customers enrolled on a quarterly basis, </t>
    </r>
    <r>
      <rPr>
        <u/>
        <sz val="14"/>
        <color indexed="30"/>
        <rFont val="Calibri"/>
        <family val="2"/>
      </rPr>
      <t>so that I can</t>
    </r>
    <r>
      <rPr>
        <sz val="14"/>
        <color indexed="30"/>
        <rFont val="Calibri"/>
        <family val="2"/>
      </rPr>
      <t xml:space="preserve"> track the rate of enrollment per quarter.
</t>
    </r>
  </si>
  <si>
    <t>Dos of User Stories</t>
  </si>
  <si>
    <t xml:space="preserve">1. Stories are too small - User stories should be maintained at the right level of size so that it can be slotted in a single sprint. Tiny stories could be problematic in estimating and scheduling. 
2. Interdependent Stories - Interdependent stories can be combined to one if they are small. Else it can be separated by following the “slice of cake” method i.e. including functionality from all layers.
3. Gold plating - Gold plating refers to the addition of unnecessary features by the developers. It can be checked during daily status meeting, end of iteration review meetings etc. If there is a dedicated QA in the team, they can also help in identifying gold plating. 
4. Too many details - Too much time is being spent gathering details well in advance of a story being implemented. Or, more time is spent writing about stories than talking about them. Writing the stories on notecards can be encouraged which forces story writers to very consciously include fewer details in the stories.
5. Thinking too far ahead - Fundamental to the use of stories is the recognition that for most problems it is impossible to identify all requirements in advance. Right amount of detail for a user story emerges through repeated iterations.
6. Customer has trouble prioritizing - It can be because the story is too big to prioritize or it is not written in a manner that it shows business value to the customer. 
7. Customer won’t write and prioritize stories - Customer may not want to take the responsibility, better to let the customer off the hook and take opinion from them and in turn take the ownership of prioritizing. 
8. Story writing is teamwork: Leverage the creativity and knowledge of the team and the stakeholders to discover great stories. Invite the team to detail the stories to get them ready for the next sprint planning meeting.
9. Keep your stories simple and concise: Use language that is easy to understand. Avoid confusing and ambiguous terms and use active voice. Focus on what’s important, and leave out non-essential information. Stories are generally most readable when written for a single user.
10. Progressively decompose your stories: Start with big, goal-oriented stories (epics), and derive small, detailed stories that are ready to be transformed into a product increment.
11. Consider grouping user stories into themes: Use themes to organize your stories. Each theme is a group of related stories. Themes make it easier to check for completeness and consistency, they structure your product backlog, and they facilitate prioritization. 
12. Size the Story to the horizon, which means writing stories at different levels based on the implementation horizon of the stories. Stories for the next few iterations would be written at sizes that can be planned into those iterations, while more distant stories could be much larger and less precise. 
13. On a large project, especially one with many user roles, a better approach would be to begin with identifying user stories specific to a role and then identify the goals that user has for interacting with the software.
14. “Slice the cake” approach should be followed to break larger user stories into smaller ones so that they can fit in one iteration. The stories should provide some level of end-to-end functionality i.e. each story must have a little from each layer.
15. The approach should be to write closed user stories. A closed story is one that finishes with the achievement of a meaningful goal and that allows the user to feel she has accomplished something. 
</t>
  </si>
  <si>
    <t>Don'ts of User Stories</t>
  </si>
  <si>
    <t xml:space="preserve">16. User stories are not software requirements specifications, use cases or interaction design scenarios.
17. Don’t do splitting of too many stories - Splitting user stories should not become a trait or an easy way out.
18. Don’t forget the acceptance criteria: As you decompose epics into smaller stories, remember to add acceptance criteria. Acceptance criteria complement the story’s narrative, state when the story is complete, and ensure that it is testable.
19. Don’t feel obligated to describe every single aspect of the product as a user story. For instance, user interface design ideas are often best captured in form of paper sketches.
20. Don’t Include UI details too soon - Avoid using UI details early on in the project. Defer talking about the UI in the user stories until the UI is finalized.
</t>
  </si>
  <si>
    <r>
      <t xml:space="preserve">As a(n) 
</t>
    </r>
    <r>
      <rPr>
        <sz val="10"/>
        <color indexed="9"/>
        <rFont val="Calibri"/>
        <family val="2"/>
      </rPr>
      <t>[Role/Actor]</t>
    </r>
  </si>
  <si>
    <r>
      <t xml:space="preserve">I want
</t>
    </r>
    <r>
      <rPr>
        <sz val="10"/>
        <color indexed="9"/>
        <rFont val="Calibri"/>
        <family val="2"/>
      </rPr>
      <t>[Goal/Description]</t>
    </r>
  </si>
  <si>
    <r>
      <t xml:space="preserve">So That I Can 
</t>
    </r>
    <r>
      <rPr>
        <sz val="10"/>
        <color indexed="9"/>
        <rFont val="Calibri"/>
        <family val="2"/>
      </rPr>
      <t>[Benefit]</t>
    </r>
  </si>
  <si>
    <t>US007</t>
  </si>
  <si>
    <t>I want to prepare 1 Azkaban workflow to list all the users and the number of ratings they have done for a movie</t>
  </si>
  <si>
    <t>US008</t>
  </si>
  <si>
    <t>I want to prepare 1 oozie workflow to list all the Movie IDs which have been rated (Movie Id with atleast one user rating it)</t>
  </si>
  <si>
    <t>So that I can  list all the Movie IDs which have been rated (Movie Id with atleast one user rating it).</t>
  </si>
  <si>
    <t>US009</t>
  </si>
  <si>
    <t>I want to prepare 1 Azkaban workflow to list all the Movie IDs which have been rated (Movie Id with atleast one user rating it)</t>
  </si>
  <si>
    <t>US011</t>
  </si>
  <si>
    <t>I want to prepare 1 Azkaban workflow to list  all the Users who have rated the movies (Users who have rated atleast one movie)</t>
  </si>
  <si>
    <t>US015</t>
  </si>
  <si>
    <t>I want to prepare 1 Azkaban workflow to list all the Movies with the max,min,average ratings given by any user</t>
  </si>
  <si>
    <t>US059</t>
  </si>
  <si>
    <t>I want to test Azkaban workflow  which list all the users and the number of ratings they have done for a movie</t>
  </si>
  <si>
    <t>So that I can verify the list all the users and the number of ratings they have done for a movie</t>
  </si>
  <si>
    <t>I want to test oozie workflow which list all the Movie IDs which have been rated (Movie Id with atleast one user rating it)</t>
  </si>
  <si>
    <t>So that I can verify the list all the Movie IDs which have been rated (Movie Id with atleast one user rating it)</t>
  </si>
  <si>
    <t>I want to test Azkaban workflow which list all the Movie IDs which have been rated (Movie Id with atleast one user rating it)</t>
  </si>
  <si>
    <t>US063</t>
  </si>
  <si>
    <t>I want to test Azkaban workflow which list  all the Users who have rated the movies (Users who have rated atleast one movie)</t>
  </si>
  <si>
    <t>So that I can verify the list all the Users who have rated the movies (Users who have rated atleast one movie)</t>
  </si>
  <si>
    <t>I want to test Azkaban workflow which list all the Movies with the max,min,average ratings given by any user</t>
  </si>
  <si>
    <t>US023</t>
  </si>
  <si>
    <t>I want to explore tools for testing data fetched from HDFS.</t>
  </si>
  <si>
    <t>So that I am able to test the workflows.</t>
  </si>
  <si>
    <t>US062</t>
  </si>
  <si>
    <t>I want to test oozie workflow which list all the Users who have rated the movies (Users who have rated atleast one movie)</t>
  </si>
  <si>
    <t>I want to test oozie workflow which list all the User with the max,min,average ratings they have given against any movie</t>
  </si>
  <si>
    <t>US058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</si>
</sst>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 mmm\ yy"/>
    <numFmt numFmtId="165" formatCode="d\-mmm\-yy;@"/>
    <numFmt numFmtId="166" formatCode="m/d;@"/>
    <numFmt numFmtId="167" formatCode="d\-mmm;@"/>
  </numFmts>
  <fonts count="48">
    <font>
      <sz val="10"/>
      <name val="Arial"/>
      <family val="2"/>
    </font>
    <font>
      <sz val="11"/>
      <color indexed="8"/>
      <name val="Calibri"/>
      <family val="2"/>
    </font>
    <font>
      <b/>
      <sz val="8"/>
      <name val="Arial"/>
      <family val="2"/>
    </font>
    <font>
      <sz val="8"/>
      <name val="Arial"/>
      <family val="2"/>
    </font>
    <font>
      <b/>
      <sz val="11"/>
      <color indexed="9"/>
      <name val="Calibri"/>
      <family val="2"/>
    </font>
    <font>
      <sz val="11"/>
      <color indexed="9"/>
      <name val="Calibri"/>
      <family val="2"/>
    </font>
    <font>
      <sz val="10"/>
      <color indexed="8"/>
      <name val="Calibri"/>
      <family val="2"/>
    </font>
    <font>
      <sz val="10"/>
      <name val="Calibri"/>
      <family val="2"/>
    </font>
    <font>
      <b/>
      <sz val="8"/>
      <color indexed="17"/>
      <name val="Arial"/>
      <family val="2"/>
    </font>
    <font>
      <sz val="8"/>
      <color indexed="17"/>
      <name val="Arial"/>
      <family val="2"/>
    </font>
    <font>
      <b/>
      <sz val="8"/>
      <color indexed="9"/>
      <name val="Tahoma"/>
      <family val="2"/>
    </font>
    <font>
      <sz val="11"/>
      <name val="Calibri"/>
      <family val="2"/>
    </font>
    <font>
      <b/>
      <sz val="11"/>
      <name val="Arial"/>
      <family val="2"/>
    </font>
    <font>
      <sz val="11"/>
      <color indexed="17"/>
      <name val="Calibri"/>
      <family val="2"/>
    </font>
    <font>
      <b/>
      <sz val="10"/>
      <name val="Arial"/>
      <family val="2"/>
    </font>
    <font>
      <sz val="10"/>
      <color indexed="8"/>
      <name val="Arial"/>
      <family val="2"/>
    </font>
    <font>
      <sz val="10"/>
      <color indexed="9"/>
      <name val="Arial"/>
      <family val="2"/>
    </font>
    <font>
      <sz val="8"/>
      <color indexed="9"/>
      <name val="Arial"/>
      <family val="2"/>
    </font>
    <font>
      <b/>
      <sz val="14"/>
      <color indexed="9"/>
      <name val="Calibri"/>
      <family val="2"/>
    </font>
    <font>
      <sz val="12"/>
      <color indexed="8"/>
      <name val="Calibri"/>
      <family val="2"/>
    </font>
    <font>
      <b/>
      <u/>
      <sz val="14"/>
      <color indexed="60"/>
      <name val="Calibri"/>
      <family val="2"/>
    </font>
    <font>
      <b/>
      <sz val="14"/>
      <name val="Calibri"/>
      <family val="2"/>
    </font>
    <font>
      <sz val="14"/>
      <name val="Calibri"/>
      <family val="2"/>
    </font>
    <font>
      <u/>
      <sz val="14"/>
      <color indexed="30"/>
      <name val="Calibri"/>
      <family val="2"/>
    </font>
    <font>
      <sz val="14"/>
      <color indexed="30"/>
      <name val="Calibri"/>
      <family val="2"/>
    </font>
    <font>
      <sz val="10"/>
      <name val="Arial"/>
      <family val="2"/>
    </font>
    <font>
      <sz val="9"/>
      <color indexed="81"/>
      <name val="Tahoma"/>
      <family val="2"/>
    </font>
    <font>
      <b/>
      <sz val="9"/>
      <color indexed="81"/>
      <name val="Tahoma"/>
      <family val="2"/>
    </font>
    <font>
      <sz val="10"/>
      <name val="Segoe UI"/>
      <family val="2"/>
    </font>
    <font>
      <sz val="9"/>
      <name val="Arial"/>
      <family val="2"/>
    </font>
    <font>
      <sz val="9"/>
      <color indexed="8"/>
      <name val="Arial"/>
      <family val="2"/>
    </font>
    <font>
      <b/>
      <sz val="9"/>
      <name val="Arial"/>
      <family val="2"/>
    </font>
    <font>
      <b/>
      <sz val="9"/>
      <color indexed="8"/>
      <name val="Arial"/>
      <family val="2"/>
    </font>
    <font>
      <b/>
      <sz val="8"/>
      <color theme="0"/>
      <name val="Arial"/>
      <family val="2"/>
    </font>
    <font>
      <sz val="11"/>
      <color rgb="FF000000"/>
      <name val="Calibri"/>
      <family val="2"/>
    </font>
    <font>
      <sz val="10"/>
      <color rgb="FF000000"/>
      <name val="Arial"/>
      <family val="2"/>
    </font>
    <font>
      <sz val="9"/>
      <color rgb="FF000000"/>
      <name val="Arial"/>
      <family val="2"/>
    </font>
    <font>
      <b/>
      <sz val="10"/>
      <color indexed="9"/>
      <name val="Calibri"/>
      <family val="2"/>
    </font>
    <font>
      <sz val="10"/>
      <color indexed="9"/>
      <name val="Calibri"/>
      <family val="2"/>
    </font>
    <font>
      <sz val="10"/>
      <color indexed="8"/>
      <name val="Calibri"/>
      <family val="2"/>
      <scheme val="minor"/>
    </font>
    <font>
      <sz val="10"/>
      <name val="Calibri"/>
      <family val="2"/>
      <scheme val="minor"/>
    </font>
    <font>
      <sz val="10"/>
      <name val="Calibri Light"/>
      <family val="2"/>
      <scheme val="major"/>
    </font>
    <font>
      <b/>
      <sz val="11"/>
      <color indexed="9"/>
      <name val="Calibri"/>
      <family val="2"/>
      <scheme val="minor"/>
    </font>
    <font>
      <sz val="11"/>
      <color indexed="9"/>
      <name val="Calibri"/>
      <family val="2"/>
      <scheme val="minor"/>
    </font>
    <font>
      <sz val="9"/>
      <name val="Calibri"/>
      <family val="2"/>
      <scheme val="minor"/>
    </font>
    <font>
      <sz val="10"/>
      <color theme="0" tint="-0.14999847407452621"/>
      <name val="Calibri"/>
      <family val="2"/>
      <scheme val="minor"/>
    </font>
    <font>
      <b/>
      <sz val="11"/>
      <name val="Calibri"/>
      <family val="2"/>
      <scheme val="minor"/>
    </font>
    <font>
      <b/>
      <sz val="10"/>
      <name val="Calibri"/>
      <family val="2"/>
      <scheme val="minor"/>
    </font>
  </fonts>
  <fills count="22">
    <fill>
      <patternFill patternType="none"/>
    </fill>
    <fill>
      <patternFill patternType="gray125"/>
    </fill>
    <fill>
      <patternFill patternType="solid">
        <fgColor indexed="42"/>
        <bgColor indexed="27"/>
      </patternFill>
    </fill>
    <fill>
      <patternFill patternType="solid">
        <fgColor indexed="27"/>
        <bgColor indexed="41"/>
      </patternFill>
    </fill>
    <fill>
      <patternFill patternType="solid">
        <fgColor indexed="30"/>
        <bgColor indexed="21"/>
      </patternFill>
    </fill>
    <fill>
      <patternFill patternType="solid">
        <fgColor indexed="43"/>
        <bgColor indexed="26"/>
      </patternFill>
    </fill>
    <fill>
      <patternFill patternType="solid">
        <fgColor indexed="9"/>
        <bgColor indexed="26"/>
      </patternFill>
    </fill>
    <fill>
      <patternFill patternType="solid">
        <fgColor indexed="10"/>
        <bgColor indexed="60"/>
      </patternFill>
    </fill>
    <fill>
      <patternFill patternType="solid">
        <fgColor indexed="13"/>
        <bgColor indexed="34"/>
      </patternFill>
    </fill>
    <fill>
      <patternFill patternType="solid">
        <fgColor indexed="57"/>
        <bgColor indexed="21"/>
      </patternFill>
    </fill>
    <fill>
      <patternFill patternType="solid">
        <fgColor indexed="22"/>
        <bgColor indexed="31"/>
      </patternFill>
    </fill>
    <fill>
      <patternFill patternType="solid">
        <fgColor indexed="49"/>
        <bgColor indexed="40"/>
      </patternFill>
    </fill>
    <fill>
      <patternFill patternType="solid">
        <fgColor theme="0" tint="-0.14999847407452621"/>
        <bgColor indexed="31"/>
      </patternFill>
    </fill>
    <fill>
      <patternFill patternType="solid">
        <fgColor theme="1" tint="0.34998626667073579"/>
        <bgColor indexed="41"/>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5"/>
        <bgColor indexed="27"/>
      </patternFill>
    </fill>
  </fills>
  <borders count="66">
    <border>
      <left/>
      <right/>
      <top/>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style="thin">
        <color indexed="59"/>
      </right>
      <top/>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59"/>
      </left>
      <right style="thin">
        <color indexed="59"/>
      </right>
      <top/>
      <bottom/>
      <diagonal/>
    </border>
    <border>
      <left style="thin">
        <color indexed="59"/>
      </left>
      <right style="thin">
        <color indexed="59"/>
      </right>
      <top style="thin">
        <color indexed="59"/>
      </top>
      <bottom/>
      <diagonal/>
    </border>
    <border>
      <left style="medium">
        <color indexed="59"/>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style="medium">
        <color indexed="59"/>
      </right>
      <top style="medium">
        <color indexed="59"/>
      </top>
      <bottom style="medium">
        <color indexed="59"/>
      </bottom>
      <diagonal/>
    </border>
    <border>
      <left style="medium">
        <color indexed="59"/>
      </left>
      <right style="thin">
        <color indexed="59"/>
      </right>
      <top style="medium">
        <color indexed="59"/>
      </top>
      <bottom style="medium">
        <color indexed="59"/>
      </bottom>
      <diagonal/>
    </border>
    <border>
      <left/>
      <right style="thin">
        <color indexed="59"/>
      </right>
      <top style="medium">
        <color indexed="59"/>
      </top>
      <bottom style="medium">
        <color indexed="59"/>
      </bottom>
      <diagonal/>
    </border>
    <border>
      <left style="thin">
        <color indexed="59"/>
      </left>
      <right style="thin">
        <color indexed="59"/>
      </right>
      <top style="medium">
        <color indexed="59"/>
      </top>
      <bottom style="medium">
        <color indexed="59"/>
      </bottom>
      <diagonal/>
    </border>
    <border>
      <left style="medium">
        <color indexed="59"/>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medium">
        <color indexed="59"/>
      </left>
      <right/>
      <top style="medium">
        <color indexed="59"/>
      </top>
      <bottom/>
      <diagonal/>
    </border>
    <border>
      <left style="medium">
        <color indexed="59"/>
      </left>
      <right/>
      <top style="medium">
        <color indexed="59"/>
      </top>
      <bottom style="medium">
        <color indexed="59"/>
      </bottom>
      <diagonal/>
    </border>
    <border>
      <left/>
      <right/>
      <top style="medium">
        <color indexed="59"/>
      </top>
      <bottom style="medium">
        <color indexed="59"/>
      </bottom>
      <diagonal/>
    </border>
    <border>
      <left/>
      <right style="medium">
        <color indexed="59"/>
      </right>
      <top style="medium">
        <color indexed="59"/>
      </top>
      <bottom style="medium">
        <color indexed="59"/>
      </bottom>
      <diagonal/>
    </border>
    <border>
      <left style="medium">
        <color indexed="59"/>
      </left>
      <right style="thin">
        <color indexed="59"/>
      </right>
      <top style="medium">
        <color indexed="59"/>
      </top>
      <bottom/>
      <diagonal/>
    </border>
    <border>
      <left style="thin">
        <color indexed="59"/>
      </left>
      <right style="thin">
        <color indexed="59"/>
      </right>
      <top style="medium">
        <color indexed="59"/>
      </top>
      <bottom/>
      <diagonal/>
    </border>
    <border>
      <left style="thin">
        <color indexed="59"/>
      </left>
      <right style="medium">
        <color indexed="59"/>
      </right>
      <top style="medium">
        <color indexed="59"/>
      </top>
      <bottom/>
      <diagonal/>
    </border>
    <border>
      <left/>
      <right style="thin">
        <color indexed="59"/>
      </right>
      <top/>
      <bottom style="thin">
        <color indexed="59"/>
      </bottom>
      <diagonal/>
    </border>
    <border>
      <left style="thin">
        <color indexed="59"/>
      </left>
      <right style="thin">
        <color indexed="59"/>
      </right>
      <top/>
      <bottom style="thin">
        <color indexed="59"/>
      </bottom>
      <diagonal/>
    </border>
    <border>
      <left style="thin">
        <color indexed="59"/>
      </left>
      <right style="medium">
        <color indexed="59"/>
      </right>
      <top style="thin">
        <color indexed="59"/>
      </top>
      <bottom style="thin">
        <color indexed="59"/>
      </bottom>
      <diagonal/>
    </border>
    <border>
      <left/>
      <right style="thin">
        <color indexed="59"/>
      </right>
      <top style="thin">
        <color indexed="59"/>
      </top>
      <bottom style="thin">
        <color indexed="59"/>
      </bottom>
      <diagonal/>
    </border>
    <border>
      <left style="thin">
        <color indexed="63"/>
      </left>
      <right style="thin">
        <color indexed="63"/>
      </right>
      <top/>
      <bottom style="thin">
        <color indexed="63"/>
      </bottom>
      <diagonal/>
    </border>
    <border>
      <left style="thin">
        <color indexed="59"/>
      </left>
      <right/>
      <top style="thin">
        <color indexed="59"/>
      </top>
      <bottom/>
      <diagonal/>
    </border>
    <border>
      <left style="thin">
        <color indexed="63"/>
      </left>
      <right/>
      <top style="thin">
        <color indexed="63"/>
      </top>
      <bottom style="thin">
        <color indexed="63"/>
      </bottom>
      <diagonal/>
    </border>
    <border>
      <left style="thin">
        <color indexed="59"/>
      </left>
      <right/>
      <top style="thin">
        <color indexed="59"/>
      </top>
      <bottom style="thin">
        <color indexed="59"/>
      </bottom>
      <diagonal/>
    </border>
    <border>
      <left style="thin">
        <color indexed="59"/>
      </left>
      <right style="medium">
        <color indexed="59"/>
      </right>
      <top style="thin">
        <color indexed="59"/>
      </top>
      <bottom/>
      <diagonal/>
    </border>
    <border>
      <left style="thin">
        <color indexed="59"/>
      </left>
      <right style="medium">
        <color indexed="59"/>
      </right>
      <top/>
      <bottom/>
      <diagonal/>
    </border>
    <border>
      <left style="thin">
        <color indexed="59"/>
      </left>
      <right/>
      <top/>
      <bottom/>
      <diagonal/>
    </border>
    <border>
      <left style="medium">
        <color indexed="59"/>
      </left>
      <right style="thin">
        <color indexed="59"/>
      </right>
      <top style="thin">
        <color indexed="59"/>
      </top>
      <bottom style="thin">
        <color indexed="59"/>
      </bottom>
      <diagonal/>
    </border>
    <border>
      <left style="medium">
        <color indexed="59"/>
      </left>
      <right style="thin">
        <color indexed="59"/>
      </right>
      <top style="thin">
        <color indexed="59"/>
      </top>
      <bottom/>
      <diagonal/>
    </border>
    <border>
      <left/>
      <right/>
      <top style="thin">
        <color indexed="59"/>
      </top>
      <bottom style="thin">
        <color indexed="59"/>
      </bottom>
      <diagonal/>
    </border>
    <border>
      <left/>
      <right style="thin">
        <color indexed="59"/>
      </right>
      <top style="thin">
        <color indexed="59"/>
      </top>
      <bottom/>
      <diagonal/>
    </border>
    <border>
      <left style="thin">
        <color indexed="64"/>
      </left>
      <right style="thin">
        <color indexed="64"/>
      </right>
      <top style="thin">
        <color indexed="64"/>
      </top>
      <bottom style="thin">
        <color indexed="64"/>
      </bottom>
      <diagonal/>
    </border>
    <border>
      <left style="thin">
        <color indexed="59"/>
      </left>
      <right/>
      <top/>
      <bottom style="thin">
        <color indexed="59"/>
      </bottom>
      <diagonal/>
    </border>
    <border>
      <left style="thin">
        <color indexed="64"/>
      </left>
      <right style="thin">
        <color indexed="64"/>
      </right>
      <top style="thin">
        <color indexed="64"/>
      </top>
      <bottom/>
      <diagonal/>
    </border>
    <border>
      <left/>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3"/>
      </right>
      <top/>
      <bottom style="thin">
        <color indexed="59"/>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3"/>
      </left>
      <right style="thin">
        <color indexed="59"/>
      </right>
      <top style="thin">
        <color indexed="59"/>
      </top>
      <bottom style="thin">
        <color indexed="59"/>
      </bottom>
      <diagonal/>
    </border>
    <border>
      <left style="medium">
        <color indexed="59"/>
      </left>
      <right style="medium">
        <color indexed="59"/>
      </right>
      <top style="medium">
        <color indexed="59"/>
      </top>
      <bottom/>
      <diagonal/>
    </border>
    <border>
      <left style="thin">
        <color indexed="59"/>
      </left>
      <right style="thin">
        <color indexed="64"/>
      </right>
      <top style="thin">
        <color indexed="59"/>
      </top>
      <bottom/>
      <diagonal/>
    </border>
    <border>
      <left style="thin">
        <color indexed="59"/>
      </left>
      <right style="thin">
        <color indexed="64"/>
      </right>
      <top/>
      <bottom style="thin">
        <color indexed="59"/>
      </bottom>
      <diagonal/>
    </border>
    <border>
      <left style="medium">
        <color indexed="64"/>
      </left>
      <right/>
      <top style="medium">
        <color indexed="64"/>
      </top>
      <bottom/>
      <diagonal/>
    </border>
    <border>
      <left style="thin">
        <color indexed="59"/>
      </left>
      <right style="thin">
        <color indexed="59"/>
      </right>
      <top style="medium">
        <color indexed="64"/>
      </top>
      <bottom style="thin">
        <color indexed="59"/>
      </bottom>
      <diagonal/>
    </border>
    <border>
      <left style="thin">
        <color indexed="59"/>
      </left>
      <right style="medium">
        <color indexed="64"/>
      </right>
      <top style="medium">
        <color indexed="64"/>
      </top>
      <bottom style="thin">
        <color indexed="59"/>
      </bottom>
      <diagonal/>
    </border>
    <border>
      <left style="medium">
        <color indexed="64"/>
      </left>
      <right style="thin">
        <color indexed="59"/>
      </right>
      <top style="thin">
        <color indexed="59"/>
      </top>
      <bottom style="thin">
        <color indexed="59"/>
      </bottom>
      <diagonal/>
    </border>
    <border>
      <left style="thin">
        <color indexed="59"/>
      </left>
      <right style="medium">
        <color indexed="64"/>
      </right>
      <top style="thin">
        <color indexed="59"/>
      </top>
      <bottom style="thin">
        <color indexed="59"/>
      </bottom>
      <diagonal/>
    </border>
    <border>
      <left style="medium">
        <color indexed="64"/>
      </left>
      <right style="thin">
        <color indexed="59"/>
      </right>
      <top style="thin">
        <color indexed="59"/>
      </top>
      <bottom/>
      <diagonal/>
    </border>
    <border>
      <left style="thin">
        <color indexed="59"/>
      </left>
      <right style="medium">
        <color indexed="64"/>
      </right>
      <top style="thin">
        <color indexed="59"/>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0">
    <xf numFmtId="0" fontId="0" fillId="0" borderId="0"/>
    <xf numFmtId="0" fontId="13" fillId="2" borderId="0" applyNumberFormat="0" applyBorder="0" applyAlignment="0" applyProtection="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 fillId="0" borderId="0"/>
    <xf numFmtId="0" fontId="1" fillId="0" borderId="0"/>
    <xf numFmtId="0" fontId="25" fillId="0" borderId="0"/>
    <xf numFmtId="0" fontId="25" fillId="0" borderId="0"/>
    <xf numFmtId="0" fontId="1"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cellStyleXfs>
  <cellXfs count="533">
    <xf numFmtId="0" fontId="0" fillId="0" borderId="0" xfId="0"/>
    <xf numFmtId="0" fontId="2" fillId="3" borderId="2" xfId="0" applyFont="1" applyFill="1" applyBorder="1" applyAlignment="1">
      <alignment horizontal="center" vertical="center" wrapText="1"/>
    </xf>
    <xf numFmtId="0" fontId="3"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xf numFmtId="0" fontId="3" fillId="0" borderId="0" xfId="0" applyFont="1" applyBorder="1" applyAlignment="1">
      <alignment horizontal="left" vertical="top"/>
    </xf>
    <xf numFmtId="0" fontId="0" fillId="0" borderId="0" xfId="0" applyBorder="1" applyAlignment="1">
      <alignment horizontal="left" vertical="top"/>
    </xf>
    <xf numFmtId="0" fontId="0" fillId="0" borderId="3" xfId="0" applyBorder="1" applyAlignment="1">
      <alignment horizontal="left" vertical="top"/>
    </xf>
    <xf numFmtId="0" fontId="3" fillId="0" borderId="0" xfId="0" applyFont="1"/>
    <xf numFmtId="164" fontId="2" fillId="0" borderId="0" xfId="0" applyNumberFormat="1" applyFont="1"/>
    <xf numFmtId="165" fontId="2" fillId="0" borderId="0" xfId="0" applyNumberFormat="1" applyFont="1" applyAlignment="1">
      <alignment horizontal="left" vertical="center"/>
    </xf>
    <xf numFmtId="0" fontId="2" fillId="3" borderId="4" xfId="0" applyFont="1" applyFill="1" applyBorder="1" applyAlignment="1">
      <alignment horizontal="center" vertical="center" wrapText="1"/>
    </xf>
    <xf numFmtId="0" fontId="0" fillId="0" borderId="1" xfId="0" applyFont="1" applyBorder="1"/>
    <xf numFmtId="0" fontId="0" fillId="0" borderId="2" xfId="0" applyBorder="1"/>
    <xf numFmtId="0" fontId="0" fillId="0" borderId="1" xfId="0" applyFont="1" applyBorder="1" applyAlignment="1">
      <alignment wrapText="1"/>
    </xf>
    <xf numFmtId="0" fontId="0" fillId="0" borderId="4" xfId="0" applyBorder="1"/>
    <xf numFmtId="0" fontId="0" fillId="0" borderId="0" xfId="0" applyAlignment="1">
      <alignment horizontal="center"/>
    </xf>
    <xf numFmtId="0" fontId="4" fillId="4" borderId="6" xfId="0" applyFont="1" applyFill="1" applyBorder="1" applyAlignment="1">
      <alignment horizontal="center" wrapText="1"/>
    </xf>
    <xf numFmtId="0" fontId="7" fillId="0" borderId="1" xfId="0" applyFont="1" applyBorder="1" applyAlignment="1">
      <alignment wrapText="1"/>
    </xf>
    <xf numFmtId="0" fontId="0" fillId="0" borderId="7" xfId="0" applyFont="1" applyBorder="1"/>
    <xf numFmtId="0" fontId="0" fillId="0" borderId="1" xfId="0" applyFont="1" applyFill="1" applyBorder="1"/>
    <xf numFmtId="0" fontId="7" fillId="0" borderId="1" xfId="0" applyFont="1" applyFill="1" applyBorder="1" applyAlignment="1">
      <alignment wrapText="1"/>
    </xf>
    <xf numFmtId="0" fontId="7" fillId="0" borderId="7" xfId="0" applyFont="1" applyFill="1" applyBorder="1" applyAlignment="1">
      <alignment wrapText="1"/>
    </xf>
    <xf numFmtId="0" fontId="0" fillId="0" borderId="0" xfId="0" applyFont="1"/>
    <xf numFmtId="0" fontId="2" fillId="0" borderId="8" xfId="0" applyFont="1" applyBorder="1" applyAlignment="1"/>
    <xf numFmtId="14" fontId="2" fillId="0" borderId="9" xfId="0" applyNumberFormat="1" applyFont="1" applyBorder="1" applyAlignment="1"/>
    <xf numFmtId="166" fontId="2" fillId="0" borderId="9" xfId="0" applyNumberFormat="1" applyFont="1" applyBorder="1"/>
    <xf numFmtId="0" fontId="2" fillId="0" borderId="10" xfId="0" applyFont="1" applyBorder="1" applyAlignment="1">
      <alignment horizontal="center"/>
    </xf>
    <xf numFmtId="0" fontId="2" fillId="3" borderId="11" xfId="0" applyFont="1" applyFill="1" applyBorder="1"/>
    <xf numFmtId="0" fontId="2" fillId="3" borderId="12" xfId="0" applyFont="1" applyFill="1" applyBorder="1"/>
    <xf numFmtId="0" fontId="2" fillId="3" borderId="13" xfId="0" applyFont="1" applyFill="1" applyBorder="1"/>
    <xf numFmtId="0" fontId="2" fillId="3" borderId="14" xfId="0" applyFont="1" applyFill="1" applyBorder="1" applyAlignment="1">
      <alignment horizontal="center"/>
    </xf>
    <xf numFmtId="0" fontId="2" fillId="0" borderId="15" xfId="0" applyFont="1" applyBorder="1" applyAlignment="1"/>
    <xf numFmtId="14" fontId="2" fillId="0" borderId="16" xfId="0" applyNumberFormat="1" applyFont="1" applyBorder="1" applyAlignment="1"/>
    <xf numFmtId="166" fontId="2" fillId="0" borderId="16" xfId="0" applyNumberFormat="1" applyFont="1" applyBorder="1"/>
    <xf numFmtId="0" fontId="2" fillId="0" borderId="17" xfId="0" applyFont="1" applyBorder="1" applyAlignment="1">
      <alignment horizontal="center"/>
    </xf>
    <xf numFmtId="0" fontId="0" fillId="0" borderId="18" xfId="0" applyBorder="1"/>
    <xf numFmtId="0" fontId="8" fillId="0" borderId="19" xfId="0" applyFont="1" applyBorder="1" applyAlignment="1">
      <alignment horizontal="left" vertical="top" wrapText="1"/>
    </xf>
    <xf numFmtId="0" fontId="2" fillId="0" borderId="20" xfId="0" applyFont="1" applyBorder="1" applyAlignment="1">
      <alignment horizontal="center" vertical="center"/>
    </xf>
    <xf numFmtId="0" fontId="3" fillId="0" borderId="20" xfId="0" applyFont="1" applyBorder="1" applyAlignment="1">
      <alignment horizontal="left" vertical="top"/>
    </xf>
    <xf numFmtId="0" fontId="3" fillId="0" borderId="21" xfId="0" applyFont="1" applyBorder="1" applyAlignment="1">
      <alignment horizontal="center" vertical="top"/>
    </xf>
    <xf numFmtId="0" fontId="2" fillId="0" borderId="11" xfId="0" applyFont="1" applyBorder="1" applyAlignment="1">
      <alignment horizontal="center"/>
    </xf>
    <xf numFmtId="0" fontId="2" fillId="0" borderId="11" xfId="0" applyFont="1" applyBorder="1" applyAlignment="1">
      <alignment horizontal="center" wrapText="1"/>
    </xf>
    <xf numFmtId="167" fontId="0" fillId="0" borderId="12" xfId="0" applyNumberFormat="1" applyFont="1" applyBorder="1" applyAlignment="1">
      <alignment horizontal="center" vertical="center" textRotation="90"/>
    </xf>
    <xf numFmtId="167" fontId="0" fillId="0" borderId="14" xfId="0" applyNumberFormat="1" applyFont="1" applyBorder="1" applyAlignment="1">
      <alignment horizontal="center" vertical="center" textRotation="90"/>
    </xf>
    <xf numFmtId="0" fontId="2" fillId="3" borderId="22" xfId="0" applyFont="1" applyFill="1" applyBorder="1" applyAlignment="1">
      <alignment horizontal="left" vertical="center"/>
    </xf>
    <xf numFmtId="0" fontId="2" fillId="3" borderId="23" xfId="0" applyFont="1" applyFill="1" applyBorder="1" applyAlignment="1">
      <alignment horizontal="left" vertical="center"/>
    </xf>
    <xf numFmtId="0" fontId="2" fillId="3" borderId="23" xfId="0" applyFont="1" applyFill="1" applyBorder="1" applyAlignment="1">
      <alignment horizontal="left" vertical="center" wrapText="1"/>
    </xf>
    <xf numFmtId="0" fontId="2" fillId="3" borderId="24" xfId="0" applyFont="1" applyFill="1" applyBorder="1" applyAlignment="1">
      <alignment horizontal="center" vertical="center"/>
    </xf>
    <xf numFmtId="0" fontId="2" fillId="3" borderId="3" xfId="0" applyFont="1" applyFill="1" applyBorder="1" applyAlignment="1">
      <alignment horizontal="center"/>
    </xf>
    <xf numFmtId="0" fontId="2" fillId="3" borderId="25" xfId="0" applyFont="1" applyFill="1" applyBorder="1" applyAlignment="1">
      <alignment horizontal="left"/>
    </xf>
    <xf numFmtId="1" fontId="2" fillId="3" borderId="26" xfId="0" applyNumberFormat="1" applyFont="1" applyFill="1" applyBorder="1" applyAlignment="1">
      <alignment horizontal="center"/>
    </xf>
    <xf numFmtId="0" fontId="3" fillId="3" borderId="26" xfId="0" applyFont="1" applyFill="1" applyBorder="1" applyAlignment="1">
      <alignment horizontal="center"/>
    </xf>
    <xf numFmtId="0" fontId="2" fillId="3" borderId="26" xfId="0" applyFont="1" applyFill="1" applyBorder="1" applyAlignment="1">
      <alignment horizontal="center"/>
    </xf>
    <xf numFmtId="1" fontId="2" fillId="3" borderId="1" xfId="0" applyNumberFormat="1" applyFont="1" applyFill="1" applyBorder="1" applyAlignment="1">
      <alignment horizontal="center"/>
    </xf>
    <xf numFmtId="1" fontId="2" fillId="3" borderId="27" xfId="0" applyNumberFormat="1" applyFont="1" applyFill="1" applyBorder="1" applyAlignment="1">
      <alignment horizontal="center"/>
    </xf>
    <xf numFmtId="1" fontId="2" fillId="3" borderId="28" xfId="0" applyNumberFormat="1" applyFont="1" applyFill="1" applyBorder="1" applyAlignment="1">
      <alignment horizontal="center"/>
    </xf>
    <xf numFmtId="0" fontId="2" fillId="3" borderId="28" xfId="0" applyFont="1" applyFill="1" applyBorder="1" applyAlignment="1">
      <alignment horizontal="left"/>
    </xf>
    <xf numFmtId="1" fontId="3" fillId="3" borderId="1" xfId="0" applyNumberFormat="1" applyFont="1" applyFill="1" applyBorder="1" applyAlignment="1">
      <alignment horizontal="center"/>
    </xf>
    <xf numFmtId="0" fontId="0" fillId="0" borderId="2" xfId="0" applyFont="1" applyBorder="1"/>
    <xf numFmtId="0" fontId="1" fillId="0" borderId="2" xfId="21" applyFont="1" applyBorder="1" applyAlignment="1">
      <alignment horizontal="right"/>
    </xf>
    <xf numFmtId="0" fontId="1" fillId="0" borderId="2" xfId="21" applyFont="1" applyBorder="1" applyAlignment="1">
      <alignment horizontal="center"/>
    </xf>
    <xf numFmtId="0" fontId="3" fillId="2" borderId="2" xfId="0" applyFont="1" applyFill="1" applyBorder="1" applyAlignment="1">
      <alignment horizontal="center" vertical="top"/>
    </xf>
    <xf numFmtId="0" fontId="11" fillId="0" borderId="2" xfId="0" applyFont="1" applyBorder="1" applyAlignment="1">
      <alignment horizontal="center" wrapText="1"/>
    </xf>
    <xf numFmtId="0" fontId="0" fillId="0" borderId="6" xfId="0" applyBorder="1" applyAlignment="1">
      <alignment horizontal="center" vertical="center"/>
    </xf>
    <xf numFmtId="0" fontId="1" fillId="0" borderId="1" xfId="21" applyBorder="1"/>
    <xf numFmtId="0" fontId="1" fillId="0" borderId="1" xfId="21" applyBorder="1" applyAlignment="1">
      <alignment horizontal="center"/>
    </xf>
    <xf numFmtId="0" fontId="3" fillId="2" borderId="1" xfId="0" applyFont="1" applyFill="1" applyBorder="1" applyAlignment="1">
      <alignment horizontal="center" vertical="top"/>
    </xf>
    <xf numFmtId="1" fontId="2" fillId="0" borderId="1" xfId="0" applyNumberFormat="1" applyFont="1" applyBorder="1" applyAlignment="1">
      <alignment horizontal="left"/>
    </xf>
    <xf numFmtId="1" fontId="3" fillId="0" borderId="1" xfId="0" applyNumberFormat="1" applyFont="1" applyBorder="1" applyAlignment="1">
      <alignment horizontal="left"/>
    </xf>
    <xf numFmtId="1" fontId="12" fillId="0" borderId="2" xfId="0" applyNumberFormat="1" applyFont="1" applyBorder="1" applyAlignment="1">
      <alignment horizontal="right"/>
    </xf>
    <xf numFmtId="0" fontId="1" fillId="0" borderId="2" xfId="21" applyBorder="1" applyAlignment="1">
      <alignment horizontal="right"/>
    </xf>
    <xf numFmtId="0" fontId="1" fillId="0" borderId="7" xfId="21" applyBorder="1"/>
    <xf numFmtId="0" fontId="1" fillId="0" borderId="7" xfId="21" applyBorder="1" applyAlignment="1">
      <alignment horizontal="center"/>
    </xf>
    <xf numFmtId="0" fontId="3" fillId="2" borderId="7" xfId="0" applyFont="1" applyFill="1" applyBorder="1" applyAlignment="1">
      <alignment horizontal="center" vertical="top"/>
    </xf>
    <xf numFmtId="0" fontId="1" fillId="0" borderId="28" xfId="21" applyBorder="1" applyAlignment="1">
      <alignment horizontal="center" vertical="center"/>
    </xf>
    <xf numFmtId="0" fontId="1" fillId="0" borderId="29" xfId="21" applyBorder="1" applyAlignment="1">
      <alignment horizontal="right"/>
    </xf>
    <xf numFmtId="0" fontId="0" fillId="0" borderId="0" xfId="0" applyFont="1" applyBorder="1"/>
    <xf numFmtId="0" fontId="3" fillId="2" borderId="30" xfId="0" applyFont="1" applyFill="1" applyBorder="1" applyAlignment="1">
      <alignment horizontal="center" vertical="top"/>
    </xf>
    <xf numFmtId="0" fontId="0" fillId="0" borderId="31" xfId="0" applyFont="1" applyBorder="1"/>
    <xf numFmtId="0" fontId="3" fillId="2" borderId="32" xfId="0" applyFont="1" applyFill="1" applyBorder="1" applyAlignment="1">
      <alignment horizontal="center" vertical="top"/>
    </xf>
    <xf numFmtId="0" fontId="1" fillId="0" borderId="0" xfId="21" applyBorder="1" applyAlignment="1">
      <alignment horizontal="right"/>
    </xf>
    <xf numFmtId="0" fontId="0" fillId="0" borderId="26" xfId="0" applyFont="1" applyBorder="1"/>
    <xf numFmtId="0" fontId="14" fillId="0" borderId="1" xfId="0" applyFont="1" applyBorder="1" applyAlignment="1">
      <alignment horizontal="left"/>
    </xf>
    <xf numFmtId="0" fontId="14" fillId="0" borderId="1" xfId="0" applyFont="1" applyBorder="1" applyAlignment="1">
      <alignment horizontal="right"/>
    </xf>
    <xf numFmtId="1" fontId="14" fillId="0" borderId="1" xfId="0" applyNumberFormat="1" applyFont="1" applyBorder="1"/>
    <xf numFmtId="0" fontId="14" fillId="0" borderId="1" xfId="0" applyFont="1" applyFill="1" applyBorder="1"/>
    <xf numFmtId="14" fontId="2" fillId="0" borderId="7" xfId="0" applyNumberFormat="1" applyFont="1" applyBorder="1" applyAlignment="1"/>
    <xf numFmtId="166" fontId="2" fillId="0" borderId="7" xfId="0" applyNumberFormat="1" applyFont="1" applyBorder="1"/>
    <xf numFmtId="0" fontId="2" fillId="0" borderId="33" xfId="0" applyFont="1" applyBorder="1" applyAlignment="1">
      <alignment horizontal="center"/>
    </xf>
    <xf numFmtId="0" fontId="3" fillId="0" borderId="1" xfId="0" applyFont="1" applyBorder="1" applyAlignment="1">
      <alignment horizontal="left" vertical="top"/>
    </xf>
    <xf numFmtId="0" fontId="3" fillId="0" borderId="1" xfId="0" applyFont="1" applyBorder="1" applyAlignment="1">
      <alignment horizontal="center" vertical="top"/>
    </xf>
    <xf numFmtId="0" fontId="2" fillId="0" borderId="21" xfId="0" applyFont="1" applyBorder="1" applyAlignment="1">
      <alignment horizontal="center"/>
    </xf>
    <xf numFmtId="0" fontId="2" fillId="3" borderId="6" xfId="0" applyFont="1" applyFill="1" applyBorder="1" applyAlignment="1">
      <alignment horizontal="left" vertical="center"/>
    </xf>
    <xf numFmtId="0" fontId="2" fillId="3" borderId="6" xfId="0" applyFont="1" applyFill="1" applyBorder="1" applyAlignment="1">
      <alignment horizontal="left" vertical="center" wrapText="1"/>
    </xf>
    <xf numFmtId="0" fontId="2" fillId="3" borderId="34" xfId="0" applyFont="1" applyFill="1" applyBorder="1" applyAlignment="1">
      <alignment horizontal="center" vertical="center"/>
    </xf>
    <xf numFmtId="0" fontId="0" fillId="6" borderId="1" xfId="0" applyFont="1" applyFill="1" applyBorder="1" applyAlignment="1">
      <alignment horizontal="center" vertical="center"/>
    </xf>
    <xf numFmtId="0" fontId="1" fillId="0" borderId="2" xfId="21" applyBorder="1"/>
    <xf numFmtId="0" fontId="0" fillId="0" borderId="5" xfId="0" applyFont="1" applyFill="1" applyBorder="1"/>
    <xf numFmtId="1" fontId="2" fillId="0" borderId="2" xfId="0" applyNumberFormat="1" applyFont="1" applyBorder="1" applyAlignment="1"/>
    <xf numFmtId="0" fontId="0" fillId="0" borderId="2" xfId="0" applyFont="1" applyFill="1" applyBorder="1" applyAlignment="1">
      <alignment vertical="center" wrapText="1"/>
    </xf>
    <xf numFmtId="0" fontId="0" fillId="0" borderId="2" xfId="0" applyFont="1" applyBorder="1" applyAlignment="1">
      <alignment wrapText="1"/>
    </xf>
    <xf numFmtId="0" fontId="14" fillId="0" borderId="2" xfId="0" applyFont="1" applyBorder="1" applyAlignment="1">
      <alignment horizontal="left"/>
    </xf>
    <xf numFmtId="166" fontId="2" fillId="0" borderId="9" xfId="0" applyNumberFormat="1" applyFont="1" applyBorder="1" applyAlignment="1">
      <alignment horizontal="center"/>
    </xf>
    <xf numFmtId="166" fontId="2" fillId="0" borderId="7" xfId="0" applyNumberFormat="1" applyFont="1" applyBorder="1" applyAlignment="1">
      <alignment horizontal="center"/>
    </xf>
    <xf numFmtId="0" fontId="2" fillId="3" borderId="6" xfId="0" applyFont="1" applyFill="1" applyBorder="1" applyAlignment="1">
      <alignment horizontal="center" vertical="center" wrapText="1"/>
    </xf>
    <xf numFmtId="0" fontId="0" fillId="0" borderId="0" xfId="0" applyFont="1" applyAlignment="1">
      <alignment horizontal="center"/>
    </xf>
    <xf numFmtId="0" fontId="14" fillId="0" borderId="1" xfId="0" applyFont="1" applyBorder="1" applyAlignment="1">
      <alignment horizontal="center"/>
    </xf>
    <xf numFmtId="0" fontId="14" fillId="0" borderId="7" xfId="0" applyFont="1" applyBorder="1" applyAlignment="1">
      <alignment horizontal="center"/>
    </xf>
    <xf numFmtId="0" fontId="1" fillId="0" borderId="1" xfId="21" applyFont="1" applyBorder="1" applyAlignment="1">
      <alignment wrapText="1"/>
    </xf>
    <xf numFmtId="0" fontId="14" fillId="0" borderId="26" xfId="0" applyFont="1" applyBorder="1" applyAlignment="1">
      <alignment horizontal="center"/>
    </xf>
    <xf numFmtId="0" fontId="1" fillId="0" borderId="26" xfId="21" applyBorder="1" applyAlignment="1">
      <alignment horizontal="center"/>
    </xf>
    <xf numFmtId="0" fontId="0" fillId="0" borderId="1" xfId="0" applyFont="1" applyBorder="1" applyAlignment="1">
      <alignment horizontal="center"/>
    </xf>
    <xf numFmtId="0" fontId="0" fillId="0" borderId="0" xfId="0" applyAlignment="1">
      <alignment wrapText="1"/>
    </xf>
    <xf numFmtId="14" fontId="2" fillId="0" borderId="9" xfId="0" applyNumberFormat="1" applyFont="1" applyBorder="1" applyAlignment="1">
      <alignment wrapText="1"/>
    </xf>
    <xf numFmtId="14" fontId="2" fillId="0" borderId="7" xfId="0" applyNumberFormat="1" applyFont="1" applyBorder="1" applyAlignment="1">
      <alignment wrapText="1"/>
    </xf>
    <xf numFmtId="0" fontId="3" fillId="0" borderId="1" xfId="0" applyFont="1" applyBorder="1" applyAlignment="1">
      <alignment horizontal="left" vertical="top" wrapText="1"/>
    </xf>
    <xf numFmtId="1" fontId="2" fillId="3" borderId="1" xfId="0" applyNumberFormat="1" applyFont="1" applyFill="1" applyBorder="1" applyAlignment="1">
      <alignment horizontal="center" wrapText="1"/>
    </xf>
    <xf numFmtId="0" fontId="0" fillId="5" borderId="1" xfId="0" applyFont="1" applyFill="1" applyBorder="1" applyAlignment="1">
      <alignment vertical="center"/>
    </xf>
    <xf numFmtId="0" fontId="0" fillId="0" borderId="0" xfId="0" applyBorder="1" applyAlignment="1">
      <alignment horizontal="center"/>
    </xf>
    <xf numFmtId="0" fontId="1" fillId="0" borderId="35" xfId="21" applyFill="1" applyBorder="1" applyAlignment="1">
      <alignment horizontal="center" vertical="center"/>
    </xf>
    <xf numFmtId="0" fontId="0" fillId="7" borderId="7" xfId="0" applyFont="1" applyFill="1" applyBorder="1" applyAlignment="1">
      <alignment horizontal="center" vertical="center"/>
    </xf>
    <xf numFmtId="0" fontId="7" fillId="7" borderId="1" xfId="0" applyFont="1" applyFill="1" applyBorder="1" applyAlignment="1">
      <alignment wrapText="1"/>
    </xf>
    <xf numFmtId="0" fontId="14" fillId="7" borderId="1" xfId="0" applyFont="1" applyFill="1" applyBorder="1" applyAlignment="1">
      <alignment horizontal="center"/>
    </xf>
    <xf numFmtId="0" fontId="1" fillId="7" borderId="1" xfId="21" applyFont="1" applyFill="1" applyBorder="1" applyAlignment="1">
      <alignment horizontal="center"/>
    </xf>
    <xf numFmtId="0" fontId="3" fillId="7" borderId="1" xfId="0" applyFont="1" applyFill="1" applyBorder="1" applyAlignment="1">
      <alignment horizontal="center" vertical="top"/>
    </xf>
    <xf numFmtId="0" fontId="0" fillId="7" borderId="0" xfId="0" applyFill="1"/>
    <xf numFmtId="0" fontId="1" fillId="7" borderId="1" xfId="21" applyFill="1" applyBorder="1" applyAlignment="1">
      <alignment horizontal="center" vertical="center"/>
    </xf>
    <xf numFmtId="0" fontId="0" fillId="7" borderId="0" xfId="0" applyFont="1" applyFill="1" applyAlignment="1">
      <alignment horizontal="center"/>
    </xf>
    <xf numFmtId="0" fontId="1" fillId="0" borderId="1" xfId="21" applyFont="1" applyBorder="1" applyAlignment="1">
      <alignment horizontal="center" wrapText="1"/>
    </xf>
    <xf numFmtId="0" fontId="0" fillId="0" borderId="0" xfId="0" applyAlignment="1">
      <alignment horizontal="left"/>
    </xf>
    <xf numFmtId="0" fontId="0" fillId="0" borderId="0" xfId="0" applyBorder="1" applyAlignment="1">
      <alignment horizontal="left"/>
    </xf>
    <xf numFmtId="0" fontId="1" fillId="0" borderId="7" xfId="21" applyFont="1" applyBorder="1" applyAlignment="1">
      <alignment wrapText="1"/>
    </xf>
    <xf numFmtId="0" fontId="3" fillId="6" borderId="7" xfId="0" applyFont="1" applyFill="1" applyBorder="1" applyAlignment="1">
      <alignment horizontal="center" vertical="top"/>
    </xf>
    <xf numFmtId="0" fontId="0" fillId="8" borderId="1" xfId="0" applyFont="1" applyFill="1" applyBorder="1" applyAlignment="1">
      <alignment horizontal="center"/>
    </xf>
    <xf numFmtId="0" fontId="1" fillId="0" borderId="0" xfId="21" applyFill="1" applyBorder="1" applyAlignment="1">
      <alignment horizontal="left" vertical="center"/>
    </xf>
    <xf numFmtId="0" fontId="3" fillId="6" borderId="1" xfId="0" applyFont="1" applyFill="1" applyBorder="1" applyAlignment="1">
      <alignment horizontal="center" vertical="top"/>
    </xf>
    <xf numFmtId="0" fontId="16" fillId="6" borderId="0" xfId="0" applyFont="1" applyFill="1"/>
    <xf numFmtId="0" fontId="16" fillId="6" borderId="1" xfId="0" applyFont="1" applyFill="1" applyBorder="1" applyAlignment="1">
      <alignment horizontal="center"/>
    </xf>
    <xf numFmtId="0" fontId="5" fillId="6" borderId="1" xfId="21" applyFont="1" applyFill="1" applyBorder="1" applyAlignment="1">
      <alignment wrapText="1"/>
    </xf>
    <xf numFmtId="0" fontId="16" fillId="6" borderId="1" xfId="0" applyFont="1" applyFill="1" applyBorder="1" applyAlignment="1">
      <alignment horizontal="center" vertical="center"/>
    </xf>
    <xf numFmtId="0" fontId="5" fillId="6" borderId="1" xfId="21" applyFont="1" applyFill="1" applyBorder="1" applyAlignment="1">
      <alignment horizontal="center"/>
    </xf>
    <xf numFmtId="0" fontId="17" fillId="6" borderId="1" xfId="0" applyFont="1" applyFill="1" applyBorder="1" applyAlignment="1">
      <alignment horizontal="center" vertical="top"/>
    </xf>
    <xf numFmtId="0" fontId="16" fillId="6" borderId="1" xfId="0" applyFont="1" applyFill="1" applyBorder="1"/>
    <xf numFmtId="0" fontId="5" fillId="6" borderId="1" xfId="21" applyFont="1" applyFill="1" applyBorder="1" applyAlignment="1">
      <alignment horizontal="center" vertical="center"/>
    </xf>
    <xf numFmtId="0" fontId="5" fillId="6" borderId="0" xfId="21" applyFont="1" applyFill="1" applyBorder="1" applyAlignment="1">
      <alignment horizontal="left" vertical="center"/>
    </xf>
    <xf numFmtId="0" fontId="0" fillId="8" borderId="7" xfId="0" applyFont="1" applyFill="1" applyBorder="1" applyAlignment="1">
      <alignment horizontal="center" vertical="center"/>
    </xf>
    <xf numFmtId="0" fontId="14" fillId="0" borderId="1" xfId="0" applyFont="1" applyFill="1" applyBorder="1" applyAlignment="1">
      <alignment horizontal="center"/>
    </xf>
    <xf numFmtId="0" fontId="7" fillId="8" borderId="1" xfId="0" applyFont="1" applyFill="1" applyBorder="1" applyAlignment="1">
      <alignment wrapText="1"/>
    </xf>
    <xf numFmtId="0" fontId="7" fillId="0" borderId="1" xfId="0" applyFont="1" applyFill="1" applyBorder="1" applyAlignment="1">
      <alignment horizontal="center" wrapText="1"/>
    </xf>
    <xf numFmtId="0" fontId="0" fillId="0" borderId="1" xfId="0" applyBorder="1" applyAlignment="1">
      <alignment horizontal="center" wrapText="1"/>
    </xf>
    <xf numFmtId="0" fontId="0" fillId="6" borderId="1" xfId="0" applyFont="1" applyFill="1" applyBorder="1" applyAlignment="1">
      <alignment horizontal="center"/>
    </xf>
    <xf numFmtId="0" fontId="7" fillId="6" borderId="1" xfId="0" applyFont="1" applyFill="1" applyBorder="1" applyAlignment="1">
      <alignment wrapText="1"/>
    </xf>
    <xf numFmtId="0" fontId="0" fillId="0" borderId="6" xfId="0" applyFill="1" applyBorder="1"/>
    <xf numFmtId="0" fontId="0" fillId="8" borderId="1" xfId="0" applyFont="1" applyFill="1" applyBorder="1"/>
    <xf numFmtId="0" fontId="0" fillId="9" borderId="1" xfId="0" applyFont="1" applyFill="1" applyBorder="1"/>
    <xf numFmtId="0" fontId="0" fillId="0" borderId="0" xfId="0" applyAlignment="1">
      <alignment horizontal="left" vertical="center"/>
    </xf>
    <xf numFmtId="0" fontId="2" fillId="3" borderId="11" xfId="0" applyFont="1" applyFill="1" applyBorder="1" applyAlignment="1">
      <alignment horizontal="center"/>
    </xf>
    <xf numFmtId="0" fontId="2" fillId="3" borderId="13" xfId="0" applyFont="1" applyFill="1" applyBorder="1" applyAlignment="1">
      <alignment horizontal="left" vertical="center"/>
    </xf>
    <xf numFmtId="14" fontId="2" fillId="0" borderId="7" xfId="0" applyNumberFormat="1" applyFont="1" applyBorder="1" applyAlignment="1">
      <alignment horizontal="right" wrapText="1"/>
    </xf>
    <xf numFmtId="0" fontId="0" fillId="0" borderId="18" xfId="0" applyBorder="1" applyAlignment="1">
      <alignment horizontal="left" vertical="center"/>
    </xf>
    <xf numFmtId="0" fontId="2" fillId="0" borderId="11" xfId="0" applyFont="1" applyBorder="1" applyAlignment="1">
      <alignment horizontal="left" vertical="center" wrapText="1"/>
    </xf>
    <xf numFmtId="1" fontId="2" fillId="3" borderId="26" xfId="0" applyNumberFormat="1" applyFont="1" applyFill="1" applyBorder="1" applyAlignment="1">
      <alignment horizontal="left" vertical="center"/>
    </xf>
    <xf numFmtId="1" fontId="2" fillId="3" borderId="1" xfId="0" applyNumberFormat="1" applyFont="1" applyFill="1" applyBorder="1" applyAlignment="1">
      <alignment horizontal="left" vertical="center"/>
    </xf>
    <xf numFmtId="0" fontId="1" fillId="0" borderId="7" xfId="21" applyBorder="1" applyAlignment="1">
      <alignment horizontal="left" vertical="center"/>
    </xf>
    <xf numFmtId="0" fontId="0" fillId="0" borderId="32" xfId="0" applyBorder="1"/>
    <xf numFmtId="0" fontId="1" fillId="0" borderId="1" xfId="21" applyFill="1" applyBorder="1" applyAlignment="1">
      <alignment horizontal="left" vertical="center"/>
    </xf>
    <xf numFmtId="0" fontId="5" fillId="6" borderId="1" xfId="21" applyFont="1" applyFill="1" applyBorder="1" applyAlignment="1">
      <alignment horizontal="left" vertical="center"/>
    </xf>
    <xf numFmtId="0" fontId="16" fillId="6" borderId="32" xfId="0" applyFont="1" applyFill="1" applyBorder="1"/>
    <xf numFmtId="0" fontId="0" fillId="0" borderId="1" xfId="0" applyBorder="1" applyAlignment="1">
      <alignment horizontal="left"/>
    </xf>
    <xf numFmtId="0" fontId="0" fillId="0" borderId="1" xfId="0" applyBorder="1" applyAlignment="1">
      <alignment horizontal="left" vertical="center"/>
    </xf>
    <xf numFmtId="0" fontId="7" fillId="8" borderId="1" xfId="0" applyFont="1" applyFill="1" applyBorder="1" applyAlignment="1">
      <alignment horizontal="center" wrapText="1"/>
    </xf>
    <xf numFmtId="0" fontId="7" fillId="0" borderId="1" xfId="0" applyFont="1" applyFill="1" applyBorder="1" applyAlignment="1">
      <alignment horizontal="left" vertical="center" wrapText="1"/>
    </xf>
    <xf numFmtId="0" fontId="0" fillId="0" borderId="1" xfId="0" applyBorder="1" applyAlignment="1">
      <alignment horizontal="left" vertical="center" wrapText="1"/>
    </xf>
    <xf numFmtId="0" fontId="7" fillId="6" borderId="1" xfId="0" applyFont="1" applyFill="1" applyBorder="1" applyAlignment="1">
      <alignment horizontal="center" wrapText="1"/>
    </xf>
    <xf numFmtId="0" fontId="0" fillId="0" borderId="1" xfId="0" applyFill="1" applyBorder="1"/>
    <xf numFmtId="0" fontId="0" fillId="0" borderId="0" xfId="0" applyFont="1" applyBorder="1" applyAlignment="1">
      <alignment wrapText="1"/>
    </xf>
    <xf numFmtId="0" fontId="0" fillId="0" borderId="0" xfId="0" applyFont="1" applyBorder="1" applyAlignment="1">
      <alignment horizontal="center"/>
    </xf>
    <xf numFmtId="0" fontId="7" fillId="0" borderId="6" xfId="0" applyFont="1" applyFill="1" applyBorder="1" applyAlignment="1">
      <alignment wrapText="1"/>
    </xf>
    <xf numFmtId="0" fontId="0" fillId="9" borderId="1" xfId="0" applyFill="1" applyBorder="1" applyAlignment="1">
      <alignment horizontal="center"/>
    </xf>
    <xf numFmtId="0" fontId="0" fillId="9" borderId="0" xfId="0" applyFill="1" applyBorder="1" applyAlignment="1">
      <alignment horizontal="center"/>
    </xf>
    <xf numFmtId="0" fontId="0" fillId="6" borderId="7" xfId="0" applyFont="1" applyFill="1" applyBorder="1" applyAlignment="1">
      <alignment horizontal="center" vertical="center"/>
    </xf>
    <xf numFmtId="0" fontId="0" fillId="6" borderId="7" xfId="0" applyFont="1" applyFill="1" applyBorder="1" applyAlignment="1">
      <alignment horizontal="center"/>
    </xf>
    <xf numFmtId="0" fontId="0" fillId="9" borderId="7" xfId="0" applyFont="1" applyFill="1" applyBorder="1" applyAlignment="1">
      <alignment horizontal="center"/>
    </xf>
    <xf numFmtId="0" fontId="0" fillId="0" borderId="7" xfId="0" applyBorder="1"/>
    <xf numFmtId="0" fontId="0" fillId="0" borderId="7" xfId="0" applyBorder="1" applyAlignment="1">
      <alignment horizontal="left" vertical="center"/>
    </xf>
    <xf numFmtId="0" fontId="0" fillId="0" borderId="7" xfId="0" applyFont="1" applyBorder="1" applyAlignment="1">
      <alignment horizontal="center"/>
    </xf>
    <xf numFmtId="0" fontId="0" fillId="0" borderId="30" xfId="0" applyBorder="1"/>
    <xf numFmtId="0" fontId="0" fillId="0" borderId="7" xfId="0" applyBorder="1" applyAlignment="1">
      <alignment horizontal="left"/>
    </xf>
    <xf numFmtId="0" fontId="1" fillId="0" borderId="26" xfId="21" applyFont="1" applyBorder="1" applyAlignment="1">
      <alignment wrapText="1"/>
    </xf>
    <xf numFmtId="1" fontId="14" fillId="0" borderId="26" xfId="0" applyNumberFormat="1" applyFont="1" applyBorder="1" applyAlignment="1">
      <alignment horizontal="left" vertical="center"/>
    </xf>
    <xf numFmtId="0" fontId="14" fillId="0" borderId="26" xfId="0" applyFont="1" applyFill="1" applyBorder="1"/>
    <xf numFmtId="0" fontId="3" fillId="6" borderId="2" xfId="0" applyFont="1" applyFill="1" applyBorder="1" applyAlignment="1">
      <alignment wrapText="1"/>
    </xf>
    <xf numFmtId="0" fontId="14" fillId="10" borderId="11" xfId="0" applyFont="1" applyFill="1" applyBorder="1" applyAlignment="1">
      <alignment horizontal="center" wrapText="1"/>
    </xf>
    <xf numFmtId="0" fontId="14" fillId="10" borderId="18" xfId="0" applyFont="1" applyFill="1" applyBorder="1" applyAlignment="1">
      <alignment horizontal="center"/>
    </xf>
    <xf numFmtId="0" fontId="14" fillId="10" borderId="9" xfId="0" applyFont="1" applyFill="1" applyBorder="1" applyAlignment="1">
      <alignment horizontal="center" wrapText="1"/>
    </xf>
    <xf numFmtId="0" fontId="14" fillId="10" borderId="10" xfId="0" applyFont="1" applyFill="1" applyBorder="1" applyAlignment="1">
      <alignment horizontal="center" wrapText="1"/>
    </xf>
    <xf numFmtId="0" fontId="0" fillId="0" borderId="36" xfId="0" applyBorder="1" applyAlignment="1">
      <alignment horizontal="center"/>
    </xf>
    <xf numFmtId="0" fontId="0" fillId="0" borderId="27" xfId="0" applyBorder="1" applyAlignment="1">
      <alignment horizontal="center"/>
    </xf>
    <xf numFmtId="0" fontId="0" fillId="0" borderId="15" xfId="0" applyBorder="1" applyAlignment="1">
      <alignment horizontal="center"/>
    </xf>
    <xf numFmtId="0" fontId="0" fillId="0" borderId="37" xfId="0" applyBorder="1" applyAlignment="1">
      <alignment horizontal="center"/>
    </xf>
    <xf numFmtId="0" fontId="0" fillId="0" borderId="33" xfId="0" applyBorder="1" applyAlignment="1">
      <alignment horizontal="center"/>
    </xf>
    <xf numFmtId="0" fontId="0" fillId="0" borderId="1" xfId="0" applyFill="1" applyBorder="1" applyAlignment="1">
      <alignment horizontal="center"/>
    </xf>
    <xf numFmtId="0" fontId="0"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2" fillId="0" borderId="1" xfId="0" applyFont="1" applyFill="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3" fillId="0" borderId="1" xfId="0" applyFont="1" applyBorder="1"/>
    <xf numFmtId="0" fontId="3" fillId="0" borderId="1" xfId="0" applyFont="1" applyBorder="1" applyAlignment="1">
      <alignment wrapText="1"/>
    </xf>
    <xf numFmtId="0" fontId="3" fillId="0" borderId="1" xfId="0" applyNumberFormat="1" applyFont="1" applyBorder="1" applyAlignment="1">
      <alignment horizontal="left" vertical="center"/>
    </xf>
    <xf numFmtId="0" fontId="2" fillId="0" borderId="32" xfId="0" applyFont="1" applyBorder="1" applyAlignment="1">
      <alignment horizontal="left" vertical="center"/>
    </xf>
    <xf numFmtId="0" fontId="2" fillId="0" borderId="38" xfId="0" applyFont="1" applyBorder="1" applyAlignment="1">
      <alignment horizontal="left" vertical="center"/>
    </xf>
    <xf numFmtId="0" fontId="1" fillId="0" borderId="39" xfId="21" applyBorder="1" applyAlignment="1">
      <alignment horizontal="center" vertical="center"/>
    </xf>
    <xf numFmtId="0" fontId="1" fillId="0" borderId="40" xfId="21" applyBorder="1" applyAlignment="1">
      <alignment horizontal="center"/>
    </xf>
    <xf numFmtId="0" fontId="3" fillId="2" borderId="40" xfId="0" applyFont="1" applyFill="1" applyBorder="1" applyAlignment="1">
      <alignment horizontal="center" vertical="top"/>
    </xf>
    <xf numFmtId="0" fontId="0" fillId="0" borderId="40" xfId="0" applyFont="1" applyBorder="1"/>
    <xf numFmtId="0" fontId="1" fillId="0" borderId="40" xfId="21" applyBorder="1" applyAlignment="1">
      <alignment horizontal="center" vertical="center"/>
    </xf>
    <xf numFmtId="0" fontId="1" fillId="0" borderId="25" xfId="21" applyBorder="1" applyAlignment="1">
      <alignment horizontal="center" vertical="center"/>
    </xf>
    <xf numFmtId="0" fontId="1" fillId="0" borderId="40" xfId="21" applyBorder="1"/>
    <xf numFmtId="0" fontId="3" fillId="2" borderId="40" xfId="0" applyFont="1" applyFill="1" applyBorder="1" applyAlignment="1">
      <alignment horizontal="center" vertical="center"/>
    </xf>
    <xf numFmtId="0" fontId="0" fillId="0" borderId="40" xfId="0" applyFont="1" applyBorder="1" applyAlignment="1">
      <alignment horizontal="center" vertical="center"/>
    </xf>
    <xf numFmtId="0" fontId="15" fillId="0" borderId="40" xfId="0" applyFont="1" applyBorder="1" applyAlignment="1">
      <alignment horizontal="center" vertical="center"/>
    </xf>
    <xf numFmtId="0" fontId="1" fillId="0" borderId="40" xfId="21" applyFont="1" applyBorder="1" applyAlignment="1">
      <alignment horizontal="center" vertical="center"/>
    </xf>
    <xf numFmtId="0" fontId="0" fillId="0" borderId="40" xfId="0" applyBorder="1" applyAlignment="1">
      <alignment horizontal="center" vertical="center"/>
    </xf>
    <xf numFmtId="0" fontId="3" fillId="2" borderId="41" xfId="0" applyFont="1" applyFill="1" applyBorder="1" applyAlignment="1">
      <alignment horizontal="center" vertical="center"/>
    </xf>
    <xf numFmtId="0" fontId="3" fillId="2" borderId="32" xfId="0" applyFont="1" applyFill="1" applyBorder="1" applyAlignment="1">
      <alignment horizontal="center" vertical="center"/>
    </xf>
    <xf numFmtId="0" fontId="0" fillId="0" borderId="1" xfId="0" applyFont="1" applyBorder="1" applyAlignment="1">
      <alignment horizontal="center" vertical="center"/>
    </xf>
    <xf numFmtId="0" fontId="3" fillId="2" borderId="30" xfId="0" applyFont="1" applyFill="1" applyBorder="1" applyAlignment="1">
      <alignment horizontal="center" vertical="center"/>
    </xf>
    <xf numFmtId="0" fontId="1" fillId="0" borderId="31" xfId="21" applyBorder="1" applyAlignment="1">
      <alignment horizontal="center" vertical="center"/>
    </xf>
    <xf numFmtId="0" fontId="14" fillId="0" borderId="32" xfId="0" applyFont="1" applyBorder="1" applyAlignment="1">
      <alignment horizontal="center" vertical="center"/>
    </xf>
    <xf numFmtId="1" fontId="14" fillId="0" borderId="40" xfId="0" applyNumberFormat="1" applyFont="1" applyBorder="1" applyAlignment="1">
      <alignment horizontal="center" vertical="center"/>
    </xf>
    <xf numFmtId="0" fontId="0" fillId="0" borderId="28" xfId="0" applyFont="1" applyFill="1" applyBorder="1" applyAlignment="1">
      <alignment horizontal="center" vertical="center"/>
    </xf>
    <xf numFmtId="0" fontId="14" fillId="0" borderId="1" xfId="0" applyFont="1" applyFill="1" applyBorder="1" applyAlignment="1">
      <alignment horizontal="center" vertical="center"/>
    </xf>
    <xf numFmtId="0" fontId="0" fillId="0" borderId="40" xfId="0" applyFont="1" applyBorder="1" applyAlignment="1">
      <alignment horizontal="left" vertical="center" wrapText="1"/>
    </xf>
    <xf numFmtId="0" fontId="0" fillId="0" borderId="40" xfId="0" applyFont="1" applyBorder="1" applyAlignment="1">
      <alignment horizontal="left" vertical="center"/>
    </xf>
    <xf numFmtId="0" fontId="1" fillId="0" borderId="40" xfId="0" applyFont="1" applyBorder="1" applyAlignment="1">
      <alignment horizontal="left" vertical="center"/>
    </xf>
    <xf numFmtId="0" fontId="1" fillId="0" borderId="40" xfId="21" applyFont="1" applyBorder="1" applyAlignment="1">
      <alignment horizontal="left" vertical="center"/>
    </xf>
    <xf numFmtId="0" fontId="0" fillId="0" borderId="40" xfId="0" applyBorder="1" applyAlignment="1">
      <alignment horizontal="left" vertical="center"/>
    </xf>
    <xf numFmtId="0" fontId="1" fillId="0" borderId="40" xfId="21" applyBorder="1" applyAlignment="1">
      <alignment horizontal="left" vertical="center"/>
    </xf>
    <xf numFmtId="0" fontId="0" fillId="0" borderId="29" xfId="0" applyFont="1" applyBorder="1" applyAlignment="1">
      <alignment horizontal="left" vertical="center"/>
    </xf>
    <xf numFmtId="0" fontId="0" fillId="0" borderId="2" xfId="0" applyFont="1" applyBorder="1" applyAlignment="1">
      <alignment horizontal="left" vertical="center"/>
    </xf>
    <xf numFmtId="0" fontId="1" fillId="0" borderId="2" xfId="21" applyFont="1" applyBorder="1" applyAlignment="1">
      <alignment horizontal="left" vertical="center"/>
    </xf>
    <xf numFmtId="0" fontId="1" fillId="0" borderId="0" xfId="0" applyFont="1" applyAlignment="1">
      <alignment horizontal="left" vertical="center"/>
    </xf>
    <xf numFmtId="0" fontId="1" fillId="0" borderId="1" xfId="21" applyBorder="1" applyAlignment="1">
      <alignment horizontal="left"/>
    </xf>
    <xf numFmtId="0" fontId="2" fillId="3" borderId="40" xfId="0" applyFont="1" applyFill="1" applyBorder="1" applyAlignment="1">
      <alignment horizontal="center" vertical="center" wrapText="1"/>
    </xf>
    <xf numFmtId="0" fontId="3" fillId="0" borderId="40" xfId="0" applyFont="1" applyBorder="1"/>
    <xf numFmtId="0" fontId="0" fillId="0" borderId="40" xfId="0" applyBorder="1"/>
    <xf numFmtId="164" fontId="2" fillId="0" borderId="40" xfId="0" applyNumberFormat="1" applyFont="1" applyBorder="1"/>
    <xf numFmtId="165" fontId="2" fillId="0" borderId="40" xfId="0" applyNumberFormat="1" applyFont="1" applyBorder="1" applyAlignment="1">
      <alignment horizontal="left" vertical="center"/>
    </xf>
    <xf numFmtId="0" fontId="0" fillId="0" borderId="40" xfId="0" applyFont="1" applyBorder="1" applyAlignment="1">
      <alignment wrapText="1"/>
    </xf>
    <xf numFmtId="0" fontId="2" fillId="3" borderId="40" xfId="0" applyFont="1" applyFill="1" applyBorder="1" applyAlignment="1">
      <alignment horizontal="left" vertical="center"/>
    </xf>
    <xf numFmtId="0" fontId="2" fillId="13" borderId="40" xfId="0" applyFont="1" applyFill="1" applyBorder="1" applyAlignment="1">
      <alignment horizontal="left" vertical="center"/>
    </xf>
    <xf numFmtId="0" fontId="33" fillId="13" borderId="32" xfId="0" applyFont="1" applyFill="1" applyBorder="1" applyAlignment="1">
      <alignment horizontal="left" vertical="center"/>
    </xf>
    <xf numFmtId="0" fontId="0" fillId="0" borderId="40" xfId="0" quotePrefix="1" applyBorder="1"/>
    <xf numFmtId="0" fontId="33" fillId="13" borderId="40" xfId="0" applyFont="1" applyFill="1" applyBorder="1" applyAlignment="1">
      <alignment horizontal="left" vertical="center"/>
    </xf>
    <xf numFmtId="0" fontId="1" fillId="0" borderId="1" xfId="21" applyFont="1" applyBorder="1" applyAlignment="1">
      <alignment horizontal="left" vertical="center" wrapText="1"/>
    </xf>
    <xf numFmtId="0" fontId="1" fillId="0" borderId="1" xfId="21" applyFont="1" applyBorder="1" applyAlignment="1">
      <alignment horizontal="center" vertical="center"/>
    </xf>
    <xf numFmtId="0" fontId="3" fillId="2" borderId="1" xfId="0" applyFont="1" applyFill="1" applyBorder="1" applyAlignment="1">
      <alignment horizontal="center" vertical="center"/>
    </xf>
    <xf numFmtId="0" fontId="0" fillId="0" borderId="1" xfId="0" applyFont="1" applyBorder="1" applyAlignment="1">
      <alignment horizontal="left" vertical="center"/>
    </xf>
    <xf numFmtId="0" fontId="0" fillId="0" borderId="40" xfId="0" applyBorder="1" applyAlignment="1">
      <alignment vertical="center" wrapText="1"/>
    </xf>
    <xf numFmtId="0" fontId="0" fillId="0" borderId="40" xfId="0" applyBorder="1" applyAlignment="1">
      <alignment wrapText="1"/>
    </xf>
    <xf numFmtId="0" fontId="0" fillId="0" borderId="40" xfId="0" applyBorder="1" applyAlignment="1">
      <alignment horizontal="left" vertical="center" wrapText="1"/>
    </xf>
    <xf numFmtId="0" fontId="6" fillId="0" borderId="40" xfId="0" applyFont="1" applyFill="1" applyBorder="1" applyAlignment="1">
      <alignment wrapText="1"/>
    </xf>
    <xf numFmtId="0" fontId="34" fillId="0" borderId="0" xfId="0" applyFont="1"/>
    <xf numFmtId="0" fontId="1" fillId="0" borderId="43" xfId="21" applyBorder="1" applyAlignment="1">
      <alignment horizontal="center" vertical="center"/>
    </xf>
    <xf numFmtId="0" fontId="14" fillId="0" borderId="38" xfId="0" applyFont="1" applyBorder="1" applyAlignment="1">
      <alignment horizontal="center" vertical="center"/>
    </xf>
    <xf numFmtId="0" fontId="1" fillId="0" borderId="26" xfId="21" applyBorder="1" applyAlignment="1">
      <alignment horizontal="left" vertical="center"/>
    </xf>
    <xf numFmtId="0" fontId="0" fillId="0" borderId="0" xfId="0" applyAlignment="1">
      <alignment horizontal="center" vertical="center"/>
    </xf>
    <xf numFmtId="0" fontId="28" fillId="0" borderId="0" xfId="0" applyFont="1" applyAlignment="1">
      <alignment vertical="center"/>
    </xf>
    <xf numFmtId="0" fontId="0" fillId="14" borderId="0" xfId="0" applyFill="1"/>
    <xf numFmtId="0" fontId="0" fillId="0" borderId="0" xfId="0" applyFill="1"/>
    <xf numFmtId="0" fontId="4" fillId="4" borderId="7" xfId="0" applyFont="1" applyFill="1" applyBorder="1" applyAlignment="1">
      <alignment horizontal="center" wrapText="1"/>
    </xf>
    <xf numFmtId="0" fontId="4" fillId="4" borderId="39" xfId="0" applyFont="1" applyFill="1" applyBorder="1" applyAlignment="1">
      <alignment horizontal="center" wrapText="1"/>
    </xf>
    <xf numFmtId="0" fontId="0" fillId="15" borderId="40" xfId="0" applyFont="1" applyFill="1" applyBorder="1"/>
    <xf numFmtId="0" fontId="6" fillId="15" borderId="40" xfId="0" applyFont="1" applyFill="1" applyBorder="1" applyAlignment="1">
      <alignment wrapText="1"/>
    </xf>
    <xf numFmtId="0" fontId="0" fillId="15" borderId="40" xfId="0" applyFill="1" applyBorder="1"/>
    <xf numFmtId="0" fontId="3" fillId="2" borderId="44" xfId="0" applyFont="1" applyFill="1" applyBorder="1" applyAlignment="1">
      <alignment horizontal="center" vertical="center"/>
    </xf>
    <xf numFmtId="0" fontId="3" fillId="2" borderId="31" xfId="0" applyFont="1" applyFill="1" applyBorder="1" applyAlignment="1">
      <alignment horizontal="center" vertical="top"/>
    </xf>
    <xf numFmtId="0" fontId="1" fillId="0" borderId="45" xfId="21" applyBorder="1" applyAlignment="1">
      <alignment horizontal="center" vertical="center"/>
    </xf>
    <xf numFmtId="1" fontId="14" fillId="0" borderId="45" xfId="0" applyNumberFormat="1" applyFont="1" applyBorder="1" applyAlignment="1">
      <alignment horizontal="center" vertical="center"/>
    </xf>
    <xf numFmtId="1" fontId="14" fillId="0" borderId="28" xfId="0" applyNumberFormat="1" applyFont="1" applyBorder="1"/>
    <xf numFmtId="0" fontId="29" fillId="0" borderId="40" xfId="0" applyFont="1" applyBorder="1" applyAlignment="1">
      <alignment horizontal="left" vertical="center"/>
    </xf>
    <xf numFmtId="0" fontId="29" fillId="0" borderId="40" xfId="0" applyFont="1" applyBorder="1" applyAlignment="1">
      <alignment horizontal="left" vertical="center" wrapText="1"/>
    </xf>
    <xf numFmtId="0" fontId="29" fillId="0" borderId="2" xfId="0" applyFont="1" applyBorder="1" applyAlignment="1">
      <alignment horizontal="center" vertical="center"/>
    </xf>
    <xf numFmtId="0" fontId="29" fillId="2" borderId="1" xfId="0" applyFont="1" applyFill="1" applyBorder="1" applyAlignment="1">
      <alignment horizontal="center" vertical="center"/>
    </xf>
    <xf numFmtId="0" fontId="30" fillId="0" borderId="2" xfId="21" applyFont="1" applyBorder="1" applyAlignment="1">
      <alignment horizontal="center" vertical="center"/>
    </xf>
    <xf numFmtId="0" fontId="29" fillId="0" borderId="0" xfId="0" applyFont="1" applyAlignment="1">
      <alignment horizontal="center" vertical="center"/>
    </xf>
    <xf numFmtId="0" fontId="30" fillId="0" borderId="1" xfId="21" applyFont="1" applyBorder="1" applyAlignment="1">
      <alignment horizontal="center" vertical="center"/>
    </xf>
    <xf numFmtId="0" fontId="29" fillId="0" borderId="1" xfId="0" applyFont="1" applyBorder="1" applyAlignment="1">
      <alignment horizontal="center" vertical="center"/>
    </xf>
    <xf numFmtId="0" fontId="30" fillId="0" borderId="1" xfId="21" applyFont="1" applyBorder="1" applyAlignment="1">
      <alignment horizontal="left" vertical="center"/>
    </xf>
    <xf numFmtId="1" fontId="31" fillId="0" borderId="1" xfId="0" applyNumberFormat="1" applyFont="1" applyBorder="1" applyAlignment="1">
      <alignment horizontal="center" vertical="center"/>
    </xf>
    <xf numFmtId="0" fontId="31" fillId="0" borderId="1" xfId="0" applyFont="1" applyBorder="1" applyAlignment="1">
      <alignment horizontal="center" vertical="center"/>
    </xf>
    <xf numFmtId="0" fontId="29" fillId="5" borderId="46" xfId="0" applyFont="1" applyFill="1" applyBorder="1" applyAlignment="1">
      <alignment horizontal="center" vertical="center"/>
    </xf>
    <xf numFmtId="0" fontId="30" fillId="0" borderId="1" xfId="21" applyFont="1" applyBorder="1" applyAlignment="1">
      <alignment horizontal="left" vertical="center" wrapText="1"/>
    </xf>
    <xf numFmtId="0" fontId="29" fillId="0" borderId="1" xfId="0" applyFont="1" applyBorder="1" applyAlignment="1">
      <alignment horizontal="left" vertical="center"/>
    </xf>
    <xf numFmtId="0" fontId="30" fillId="0" borderId="26" xfId="21" applyFont="1" applyBorder="1" applyAlignment="1">
      <alignment horizontal="left" vertical="center"/>
    </xf>
    <xf numFmtId="0" fontId="31" fillId="0" borderId="26" xfId="0" applyFont="1" applyBorder="1" applyAlignment="1">
      <alignment horizontal="center" vertical="center"/>
    </xf>
    <xf numFmtId="0" fontId="29" fillId="0" borderId="1" xfId="0" applyFont="1" applyFill="1" applyBorder="1" applyAlignment="1">
      <alignment horizontal="center" vertical="center"/>
    </xf>
    <xf numFmtId="0" fontId="29" fillId="0" borderId="0" xfId="0" applyFont="1" applyAlignment="1">
      <alignment horizontal="left" vertical="center"/>
    </xf>
    <xf numFmtId="0" fontId="29" fillId="0" borderId="1" xfId="0" applyFont="1" applyBorder="1" applyAlignment="1">
      <alignment horizontal="left" vertical="center" wrapText="1"/>
    </xf>
    <xf numFmtId="0" fontId="31" fillId="0" borderId="1" xfId="0" applyFont="1" applyFill="1" applyBorder="1" applyAlignment="1">
      <alignment horizontal="center" vertical="center"/>
    </xf>
    <xf numFmtId="0" fontId="29" fillId="0" borderId="28" xfId="0" applyFont="1" applyBorder="1" applyAlignment="1">
      <alignment horizontal="center" vertical="center"/>
    </xf>
    <xf numFmtId="0" fontId="30" fillId="0" borderId="6" xfId="21" applyFont="1" applyBorder="1" applyAlignment="1">
      <alignment horizontal="left" vertical="center"/>
    </xf>
    <xf numFmtId="0" fontId="30" fillId="0" borderId="40" xfId="21" applyFont="1" applyBorder="1" applyAlignment="1">
      <alignment horizontal="left" vertical="center" wrapText="1"/>
    </xf>
    <xf numFmtId="0" fontId="0" fillId="0" borderId="40" xfId="0" applyBorder="1" applyAlignment="1">
      <alignment vertical="center"/>
    </xf>
    <xf numFmtId="0" fontId="11" fillId="0" borderId="0" xfId="0" applyFont="1"/>
    <xf numFmtId="0" fontId="35" fillId="0" borderId="0" xfId="0" applyFont="1"/>
    <xf numFmtId="0" fontId="0" fillId="0" borderId="47" xfId="0" applyFill="1" applyBorder="1"/>
    <xf numFmtId="0" fontId="3" fillId="0" borderId="1" xfId="0" applyFont="1" applyBorder="1" applyAlignment="1">
      <alignment horizontal="left" vertical="center" wrapText="1"/>
    </xf>
    <xf numFmtId="0" fontId="29" fillId="0" borderId="26" xfId="0" applyFont="1" applyBorder="1" applyAlignment="1">
      <alignment horizontal="center" vertical="center"/>
    </xf>
    <xf numFmtId="0" fontId="30" fillId="0" borderId="26" xfId="21" applyFont="1" applyBorder="1" applyAlignment="1">
      <alignment horizontal="center" vertical="center"/>
    </xf>
    <xf numFmtId="0" fontId="30" fillId="0" borderId="0" xfId="21" applyFont="1" applyBorder="1" applyAlignment="1">
      <alignment horizontal="center" vertical="center"/>
    </xf>
    <xf numFmtId="0" fontId="29" fillId="2" borderId="26" xfId="0" applyFont="1" applyFill="1" applyBorder="1" applyAlignment="1">
      <alignment horizontal="center" vertical="center"/>
    </xf>
    <xf numFmtId="0" fontId="0" fillId="16" borderId="40" xfId="0" applyFill="1" applyBorder="1"/>
    <xf numFmtId="0" fontId="30" fillId="0" borderId="6" xfId="21" applyFont="1" applyBorder="1" applyAlignment="1">
      <alignment horizontal="center" vertical="center"/>
    </xf>
    <xf numFmtId="0" fontId="29" fillId="2" borderId="6" xfId="0" applyFont="1" applyFill="1" applyBorder="1" applyAlignment="1">
      <alignment horizontal="center" vertical="center"/>
    </xf>
    <xf numFmtId="0" fontId="31" fillId="0" borderId="6" xfId="0" applyFont="1" applyBorder="1" applyAlignment="1">
      <alignment horizontal="center" vertical="center"/>
    </xf>
    <xf numFmtId="0" fontId="2" fillId="0" borderId="40" xfId="0" applyFont="1" applyBorder="1" applyAlignment="1">
      <alignment vertical="center" wrapText="1"/>
    </xf>
    <xf numFmtId="14" fontId="2" fillId="0" borderId="40" xfId="0" applyNumberFormat="1" applyFont="1" applyBorder="1" applyAlignment="1"/>
    <xf numFmtId="166" fontId="2" fillId="0" borderId="40" xfId="0" applyNumberFormat="1" applyFont="1" applyBorder="1" applyAlignment="1">
      <alignment horizontal="center"/>
    </xf>
    <xf numFmtId="0" fontId="2" fillId="0" borderId="40" xfId="0" applyFont="1" applyBorder="1" applyAlignment="1">
      <alignment horizontal="center"/>
    </xf>
    <xf numFmtId="0" fontId="2" fillId="3" borderId="40" xfId="0" applyFont="1" applyFill="1" applyBorder="1"/>
    <xf numFmtId="0" fontId="2" fillId="3" borderId="40" xfId="0" applyFont="1" applyFill="1" applyBorder="1" applyAlignment="1">
      <alignment horizontal="center"/>
    </xf>
    <xf numFmtId="0" fontId="2" fillId="0" borderId="40" xfId="0" applyFont="1" applyBorder="1" applyAlignment="1"/>
    <xf numFmtId="0" fontId="8" fillId="0" borderId="40" xfId="0" applyFont="1" applyBorder="1" applyAlignment="1">
      <alignment horizontal="left" vertical="top" wrapText="1"/>
    </xf>
    <xf numFmtId="0" fontId="3" fillId="0" borderId="40" xfId="0" applyFont="1" applyBorder="1" applyAlignment="1">
      <alignment horizontal="left" vertical="top" wrapText="1"/>
    </xf>
    <xf numFmtId="0" fontId="3" fillId="0" borderId="40" xfId="0" applyFont="1" applyBorder="1" applyAlignment="1">
      <alignment horizontal="center" vertical="top"/>
    </xf>
    <xf numFmtId="0" fontId="2" fillId="0" borderId="40" xfId="0" applyFont="1" applyBorder="1" applyAlignment="1">
      <alignment horizontal="center" wrapText="1"/>
    </xf>
    <xf numFmtId="167" fontId="0" fillId="0" borderId="40" xfId="0" applyNumberFormat="1" applyFont="1" applyBorder="1" applyAlignment="1">
      <alignment horizontal="center" vertical="center" textRotation="90"/>
    </xf>
    <xf numFmtId="0" fontId="2" fillId="3" borderId="40" xfId="0" applyFont="1" applyFill="1" applyBorder="1" applyAlignment="1">
      <alignment horizontal="center" vertical="center"/>
    </xf>
    <xf numFmtId="0" fontId="2" fillId="3" borderId="40" xfId="0" applyFont="1" applyFill="1" applyBorder="1" applyAlignment="1">
      <alignment horizontal="left"/>
    </xf>
    <xf numFmtId="1" fontId="2" fillId="3" borderId="40" xfId="0" applyNumberFormat="1" applyFont="1" applyFill="1" applyBorder="1" applyAlignment="1">
      <alignment horizontal="center"/>
    </xf>
    <xf numFmtId="0" fontId="3" fillId="3" borderId="40" xfId="0" applyFont="1" applyFill="1" applyBorder="1" applyAlignment="1">
      <alignment horizontal="center"/>
    </xf>
    <xf numFmtId="1" fontId="3" fillId="3" borderId="40" xfId="0" applyNumberFormat="1" applyFont="1" applyFill="1" applyBorder="1" applyAlignment="1">
      <alignment horizontal="center"/>
    </xf>
    <xf numFmtId="0" fontId="1" fillId="0" borderId="40" xfId="21" applyBorder="1" applyAlignment="1">
      <alignment horizontal="left"/>
    </xf>
    <xf numFmtId="0" fontId="29" fillId="0" borderId="40" xfId="0" applyFont="1" applyBorder="1" applyAlignment="1">
      <alignment horizontal="center" vertical="center"/>
    </xf>
    <xf numFmtId="0" fontId="30" fillId="0" borderId="40" xfId="21" applyFont="1" applyBorder="1" applyAlignment="1">
      <alignment horizontal="left" vertical="center"/>
    </xf>
    <xf numFmtId="1" fontId="31" fillId="0" borderId="40" xfId="0" applyNumberFormat="1" applyFont="1" applyBorder="1" applyAlignment="1">
      <alignment horizontal="center" vertical="center"/>
    </xf>
    <xf numFmtId="1" fontId="29" fillId="0" borderId="40" xfId="0" applyNumberFormat="1" applyFont="1" applyBorder="1" applyAlignment="1">
      <alignment horizontal="center" vertical="center"/>
    </xf>
    <xf numFmtId="0" fontId="31" fillId="0" borderId="40" xfId="0" applyFont="1" applyBorder="1" applyAlignment="1">
      <alignment horizontal="center" vertical="center"/>
    </xf>
    <xf numFmtId="0" fontId="36" fillId="0" borderId="40" xfId="0" applyFont="1" applyBorder="1" applyAlignment="1">
      <alignment horizontal="center" vertical="center"/>
    </xf>
    <xf numFmtId="0" fontId="14" fillId="3" borderId="11" xfId="0" applyFont="1" applyFill="1" applyBorder="1" applyAlignment="1">
      <alignment horizontal="center"/>
    </xf>
    <xf numFmtId="0" fontId="14" fillId="0" borderId="21" xfId="0" applyFont="1" applyBorder="1" applyAlignment="1">
      <alignment horizontal="center"/>
    </xf>
    <xf numFmtId="0" fontId="0" fillId="0" borderId="42" xfId="0" applyFont="1" applyBorder="1" applyAlignment="1">
      <alignment horizontal="left" vertical="center" wrapText="1"/>
    </xf>
    <xf numFmtId="0" fontId="0" fillId="0" borderId="40" xfId="0" applyFont="1" applyBorder="1" applyAlignment="1">
      <alignment vertical="center" wrapText="1"/>
    </xf>
    <xf numFmtId="0" fontId="0" fillId="0" borderId="40" xfId="0" quotePrefix="1" applyBorder="1" applyAlignment="1">
      <alignment vertical="center" wrapText="1"/>
    </xf>
    <xf numFmtId="0" fontId="0" fillId="0" borderId="42" xfId="0" applyFont="1" applyBorder="1" applyAlignment="1">
      <alignment vertical="center" wrapText="1"/>
    </xf>
    <xf numFmtId="0" fontId="0" fillId="0" borderId="42" xfId="0" applyBorder="1" applyAlignment="1">
      <alignment vertical="center" wrapText="1"/>
    </xf>
    <xf numFmtId="0" fontId="6" fillId="0" borderId="40" xfId="0" applyFont="1" applyFill="1" applyBorder="1" applyAlignment="1">
      <alignment vertical="center" wrapText="1"/>
    </xf>
    <xf numFmtId="0" fontId="1" fillId="0" borderId="1" xfId="21" applyFont="1" applyBorder="1" applyAlignment="1">
      <alignment vertical="center" wrapText="1"/>
    </xf>
    <xf numFmtId="0" fontId="0" fillId="0" borderId="1" xfId="0" applyFont="1" applyBorder="1" applyAlignment="1">
      <alignment vertical="center"/>
    </xf>
    <xf numFmtId="0" fontId="1" fillId="0" borderId="1" xfId="21" applyBorder="1" applyAlignment="1">
      <alignment horizontal="center" vertical="center" wrapText="1"/>
    </xf>
    <xf numFmtId="0" fontId="1" fillId="0" borderId="40" xfId="0" applyFont="1" applyFill="1" applyBorder="1" applyAlignment="1">
      <alignment vertical="center" wrapText="1"/>
    </xf>
    <xf numFmtId="0" fontId="3" fillId="0" borderId="1" xfId="0" applyFont="1" applyBorder="1" applyAlignment="1">
      <alignment vertical="center"/>
    </xf>
    <xf numFmtId="14" fontId="3" fillId="0" borderId="1" xfId="0" applyNumberFormat="1" applyFont="1" applyBorder="1" applyAlignment="1">
      <alignment horizontal="center" vertical="center"/>
    </xf>
    <xf numFmtId="49" fontId="6" fillId="15" borderId="40" xfId="0" applyNumberFormat="1" applyFont="1" applyFill="1" applyBorder="1" applyAlignment="1">
      <alignment horizontal="center" vertical="center" wrapText="1"/>
    </xf>
    <xf numFmtId="0" fontId="0" fillId="15" borderId="40" xfId="0" applyFill="1" applyBorder="1" applyAlignment="1">
      <alignment vertical="center"/>
    </xf>
    <xf numFmtId="0" fontId="14" fillId="3" borderId="0" xfId="0" applyFont="1" applyFill="1" applyBorder="1" applyAlignment="1">
      <alignment horizontal="center"/>
    </xf>
    <xf numFmtId="1" fontId="14" fillId="3" borderId="38" xfId="0" applyNumberFormat="1" applyFont="1" applyFill="1" applyBorder="1" applyAlignment="1">
      <alignment horizontal="center"/>
    </xf>
    <xf numFmtId="0" fontId="0" fillId="2" borderId="32" xfId="0" applyFont="1" applyFill="1" applyBorder="1" applyAlignment="1">
      <alignment horizontal="center"/>
    </xf>
    <xf numFmtId="0" fontId="0" fillId="2" borderId="32" xfId="0" applyFont="1" applyFill="1" applyBorder="1" applyAlignment="1">
      <alignment horizontal="center" vertical="center"/>
    </xf>
    <xf numFmtId="1" fontId="2" fillId="3" borderId="25" xfId="0" applyNumberFormat="1" applyFont="1" applyFill="1" applyBorder="1" applyAlignment="1">
      <alignment horizontal="center"/>
    </xf>
    <xf numFmtId="0" fontId="2" fillId="0" borderId="51" xfId="0" applyFont="1" applyBorder="1" applyAlignment="1">
      <alignment horizontal="center"/>
    </xf>
    <xf numFmtId="0" fontId="0" fillId="16" borderId="0" xfId="0" applyFill="1"/>
    <xf numFmtId="0" fontId="0" fillId="15" borderId="0" xfId="0" applyFill="1"/>
    <xf numFmtId="0" fontId="0" fillId="0" borderId="1" xfId="0" applyFont="1" applyBorder="1" applyAlignment="1">
      <alignment horizontal="left" vertical="top" wrapText="1"/>
    </xf>
    <xf numFmtId="0" fontId="6" fillId="17" borderId="40" xfId="0" applyFont="1" applyFill="1" applyBorder="1" applyAlignment="1">
      <alignment vertical="center" wrapText="1"/>
    </xf>
    <xf numFmtId="0" fontId="6" fillId="17" borderId="40" xfId="0" applyFont="1" applyFill="1" applyBorder="1" applyAlignment="1">
      <alignment wrapText="1"/>
    </xf>
    <xf numFmtId="0" fontId="0" fillId="17" borderId="40" xfId="0" applyFill="1" applyBorder="1"/>
    <xf numFmtId="0" fontId="0" fillId="17" borderId="0" xfId="0" applyFill="1"/>
    <xf numFmtId="0" fontId="0" fillId="17" borderId="40" xfId="0" applyFont="1" applyFill="1" applyBorder="1"/>
    <xf numFmtId="0" fontId="0" fillId="17" borderId="40" xfId="0" applyFill="1" applyBorder="1" applyAlignment="1">
      <alignment vertical="center"/>
    </xf>
    <xf numFmtId="0" fontId="0" fillId="17" borderId="40" xfId="0" applyFill="1" applyBorder="1" applyAlignment="1">
      <alignment wrapText="1"/>
    </xf>
    <xf numFmtId="0" fontId="6" fillId="0" borderId="0" xfId="0" applyFont="1" applyFill="1" applyBorder="1" applyAlignment="1">
      <alignment wrapText="1"/>
    </xf>
    <xf numFmtId="0" fontId="1" fillId="0" borderId="0" xfId="0" applyFont="1" applyFill="1" applyBorder="1" applyAlignment="1">
      <alignment vertical="center" wrapText="1"/>
    </xf>
    <xf numFmtId="0" fontId="6" fillId="17" borderId="40" xfId="0" applyFont="1" applyFill="1" applyBorder="1" applyAlignment="1"/>
    <xf numFmtId="0" fontId="0" fillId="17" borderId="40" xfId="0" applyFill="1" applyBorder="1" applyAlignment="1"/>
    <xf numFmtId="0" fontId="37" fillId="4" borderId="7" xfId="0" applyFont="1" applyFill="1" applyBorder="1" applyAlignment="1">
      <alignment horizontal="center" wrapText="1"/>
    </xf>
    <xf numFmtId="0" fontId="37" fillId="4" borderId="39" xfId="0" applyFont="1" applyFill="1" applyBorder="1" applyAlignment="1">
      <alignment horizontal="center" wrapText="1"/>
    </xf>
    <xf numFmtId="0" fontId="37" fillId="4" borderId="6" xfId="0" applyFont="1" applyFill="1" applyBorder="1" applyAlignment="1">
      <alignment horizontal="center" wrapText="1"/>
    </xf>
    <xf numFmtId="0" fontId="1" fillId="0" borderId="40" xfId="0" applyFont="1" applyFill="1" applyBorder="1" applyAlignment="1">
      <alignment wrapText="1"/>
    </xf>
    <xf numFmtId="0" fontId="40" fillId="16" borderId="40" xfId="0" applyFont="1" applyFill="1" applyBorder="1" applyAlignment="1">
      <alignment horizontal="right"/>
    </xf>
    <xf numFmtId="0" fontId="40" fillId="16" borderId="40" xfId="0" applyFont="1" applyFill="1" applyBorder="1"/>
    <xf numFmtId="0" fontId="41" fillId="0" borderId="0" xfId="0" applyFont="1"/>
    <xf numFmtId="0" fontId="42" fillId="4" borderId="7" xfId="0" applyFont="1" applyFill="1" applyBorder="1" applyAlignment="1">
      <alignment horizontal="center" wrapText="1"/>
    </xf>
    <xf numFmtId="49" fontId="39" fillId="15" borderId="40" xfId="0" applyNumberFormat="1" applyFont="1" applyFill="1" applyBorder="1" applyAlignment="1">
      <alignment horizontal="center" vertical="center" wrapText="1"/>
    </xf>
    <xf numFmtId="0" fontId="39" fillId="15" borderId="40" xfId="0" applyFont="1" applyFill="1" applyBorder="1" applyAlignment="1">
      <alignment vertical="center" wrapText="1"/>
    </xf>
    <xf numFmtId="0" fontId="39" fillId="15" borderId="40" xfId="0" applyFont="1" applyFill="1" applyBorder="1" applyAlignment="1"/>
    <xf numFmtId="0" fontId="39" fillId="15" borderId="40" xfId="0" applyFont="1" applyFill="1" applyBorder="1" applyAlignment="1">
      <alignment horizontal="center" wrapText="1"/>
    </xf>
    <xf numFmtId="0" fontId="39" fillId="15" borderId="40" xfId="0" applyFont="1" applyFill="1" applyBorder="1" applyAlignment="1">
      <alignment wrapText="1"/>
    </xf>
    <xf numFmtId="0" fontId="39" fillId="15" borderId="40" xfId="0" applyFont="1" applyFill="1" applyBorder="1" applyAlignment="1">
      <alignment horizontal="right" wrapText="1"/>
    </xf>
    <xf numFmtId="0" fontId="40" fillId="15" borderId="40" xfId="0" applyFont="1" applyFill="1" applyBorder="1" applyAlignment="1"/>
    <xf numFmtId="0" fontId="40" fillId="15" borderId="40" xfId="0" applyFont="1" applyFill="1" applyBorder="1"/>
    <xf numFmtId="0" fontId="39" fillId="15" borderId="40" xfId="0" applyFont="1" applyFill="1" applyBorder="1" applyAlignment="1">
      <alignment vertical="center"/>
    </xf>
    <xf numFmtId="0" fontId="40" fillId="15" borderId="40" xfId="0" applyFont="1" applyFill="1" applyBorder="1" applyAlignment="1">
      <alignment horizontal="left" vertical="top"/>
    </xf>
    <xf numFmtId="0" fontId="39" fillId="15" borderId="40" xfId="0" applyFont="1" applyFill="1" applyBorder="1" applyAlignment="1">
      <alignment horizontal="left" vertical="top"/>
    </xf>
    <xf numFmtId="49" fontId="39" fillId="15" borderId="40" xfId="0" applyNumberFormat="1" applyFont="1" applyFill="1" applyBorder="1" applyAlignment="1">
      <alignment horizontal="left" vertical="top"/>
    </xf>
    <xf numFmtId="0" fontId="40" fillId="15" borderId="40" xfId="0" applyFont="1" applyFill="1" applyBorder="1" applyAlignment="1">
      <alignment vertical="center"/>
    </xf>
    <xf numFmtId="49" fontId="39" fillId="16" borderId="40" xfId="0" applyNumberFormat="1" applyFont="1" applyFill="1" applyBorder="1" applyAlignment="1">
      <alignment horizontal="center" vertical="center" wrapText="1"/>
    </xf>
    <xf numFmtId="0" fontId="39" fillId="16" borderId="40" xfId="0" applyFont="1" applyFill="1" applyBorder="1" applyAlignment="1">
      <alignment vertical="center" wrapText="1"/>
    </xf>
    <xf numFmtId="0" fontId="40" fillId="16" borderId="40" xfId="0" applyFont="1" applyFill="1" applyBorder="1" applyAlignment="1">
      <alignment horizontal="center"/>
    </xf>
    <xf numFmtId="49" fontId="39" fillId="14" borderId="40" xfId="0" applyNumberFormat="1" applyFont="1" applyFill="1" applyBorder="1" applyAlignment="1">
      <alignment horizontal="center" vertical="center" wrapText="1"/>
    </xf>
    <xf numFmtId="0" fontId="39" fillId="14" borderId="40" xfId="0" applyFont="1" applyFill="1" applyBorder="1" applyAlignment="1">
      <alignment vertical="center" wrapText="1"/>
    </xf>
    <xf numFmtId="0" fontId="40" fillId="0" borderId="40" xfId="0" applyFont="1" applyBorder="1"/>
    <xf numFmtId="0" fontId="40" fillId="0" borderId="0" xfId="0" applyFont="1" applyBorder="1"/>
    <xf numFmtId="0" fontId="40" fillId="0" borderId="0" xfId="0" applyFont="1" applyAlignment="1">
      <alignment horizontal="center"/>
    </xf>
    <xf numFmtId="0" fontId="45" fillId="14" borderId="40" xfId="0" applyFont="1" applyFill="1" applyBorder="1"/>
    <xf numFmtId="0" fontId="40" fillId="0" borderId="0" xfId="0" applyFont="1"/>
    <xf numFmtId="0" fontId="40" fillId="0" borderId="45" xfId="0" applyFont="1" applyBorder="1"/>
    <xf numFmtId="0" fontId="46" fillId="0" borderId="40" xfId="0" applyFont="1" applyBorder="1"/>
    <xf numFmtId="0" fontId="40" fillId="18" borderId="40" xfId="0" applyFont="1" applyFill="1" applyBorder="1"/>
    <xf numFmtId="0" fontId="40" fillId="19" borderId="40" xfId="0" applyFont="1" applyFill="1" applyBorder="1"/>
    <xf numFmtId="0" fontId="47" fillId="20" borderId="40" xfId="0" applyFont="1" applyFill="1" applyBorder="1" applyAlignment="1">
      <alignment horizontal="center"/>
    </xf>
    <xf numFmtId="0" fontId="40" fillId="16" borderId="40" xfId="0" applyFont="1" applyFill="1" applyBorder="1" applyAlignment="1">
      <alignment vertical="top"/>
    </xf>
    <xf numFmtId="0" fontId="40" fillId="16" borderId="40" xfId="0" applyFont="1" applyFill="1" applyBorder="1" applyAlignment="1">
      <alignment horizontal="left" vertical="top"/>
    </xf>
    <xf numFmtId="0" fontId="0" fillId="5" borderId="32" xfId="0" applyFont="1" applyFill="1" applyBorder="1" applyAlignment="1">
      <alignment horizontal="center" vertical="center"/>
    </xf>
    <xf numFmtId="0" fontId="40" fillId="16" borderId="40" xfId="0" applyFont="1" applyFill="1" applyBorder="1" applyAlignment="1">
      <alignment horizontal="left" vertical="top" wrapText="1"/>
    </xf>
    <xf numFmtId="0" fontId="40" fillId="14" borderId="40" xfId="0" applyFont="1" applyFill="1" applyBorder="1" applyAlignment="1">
      <alignment horizontal="left" vertical="top"/>
    </xf>
    <xf numFmtId="0" fontId="40" fillId="14" borderId="40" xfId="0" applyFont="1" applyFill="1" applyBorder="1" applyAlignment="1">
      <alignment vertical="top"/>
    </xf>
    <xf numFmtId="0" fontId="40" fillId="14" borderId="40" xfId="0" applyFont="1" applyFill="1" applyBorder="1" applyAlignment="1">
      <alignment horizontal="center"/>
    </xf>
    <xf numFmtId="0" fontId="40" fillId="14" borderId="40" xfId="0" applyFont="1" applyFill="1" applyBorder="1"/>
    <xf numFmtId="0" fontId="40" fillId="14" borderId="40" xfId="0" applyFont="1" applyFill="1" applyBorder="1" applyAlignment="1">
      <alignment horizontal="right"/>
    </xf>
    <xf numFmtId="0" fontId="40" fillId="0" borderId="40" xfId="0" applyFont="1" applyBorder="1" applyAlignment="1">
      <alignment horizontal="left" vertical="top" wrapText="1"/>
    </xf>
    <xf numFmtId="0" fontId="0" fillId="0" borderId="44" xfId="0" applyFont="1" applyBorder="1" applyAlignment="1">
      <alignment vertical="center" wrapText="1"/>
    </xf>
    <xf numFmtId="0" fontId="3" fillId="0" borderId="32" xfId="0" applyFont="1" applyBorder="1" applyAlignment="1">
      <alignment horizontal="left" vertical="center"/>
    </xf>
    <xf numFmtId="0" fontId="0" fillId="0" borderId="0" xfId="0" applyAlignment="1">
      <alignment horizontal="center" wrapText="1"/>
    </xf>
    <xf numFmtId="14" fontId="2" fillId="0" borderId="9" xfId="0" applyNumberFormat="1" applyFont="1" applyBorder="1" applyAlignment="1">
      <alignment horizontal="center" wrapText="1"/>
    </xf>
    <xf numFmtId="14" fontId="2" fillId="0" borderId="7" xfId="0" applyNumberFormat="1" applyFont="1" applyBorder="1" applyAlignment="1">
      <alignment horizontal="center" wrapText="1"/>
    </xf>
    <xf numFmtId="0" fontId="0" fillId="0" borderId="1" xfId="0" applyFont="1" applyBorder="1" applyAlignment="1">
      <alignment horizontal="center" vertical="top" wrapText="1"/>
    </xf>
    <xf numFmtId="0" fontId="1" fillId="0" borderId="1" xfId="21" applyFont="1" applyBorder="1" applyAlignment="1">
      <alignment horizontal="center" vertical="center" wrapText="1"/>
    </xf>
    <xf numFmtId="0" fontId="39" fillId="0" borderId="0" xfId="0" applyFont="1" applyFill="1" applyBorder="1" applyAlignment="1">
      <alignment horizontal="center" vertical="center" wrapText="1"/>
    </xf>
    <xf numFmtId="0" fontId="39" fillId="0" borderId="1" xfId="21" applyFont="1" applyBorder="1" applyAlignment="1">
      <alignment horizontal="center" vertical="center" wrapText="1"/>
    </xf>
    <xf numFmtId="0" fontId="39" fillId="0" borderId="28" xfId="21" applyFont="1" applyBorder="1" applyAlignment="1">
      <alignment horizontal="center" vertical="center" wrapText="1"/>
    </xf>
    <xf numFmtId="0" fontId="1" fillId="0" borderId="0" xfId="21" applyFont="1" applyBorder="1" applyAlignment="1">
      <alignment vertical="center" wrapText="1"/>
    </xf>
    <xf numFmtId="0" fontId="39" fillId="0" borderId="0" xfId="21" applyFont="1" applyBorder="1" applyAlignment="1">
      <alignment horizontal="center" vertical="center" wrapText="1"/>
    </xf>
    <xf numFmtId="14" fontId="3" fillId="0" borderId="1" xfId="0" applyNumberFormat="1" applyFont="1" applyBorder="1"/>
    <xf numFmtId="49" fontId="39" fillId="14" borderId="0" xfId="0" applyNumberFormat="1" applyFont="1" applyFill="1" applyBorder="1" applyAlignment="1">
      <alignment horizontal="center" vertical="center" wrapText="1"/>
    </xf>
    <xf numFmtId="0" fontId="45" fillId="14" borderId="49" xfId="0" applyFont="1" applyFill="1" applyBorder="1"/>
    <xf numFmtId="0" fontId="40" fillId="0" borderId="40" xfId="0" applyFont="1" applyFill="1" applyBorder="1"/>
    <xf numFmtId="0" fontId="0" fillId="0" borderId="7" xfId="0" applyFont="1" applyBorder="1" applyAlignment="1">
      <alignment vertical="center"/>
    </xf>
    <xf numFmtId="0" fontId="0" fillId="0" borderId="26" xfId="0" applyFont="1" applyBorder="1" applyAlignment="1">
      <alignment vertical="center"/>
    </xf>
    <xf numFmtId="0" fontId="44" fillId="15" borderId="40" xfId="0" applyFont="1" applyFill="1" applyBorder="1" applyAlignment="1">
      <alignment horizontal="left" vertical="top"/>
    </xf>
    <xf numFmtId="0" fontId="40" fillId="15" borderId="40" xfId="0" applyFont="1" applyFill="1" applyBorder="1" applyAlignment="1">
      <alignment vertical="top"/>
    </xf>
    <xf numFmtId="0" fontId="40" fillId="15" borderId="40" xfId="0" applyFont="1" applyFill="1" applyBorder="1" applyAlignment="1">
      <alignment horizontal="center"/>
    </xf>
    <xf numFmtId="0" fontId="40" fillId="15" borderId="40" xfId="0" applyFont="1" applyFill="1" applyBorder="1" applyAlignment="1">
      <alignment horizontal="right"/>
    </xf>
    <xf numFmtId="0" fontId="0" fillId="0" borderId="40" xfId="0" applyFont="1" applyBorder="1" applyAlignment="1">
      <alignment horizontal="center"/>
    </xf>
    <xf numFmtId="0" fontId="0" fillId="0" borderId="40" xfId="0" applyFont="1" applyFill="1" applyBorder="1" applyAlignment="1">
      <alignment horizontal="center"/>
    </xf>
    <xf numFmtId="0" fontId="14" fillId="12" borderId="51" xfId="0" applyFont="1" applyFill="1" applyBorder="1" applyAlignment="1">
      <alignment horizontal="center" wrapText="1"/>
    </xf>
    <xf numFmtId="0" fontId="14" fillId="10" borderId="54" xfId="0" applyFont="1" applyFill="1" applyBorder="1" applyAlignment="1">
      <alignment horizontal="center"/>
    </xf>
    <xf numFmtId="0" fontId="14" fillId="10" borderId="55" xfId="0" applyFont="1" applyFill="1" applyBorder="1" applyAlignment="1">
      <alignment horizontal="center" wrapText="1"/>
    </xf>
    <xf numFmtId="0" fontId="14" fillId="10" borderId="56" xfId="0" applyFont="1" applyFill="1" applyBorder="1" applyAlignment="1">
      <alignment horizontal="center" wrapText="1"/>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61" xfId="0" applyFill="1" applyBorder="1" applyAlignment="1">
      <alignment horizontal="center"/>
    </xf>
    <xf numFmtId="0" fontId="0" fillId="0" borderId="62" xfId="0" applyFill="1" applyBorder="1" applyAlignment="1">
      <alignment horizontal="center"/>
    </xf>
    <xf numFmtId="0" fontId="0" fillId="0" borderId="63" xfId="0" applyFill="1" applyBorder="1" applyAlignment="1">
      <alignment horizontal="center"/>
    </xf>
    <xf numFmtId="0" fontId="0" fillId="0" borderId="64" xfId="0" applyFont="1" applyFill="1" applyBorder="1" applyAlignment="1">
      <alignment horizontal="center"/>
    </xf>
    <xf numFmtId="0" fontId="0" fillId="0" borderId="65" xfId="0" applyFill="1" applyBorder="1" applyAlignment="1">
      <alignment horizontal="center"/>
    </xf>
    <xf numFmtId="0" fontId="0" fillId="21" borderId="32" xfId="0" applyFont="1" applyFill="1" applyBorder="1" applyAlignment="1">
      <alignment horizontal="center" vertical="center"/>
    </xf>
    <xf numFmtId="0" fontId="0" fillId="5" borderId="1" xfId="0" applyFont="1" applyFill="1" applyBorder="1" applyAlignment="1">
      <alignment horizontal="center" vertical="center"/>
    </xf>
    <xf numFmtId="0" fontId="0" fillId="5" borderId="40" xfId="0" applyFont="1" applyFill="1" applyBorder="1" applyAlignment="1">
      <alignment horizontal="center" vertical="center"/>
    </xf>
    <xf numFmtId="0" fontId="0" fillId="5" borderId="42" xfId="0" applyFont="1" applyFill="1" applyBorder="1" applyAlignment="1">
      <alignment horizontal="center" vertical="center"/>
    </xf>
    <xf numFmtId="0" fontId="30" fillId="0" borderId="40" xfId="21" applyFont="1" applyBorder="1" applyAlignment="1">
      <alignment horizontal="center" vertical="center"/>
    </xf>
    <xf numFmtId="0" fontId="29" fillId="5" borderId="40" xfId="0" applyFont="1" applyFill="1" applyBorder="1" applyAlignment="1">
      <alignment horizontal="center" vertical="center"/>
    </xf>
    <xf numFmtId="0" fontId="29" fillId="2" borderId="40" xfId="0" applyFont="1" applyFill="1" applyBorder="1" applyAlignment="1">
      <alignment horizontal="center" vertical="center"/>
    </xf>
    <xf numFmtId="0" fontId="0" fillId="5" borderId="7" xfId="0" applyFont="1" applyFill="1" applyBorder="1" applyAlignment="1">
      <alignment horizontal="center" vertical="center"/>
    </xf>
    <xf numFmtId="0" fontId="1" fillId="0" borderId="7" xfId="21" applyBorder="1" applyAlignment="1">
      <alignment horizontal="center" vertical="center"/>
    </xf>
    <xf numFmtId="0" fontId="1" fillId="0" borderId="26" xfId="21" applyBorder="1" applyAlignment="1">
      <alignment horizontal="center" vertical="center"/>
    </xf>
    <xf numFmtId="0" fontId="0" fillId="0" borderId="7" xfId="0" applyFont="1" applyBorder="1" applyAlignment="1">
      <alignment horizontal="center" vertical="center"/>
    </xf>
    <xf numFmtId="0" fontId="0" fillId="0" borderId="26" xfId="0" applyFont="1" applyBorder="1" applyAlignment="1">
      <alignment horizontal="center" vertical="center"/>
    </xf>
    <xf numFmtId="0" fontId="0" fillId="8" borderId="1" xfId="0" applyFont="1" applyFill="1" applyBorder="1" applyAlignment="1">
      <alignment horizontal="center" vertical="center"/>
    </xf>
    <xf numFmtId="0" fontId="0" fillId="0" borderId="1" xfId="0" applyBorder="1" applyAlignment="1">
      <alignment horizontal="center"/>
    </xf>
    <xf numFmtId="0" fontId="3" fillId="8" borderId="1" xfId="0" applyFont="1" applyFill="1" applyBorder="1" applyAlignment="1">
      <alignment horizontal="center" vertical="top"/>
    </xf>
    <xf numFmtId="0" fontId="1" fillId="0" borderId="1" xfId="21" applyBorder="1" applyAlignment="1">
      <alignment horizontal="left" vertical="center"/>
    </xf>
    <xf numFmtId="0" fontId="1" fillId="0" borderId="1" xfId="21" applyBorder="1" applyAlignment="1">
      <alignment horizontal="center" vertical="center"/>
    </xf>
    <xf numFmtId="0" fontId="44" fillId="16" borderId="40" xfId="0" applyFont="1" applyFill="1" applyBorder="1" applyAlignment="1">
      <alignment horizontal="left" vertical="top"/>
    </xf>
    <xf numFmtId="0" fontId="40" fillId="16" borderId="40" xfId="0" applyFont="1" applyFill="1" applyBorder="1" applyAlignment="1">
      <alignment vertical="top" wrapText="1"/>
    </xf>
    <xf numFmtId="0" fontId="3" fillId="0" borderId="0" xfId="0" applyFont="1" applyAlignment="1">
      <alignment horizontal="center" vertical="center"/>
    </xf>
    <xf numFmtId="0" fontId="0" fillId="5" borderId="2" xfId="0" applyFont="1" applyFill="1" applyBorder="1" applyAlignment="1">
      <alignment horizontal="center" vertical="center"/>
    </xf>
    <xf numFmtId="0" fontId="3" fillId="0" borderId="18" xfId="0" applyFont="1" applyBorder="1" applyAlignment="1">
      <alignment horizontal="center" wrapText="1"/>
    </xf>
    <xf numFmtId="0" fontId="0" fillId="5" borderId="1" xfId="0" applyFont="1" applyFill="1" applyBorder="1" applyAlignment="1">
      <alignment horizontal="center" vertical="center"/>
    </xf>
    <xf numFmtId="0" fontId="0" fillId="5" borderId="40"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49" xfId="0" applyFont="1"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5" borderId="31" xfId="0" applyFont="1" applyFill="1" applyBorder="1" applyAlignment="1">
      <alignment horizontal="center" vertical="center"/>
    </xf>
    <xf numFmtId="0" fontId="30" fillId="0" borderId="40" xfId="21" applyFont="1" applyBorder="1" applyAlignment="1">
      <alignment horizontal="center" vertical="center"/>
    </xf>
    <xf numFmtId="0" fontId="29" fillId="5" borderId="40" xfId="0" applyFont="1" applyFill="1" applyBorder="1" applyAlignment="1">
      <alignment horizontal="center" vertical="center"/>
    </xf>
    <xf numFmtId="0" fontId="29" fillId="0" borderId="42" xfId="0" applyFont="1" applyBorder="1" applyAlignment="1">
      <alignment horizontal="center" vertical="center"/>
    </xf>
    <xf numFmtId="0" fontId="29" fillId="0" borderId="48" xfId="0" applyFont="1" applyBorder="1" applyAlignment="1">
      <alignment horizontal="center" vertical="center"/>
    </xf>
    <xf numFmtId="0" fontId="29" fillId="0" borderId="49" xfId="0" applyFont="1" applyBorder="1" applyAlignment="1">
      <alignment horizontal="center" vertical="center"/>
    </xf>
    <xf numFmtId="0" fontId="29" fillId="5" borderId="50" xfId="0" applyFont="1" applyFill="1" applyBorder="1" applyAlignment="1">
      <alignment horizontal="center" vertical="center"/>
    </xf>
    <xf numFmtId="0" fontId="3" fillId="0" borderId="40" xfId="0" applyFont="1" applyBorder="1" applyAlignment="1">
      <alignment horizontal="center" wrapText="1"/>
    </xf>
    <xf numFmtId="0" fontId="29" fillId="2" borderId="40" xfId="0" applyFont="1" applyFill="1" applyBorder="1" applyAlignment="1">
      <alignment horizontal="center" vertical="center"/>
    </xf>
    <xf numFmtId="0" fontId="29" fillId="5" borderId="1" xfId="0" applyFont="1" applyFill="1" applyBorder="1" applyAlignment="1">
      <alignment horizontal="center" vertical="center"/>
    </xf>
    <xf numFmtId="0" fontId="29" fillId="5" borderId="32"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26" xfId="0" applyFont="1" applyFill="1" applyBorder="1" applyAlignment="1">
      <alignment horizontal="center" vertical="center"/>
    </xf>
    <xf numFmtId="0" fontId="3" fillId="0" borderId="19" xfId="0" applyFont="1" applyBorder="1" applyAlignment="1">
      <alignment horizontal="center" wrapText="1"/>
    </xf>
    <xf numFmtId="0" fontId="3" fillId="0" borderId="20" xfId="0" applyFont="1" applyBorder="1" applyAlignment="1">
      <alignment horizontal="center" wrapText="1"/>
    </xf>
    <xf numFmtId="0" fontId="1" fillId="0" borderId="7" xfId="21" applyBorder="1" applyAlignment="1">
      <alignment horizontal="center" vertical="center"/>
    </xf>
    <xf numFmtId="0" fontId="1" fillId="0" borderId="26" xfId="21" applyBorder="1" applyAlignment="1">
      <alignment horizontal="center" vertical="center"/>
    </xf>
    <xf numFmtId="0" fontId="0" fillId="0" borderId="7" xfId="0" applyFont="1" applyBorder="1" applyAlignment="1">
      <alignment horizontal="center" vertical="center"/>
    </xf>
    <xf numFmtId="0" fontId="0" fillId="0" borderId="26" xfId="0" applyFont="1" applyBorder="1" applyAlignment="1">
      <alignment horizontal="center" vertical="center"/>
    </xf>
    <xf numFmtId="0" fontId="0" fillId="2" borderId="52" xfId="0" applyFont="1" applyFill="1" applyBorder="1" applyAlignment="1">
      <alignment horizontal="center" vertical="center"/>
    </xf>
    <xf numFmtId="0" fontId="0" fillId="2" borderId="53" xfId="0" applyFont="1" applyFill="1" applyBorder="1" applyAlignment="1">
      <alignment horizontal="center" vertical="center"/>
    </xf>
    <xf numFmtId="0" fontId="0" fillId="0" borderId="42" xfId="0" applyBorder="1" applyAlignment="1">
      <alignment horizontal="center" vertical="center"/>
    </xf>
    <xf numFmtId="0" fontId="0" fillId="0" borderId="26" xfId="0" applyBorder="1" applyAlignment="1">
      <alignment horizontal="center" vertical="center"/>
    </xf>
    <xf numFmtId="0" fontId="0" fillId="0" borderId="53" xfId="0" applyBorder="1" applyAlignment="1">
      <alignment horizontal="center" vertical="center"/>
    </xf>
    <xf numFmtId="0" fontId="0" fillId="0" borderId="42" xfId="0" applyBorder="1" applyAlignment="1">
      <alignment vertical="center"/>
    </xf>
    <xf numFmtId="0" fontId="0" fillId="0" borderId="49" xfId="0" applyBorder="1" applyAlignment="1">
      <alignment vertical="center"/>
    </xf>
    <xf numFmtId="0" fontId="0" fillId="8" borderId="1" xfId="0" applyFont="1" applyFill="1" applyBorder="1" applyAlignment="1">
      <alignment horizontal="center" vertical="center"/>
    </xf>
    <xf numFmtId="0" fontId="7" fillId="0" borderId="1" xfId="0" applyFont="1" applyFill="1" applyBorder="1" applyAlignment="1">
      <alignment horizontal="left" wrapText="1"/>
    </xf>
    <xf numFmtId="0" fontId="1" fillId="0" borderId="1" xfId="21" applyFont="1" applyBorder="1" applyAlignment="1">
      <alignment horizontal="center"/>
    </xf>
    <xf numFmtId="0" fontId="3" fillId="8" borderId="1" xfId="0" applyFont="1" applyFill="1" applyBorder="1" applyAlignment="1">
      <alignment horizontal="center" vertical="top"/>
    </xf>
    <xf numFmtId="0" fontId="0" fillId="0" borderId="1" xfId="0" applyBorder="1" applyAlignment="1">
      <alignment horizontal="center"/>
    </xf>
    <xf numFmtId="0" fontId="1" fillId="0" borderId="1" xfId="21" applyBorder="1" applyAlignment="1">
      <alignment horizontal="left" vertical="center"/>
    </xf>
    <xf numFmtId="0" fontId="1" fillId="0" borderId="1" xfId="21" applyBorder="1" applyAlignment="1">
      <alignment horizontal="center" vertical="center"/>
    </xf>
    <xf numFmtId="0" fontId="1" fillId="0" borderId="1" xfId="21" applyFill="1" applyBorder="1" applyAlignment="1">
      <alignment horizontal="center" vertical="center"/>
    </xf>
    <xf numFmtId="0" fontId="1" fillId="0" borderId="1" xfId="21" applyFont="1" applyBorder="1" applyAlignment="1">
      <alignment horizontal="left" wrapText="1"/>
    </xf>
    <xf numFmtId="0" fontId="20" fillId="0" borderId="35" xfId="0" applyFont="1" applyBorder="1" applyAlignment="1">
      <alignment horizontal="center" vertical="top" wrapText="1"/>
    </xf>
    <xf numFmtId="0" fontId="18" fillId="11" borderId="1" xfId="0" applyFont="1" applyFill="1" applyBorder="1" applyAlignment="1">
      <alignment horizontal="center" wrapText="1"/>
    </xf>
    <xf numFmtId="0" fontId="19" fillId="0" borderId="1" xfId="0" applyFont="1" applyBorder="1" applyAlignment="1">
      <alignment horizontal="left" vertical="top" wrapText="1"/>
    </xf>
    <xf numFmtId="0" fontId="18" fillId="4" borderId="0" xfId="0" applyFont="1" applyFill="1" applyBorder="1" applyAlignment="1">
      <alignment horizontal="center" wrapText="1"/>
    </xf>
  </cellXfs>
  <cellStyles count="40">
    <cellStyle name="Excel_BuiltIn_Good 1" xfId="1"/>
    <cellStyle name="Normal" xfId="0" builtinId="0"/>
    <cellStyle name="Normal 11" xfId="2"/>
    <cellStyle name="Normal 12" xfId="3"/>
    <cellStyle name="Normal 14" xfId="4"/>
    <cellStyle name="Normal 17" xfId="5"/>
    <cellStyle name="Normal 2" xfId="6"/>
    <cellStyle name="Normal 2 2" xfId="7"/>
    <cellStyle name="Normal 2 3" xfId="8"/>
    <cellStyle name="Normal 2 4" xfId="9"/>
    <cellStyle name="Normal 2 5" xfId="10"/>
    <cellStyle name="Normal 2 6" xfId="11"/>
    <cellStyle name="Normal 2 7" xfId="12"/>
    <cellStyle name="Normal 2 8" xfId="13"/>
    <cellStyle name="Normal 23" xfId="14"/>
    <cellStyle name="Normal 25" xfId="15"/>
    <cellStyle name="Normal 26" xfId="16"/>
    <cellStyle name="Normal 27" xfId="17"/>
    <cellStyle name="Normal 28" xfId="18"/>
    <cellStyle name="Normal 29" xfId="19"/>
    <cellStyle name="Normal 3" xfId="20"/>
    <cellStyle name="Normal 3 2" xfId="21"/>
    <cellStyle name="Normal 34" xfId="22"/>
    <cellStyle name="Normal 35" xfId="23"/>
    <cellStyle name="Normal 4" xfId="24"/>
    <cellStyle name="Normal 4 2" xfId="25"/>
    <cellStyle name="Normal 4 2 2" xfId="26"/>
    <cellStyle name="Normal 40" xfId="27"/>
    <cellStyle name="Normal 41" xfId="28"/>
    <cellStyle name="Normal 46" xfId="29"/>
    <cellStyle name="Normal 5" xfId="30"/>
    <cellStyle name="Normal 5 2" xfId="31"/>
    <cellStyle name="Normal 56" xfId="32"/>
    <cellStyle name="Normal 57" xfId="33"/>
    <cellStyle name="Normal 6" xfId="34"/>
    <cellStyle name="Normal 6 2" xfId="35"/>
    <cellStyle name="Normal 7" xfId="36"/>
    <cellStyle name="Normal 7 2" xfId="37"/>
    <cellStyle name="Normal 8" xfId="38"/>
    <cellStyle name="Normal 8 2" xfId="39"/>
  </cellStyles>
  <dxfs count="1">
    <dxf>
      <fill>
        <patternFill patternType="solid">
          <fgColor rgb="FF92D050"/>
          <bgColor rgb="FF00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B9BD5"/>
      <rgbColor rgb="00993366"/>
      <rgbColor rgb="00FFFFCC"/>
      <rgbColor rgb="00CCFFFF"/>
      <rgbColor rgb="00660066"/>
      <rgbColor rgb="00FF8080"/>
      <rgbColor rgb="000066CC"/>
      <rgbColor rgb="00D9D9D9"/>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ED7D31"/>
      <rgbColor rgb="00666699"/>
      <rgbColor rgb="00969696"/>
      <rgbColor rgb="00003366"/>
      <rgbColor rgb="00339966"/>
      <rgbColor rgb="00003300"/>
      <rgbColor rgb="003C3C3C"/>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1077168925312909"/>
          <c:y val="0.10495626822157435"/>
        </c:manualLayout>
      </c:layout>
      <c:overlay val="0"/>
      <c:spPr>
        <a:noFill/>
        <a:ln w="25400">
          <a:noFill/>
        </a:ln>
      </c:spPr>
    </c:title>
    <c:autoTitleDeleted val="0"/>
    <c:plotArea>
      <c:layout>
        <c:manualLayout>
          <c:layoutTarget val="inner"/>
          <c:xMode val="edge"/>
          <c:yMode val="edge"/>
          <c:x val="0.13464347269851987"/>
          <c:y val="0.53061300025766478"/>
          <c:w val="0.63100481529522556"/>
          <c:h val="0.27113741221957599"/>
        </c:manualLayout>
      </c:layout>
      <c:lineChart>
        <c:grouping val="standard"/>
        <c:varyColors val="0"/>
        <c:ser>
          <c:idx val="0"/>
          <c:order val="0"/>
          <c:spPr>
            <a:ln w="38100">
              <a:solidFill>
                <a:srgbClr val="008000"/>
              </a:solidFill>
              <a:prstDash val="solid"/>
            </a:ln>
          </c:spPr>
          <c:marker>
            <c:symbol val="none"/>
          </c:marker>
          <c:cat>
            <c:strRef>
              <c:f>Sprint0!$H$4:$R$4</c:f>
              <c:strCache>
                <c:ptCount val="1"/>
                <c:pt idx="0">
                  <c:v>Day 0</c:v>
                </c:pt>
              </c:strCache>
            </c:strRef>
          </c:cat>
          <c:val>
            <c:numRef>
              <c:f>Sprint0!$H$6:$R$6</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1"/>
          <c:order val="1"/>
          <c:spPr>
            <a:ln w="38100">
              <a:solidFill>
                <a:srgbClr val="808080"/>
              </a:solidFill>
              <a:prstDash val="solid"/>
            </a:ln>
          </c:spPr>
          <c:marker>
            <c:symbol val="none"/>
          </c:marker>
          <c:cat>
            <c:strRef>
              <c:f>Sprint0!$H$4:$R$4</c:f>
              <c:strCache>
                <c:ptCount val="1"/>
                <c:pt idx="0">
                  <c:v>Day 0</c:v>
                </c:pt>
              </c:strCache>
            </c:strRef>
          </c:cat>
          <c:val>
            <c:numRef>
              <c:f>Sprint0!$H$5:$R$5</c:f>
              <c:numCache>
                <c:formatCode>General</c:formatCode>
                <c:ptCount val="11"/>
                <c:pt idx="0" formatCode="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smooth val="0"/>
        <c:axId val="64592648"/>
        <c:axId val="64593224"/>
      </c:lineChart>
      <c:catAx>
        <c:axId val="64592648"/>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3813710786151727"/>
              <c:y val="0.892129504220135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4593224"/>
        <c:crossesAt val="0"/>
        <c:auto val="0"/>
        <c:lblAlgn val="ctr"/>
        <c:lblOffset val="100"/>
        <c:tickLblSkip val="1"/>
        <c:tickMarkSkip val="1"/>
        <c:noMultiLvlLbl val="0"/>
      </c:catAx>
      <c:valAx>
        <c:axId val="64593224"/>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0407574053243344"/>
              <c:y val="0.422741136949717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592648"/>
        <c:crosses val="autoZero"/>
        <c:crossBetween val="midCat"/>
      </c:valAx>
      <c:spPr>
        <a:solidFill>
          <a:srgbClr val="FFFFFF"/>
        </a:solidFill>
        <a:ln w="12700">
          <a:solidFill>
            <a:srgbClr val="808080"/>
          </a:solidFill>
          <a:prstDash val="solid"/>
        </a:ln>
      </c:spPr>
    </c:plotArea>
    <c:legend>
      <c:legendPos val="r"/>
      <c:layout>
        <c:manualLayout>
          <c:xMode val="edge"/>
          <c:yMode val="edge"/>
          <c:x val="0.71033531522845361"/>
          <c:y val="0.55685223020591812"/>
          <c:w val="0.16812246683450283"/>
          <c:h val="0.1166183818859377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Sprint Burndown Chart</a:t>
            </a:r>
          </a:p>
        </c:rich>
      </c:tx>
      <c:layout>
        <c:manualLayout>
          <c:xMode val="edge"/>
          <c:yMode val="edge"/>
          <c:x val="0.30313234335640932"/>
          <c:y val="9.1603320577294256E-2"/>
        </c:manualLayout>
      </c:layout>
      <c:overlay val="0"/>
      <c:spPr>
        <a:noFill/>
        <a:ln w="25400">
          <a:noFill/>
        </a:ln>
      </c:spPr>
    </c:title>
    <c:autoTitleDeleted val="0"/>
    <c:plotArea>
      <c:layout>
        <c:manualLayout>
          <c:layoutTarget val="inner"/>
          <c:xMode val="edge"/>
          <c:yMode val="edge"/>
          <c:x val="0.17667957251199953"/>
          <c:y val="0.30873755284406246"/>
          <c:w val="0.59690700540885433"/>
          <c:h val="0.50296941889897362"/>
        </c:manualLayout>
      </c:layout>
      <c:lineChart>
        <c:grouping val="standard"/>
        <c:varyColors val="0"/>
        <c:ser>
          <c:idx val="0"/>
          <c:order val="0"/>
          <c:tx>
            <c:v>Actual BurnDown</c:v>
          </c:tx>
          <c:spPr>
            <a:ln w="38100">
              <a:solidFill>
                <a:srgbClr val="00800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Sprint_6!$I$6:$N$6</c:f>
              <c:numCache>
                <c:formatCode>0</c:formatCode>
                <c:ptCount val="6"/>
                <c:pt idx="0">
                  <c:v>44.5</c:v>
                </c:pt>
                <c:pt idx="1">
                  <c:v>34</c:v>
                </c:pt>
                <c:pt idx="2">
                  <c:v>22</c:v>
                </c:pt>
                <c:pt idx="3">
                  <c:v>8</c:v>
                </c:pt>
                <c:pt idx="4">
                  <c:v>4</c:v>
                </c:pt>
                <c:pt idx="5">
                  <c:v>0</c:v>
                </c:pt>
              </c:numCache>
            </c:numRef>
          </c:val>
          <c:smooth val="0"/>
        </c:ser>
        <c:ser>
          <c:idx val="1"/>
          <c:order val="1"/>
          <c:tx>
            <c:v>Ideal BurnDown</c:v>
          </c:tx>
          <c:spPr>
            <a:ln w="38100">
              <a:solidFill>
                <a:srgbClr val="80808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Sprint_6!$I$5:$N$5</c:f>
              <c:numCache>
                <c:formatCode>General</c:formatCode>
                <c:ptCount val="6"/>
                <c:pt idx="0" formatCode="0">
                  <c:v>44.5</c:v>
                </c:pt>
                <c:pt idx="1">
                  <c:v>40.049999999999997</c:v>
                </c:pt>
                <c:pt idx="2">
                  <c:v>35.599999999999994</c:v>
                </c:pt>
                <c:pt idx="3">
                  <c:v>31.149999999999995</c:v>
                </c:pt>
                <c:pt idx="4">
                  <c:v>26.699999999999996</c:v>
                </c:pt>
                <c:pt idx="5" formatCode="0">
                  <c:v>22.249999999999996</c:v>
                </c:pt>
              </c:numCache>
            </c:numRef>
          </c:val>
          <c:smooth val="0"/>
        </c:ser>
        <c:dLbls>
          <c:showLegendKey val="0"/>
          <c:showVal val="0"/>
          <c:showCatName val="0"/>
          <c:showSerName val="0"/>
          <c:showPercent val="0"/>
          <c:showBubbleSize val="0"/>
        </c:dLbls>
        <c:smooth val="0"/>
        <c:axId val="69140488"/>
        <c:axId val="69141064"/>
      </c:lineChart>
      <c:catAx>
        <c:axId val="69140488"/>
        <c:scaling>
          <c:orientation val="minMax"/>
        </c:scaling>
        <c:delete val="0"/>
        <c:axPos val="b"/>
        <c:majorGridlines>
          <c:spPr>
            <a:ln w="12700">
              <a:solidFill>
                <a:srgbClr val="800080"/>
              </a:solidFill>
              <a:prstDash val="solid"/>
            </a:ln>
          </c:spPr>
        </c:majorGridlines>
        <c:title>
          <c:tx>
            <c:rich>
              <a:bodyPr/>
              <a:lstStyle/>
              <a:p>
                <a:pPr>
                  <a:defRPr/>
                </a:pPr>
                <a:r>
                  <a:rPr lang="en-IN"/>
                  <a:t>Date</a:t>
                </a:r>
              </a:p>
            </c:rich>
          </c:tx>
          <c:layout>
            <c:manualLayout>
              <c:xMode val="edge"/>
              <c:yMode val="edge"/>
              <c:x val="0.45078346750280374"/>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69141064"/>
        <c:crossesAt val="0"/>
        <c:auto val="1"/>
        <c:lblAlgn val="ctr"/>
        <c:lblOffset val="100"/>
        <c:tickLblSkip val="1"/>
        <c:tickMarkSkip val="1"/>
        <c:noMultiLvlLbl val="0"/>
      </c:catAx>
      <c:valAx>
        <c:axId val="69141064"/>
        <c:scaling>
          <c:orientation val="minMax"/>
          <c:min val="0"/>
        </c:scaling>
        <c:delete val="0"/>
        <c:axPos val="l"/>
        <c:majorGridlines>
          <c:spPr>
            <a:ln w="12700">
              <a:solidFill>
                <a:srgbClr val="800080"/>
              </a:solidFill>
              <a:prstDash val="solid"/>
            </a:ln>
          </c:spPr>
        </c:majorGridlines>
        <c:title>
          <c:tx>
            <c:rich>
              <a:bodyPr/>
              <a:lstStyle/>
              <a:p>
                <a:pPr>
                  <a:defRPr/>
                </a:pPr>
                <a:r>
                  <a:rPr lang="en-IN"/>
                  <a:t>Remaining Effort in Hours</a:t>
                </a:r>
              </a:p>
            </c:rich>
          </c:tx>
          <c:layout>
            <c:manualLayout>
              <c:xMode val="edge"/>
              <c:yMode val="edge"/>
              <c:x val="9.7533040414147107E-2"/>
              <c:y val="0.3257008141157927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69140488"/>
        <c:crossesAt val="1"/>
        <c:crossBetween val="midCat"/>
      </c:valAx>
      <c:spPr>
        <a:noFill/>
        <a:ln w="25400">
          <a:noFill/>
        </a:ln>
      </c:spPr>
    </c:plotArea>
    <c:legend>
      <c:legendPos val="r"/>
      <c:layout>
        <c:manualLayout>
          <c:xMode val="edge"/>
          <c:yMode val="edge"/>
          <c:x val="0.79336854163947723"/>
          <c:y val="0.63019641628765866"/>
          <c:w val="0.16666690153663677"/>
          <c:h val="0.11450408393607281"/>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IN"/>
              <a:t>Story points in backlog</a:t>
            </a:r>
          </a:p>
        </c:rich>
      </c:tx>
      <c:overlay val="0"/>
      <c:spPr>
        <a:noFill/>
        <a:ln w="25400">
          <a:noFill/>
        </a:ln>
      </c:spPr>
    </c:title>
    <c:autoTitleDeleted val="0"/>
    <c:plotArea>
      <c:layout/>
      <c:barChart>
        <c:barDir val="col"/>
        <c:grouping val="clustered"/>
        <c:varyColors val="0"/>
        <c:dLbls>
          <c:showLegendKey val="0"/>
          <c:showVal val="0"/>
          <c:showCatName val="0"/>
          <c:showSerName val="0"/>
          <c:showPercent val="0"/>
          <c:showBubbleSize val="0"/>
        </c:dLbls>
        <c:gapWidth val="150"/>
        <c:axId val="69142792"/>
        <c:axId val="69143368"/>
      </c:barChart>
      <c:catAx>
        <c:axId val="69142792"/>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143368"/>
        <c:crosses val="autoZero"/>
        <c:auto val="1"/>
        <c:lblAlgn val="ctr"/>
        <c:lblOffset val="100"/>
        <c:tickMarkSkip val="1"/>
        <c:noMultiLvlLbl val="0"/>
      </c:catAx>
      <c:valAx>
        <c:axId val="69143368"/>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142792"/>
        <c:crosses val="autoZero"/>
        <c:crossBetween val="between"/>
      </c:valAx>
      <c:spPr>
        <a:solidFill>
          <a:srgbClr val="D9D9D9"/>
        </a:solidFill>
        <a:ln w="25400">
          <a:noFill/>
        </a:ln>
      </c:spPr>
    </c:plotArea>
    <c:plotVisOnly val="0"/>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69145096"/>
        <c:axId val="69145672"/>
      </c:barChart>
      <c:catAx>
        <c:axId val="69145096"/>
        <c:scaling>
          <c:orientation val="minMax"/>
        </c:scaling>
        <c:delete val="0"/>
        <c:axPos val="b"/>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145672"/>
        <c:crosses val="autoZero"/>
        <c:auto val="1"/>
        <c:lblAlgn val="ctr"/>
        <c:lblOffset val="100"/>
        <c:tickMarkSkip val="1"/>
        <c:noMultiLvlLbl val="0"/>
      </c:catAx>
      <c:valAx>
        <c:axId val="69145672"/>
        <c:scaling>
          <c:orientation val="minMax"/>
        </c:scaling>
        <c:delete val="0"/>
        <c:axPos val="l"/>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145096"/>
        <c:crosses val="autoZero"/>
        <c:crossBetween val="between"/>
      </c:valAx>
      <c:spPr>
        <a:solidFill>
          <a:srgbClr val="D9D9D9"/>
        </a:solidFill>
        <a:ln w="25400">
          <a:noFill/>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Story Count</a:t>
            </a:r>
          </a:p>
        </c:rich>
      </c:tx>
      <c:layout>
        <c:manualLayout>
          <c:xMode val="edge"/>
          <c:yMode val="edge"/>
          <c:x val="0.41208868122253944"/>
          <c:y val="3.31325301204819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1904783197371505"/>
          <c:y val="0.25903614457831325"/>
          <c:w val="0.85348137999617246"/>
          <c:h val="0.56325301204819278"/>
        </c:manualLayout>
      </c:layout>
      <c:barChart>
        <c:barDir val="col"/>
        <c:grouping val="clustered"/>
        <c:varyColors val="0"/>
        <c:ser>
          <c:idx val="0"/>
          <c:order val="0"/>
          <c:tx>
            <c:v>story count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TeamVelocity!$N$4:$N$11</c:f>
              <c:numCache>
                <c:formatCode>General</c:formatCode>
                <c:ptCount val="8"/>
                <c:pt idx="0">
                  <c:v>0</c:v>
                </c:pt>
                <c:pt idx="1">
                  <c:v>1</c:v>
                </c:pt>
                <c:pt idx="2">
                  <c:v>2</c:v>
                </c:pt>
                <c:pt idx="3">
                  <c:v>3</c:v>
                </c:pt>
                <c:pt idx="4">
                  <c:v>4</c:v>
                </c:pt>
                <c:pt idx="5">
                  <c:v>5</c:v>
                </c:pt>
              </c:numCache>
            </c:numRef>
          </c:cat>
          <c:val>
            <c:numRef>
              <c:f>TeamVelocity!$O$4:$O$12</c:f>
              <c:numCache>
                <c:formatCode>General</c:formatCode>
                <c:ptCount val="9"/>
                <c:pt idx="0">
                  <c:v>9</c:v>
                </c:pt>
                <c:pt idx="1">
                  <c:v>5</c:v>
                </c:pt>
                <c:pt idx="2">
                  <c:v>5</c:v>
                </c:pt>
                <c:pt idx="3">
                  <c:v>10</c:v>
                </c:pt>
                <c:pt idx="4">
                  <c:v>13</c:v>
                </c:pt>
                <c:pt idx="5">
                  <c:v>12</c:v>
                </c:pt>
              </c:numCache>
            </c:numRef>
          </c:val>
        </c:ser>
        <c:ser>
          <c:idx val="1"/>
          <c:order val="1"/>
          <c:tx>
            <c:v>Actual Story Count</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TeamVelocity!$N$4:$N$11</c:f>
              <c:numCache>
                <c:formatCode>General</c:formatCode>
                <c:ptCount val="8"/>
                <c:pt idx="0">
                  <c:v>0</c:v>
                </c:pt>
                <c:pt idx="1">
                  <c:v>1</c:v>
                </c:pt>
                <c:pt idx="2">
                  <c:v>2</c:v>
                </c:pt>
                <c:pt idx="3">
                  <c:v>3</c:v>
                </c:pt>
                <c:pt idx="4">
                  <c:v>4</c:v>
                </c:pt>
                <c:pt idx="5">
                  <c:v>5</c:v>
                </c:pt>
              </c:numCache>
            </c:numRef>
          </c:cat>
          <c:val>
            <c:numRef>
              <c:f>TeamVelocity!$P$4:$P$12</c:f>
              <c:numCache>
                <c:formatCode>General</c:formatCode>
                <c:ptCount val="9"/>
                <c:pt idx="0">
                  <c:v>9</c:v>
                </c:pt>
                <c:pt idx="1">
                  <c:v>0</c:v>
                </c:pt>
                <c:pt idx="2">
                  <c:v>2</c:v>
                </c:pt>
                <c:pt idx="3">
                  <c:v>10</c:v>
                </c:pt>
                <c:pt idx="4">
                  <c:v>10</c:v>
                </c:pt>
                <c:pt idx="5">
                  <c:v>12</c:v>
                </c:pt>
              </c:numCache>
            </c:numRef>
          </c:val>
        </c:ser>
        <c:dLbls>
          <c:dLblPos val="outEnd"/>
          <c:showLegendKey val="0"/>
          <c:showVal val="1"/>
          <c:showCatName val="0"/>
          <c:showSerName val="0"/>
          <c:showPercent val="0"/>
          <c:showBubbleSize val="0"/>
        </c:dLbls>
        <c:gapWidth val="199"/>
        <c:axId val="71933960"/>
        <c:axId val="71934536"/>
      </c:barChart>
      <c:catAx>
        <c:axId val="719339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Sprint</a:t>
                </a:r>
              </a:p>
            </c:rich>
          </c:tx>
          <c:layout>
            <c:manualLayout>
              <c:xMode val="edge"/>
              <c:yMode val="edge"/>
              <c:x val="0.51098997240729527"/>
              <c:y val="0.9126506024096385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934536"/>
        <c:crossesAt val="0"/>
        <c:auto val="1"/>
        <c:lblAlgn val="ctr"/>
        <c:lblOffset val="100"/>
        <c:tickLblSkip val="1"/>
        <c:tickMarkSkip val="1"/>
        <c:noMultiLvlLbl val="0"/>
      </c:catAx>
      <c:valAx>
        <c:axId val="719345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Story Count</a:t>
                </a:r>
              </a:p>
            </c:rich>
          </c:tx>
          <c:layout>
            <c:manualLayout>
              <c:xMode val="edge"/>
              <c:yMode val="edge"/>
              <c:x val="3.2967032967032968E-2"/>
              <c:y val="0.496987951807228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3960"/>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Velocity Trend</a:t>
            </a:r>
          </a:p>
        </c:rich>
      </c:tx>
      <c:layout>
        <c:manualLayout>
          <c:xMode val="edge"/>
          <c:yMode val="edge"/>
          <c:x val="0.42020492832416634"/>
          <c:y val="4.816782002184780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9.5168374816983897E-2"/>
          <c:y val="0.28911660660012289"/>
          <c:w val="0.8828696925329429"/>
          <c:h val="0.51020577635315811"/>
        </c:manualLayout>
      </c:layout>
      <c:barChart>
        <c:barDir val="col"/>
        <c:grouping val="clustered"/>
        <c:varyColors val="0"/>
        <c:ser>
          <c:idx val="0"/>
          <c:order val="0"/>
          <c:tx>
            <c:v>Plan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TeamVelocity!$B$4:$B$10</c:f>
              <c:numCache>
                <c:formatCode>General</c:formatCode>
                <c:ptCount val="7"/>
                <c:pt idx="0">
                  <c:v>0</c:v>
                </c:pt>
                <c:pt idx="1">
                  <c:v>1</c:v>
                </c:pt>
                <c:pt idx="2">
                  <c:v>2</c:v>
                </c:pt>
                <c:pt idx="3">
                  <c:v>3</c:v>
                </c:pt>
                <c:pt idx="4">
                  <c:v>4</c:v>
                </c:pt>
                <c:pt idx="5">
                  <c:v>5</c:v>
                </c:pt>
              </c:numCache>
            </c:numRef>
          </c:cat>
          <c:val>
            <c:numRef>
              <c:f>TeamVelocity!$C$4:$C$12</c:f>
              <c:numCache>
                <c:formatCode>General</c:formatCode>
                <c:ptCount val="9"/>
                <c:pt idx="0">
                  <c:v>27</c:v>
                </c:pt>
                <c:pt idx="1">
                  <c:v>47</c:v>
                </c:pt>
                <c:pt idx="2">
                  <c:v>47</c:v>
                </c:pt>
                <c:pt idx="3">
                  <c:v>69</c:v>
                </c:pt>
                <c:pt idx="4">
                  <c:v>74</c:v>
                </c:pt>
                <c:pt idx="5">
                  <c:v>36</c:v>
                </c:pt>
              </c:numCache>
            </c:numRef>
          </c:val>
        </c:ser>
        <c:ser>
          <c:idx val="1"/>
          <c:order val="1"/>
          <c:tx>
            <c:v>Actual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TeamVelocity!$B$4:$B$10</c:f>
              <c:numCache>
                <c:formatCode>General</c:formatCode>
                <c:ptCount val="7"/>
                <c:pt idx="0">
                  <c:v>0</c:v>
                </c:pt>
                <c:pt idx="1">
                  <c:v>1</c:v>
                </c:pt>
                <c:pt idx="2">
                  <c:v>2</c:v>
                </c:pt>
                <c:pt idx="3">
                  <c:v>3</c:v>
                </c:pt>
                <c:pt idx="4">
                  <c:v>4</c:v>
                </c:pt>
                <c:pt idx="5">
                  <c:v>5</c:v>
                </c:pt>
              </c:numCache>
            </c:numRef>
          </c:cat>
          <c:val>
            <c:numRef>
              <c:f>TeamVelocity!$D$4:$D$12</c:f>
              <c:numCache>
                <c:formatCode>General</c:formatCode>
                <c:ptCount val="9"/>
                <c:pt idx="0">
                  <c:v>27</c:v>
                </c:pt>
                <c:pt idx="1">
                  <c:v>24</c:v>
                </c:pt>
                <c:pt idx="2">
                  <c:v>21</c:v>
                </c:pt>
                <c:pt idx="3">
                  <c:v>69</c:v>
                </c:pt>
                <c:pt idx="4">
                  <c:v>59</c:v>
                </c:pt>
                <c:pt idx="5">
                  <c:v>42</c:v>
                </c:pt>
              </c:numCache>
            </c:numRef>
          </c:val>
        </c:ser>
        <c:dLbls>
          <c:dLblPos val="outEnd"/>
          <c:showLegendKey val="0"/>
          <c:showVal val="1"/>
          <c:showCatName val="0"/>
          <c:showSerName val="0"/>
          <c:showPercent val="0"/>
          <c:showBubbleSize val="0"/>
        </c:dLbls>
        <c:gapWidth val="199"/>
        <c:axId val="71937992"/>
        <c:axId val="71938568"/>
      </c:barChart>
      <c:catAx>
        <c:axId val="719379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Sprint</a:t>
                </a:r>
              </a:p>
            </c:rich>
          </c:tx>
          <c:layout>
            <c:manualLayout>
              <c:xMode val="edge"/>
              <c:yMode val="edge"/>
              <c:x val="0.5095168374816984"/>
              <c:y val="0.9013633209641898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938568"/>
        <c:crossesAt val="0"/>
        <c:auto val="1"/>
        <c:lblAlgn val="ctr"/>
        <c:lblOffset val="100"/>
        <c:tickLblSkip val="1"/>
        <c:tickMarkSkip val="1"/>
        <c:noMultiLvlLbl val="0"/>
      </c:catAx>
      <c:valAx>
        <c:axId val="71938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Story Points</a:t>
                </a:r>
              </a:p>
            </c:rich>
          </c:tx>
          <c:layout>
            <c:manualLayout>
              <c:xMode val="edge"/>
              <c:yMode val="edge"/>
              <c:x val="2.6354319180087848E-2"/>
              <c:y val="0.4251715087338220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7992"/>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1" l="0.75" r="0.75" t="1" header="0.51180555555555551" footer="0.51180555555555551"/>
    <c:pageSetup firstPageNumber="0"/>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427046263345198"/>
          <c:y val="9.1603320577294256E-2"/>
        </c:manualLayout>
      </c:layout>
      <c:overlay val="0"/>
      <c:spPr>
        <a:noFill/>
        <a:ln w="25400">
          <a:noFill/>
        </a:ln>
      </c:spPr>
    </c:title>
    <c:autoTitleDeleted val="0"/>
    <c:plotArea>
      <c:layout>
        <c:manualLayout>
          <c:layoutTarget val="inner"/>
          <c:xMode val="edge"/>
          <c:yMode val="edge"/>
          <c:x val="0.16014234875444841"/>
          <c:y val="0.52417433050634765"/>
          <c:w val="0.59608540925266906"/>
          <c:h val="0.30025519902790787"/>
        </c:manualLayout>
      </c:layout>
      <c:lineChart>
        <c:grouping val="standard"/>
        <c:varyColors val="0"/>
        <c:ser>
          <c:idx val="0"/>
          <c:order val="0"/>
          <c:spPr>
            <a:ln w="38100">
              <a:solidFill>
                <a:srgbClr val="00800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Sprint5!$H$6:$M$6</c:f>
              <c:numCache>
                <c:formatCode>0</c:formatCode>
                <c:ptCount val="6"/>
                <c:pt idx="0">
                  <c:v>104</c:v>
                </c:pt>
                <c:pt idx="1">
                  <c:v>81</c:v>
                </c:pt>
                <c:pt idx="2">
                  <c:v>60</c:v>
                </c:pt>
                <c:pt idx="3">
                  <c:v>40</c:v>
                </c:pt>
                <c:pt idx="4">
                  <c:v>30</c:v>
                </c:pt>
                <c:pt idx="5">
                  <c:v>12</c:v>
                </c:pt>
              </c:numCache>
            </c:numRef>
          </c:val>
          <c:smooth val="0"/>
        </c:ser>
        <c:ser>
          <c:idx val="1"/>
          <c:order val="1"/>
          <c:spPr>
            <a:ln w="38100">
              <a:solidFill>
                <a:srgbClr val="80808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Sprint5!$H$5:$M$5</c:f>
              <c:numCache>
                <c:formatCode>General</c:formatCode>
                <c:ptCount val="6"/>
                <c:pt idx="0" formatCode="0">
                  <c:v>104</c:v>
                </c:pt>
                <c:pt idx="1">
                  <c:v>83.2</c:v>
                </c:pt>
                <c:pt idx="2">
                  <c:v>62.400000000000006</c:v>
                </c:pt>
                <c:pt idx="3">
                  <c:v>41.600000000000009</c:v>
                </c:pt>
                <c:pt idx="4">
                  <c:v>20.800000000000008</c:v>
                </c:pt>
                <c:pt idx="5">
                  <c:v>0</c:v>
                </c:pt>
              </c:numCache>
            </c:numRef>
          </c:val>
          <c:smooth val="0"/>
        </c:ser>
        <c:dLbls>
          <c:showLegendKey val="0"/>
          <c:showVal val="0"/>
          <c:showCatName val="0"/>
          <c:showSerName val="0"/>
          <c:showPercent val="0"/>
          <c:showBubbleSize val="0"/>
        </c:dLbls>
        <c:smooth val="0"/>
        <c:axId val="72343560"/>
        <c:axId val="72344136"/>
      </c:lineChart>
      <c:catAx>
        <c:axId val="7234356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395017793594305"/>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2344136"/>
        <c:crossesAt val="0"/>
        <c:auto val="0"/>
        <c:lblAlgn val="ctr"/>
        <c:lblOffset val="100"/>
        <c:tickLblSkip val="1"/>
        <c:tickMarkSkip val="1"/>
        <c:noMultiLvlLbl val="0"/>
      </c:catAx>
      <c:valAx>
        <c:axId val="7234413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476868327402136"/>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2343560"/>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2508896797153022"/>
          <c:y val="0.54453059779741275"/>
          <c:w val="0.89145907473309605"/>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21979175679963"/>
          <c:y val="9.1603320577294256E-2"/>
        </c:manualLayout>
      </c:layout>
      <c:overlay val="0"/>
      <c:spPr>
        <a:noFill/>
        <a:ln w="25400">
          <a:noFill/>
        </a:ln>
      </c:spPr>
    </c:title>
    <c:autoTitleDeleted val="0"/>
    <c:plotArea>
      <c:layout>
        <c:manualLayout>
          <c:layoutTarget val="inner"/>
          <c:xMode val="edge"/>
          <c:yMode val="edge"/>
          <c:x val="0.16703305665836229"/>
          <c:y val="0.52417433050634765"/>
          <c:w val="0.59670361687822848"/>
          <c:h val="0.30025519902790787"/>
        </c:manualLayout>
      </c:layout>
      <c:lineChart>
        <c:grouping val="standard"/>
        <c:varyColors val="0"/>
        <c:ser>
          <c:idx val="0"/>
          <c:order val="0"/>
          <c:spPr>
            <a:ln w="38100">
              <a:solidFill>
                <a:srgbClr val="00800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Sprint5!$H$6:$M$6</c:f>
              <c:numCache>
                <c:formatCode>0</c:formatCode>
                <c:ptCount val="6"/>
                <c:pt idx="0">
                  <c:v>104</c:v>
                </c:pt>
                <c:pt idx="1">
                  <c:v>81</c:v>
                </c:pt>
                <c:pt idx="2">
                  <c:v>60</c:v>
                </c:pt>
                <c:pt idx="3">
                  <c:v>40</c:v>
                </c:pt>
                <c:pt idx="4">
                  <c:v>30</c:v>
                </c:pt>
                <c:pt idx="5">
                  <c:v>12</c:v>
                </c:pt>
              </c:numCache>
            </c:numRef>
          </c:val>
          <c:smooth val="0"/>
        </c:ser>
        <c:ser>
          <c:idx val="1"/>
          <c:order val="1"/>
          <c:spPr>
            <a:ln w="38100">
              <a:solidFill>
                <a:srgbClr val="808080"/>
              </a:solidFill>
              <a:prstDash val="solid"/>
            </a:ln>
          </c:spPr>
          <c:marker>
            <c:symbol val="none"/>
          </c:marker>
          <c:cat>
            <c:strRef>
              <c:f>Sprint5!$H$4:$M$4</c:f>
              <c:strCache>
                <c:ptCount val="6"/>
                <c:pt idx="0">
                  <c:v>Day 0</c:v>
                </c:pt>
                <c:pt idx="1">
                  <c:v>20-Apr</c:v>
                </c:pt>
                <c:pt idx="2">
                  <c:v>21-Apr</c:v>
                </c:pt>
                <c:pt idx="3">
                  <c:v>22-Apr</c:v>
                </c:pt>
                <c:pt idx="4">
                  <c:v>23-Apr</c:v>
                </c:pt>
                <c:pt idx="5">
                  <c:v>24-Apr</c:v>
                </c:pt>
              </c:strCache>
            </c:strRef>
          </c:cat>
          <c:val>
            <c:numRef>
              <c:f>Sprint5!$H$5:$M$5</c:f>
              <c:numCache>
                <c:formatCode>General</c:formatCode>
                <c:ptCount val="6"/>
                <c:pt idx="0" formatCode="0">
                  <c:v>104</c:v>
                </c:pt>
                <c:pt idx="1">
                  <c:v>83.2</c:v>
                </c:pt>
                <c:pt idx="2">
                  <c:v>62.400000000000006</c:v>
                </c:pt>
                <c:pt idx="3">
                  <c:v>41.600000000000009</c:v>
                </c:pt>
                <c:pt idx="4">
                  <c:v>20.800000000000008</c:v>
                </c:pt>
                <c:pt idx="5">
                  <c:v>0</c:v>
                </c:pt>
              </c:numCache>
            </c:numRef>
          </c:val>
          <c:smooth val="0"/>
        </c:ser>
        <c:dLbls>
          <c:showLegendKey val="0"/>
          <c:showVal val="0"/>
          <c:showCatName val="0"/>
          <c:showSerName val="0"/>
          <c:showPercent val="0"/>
          <c:showBubbleSize val="0"/>
        </c:dLbls>
        <c:smooth val="0"/>
        <c:axId val="72347016"/>
        <c:axId val="72347592"/>
      </c:lineChart>
      <c:catAx>
        <c:axId val="72347016"/>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25297799313546"/>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2347592"/>
        <c:crossesAt val="0"/>
        <c:auto val="1"/>
        <c:lblAlgn val="ctr"/>
        <c:lblOffset val="100"/>
        <c:tickLblSkip val="1"/>
        <c:tickMarkSkip val="1"/>
        <c:noMultiLvlLbl val="0"/>
      </c:catAx>
      <c:valAx>
        <c:axId val="7234759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098912635920509"/>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2347016"/>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208825819849442"/>
          <c:y val="0.54453059779741275"/>
          <c:w val="0.87802243950275449"/>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481017449843761"/>
          <c:y val="0.52417433050634765"/>
          <c:w val="0.57654784260043712"/>
          <c:h val="0.30025519902790787"/>
        </c:manualLayout>
      </c:layout>
      <c:lineChart>
        <c:grouping val="standard"/>
        <c:varyColors val="0"/>
        <c:ser>
          <c:idx val="0"/>
          <c:order val="0"/>
          <c:spPr>
            <a:ln w="38100">
              <a:solidFill>
                <a:srgbClr val="00800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Sprint6!$H$6:$M$6</c:f>
              <c:numCache>
                <c:formatCode>0</c:formatCode>
                <c:ptCount val="6"/>
                <c:pt idx="0">
                  <c:v>115</c:v>
                </c:pt>
                <c:pt idx="1">
                  <c:v>90</c:v>
                </c:pt>
                <c:pt idx="2">
                  <c:v>70</c:v>
                </c:pt>
                <c:pt idx="3">
                  <c:v>53</c:v>
                </c:pt>
                <c:pt idx="4">
                  <c:v>31</c:v>
                </c:pt>
                <c:pt idx="5">
                  <c:v>6</c:v>
                </c:pt>
              </c:numCache>
            </c:numRef>
          </c:val>
          <c:smooth val="0"/>
        </c:ser>
        <c:ser>
          <c:idx val="1"/>
          <c:order val="1"/>
          <c:spPr>
            <a:ln w="38100">
              <a:solidFill>
                <a:srgbClr val="80808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Sprint6!$H$5:$M$5</c:f>
              <c:numCache>
                <c:formatCode>General</c:formatCode>
                <c:ptCount val="6"/>
                <c:pt idx="0" formatCode="0">
                  <c:v>115</c:v>
                </c:pt>
                <c:pt idx="1">
                  <c:v>92</c:v>
                </c:pt>
                <c:pt idx="2">
                  <c:v>69</c:v>
                </c:pt>
                <c:pt idx="3">
                  <c:v>46</c:v>
                </c:pt>
                <c:pt idx="4">
                  <c:v>23</c:v>
                </c:pt>
                <c:pt idx="5">
                  <c:v>0</c:v>
                </c:pt>
              </c:numCache>
            </c:numRef>
          </c:val>
          <c:smooth val="0"/>
        </c:ser>
        <c:dLbls>
          <c:showLegendKey val="0"/>
          <c:showVal val="0"/>
          <c:showCatName val="0"/>
          <c:showSerName val="0"/>
          <c:showPercent val="0"/>
          <c:showBubbleSize val="0"/>
        </c:dLbls>
        <c:smooth val="0"/>
        <c:axId val="72350472"/>
        <c:axId val="72351048"/>
      </c:lineChart>
      <c:catAx>
        <c:axId val="7235047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516875130022426"/>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2351048"/>
        <c:crossesAt val="0"/>
        <c:auto val="0"/>
        <c:lblAlgn val="ctr"/>
        <c:lblOffset val="100"/>
        <c:tickLblSkip val="1"/>
        <c:tickMarkSkip val="1"/>
        <c:noMultiLvlLbl val="0"/>
      </c:catAx>
      <c:valAx>
        <c:axId val="72351048"/>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94355103006261"/>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2350472"/>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2529938643663028"/>
          <c:y val="0.54453059779741275"/>
          <c:w val="0.89142339292279016"/>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042327924806295"/>
          <c:y val="9.1603320577294256E-2"/>
        </c:manualLayout>
      </c:layout>
      <c:overlay val="0"/>
      <c:spPr>
        <a:noFill/>
        <a:ln w="25400">
          <a:noFill/>
        </a:ln>
      </c:spPr>
    </c:title>
    <c:autoTitleDeleted val="0"/>
    <c:plotArea>
      <c:layout>
        <c:manualLayout>
          <c:layoutTarget val="inner"/>
          <c:xMode val="edge"/>
          <c:yMode val="edge"/>
          <c:x val="0.18758828151740561"/>
          <c:y val="0.52417433050634765"/>
          <c:w val="0.56699615917291024"/>
          <c:h val="0.30025519902790787"/>
        </c:manualLayout>
      </c:layout>
      <c:lineChart>
        <c:grouping val="standard"/>
        <c:varyColors val="0"/>
        <c:ser>
          <c:idx val="0"/>
          <c:order val="0"/>
          <c:spPr>
            <a:ln w="38100">
              <a:solidFill>
                <a:srgbClr val="00800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Sprint6!$H$6:$M$6</c:f>
              <c:numCache>
                <c:formatCode>0</c:formatCode>
                <c:ptCount val="6"/>
                <c:pt idx="0">
                  <c:v>115</c:v>
                </c:pt>
                <c:pt idx="1">
                  <c:v>90</c:v>
                </c:pt>
                <c:pt idx="2">
                  <c:v>70</c:v>
                </c:pt>
                <c:pt idx="3">
                  <c:v>53</c:v>
                </c:pt>
                <c:pt idx="4">
                  <c:v>31</c:v>
                </c:pt>
                <c:pt idx="5">
                  <c:v>6</c:v>
                </c:pt>
              </c:numCache>
            </c:numRef>
          </c:val>
          <c:smooth val="0"/>
        </c:ser>
        <c:ser>
          <c:idx val="1"/>
          <c:order val="1"/>
          <c:spPr>
            <a:ln w="38100">
              <a:solidFill>
                <a:srgbClr val="808080"/>
              </a:solidFill>
              <a:prstDash val="solid"/>
            </a:ln>
          </c:spPr>
          <c:marker>
            <c:symbol val="none"/>
          </c:marker>
          <c:cat>
            <c:strRef>
              <c:f>Sprint6!$H$4:$M$4</c:f>
              <c:strCache>
                <c:ptCount val="6"/>
                <c:pt idx="0">
                  <c:v>Day 0</c:v>
                </c:pt>
                <c:pt idx="1">
                  <c:v>27-Apr</c:v>
                </c:pt>
                <c:pt idx="2">
                  <c:v>28-Apr</c:v>
                </c:pt>
                <c:pt idx="3">
                  <c:v>29-Apr</c:v>
                </c:pt>
                <c:pt idx="4">
                  <c:v>30-Apr</c:v>
                </c:pt>
                <c:pt idx="5">
                  <c:v>1-May</c:v>
                </c:pt>
              </c:strCache>
            </c:strRef>
          </c:cat>
          <c:val>
            <c:numRef>
              <c:f>Sprint6!$H$5:$M$5</c:f>
              <c:numCache>
                <c:formatCode>General</c:formatCode>
                <c:ptCount val="6"/>
                <c:pt idx="0" formatCode="0">
                  <c:v>115</c:v>
                </c:pt>
                <c:pt idx="1">
                  <c:v>92</c:v>
                </c:pt>
                <c:pt idx="2">
                  <c:v>69</c:v>
                </c:pt>
                <c:pt idx="3">
                  <c:v>46</c:v>
                </c:pt>
                <c:pt idx="4">
                  <c:v>23</c:v>
                </c:pt>
                <c:pt idx="5">
                  <c:v>0</c:v>
                </c:pt>
              </c:numCache>
            </c:numRef>
          </c:val>
          <c:smooth val="0"/>
        </c:ser>
        <c:dLbls>
          <c:showLegendKey val="0"/>
          <c:showVal val="0"/>
          <c:showCatName val="0"/>
          <c:showSerName val="0"/>
          <c:showPercent val="0"/>
          <c:showBubbleSize val="0"/>
        </c:dLbls>
        <c:smooth val="0"/>
        <c:axId val="74402056"/>
        <c:axId val="74402632"/>
      </c:lineChart>
      <c:catAx>
        <c:axId val="74402056"/>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851933705747993"/>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4402632"/>
        <c:crossesAt val="0"/>
        <c:auto val="1"/>
        <c:lblAlgn val="ctr"/>
        <c:lblOffset val="100"/>
        <c:tickLblSkip val="1"/>
        <c:tickMarkSkip val="1"/>
        <c:noMultiLvlLbl val="0"/>
      </c:catAx>
      <c:valAx>
        <c:axId val="7440263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565600139192755"/>
              <c:y val="0.4631053942684644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4402056"/>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791299712359657"/>
          <c:y val="0.54453059779741275"/>
          <c:w val="0.8829343017595298"/>
          <c:h val="0.65903468173348556"/>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589595197979435"/>
          <c:y val="0.52926340167631225"/>
          <c:w val="0.57654784260043712"/>
          <c:h val="0.29516612785794333"/>
        </c:manualLayout>
      </c:layout>
      <c:lineChart>
        <c:grouping val="standard"/>
        <c:varyColors val="0"/>
        <c:ser>
          <c:idx val="0"/>
          <c:order val="0"/>
          <c:spPr>
            <a:ln w="38100">
              <a:solidFill>
                <a:srgbClr val="00800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Sprint7!$H$6:$M$6</c:f>
              <c:numCache>
                <c:formatCode>0</c:formatCode>
                <c:ptCount val="6"/>
                <c:pt idx="0">
                  <c:v>57</c:v>
                </c:pt>
                <c:pt idx="1">
                  <c:v>47</c:v>
                </c:pt>
                <c:pt idx="2">
                  <c:v>40</c:v>
                </c:pt>
                <c:pt idx="3">
                  <c:v>28</c:v>
                </c:pt>
                <c:pt idx="4">
                  <c:v>19</c:v>
                </c:pt>
                <c:pt idx="5">
                  <c:v>0</c:v>
                </c:pt>
              </c:numCache>
            </c:numRef>
          </c:val>
          <c:smooth val="0"/>
        </c:ser>
        <c:ser>
          <c:idx val="1"/>
          <c:order val="1"/>
          <c:spPr>
            <a:ln w="38100">
              <a:solidFill>
                <a:srgbClr val="80808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Sprint7!$H$5:$M$5</c:f>
              <c:numCache>
                <c:formatCode>General</c:formatCode>
                <c:ptCount val="6"/>
                <c:pt idx="0" formatCode="0">
                  <c:v>57</c:v>
                </c:pt>
                <c:pt idx="1">
                  <c:v>45.6</c:v>
                </c:pt>
                <c:pt idx="2">
                  <c:v>34.200000000000003</c:v>
                </c:pt>
                <c:pt idx="3">
                  <c:v>22.800000000000004</c:v>
                </c:pt>
                <c:pt idx="4">
                  <c:v>11.400000000000004</c:v>
                </c:pt>
                <c:pt idx="5">
                  <c:v>0</c:v>
                </c:pt>
              </c:numCache>
            </c:numRef>
          </c:val>
          <c:smooth val="0"/>
        </c:ser>
        <c:dLbls>
          <c:showLegendKey val="0"/>
          <c:showVal val="0"/>
          <c:showCatName val="0"/>
          <c:showSerName val="0"/>
          <c:showPercent val="0"/>
          <c:showBubbleSize val="0"/>
        </c:dLbls>
        <c:smooth val="0"/>
        <c:axId val="74405512"/>
        <c:axId val="74406088"/>
      </c:lineChart>
      <c:catAx>
        <c:axId val="7440551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625452763030027"/>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4406088"/>
        <c:crossesAt val="0"/>
        <c:auto val="0"/>
        <c:lblAlgn val="ctr"/>
        <c:lblOffset val="100"/>
        <c:tickLblSkip val="1"/>
        <c:tickMarkSkip val="1"/>
        <c:noMultiLvlLbl val="0"/>
      </c:catAx>
      <c:valAx>
        <c:axId val="74406088"/>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703594461115814"/>
              <c:y val="0.465649923530551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4405512"/>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987050478625025"/>
          <c:y val="0.54961965632158583"/>
          <c:w val="0.88599451127241013"/>
          <c:h val="0.66412374025765875"/>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1077170719929176"/>
          <c:y val="0.10495626822157435"/>
        </c:manualLayout>
      </c:layout>
      <c:overlay val="0"/>
      <c:spPr>
        <a:noFill/>
        <a:ln w="25400">
          <a:noFill/>
        </a:ln>
      </c:spPr>
    </c:title>
    <c:autoTitleDeleted val="0"/>
    <c:plotArea>
      <c:layout>
        <c:manualLayout>
          <c:layoutTarget val="inner"/>
          <c:xMode val="edge"/>
          <c:yMode val="edge"/>
          <c:x val="0.13973809058440981"/>
          <c:y val="0.54810573652989547"/>
          <c:w val="0.62591019740933562"/>
          <c:h val="0.25364467594734524"/>
        </c:manualLayout>
      </c:layout>
      <c:lineChart>
        <c:grouping val="standard"/>
        <c:varyColors val="0"/>
        <c:ser>
          <c:idx val="0"/>
          <c:order val="0"/>
          <c:spPr>
            <a:ln w="38100">
              <a:solidFill>
                <a:srgbClr val="008000"/>
              </a:solidFill>
              <a:prstDash val="solid"/>
            </a:ln>
          </c:spPr>
          <c:marker>
            <c:symbol val="none"/>
          </c:marker>
          <c:cat>
            <c:strRef>
              <c:f>Sprint1!$H$4:$M$4</c:f>
              <c:strCache>
                <c:ptCount val="6"/>
                <c:pt idx="0">
                  <c:v>Day 0</c:v>
                </c:pt>
                <c:pt idx="1">
                  <c:v>23-May</c:v>
                </c:pt>
                <c:pt idx="2">
                  <c:v>24-May</c:v>
                </c:pt>
                <c:pt idx="3">
                  <c:v>25-May</c:v>
                </c:pt>
                <c:pt idx="4">
                  <c:v>26-May</c:v>
                </c:pt>
                <c:pt idx="5">
                  <c:v>27-May</c:v>
                </c:pt>
              </c:strCache>
            </c:strRef>
          </c:cat>
          <c:val>
            <c:numRef>
              <c:f>Sprint1!$H$6:$M$6</c:f>
              <c:numCache>
                <c:formatCode>0</c:formatCode>
                <c:ptCount val="6"/>
                <c:pt idx="0">
                  <c:v>123.5</c:v>
                </c:pt>
                <c:pt idx="1">
                  <c:v>113</c:v>
                </c:pt>
                <c:pt idx="2">
                  <c:v>100.5</c:v>
                </c:pt>
                <c:pt idx="3">
                  <c:v>92</c:v>
                </c:pt>
                <c:pt idx="4">
                  <c:v>80</c:v>
                </c:pt>
                <c:pt idx="5">
                  <c:v>73</c:v>
                </c:pt>
              </c:numCache>
            </c:numRef>
          </c:val>
          <c:smooth val="0"/>
        </c:ser>
        <c:ser>
          <c:idx val="1"/>
          <c:order val="1"/>
          <c:spPr>
            <a:ln w="38100">
              <a:solidFill>
                <a:srgbClr val="808080"/>
              </a:solidFill>
              <a:prstDash val="solid"/>
            </a:ln>
          </c:spPr>
          <c:marker>
            <c:symbol val="none"/>
          </c:marker>
          <c:cat>
            <c:strRef>
              <c:f>Sprint1!$H$4:$M$4</c:f>
              <c:strCache>
                <c:ptCount val="6"/>
                <c:pt idx="0">
                  <c:v>Day 0</c:v>
                </c:pt>
                <c:pt idx="1">
                  <c:v>23-May</c:v>
                </c:pt>
                <c:pt idx="2">
                  <c:v>24-May</c:v>
                </c:pt>
                <c:pt idx="3">
                  <c:v>25-May</c:v>
                </c:pt>
                <c:pt idx="4">
                  <c:v>26-May</c:v>
                </c:pt>
                <c:pt idx="5">
                  <c:v>27-May</c:v>
                </c:pt>
              </c:strCache>
            </c:strRef>
          </c:cat>
          <c:val>
            <c:numRef>
              <c:f>Sprint1!$H$5:$M$5</c:f>
              <c:numCache>
                <c:formatCode>General</c:formatCode>
                <c:ptCount val="6"/>
                <c:pt idx="0" formatCode="0">
                  <c:v>123.5</c:v>
                </c:pt>
                <c:pt idx="1">
                  <c:v>98.8</c:v>
                </c:pt>
                <c:pt idx="2">
                  <c:v>74.099999999999994</c:v>
                </c:pt>
                <c:pt idx="3">
                  <c:v>49.399999999999991</c:v>
                </c:pt>
                <c:pt idx="4">
                  <c:v>24.699999999999992</c:v>
                </c:pt>
                <c:pt idx="5">
                  <c:v>0</c:v>
                </c:pt>
              </c:numCache>
            </c:numRef>
          </c:val>
          <c:smooth val="0"/>
        </c:ser>
        <c:dLbls>
          <c:showLegendKey val="0"/>
          <c:showVal val="0"/>
          <c:showCatName val="0"/>
          <c:showSerName val="0"/>
          <c:showPercent val="0"/>
          <c:showBubbleSize val="0"/>
        </c:dLbls>
        <c:smooth val="0"/>
        <c:axId val="66817416"/>
        <c:axId val="66817992"/>
      </c:lineChart>
      <c:catAx>
        <c:axId val="66817416"/>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104834851350566"/>
              <c:y val="0.892129504220135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6817992"/>
        <c:crossesAt val="0"/>
        <c:auto val="0"/>
        <c:lblAlgn val="ctr"/>
        <c:lblOffset val="100"/>
        <c:tickLblSkip val="1"/>
        <c:tickMarkSkip val="1"/>
        <c:noMultiLvlLbl val="0"/>
      </c:catAx>
      <c:valAx>
        <c:axId val="6681799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0917034433728151"/>
              <c:y val="0.431487492634849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817416"/>
        <c:crosses val="autoZero"/>
        <c:crossBetween val="midCat"/>
      </c:valAx>
      <c:spPr>
        <a:solidFill>
          <a:srgbClr val="FFFFFF"/>
        </a:solidFill>
        <a:ln w="12700">
          <a:solidFill>
            <a:srgbClr val="808080"/>
          </a:solidFill>
          <a:prstDash val="solid"/>
        </a:ln>
      </c:spPr>
    </c:plotArea>
    <c:legend>
      <c:legendPos val="r"/>
      <c:layout>
        <c:manualLayout>
          <c:xMode val="edge"/>
          <c:yMode val="edge"/>
          <c:x val="0.73716982566276312"/>
          <c:y val="0.21487171246451336"/>
          <c:w val="0.16812244295698131"/>
          <c:h val="0.1166183818859377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29943547310823432"/>
          <c:y val="8.5434320709911249E-2"/>
        </c:manualLayout>
      </c:layout>
      <c:overlay val="0"/>
      <c:spPr>
        <a:noFill/>
        <a:ln w="25400">
          <a:noFill/>
        </a:ln>
      </c:spPr>
    </c:title>
    <c:autoTitleDeleted val="0"/>
    <c:plotArea>
      <c:layout>
        <c:manualLayout>
          <c:layoutTarget val="inner"/>
          <c:xMode val="edge"/>
          <c:yMode val="edge"/>
          <c:x val="0.190678229109051"/>
          <c:y val="0.5084040567063538"/>
          <c:w val="0.56638496202021815"/>
          <c:h val="0.35434222134079207"/>
        </c:manualLayout>
      </c:layout>
      <c:lineChart>
        <c:grouping val="standard"/>
        <c:varyColors val="0"/>
        <c:ser>
          <c:idx val="0"/>
          <c:order val="0"/>
          <c:spPr>
            <a:ln w="38100">
              <a:solidFill>
                <a:srgbClr val="00800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Sprint7!$H$6:$M$6</c:f>
              <c:numCache>
                <c:formatCode>0</c:formatCode>
                <c:ptCount val="6"/>
                <c:pt idx="0">
                  <c:v>57</c:v>
                </c:pt>
                <c:pt idx="1">
                  <c:v>47</c:v>
                </c:pt>
                <c:pt idx="2">
                  <c:v>40</c:v>
                </c:pt>
                <c:pt idx="3">
                  <c:v>28</c:v>
                </c:pt>
                <c:pt idx="4">
                  <c:v>19</c:v>
                </c:pt>
                <c:pt idx="5">
                  <c:v>0</c:v>
                </c:pt>
              </c:numCache>
            </c:numRef>
          </c:val>
          <c:smooth val="0"/>
        </c:ser>
        <c:ser>
          <c:idx val="1"/>
          <c:order val="1"/>
          <c:spPr>
            <a:ln w="38100">
              <a:solidFill>
                <a:srgbClr val="808080"/>
              </a:solidFill>
              <a:prstDash val="solid"/>
            </a:ln>
          </c:spPr>
          <c:marker>
            <c:symbol val="none"/>
          </c:marker>
          <c:cat>
            <c:strRef>
              <c:f>Sprint7!$H$4:$M$4</c:f>
              <c:strCache>
                <c:ptCount val="6"/>
                <c:pt idx="0">
                  <c:v>Day 0</c:v>
                </c:pt>
                <c:pt idx="1">
                  <c:v>4-May</c:v>
                </c:pt>
                <c:pt idx="2">
                  <c:v>5-May</c:v>
                </c:pt>
                <c:pt idx="3">
                  <c:v>6-May</c:v>
                </c:pt>
                <c:pt idx="4">
                  <c:v>7-May</c:v>
                </c:pt>
                <c:pt idx="5">
                  <c:v>8-May</c:v>
                </c:pt>
              </c:strCache>
            </c:strRef>
          </c:cat>
          <c:val>
            <c:numRef>
              <c:f>Sprint7!$H$5:$M$5</c:f>
              <c:numCache>
                <c:formatCode>General</c:formatCode>
                <c:ptCount val="6"/>
                <c:pt idx="0" formatCode="0">
                  <c:v>57</c:v>
                </c:pt>
                <c:pt idx="1">
                  <c:v>45.6</c:v>
                </c:pt>
                <c:pt idx="2">
                  <c:v>34.200000000000003</c:v>
                </c:pt>
                <c:pt idx="3">
                  <c:v>22.800000000000004</c:v>
                </c:pt>
                <c:pt idx="4">
                  <c:v>11.400000000000004</c:v>
                </c:pt>
                <c:pt idx="5">
                  <c:v>0</c:v>
                </c:pt>
              </c:numCache>
            </c:numRef>
          </c:val>
          <c:smooth val="0"/>
        </c:ser>
        <c:dLbls>
          <c:showLegendKey val="0"/>
          <c:showVal val="0"/>
          <c:showCatName val="0"/>
          <c:showSerName val="0"/>
          <c:showPercent val="0"/>
          <c:showBubbleSize val="0"/>
        </c:dLbls>
        <c:smooth val="0"/>
        <c:axId val="74548360"/>
        <c:axId val="74548936"/>
      </c:lineChart>
      <c:catAx>
        <c:axId val="7454836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5056556489760813"/>
              <c:y val="0.906163641309542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4548936"/>
        <c:crossesAt val="0"/>
        <c:auto val="1"/>
        <c:lblAlgn val="ctr"/>
        <c:lblOffset val="100"/>
        <c:tickLblSkip val="1"/>
        <c:tickMarkSkip val="1"/>
        <c:noMultiLvlLbl val="0"/>
      </c:catAx>
      <c:valAx>
        <c:axId val="7454893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711879235434553"/>
              <c:y val="0.568628186182609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4548360"/>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076281566499103"/>
          <c:y val="0.54061698170081685"/>
          <c:w val="0.87147026113261261"/>
          <c:h val="0.65266194666843114"/>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915328442386463"/>
          <c:y val="0.53689700843125898"/>
          <c:w val="0.57546206511908027"/>
          <c:h val="0.28753252110299654"/>
        </c:manualLayout>
      </c:layout>
      <c:lineChart>
        <c:grouping val="standard"/>
        <c:varyColors val="0"/>
        <c:ser>
          <c:idx val="0"/>
          <c:order val="0"/>
          <c:spPr>
            <a:ln w="38100">
              <a:solidFill>
                <a:srgbClr val="00800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Sprint8!$H$6:$M$6</c:f>
              <c:numCache>
                <c:formatCode>0</c:formatCode>
                <c:ptCount val="6"/>
                <c:pt idx="0">
                  <c:v>132</c:v>
                </c:pt>
                <c:pt idx="1">
                  <c:v>40</c:v>
                </c:pt>
                <c:pt idx="2">
                  <c:v>26</c:v>
                </c:pt>
                <c:pt idx="3">
                  <c:v>20</c:v>
                </c:pt>
                <c:pt idx="4">
                  <c:v>7</c:v>
                </c:pt>
                <c:pt idx="5">
                  <c:v>0</c:v>
                </c:pt>
              </c:numCache>
            </c:numRef>
          </c:val>
          <c:smooth val="0"/>
        </c:ser>
        <c:ser>
          <c:idx val="1"/>
          <c:order val="1"/>
          <c:spPr>
            <a:ln w="38100">
              <a:solidFill>
                <a:srgbClr val="80808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Sprint8!$H$5:$M$5</c:f>
              <c:numCache>
                <c:formatCode>General</c:formatCode>
                <c:ptCount val="6"/>
                <c:pt idx="0" formatCode="0">
                  <c:v>132</c:v>
                </c:pt>
                <c:pt idx="1">
                  <c:v>105.6</c:v>
                </c:pt>
                <c:pt idx="2">
                  <c:v>79.199999999999989</c:v>
                </c:pt>
                <c:pt idx="3">
                  <c:v>52.79999999999999</c:v>
                </c:pt>
                <c:pt idx="4">
                  <c:v>26.399999999999991</c:v>
                </c:pt>
                <c:pt idx="5">
                  <c:v>0</c:v>
                </c:pt>
              </c:numCache>
            </c:numRef>
          </c:val>
          <c:smooth val="0"/>
        </c:ser>
        <c:dLbls>
          <c:showLegendKey val="0"/>
          <c:showVal val="0"/>
          <c:showCatName val="0"/>
          <c:showSerName val="0"/>
          <c:showPercent val="0"/>
          <c:showBubbleSize val="0"/>
        </c:dLbls>
        <c:smooth val="0"/>
        <c:axId val="74551816"/>
        <c:axId val="74552392"/>
      </c:lineChart>
      <c:catAx>
        <c:axId val="74551816"/>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951185662052828"/>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4552392"/>
        <c:crossesAt val="0"/>
        <c:auto val="0"/>
        <c:lblAlgn val="ctr"/>
        <c:lblOffset val="100"/>
        <c:tickLblSkip val="1"/>
        <c:tickMarkSkip val="1"/>
        <c:noMultiLvlLbl val="0"/>
      </c:catAx>
      <c:valAx>
        <c:axId val="7455239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377861562093012"/>
              <c:y val="0.4681944527926374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4551816"/>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769895212609824"/>
          <c:y val="0.54707512705949923"/>
          <c:w val="0.88382295861225812"/>
          <c:h val="0.66157921099557204"/>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29943547310823432"/>
          <c:y val="8.5434320709911249E-2"/>
        </c:manualLayout>
      </c:layout>
      <c:overlay val="0"/>
      <c:spPr>
        <a:noFill/>
        <a:ln w="25400">
          <a:noFill/>
        </a:ln>
      </c:spPr>
    </c:title>
    <c:autoTitleDeleted val="0"/>
    <c:plotArea>
      <c:layout>
        <c:manualLayout>
          <c:layoutTarget val="inner"/>
          <c:xMode val="edge"/>
          <c:yMode val="edge"/>
          <c:x val="0.19632795441598586"/>
          <c:y val="0.52381024024291001"/>
          <c:w val="0.55791037405981592"/>
          <c:h val="0.3011208600326889"/>
        </c:manualLayout>
      </c:layout>
      <c:lineChart>
        <c:grouping val="standard"/>
        <c:varyColors val="0"/>
        <c:ser>
          <c:idx val="0"/>
          <c:order val="0"/>
          <c:spPr>
            <a:ln w="38100">
              <a:solidFill>
                <a:srgbClr val="00800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Sprint8!$H$6:$M$6</c:f>
              <c:numCache>
                <c:formatCode>0</c:formatCode>
                <c:ptCount val="6"/>
                <c:pt idx="0">
                  <c:v>132</c:v>
                </c:pt>
                <c:pt idx="1">
                  <c:v>40</c:v>
                </c:pt>
                <c:pt idx="2">
                  <c:v>26</c:v>
                </c:pt>
                <c:pt idx="3">
                  <c:v>20</c:v>
                </c:pt>
                <c:pt idx="4">
                  <c:v>7</c:v>
                </c:pt>
                <c:pt idx="5">
                  <c:v>0</c:v>
                </c:pt>
              </c:numCache>
            </c:numRef>
          </c:val>
          <c:smooth val="0"/>
        </c:ser>
        <c:ser>
          <c:idx val="1"/>
          <c:order val="1"/>
          <c:spPr>
            <a:ln w="38100">
              <a:solidFill>
                <a:srgbClr val="808080"/>
              </a:solidFill>
              <a:prstDash val="solid"/>
            </a:ln>
          </c:spPr>
          <c:marker>
            <c:symbol val="none"/>
          </c:marker>
          <c:cat>
            <c:strRef>
              <c:f>Sprint8!$H$4:$M$4</c:f>
              <c:strCache>
                <c:ptCount val="6"/>
                <c:pt idx="0">
                  <c:v>Day 0</c:v>
                </c:pt>
                <c:pt idx="1">
                  <c:v>11-May</c:v>
                </c:pt>
                <c:pt idx="2">
                  <c:v>12-May</c:v>
                </c:pt>
                <c:pt idx="3">
                  <c:v>13-May</c:v>
                </c:pt>
                <c:pt idx="4">
                  <c:v>14-May</c:v>
                </c:pt>
                <c:pt idx="5">
                  <c:v>15-May</c:v>
                </c:pt>
              </c:strCache>
            </c:strRef>
          </c:cat>
          <c:val>
            <c:numRef>
              <c:f>Sprint8!$H$5:$M$5</c:f>
              <c:numCache>
                <c:formatCode>General</c:formatCode>
                <c:ptCount val="6"/>
                <c:pt idx="0" formatCode="0">
                  <c:v>132</c:v>
                </c:pt>
                <c:pt idx="1">
                  <c:v>105.6</c:v>
                </c:pt>
                <c:pt idx="2">
                  <c:v>79.199999999999989</c:v>
                </c:pt>
                <c:pt idx="3">
                  <c:v>52.79999999999999</c:v>
                </c:pt>
                <c:pt idx="4">
                  <c:v>26.399999999999991</c:v>
                </c:pt>
                <c:pt idx="5">
                  <c:v>0</c:v>
                </c:pt>
              </c:numCache>
            </c:numRef>
          </c:val>
          <c:smooth val="0"/>
        </c:ser>
        <c:dLbls>
          <c:showLegendKey val="0"/>
          <c:showVal val="0"/>
          <c:showCatName val="0"/>
          <c:showSerName val="0"/>
          <c:showPercent val="0"/>
          <c:showBubbleSize val="0"/>
        </c:dLbls>
        <c:smooth val="0"/>
        <c:axId val="75759624"/>
        <c:axId val="75760200"/>
      </c:lineChart>
      <c:catAx>
        <c:axId val="75759624"/>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5197799427613916"/>
              <c:y val="0.868348515259121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760200"/>
        <c:crossesAt val="0"/>
        <c:auto val="1"/>
        <c:lblAlgn val="ctr"/>
        <c:lblOffset val="100"/>
        <c:tickLblSkip val="1"/>
        <c:tickMarkSkip val="1"/>
        <c:noMultiLvlLbl val="0"/>
      </c:catAx>
      <c:valAx>
        <c:axId val="75760200"/>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429393359728338"/>
              <c:y val="0.5574237043898924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5759624"/>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61299524000177941"/>
          <c:y val="0.33333377445466372"/>
          <c:w val="0.77683734448448183"/>
          <c:h val="0.44537873942227807"/>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10349072815407"/>
          <c:y val="9.1603320577294256E-2"/>
        </c:manualLayout>
      </c:layout>
      <c:overlay val="0"/>
      <c:spPr>
        <a:noFill/>
        <a:ln w="25400">
          <a:noFill/>
        </a:ln>
      </c:spPr>
    </c:title>
    <c:autoTitleDeleted val="0"/>
    <c:plotArea>
      <c:layout>
        <c:manualLayout>
          <c:layoutTarget val="inner"/>
          <c:xMode val="edge"/>
          <c:yMode val="edge"/>
          <c:x val="0.17915328442386463"/>
          <c:y val="0.53944154401624134"/>
          <c:w val="0.57329051015636678"/>
          <c:h val="0.28498798551801424"/>
        </c:manualLayout>
      </c:layout>
      <c:lineChart>
        <c:grouping val="standard"/>
        <c:varyColors val="0"/>
        <c:ser>
          <c:idx val="0"/>
          <c:order val="0"/>
          <c:spPr>
            <a:ln w="38100">
              <a:solidFill>
                <a:srgbClr val="00800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Sprint9!$H$6:$M$6</c:f>
              <c:numCache>
                <c:formatCode>0</c:formatCode>
                <c:ptCount val="6"/>
                <c:pt idx="0">
                  <c:v>83</c:v>
                </c:pt>
                <c:pt idx="1">
                  <c:v>70</c:v>
                </c:pt>
                <c:pt idx="2">
                  <c:v>55</c:v>
                </c:pt>
                <c:pt idx="3">
                  <c:v>31</c:v>
                </c:pt>
                <c:pt idx="4">
                  <c:v>12</c:v>
                </c:pt>
                <c:pt idx="5">
                  <c:v>0</c:v>
                </c:pt>
              </c:numCache>
            </c:numRef>
          </c:val>
          <c:smooth val="0"/>
        </c:ser>
        <c:ser>
          <c:idx val="1"/>
          <c:order val="1"/>
          <c:spPr>
            <a:ln w="38100">
              <a:solidFill>
                <a:srgbClr val="80808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Sprint9!$H$5:$M$5</c:f>
              <c:numCache>
                <c:formatCode>General</c:formatCode>
                <c:ptCount val="6"/>
                <c:pt idx="0" formatCode="0">
                  <c:v>83</c:v>
                </c:pt>
                <c:pt idx="1">
                  <c:v>66.400000000000006</c:v>
                </c:pt>
                <c:pt idx="2">
                  <c:v>49.800000000000004</c:v>
                </c:pt>
                <c:pt idx="3">
                  <c:v>33.200000000000003</c:v>
                </c:pt>
                <c:pt idx="4">
                  <c:v>16.600000000000001</c:v>
                </c:pt>
                <c:pt idx="5">
                  <c:v>0</c:v>
                </c:pt>
              </c:numCache>
            </c:numRef>
          </c:val>
          <c:smooth val="0"/>
        </c:ser>
        <c:dLbls>
          <c:showLegendKey val="0"/>
          <c:showVal val="0"/>
          <c:showCatName val="0"/>
          <c:showSerName val="0"/>
          <c:showPercent val="0"/>
          <c:showBubbleSize val="0"/>
        </c:dLbls>
        <c:smooth val="0"/>
        <c:axId val="75763080"/>
        <c:axId val="75763656"/>
      </c:lineChart>
      <c:catAx>
        <c:axId val="7576308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842608029045228"/>
              <c:y val="0.90331002517815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763656"/>
        <c:crossesAt val="0"/>
        <c:auto val="0"/>
        <c:lblAlgn val="ctr"/>
        <c:lblOffset val="100"/>
        <c:tickLblSkip val="1"/>
        <c:tickMarkSkip val="1"/>
        <c:noMultiLvlLbl val="0"/>
      </c:catAx>
      <c:valAx>
        <c:axId val="7576365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377861562093012"/>
              <c:y val="0.4707389820547240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5763080"/>
        <c:crosses val="autoZero"/>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1769895212609824"/>
          <c:y val="0.54961965632158583"/>
          <c:w val="0.88382295861225812"/>
          <c:h val="0.66412374025765875"/>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050544818261354"/>
          <c:y val="9.0293453724604969E-2"/>
        </c:manualLayout>
      </c:layout>
      <c:overlay val="0"/>
      <c:spPr>
        <a:noFill/>
        <a:ln w="25400">
          <a:noFill/>
        </a:ln>
      </c:spPr>
    </c:title>
    <c:autoTitleDeleted val="0"/>
    <c:plotArea>
      <c:layout>
        <c:manualLayout>
          <c:layoutTarget val="inner"/>
          <c:xMode val="edge"/>
          <c:yMode val="edge"/>
          <c:x val="0.19065680074278027"/>
          <c:y val="0.54401805869074493"/>
          <c:w val="0.56691989095038642"/>
          <c:h val="0.25282167042889392"/>
        </c:manualLayout>
      </c:layout>
      <c:lineChart>
        <c:grouping val="standard"/>
        <c:varyColors val="0"/>
        <c:ser>
          <c:idx val="0"/>
          <c:order val="0"/>
          <c:spPr>
            <a:ln w="38100">
              <a:solidFill>
                <a:srgbClr val="00800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Sprint9!$H$6:$M$6</c:f>
              <c:numCache>
                <c:formatCode>0</c:formatCode>
                <c:ptCount val="6"/>
                <c:pt idx="0">
                  <c:v>83</c:v>
                </c:pt>
                <c:pt idx="1">
                  <c:v>70</c:v>
                </c:pt>
                <c:pt idx="2">
                  <c:v>55</c:v>
                </c:pt>
                <c:pt idx="3">
                  <c:v>31</c:v>
                </c:pt>
                <c:pt idx="4">
                  <c:v>12</c:v>
                </c:pt>
                <c:pt idx="5">
                  <c:v>0</c:v>
                </c:pt>
              </c:numCache>
            </c:numRef>
          </c:val>
          <c:smooth val="0"/>
        </c:ser>
        <c:ser>
          <c:idx val="1"/>
          <c:order val="1"/>
          <c:spPr>
            <a:ln w="38100">
              <a:solidFill>
                <a:srgbClr val="808080"/>
              </a:solidFill>
              <a:prstDash val="solid"/>
            </a:ln>
          </c:spPr>
          <c:marker>
            <c:symbol val="none"/>
          </c:marker>
          <c:cat>
            <c:strRef>
              <c:f>Sprint9!$H$4:$M$4</c:f>
              <c:strCache>
                <c:ptCount val="6"/>
                <c:pt idx="0">
                  <c:v>Day 0</c:v>
                </c:pt>
                <c:pt idx="1">
                  <c:v>18-May</c:v>
                </c:pt>
                <c:pt idx="2">
                  <c:v>19-May</c:v>
                </c:pt>
                <c:pt idx="3">
                  <c:v>20-May</c:v>
                </c:pt>
                <c:pt idx="4">
                  <c:v>21-May</c:v>
                </c:pt>
                <c:pt idx="5">
                  <c:v>22-May</c:v>
                </c:pt>
              </c:strCache>
            </c:strRef>
          </c:cat>
          <c:val>
            <c:numRef>
              <c:f>Sprint9!$H$5:$M$5</c:f>
              <c:numCache>
                <c:formatCode>General</c:formatCode>
                <c:ptCount val="6"/>
                <c:pt idx="0" formatCode="0">
                  <c:v>83</c:v>
                </c:pt>
                <c:pt idx="1">
                  <c:v>66.400000000000006</c:v>
                </c:pt>
                <c:pt idx="2">
                  <c:v>49.800000000000004</c:v>
                </c:pt>
                <c:pt idx="3">
                  <c:v>33.200000000000003</c:v>
                </c:pt>
                <c:pt idx="4">
                  <c:v>16.600000000000001</c:v>
                </c:pt>
                <c:pt idx="5">
                  <c:v>0</c:v>
                </c:pt>
              </c:numCache>
            </c:numRef>
          </c:val>
          <c:smooth val="0"/>
        </c:ser>
        <c:dLbls>
          <c:showLegendKey val="0"/>
          <c:showVal val="0"/>
          <c:showCatName val="0"/>
          <c:showSerName val="0"/>
          <c:showPercent val="0"/>
          <c:showBubbleSize val="0"/>
        </c:dLbls>
        <c:smooth val="0"/>
        <c:axId val="75766536"/>
        <c:axId val="75767112"/>
      </c:lineChart>
      <c:catAx>
        <c:axId val="75766536"/>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5328335851957896"/>
              <c:y val="0.866817155756207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767112"/>
        <c:crossesAt val="0"/>
        <c:auto val="1"/>
        <c:lblAlgn val="ctr"/>
        <c:lblOffset val="100"/>
        <c:tickLblSkip val="1"/>
        <c:tickMarkSkip val="1"/>
        <c:noMultiLvlLbl val="0"/>
      </c:catAx>
      <c:valAx>
        <c:axId val="75767112"/>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2626275882181393"/>
              <c:y val="0.4830699774266365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5766536"/>
        <c:crossesAt val="1"/>
        <c:crossBetween val="midCat"/>
      </c:valAx>
      <c:spPr>
        <a:solidFill>
          <a:srgbClr val="FFFFFF"/>
        </a:solidFill>
        <a:ln w="12700">
          <a:solidFill>
            <a:srgbClr val="808080"/>
          </a:solidFill>
          <a:prstDash val="solid"/>
        </a:ln>
      </c:spPr>
    </c:plotArea>
    <c:legend>
      <c:legendPos val="r"/>
      <c:layout>
        <c:manualLayout>
          <c:xMode val="edge"/>
          <c:yMode val="edge"/>
          <c:wMode val="edge"/>
          <c:hMode val="edge"/>
          <c:x val="0.78156658447997029"/>
          <c:y val="0.57110609480812646"/>
          <c:w val="0.97853654656804268"/>
          <c:h val="0.65462753950338604"/>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845797336557418"/>
          <c:y val="0.10495618280273106"/>
        </c:manualLayout>
      </c:layout>
      <c:overlay val="0"/>
      <c:spPr>
        <a:noFill/>
        <a:ln w="25400">
          <a:noFill/>
        </a:ln>
      </c:spPr>
    </c:title>
    <c:autoTitleDeleted val="0"/>
    <c:plotArea>
      <c:layout>
        <c:manualLayout>
          <c:layoutTarget val="inner"/>
          <c:xMode val="edge"/>
          <c:yMode val="edge"/>
          <c:x val="0.15339979254103225"/>
          <c:y val="0.53644391234840838"/>
          <c:w val="0.60199053721507789"/>
          <c:h val="0.27988378035569134"/>
        </c:manualLayout>
      </c:layout>
      <c:lineChart>
        <c:grouping val="standard"/>
        <c:varyColors val="0"/>
        <c:ser>
          <c:idx val="0"/>
          <c:order val="0"/>
          <c:spPr>
            <a:ln w="38100">
              <a:solidFill>
                <a:srgbClr val="008000"/>
              </a:solidFill>
              <a:prstDash val="solid"/>
            </a:ln>
          </c:spPr>
          <c:marker>
            <c:symbol val="none"/>
          </c:marker>
          <c:dLbls>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Sprint2!$H$4:$M$4</c:f>
              <c:strCache>
                <c:ptCount val="1"/>
                <c:pt idx="0">
                  <c:v>Day 0</c:v>
                </c:pt>
              </c:strCache>
            </c:strRef>
          </c:cat>
          <c:val>
            <c:numRef>
              <c:f>Sprint2!$H$6:$M$6</c:f>
              <c:numCache>
                <c:formatCode>0</c:formatCode>
                <c:ptCount val="6"/>
                <c:pt idx="0">
                  <c:v>94.5</c:v>
                </c:pt>
                <c:pt idx="1">
                  <c:v>69</c:v>
                </c:pt>
                <c:pt idx="2">
                  <c:v>51</c:v>
                </c:pt>
                <c:pt idx="3">
                  <c:v>29.5</c:v>
                </c:pt>
                <c:pt idx="4">
                  <c:v>15</c:v>
                </c:pt>
                <c:pt idx="5">
                  <c:v>9</c:v>
                </c:pt>
              </c:numCache>
            </c:numRef>
          </c:val>
          <c:smooth val="0"/>
        </c:ser>
        <c:ser>
          <c:idx val="1"/>
          <c:order val="1"/>
          <c:spPr>
            <a:ln w="38100">
              <a:solidFill>
                <a:srgbClr val="808080"/>
              </a:solidFill>
              <a:prstDash val="solid"/>
            </a:ln>
          </c:spPr>
          <c:marker>
            <c:symbol val="none"/>
          </c:marker>
          <c:dLbls>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Sprint2!$H$4:$M$4</c:f>
              <c:strCache>
                <c:ptCount val="1"/>
                <c:pt idx="0">
                  <c:v>Day 0</c:v>
                </c:pt>
              </c:strCache>
            </c:strRef>
          </c:cat>
          <c:val>
            <c:numRef>
              <c:f>Sprint2!$H$5:$M$5</c:f>
              <c:numCache>
                <c:formatCode>General</c:formatCode>
                <c:ptCount val="6"/>
                <c:pt idx="0" formatCode="0">
                  <c:v>94.5</c:v>
                </c:pt>
                <c:pt idx="1">
                  <c:v>75.599999999999994</c:v>
                </c:pt>
                <c:pt idx="2">
                  <c:v>56.699999999999996</c:v>
                </c:pt>
                <c:pt idx="3">
                  <c:v>37.799999999999997</c:v>
                </c:pt>
                <c:pt idx="4">
                  <c:v>18.899999999999999</c:v>
                </c:pt>
                <c:pt idx="5">
                  <c:v>0</c:v>
                </c:pt>
              </c:numCache>
            </c:numRef>
          </c:val>
          <c:smooth val="0"/>
        </c:ser>
        <c:dLbls>
          <c:showLegendKey val="0"/>
          <c:showVal val="0"/>
          <c:showCatName val="0"/>
          <c:showSerName val="0"/>
          <c:showPercent val="0"/>
          <c:showBubbleSize val="0"/>
        </c:dLbls>
        <c:smooth val="0"/>
        <c:axId val="66820872"/>
        <c:axId val="66821448"/>
      </c:lineChart>
      <c:catAx>
        <c:axId val="66820872"/>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112802226252329"/>
              <c:y val="0.906706952328633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6821448"/>
        <c:crossesAt val="0"/>
        <c:auto val="0"/>
        <c:lblAlgn val="ctr"/>
        <c:lblOffset val="100"/>
        <c:tickLblSkip val="1"/>
        <c:tickMarkSkip val="1"/>
        <c:noMultiLvlLbl val="0"/>
      </c:catAx>
      <c:valAx>
        <c:axId val="66821448"/>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111121313917392"/>
              <c:y val="0.4344029089387082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820872"/>
        <c:crosses val="autoZero"/>
        <c:crossBetween val="midCat"/>
      </c:valAx>
      <c:spPr>
        <a:solidFill>
          <a:srgbClr val="FFFFFF"/>
        </a:solidFill>
        <a:ln w="12700">
          <a:solidFill>
            <a:srgbClr val="808080"/>
          </a:solidFill>
          <a:prstDash val="solid"/>
        </a:ln>
      </c:spPr>
    </c:plotArea>
    <c:legend>
      <c:legendPos val="r"/>
      <c:layout>
        <c:manualLayout>
          <c:xMode val="edge"/>
          <c:yMode val="edge"/>
          <c:x val="0.76616973898670826"/>
          <c:y val="0.23032150051011066"/>
          <c:w val="0.16832518384181572"/>
          <c:h val="0.11661844595007018"/>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sz="1000" b="1" i="0" u="none" strike="noStrike" baseline="0">
                <a:solidFill>
                  <a:srgbClr val="000000"/>
                </a:solidFill>
                <a:latin typeface="Arial"/>
                <a:ea typeface="Arial"/>
                <a:cs typeface="Arial"/>
              </a:defRPr>
            </a:pPr>
            <a:r>
              <a:rPr lang="en-US">
                <a:solidFill>
                  <a:srgbClr val="000000"/>
                </a:solidFill>
              </a:rPr>
              <a:t>Sprint Burndown Chart</a:t>
            </a:r>
          </a:p>
        </c:rich>
      </c:tx>
      <c:layout>
        <c:manualLayout>
          <c:xMode val="edge"/>
          <c:yMode val="edge"/>
          <c:x val="0.40897305303247844"/>
          <c:y val="0.11195944478571383"/>
        </c:manualLayout>
      </c:layout>
      <c:overlay val="0"/>
      <c:spPr>
        <a:noFill/>
        <a:ln w="25400">
          <a:noFill/>
        </a:ln>
      </c:spPr>
    </c:title>
    <c:autoTitleDeleted val="0"/>
    <c:plotArea>
      <c:layout>
        <c:manualLayout>
          <c:layoutTarget val="inner"/>
          <c:xMode val="edge"/>
          <c:yMode val="edge"/>
          <c:x val="0.17627494456762749"/>
          <c:y val="0.31119616377066794"/>
          <c:w val="0.58314855875831484"/>
          <c:h val="0.51068894869154013"/>
        </c:manualLayout>
      </c:layout>
      <c:lineChart>
        <c:grouping val="standard"/>
        <c:varyColors val="0"/>
        <c:ser>
          <c:idx val="0"/>
          <c:order val="0"/>
          <c:tx>
            <c:v>Actual burndown</c:v>
          </c:tx>
          <c:spPr>
            <a:ln w="38100">
              <a:solidFill>
                <a:srgbClr val="008000"/>
              </a:solidFill>
              <a:prstDash val="solid"/>
            </a:ln>
          </c:spPr>
          <c:marker>
            <c:symbol val="none"/>
          </c:marker>
          <c:dLbls>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Sprint3!$H$4:$R$4</c:f>
              <c:strCache>
                <c:ptCount val="11"/>
                <c:pt idx="0">
                  <c:v>Day 0</c:v>
                </c:pt>
                <c:pt idx="1">
                  <c:v>6-Jun</c:v>
                </c:pt>
                <c:pt idx="2">
                  <c:v>7-Jun</c:v>
                </c:pt>
                <c:pt idx="3">
                  <c:v>8-Jun</c:v>
                </c:pt>
                <c:pt idx="4">
                  <c:v>9-Jun</c:v>
                </c:pt>
                <c:pt idx="5">
                  <c:v>10-Jun</c:v>
                </c:pt>
                <c:pt idx="6">
                  <c:v>13-Jun</c:v>
                </c:pt>
                <c:pt idx="7">
                  <c:v>14-Jun</c:v>
                </c:pt>
                <c:pt idx="8">
                  <c:v>15-Jun</c:v>
                </c:pt>
                <c:pt idx="9">
                  <c:v>16-Jun</c:v>
                </c:pt>
                <c:pt idx="10">
                  <c:v>17-Jun</c:v>
                </c:pt>
              </c:strCache>
            </c:strRef>
          </c:cat>
          <c:val>
            <c:numRef>
              <c:f>Sprint3!$H$6:$R$6</c:f>
              <c:numCache>
                <c:formatCode>0</c:formatCode>
                <c:ptCount val="11"/>
                <c:pt idx="0">
                  <c:v>178</c:v>
                </c:pt>
                <c:pt idx="1">
                  <c:v>169</c:v>
                </c:pt>
                <c:pt idx="2">
                  <c:v>152</c:v>
                </c:pt>
                <c:pt idx="3">
                  <c:v>135</c:v>
                </c:pt>
                <c:pt idx="4">
                  <c:v>119</c:v>
                </c:pt>
                <c:pt idx="5">
                  <c:v>105</c:v>
                </c:pt>
                <c:pt idx="6">
                  <c:v>78</c:v>
                </c:pt>
                <c:pt idx="7">
                  <c:v>69</c:v>
                </c:pt>
                <c:pt idx="8">
                  <c:v>43</c:v>
                </c:pt>
                <c:pt idx="9">
                  <c:v>28</c:v>
                </c:pt>
                <c:pt idx="10">
                  <c:v>0</c:v>
                </c:pt>
              </c:numCache>
            </c:numRef>
          </c:val>
          <c:smooth val="0"/>
        </c:ser>
        <c:ser>
          <c:idx val="1"/>
          <c:order val="1"/>
          <c:tx>
            <c:v>Ideal burndown</c:v>
          </c:tx>
          <c:spPr>
            <a:ln w="38100">
              <a:solidFill>
                <a:srgbClr val="808080"/>
              </a:solidFill>
              <a:prstDash val="solid"/>
            </a:ln>
          </c:spPr>
          <c:marker>
            <c:symbol val="none"/>
          </c:marker>
          <c:dLbls>
            <c:spPr>
              <a:noFill/>
              <a:ln w="25400">
                <a:noFill/>
              </a:ln>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Sprint3!$H$4:$R$4</c:f>
              <c:strCache>
                <c:ptCount val="11"/>
                <c:pt idx="0">
                  <c:v>Day 0</c:v>
                </c:pt>
                <c:pt idx="1">
                  <c:v>6-Jun</c:v>
                </c:pt>
                <c:pt idx="2">
                  <c:v>7-Jun</c:v>
                </c:pt>
                <c:pt idx="3">
                  <c:v>8-Jun</c:v>
                </c:pt>
                <c:pt idx="4">
                  <c:v>9-Jun</c:v>
                </c:pt>
                <c:pt idx="5">
                  <c:v>10-Jun</c:v>
                </c:pt>
                <c:pt idx="6">
                  <c:v>13-Jun</c:v>
                </c:pt>
                <c:pt idx="7">
                  <c:v>14-Jun</c:v>
                </c:pt>
                <c:pt idx="8">
                  <c:v>15-Jun</c:v>
                </c:pt>
                <c:pt idx="9">
                  <c:v>16-Jun</c:v>
                </c:pt>
                <c:pt idx="10">
                  <c:v>17-Jun</c:v>
                </c:pt>
              </c:strCache>
            </c:strRef>
          </c:cat>
          <c:val>
            <c:numRef>
              <c:f>Sprint3!$H$5:$R$5</c:f>
              <c:numCache>
                <c:formatCode>General</c:formatCode>
                <c:ptCount val="11"/>
                <c:pt idx="0" formatCode="0">
                  <c:v>178</c:v>
                </c:pt>
                <c:pt idx="1">
                  <c:v>160.19999999999999</c:v>
                </c:pt>
                <c:pt idx="2">
                  <c:v>142.39999999999998</c:v>
                </c:pt>
                <c:pt idx="3">
                  <c:v>124.59999999999998</c:v>
                </c:pt>
                <c:pt idx="4">
                  <c:v>106.79999999999998</c:v>
                </c:pt>
                <c:pt idx="5">
                  <c:v>88.999999999999986</c:v>
                </c:pt>
                <c:pt idx="6">
                  <c:v>71.199999999999989</c:v>
                </c:pt>
                <c:pt idx="7">
                  <c:v>53.399999999999991</c:v>
                </c:pt>
                <c:pt idx="8">
                  <c:v>35.599999999999994</c:v>
                </c:pt>
                <c:pt idx="9">
                  <c:v>17.799999999999994</c:v>
                </c:pt>
                <c:pt idx="10">
                  <c:v>0</c:v>
                </c:pt>
              </c:numCache>
            </c:numRef>
          </c:val>
          <c:smooth val="0"/>
        </c:ser>
        <c:dLbls>
          <c:showLegendKey val="0"/>
          <c:showVal val="0"/>
          <c:showCatName val="0"/>
          <c:showSerName val="0"/>
          <c:showPercent val="0"/>
          <c:showBubbleSize val="0"/>
        </c:dLbls>
        <c:smooth val="0"/>
        <c:axId val="46779208"/>
        <c:axId val="46779784"/>
      </c:lineChart>
      <c:catAx>
        <c:axId val="46779208"/>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5011078029833601"/>
              <c:y val="0.90076556033332711"/>
            </c:manualLayout>
          </c:layout>
          <c:overlay val="0"/>
          <c:spPr>
            <a:noFill/>
            <a:ln w="25400">
              <a:noFill/>
            </a:ln>
          </c:spPr>
        </c:title>
        <c:numFmt formatCode="General" sourceLinked="1"/>
        <c:majorTickMark val="out"/>
        <c:minorTickMark val="none"/>
        <c:tickLblPos val="nextTo"/>
        <c:txPr>
          <a:bodyPr rot="0" vert="horz"/>
          <a:lstStyle/>
          <a:p>
            <a:pPr>
              <a:defRPr/>
            </a:pPr>
            <a:endParaRPr lang="en-US"/>
          </a:p>
        </c:txPr>
        <c:crossAx val="46779784"/>
        <c:crossesAt val="0"/>
        <c:auto val="0"/>
        <c:lblAlgn val="ctr"/>
        <c:lblOffset val="100"/>
        <c:tickLblSkip val="1"/>
        <c:tickMarkSkip val="1"/>
        <c:noMultiLvlLbl val="0"/>
      </c:catAx>
      <c:valAx>
        <c:axId val="46779784"/>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97339056226417"/>
              <c:y val="0.4580162940625329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79208"/>
        <c:crosses val="autoZero"/>
        <c:crossBetween val="midCat"/>
      </c:valAx>
      <c:spPr>
        <a:solidFill>
          <a:srgbClr val="FFFFFF"/>
        </a:solidFill>
        <a:ln w="12700">
          <a:solidFill>
            <a:srgbClr val="808080"/>
          </a:solidFill>
          <a:prstDash val="solid"/>
        </a:ln>
      </c:spPr>
    </c:plotArea>
    <c:legend>
      <c:legendPos val="r"/>
      <c:layout>
        <c:manualLayout>
          <c:xMode val="edge"/>
          <c:yMode val="edge"/>
          <c:x val="0.83772605679568357"/>
          <c:y val="0.5074189485179601"/>
          <c:w val="0.13369161868202173"/>
          <c:h val="0.10756960344495947"/>
        </c:manualLayout>
      </c:layout>
      <c:overlay val="0"/>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95680616065124"/>
          <c:y val="9.1603320577294256E-2"/>
        </c:manualLayout>
      </c:layout>
      <c:overlay val="0"/>
      <c:spPr>
        <a:noFill/>
        <a:ln w="25400">
          <a:noFill/>
        </a:ln>
      </c:spPr>
    </c:title>
    <c:autoTitleDeleted val="0"/>
    <c:plotArea>
      <c:layout>
        <c:manualLayout>
          <c:layoutTarget val="inner"/>
          <c:xMode val="edge"/>
          <c:yMode val="edge"/>
          <c:x val="0.16426000018508863"/>
          <c:y val="0.51908525933638316"/>
          <c:w val="0.59657066001287684"/>
          <c:h val="0.30279973461289017"/>
        </c:manualLayout>
      </c:layout>
      <c:lineChart>
        <c:grouping val="standard"/>
        <c:varyColors val="0"/>
        <c:ser>
          <c:idx val="0"/>
          <c:order val="0"/>
          <c:spPr>
            <a:ln w="38100">
              <a:solidFill>
                <a:srgbClr val="008000"/>
              </a:solidFill>
              <a:prstDash val="solid"/>
            </a:ln>
          </c:spPr>
          <c:marker>
            <c:symbol val="none"/>
          </c:marker>
          <c:cat>
            <c:strRef>
              <c:f>Sprint4!$H$4:$M$4</c:f>
              <c:strCache>
                <c:ptCount val="6"/>
                <c:pt idx="0">
                  <c:v>Day 0</c:v>
                </c:pt>
                <c:pt idx="1">
                  <c:v>20-Jun</c:v>
                </c:pt>
                <c:pt idx="2">
                  <c:v>21-Jun</c:v>
                </c:pt>
                <c:pt idx="3">
                  <c:v>22-Jun</c:v>
                </c:pt>
                <c:pt idx="4">
                  <c:v>23-Jun</c:v>
                </c:pt>
                <c:pt idx="5">
                  <c:v>24-Jun</c:v>
                </c:pt>
              </c:strCache>
            </c:strRef>
          </c:cat>
          <c:val>
            <c:numRef>
              <c:f>Sprint4!$H$6:$M$6</c:f>
              <c:numCache>
                <c:formatCode>0</c:formatCode>
                <c:ptCount val="6"/>
                <c:pt idx="0">
                  <c:v>185</c:v>
                </c:pt>
                <c:pt idx="1">
                  <c:v>174</c:v>
                </c:pt>
                <c:pt idx="2">
                  <c:v>158</c:v>
                </c:pt>
                <c:pt idx="3">
                  <c:v>139</c:v>
                </c:pt>
                <c:pt idx="4">
                  <c:v>128</c:v>
                </c:pt>
                <c:pt idx="5">
                  <c:v>116</c:v>
                </c:pt>
              </c:numCache>
            </c:numRef>
          </c:val>
          <c:smooth val="0"/>
        </c:ser>
        <c:ser>
          <c:idx val="1"/>
          <c:order val="1"/>
          <c:spPr>
            <a:ln w="38100">
              <a:solidFill>
                <a:srgbClr val="808080"/>
              </a:solidFill>
              <a:prstDash val="solid"/>
            </a:ln>
          </c:spPr>
          <c:marker>
            <c:symbol val="none"/>
          </c:marker>
          <c:cat>
            <c:strRef>
              <c:f>Sprint4!$H$4:$M$4</c:f>
              <c:strCache>
                <c:ptCount val="6"/>
                <c:pt idx="0">
                  <c:v>Day 0</c:v>
                </c:pt>
                <c:pt idx="1">
                  <c:v>20-Jun</c:v>
                </c:pt>
                <c:pt idx="2">
                  <c:v>21-Jun</c:v>
                </c:pt>
                <c:pt idx="3">
                  <c:v>22-Jun</c:v>
                </c:pt>
                <c:pt idx="4">
                  <c:v>23-Jun</c:v>
                </c:pt>
                <c:pt idx="5">
                  <c:v>24-Jun</c:v>
                </c:pt>
              </c:strCache>
            </c:strRef>
          </c:cat>
          <c:val>
            <c:numRef>
              <c:f>Sprint4!$H$5:$M$5</c:f>
              <c:numCache>
                <c:formatCode>General</c:formatCode>
                <c:ptCount val="6"/>
                <c:pt idx="0" formatCode="0">
                  <c:v>185</c:v>
                </c:pt>
                <c:pt idx="1">
                  <c:v>166.5</c:v>
                </c:pt>
                <c:pt idx="2">
                  <c:v>148</c:v>
                </c:pt>
                <c:pt idx="3">
                  <c:v>129.5</c:v>
                </c:pt>
                <c:pt idx="4">
                  <c:v>111</c:v>
                </c:pt>
                <c:pt idx="5" formatCode="0">
                  <c:v>92.5</c:v>
                </c:pt>
              </c:numCache>
            </c:numRef>
          </c:val>
          <c:smooth val="0"/>
        </c:ser>
        <c:dLbls>
          <c:showLegendKey val="0"/>
          <c:showVal val="0"/>
          <c:showCatName val="0"/>
          <c:showSerName val="0"/>
          <c:showPercent val="0"/>
          <c:showBubbleSize val="0"/>
        </c:dLbls>
        <c:smooth val="0"/>
        <c:axId val="46783240"/>
        <c:axId val="46783816"/>
      </c:lineChart>
      <c:catAx>
        <c:axId val="4678324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65359659991738"/>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6783816"/>
        <c:crossesAt val="0"/>
        <c:auto val="0"/>
        <c:lblAlgn val="ctr"/>
        <c:lblOffset val="100"/>
        <c:tickLblSkip val="1"/>
        <c:tickMarkSkip val="1"/>
        <c:noMultiLvlLbl val="0"/>
      </c:catAx>
      <c:valAx>
        <c:axId val="4678381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823110436068589"/>
              <c:y val="0.458016335744291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83240"/>
        <c:crosses val="autoZero"/>
        <c:crossBetween val="midCat"/>
      </c:valAx>
      <c:spPr>
        <a:solidFill>
          <a:srgbClr val="FFFFFF"/>
        </a:solidFill>
        <a:ln w="12700">
          <a:solidFill>
            <a:srgbClr val="808080"/>
          </a:solidFill>
          <a:prstDash val="solid"/>
        </a:ln>
      </c:spPr>
    </c:plotArea>
    <c:legend>
      <c:legendPos val="r"/>
      <c:layout>
        <c:manualLayout>
          <c:xMode val="edge"/>
          <c:yMode val="edge"/>
          <c:x val="0.72563209294269693"/>
          <c:y val="0.54198606853532627"/>
          <c:w val="0.16696761128209225"/>
          <c:h val="0.1145040839360728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Sprint Burndown Chart</a:t>
            </a:r>
          </a:p>
        </c:rich>
      </c:tx>
      <c:layout>
        <c:manualLayout>
          <c:xMode val="edge"/>
          <c:yMode val="edge"/>
          <c:x val="0.30313234335640932"/>
          <c:y val="9.1603320577294256E-2"/>
        </c:manualLayout>
      </c:layout>
      <c:overlay val="0"/>
      <c:spPr>
        <a:noFill/>
        <a:ln w="25400">
          <a:noFill/>
        </a:ln>
      </c:spPr>
    </c:title>
    <c:autoTitleDeleted val="0"/>
    <c:plotArea>
      <c:layout>
        <c:manualLayout>
          <c:layoutTarget val="inner"/>
          <c:xMode val="edge"/>
          <c:yMode val="edge"/>
          <c:x val="0.17667957251199953"/>
          <c:y val="0.30873755284406246"/>
          <c:w val="0.59690700540885433"/>
          <c:h val="0.50296941889897362"/>
        </c:manualLayout>
      </c:layout>
      <c:lineChart>
        <c:grouping val="standard"/>
        <c:varyColors val="0"/>
        <c:ser>
          <c:idx val="0"/>
          <c:order val="0"/>
          <c:tx>
            <c:v>Actual BurnDown</c:v>
          </c:tx>
          <c:spPr>
            <a:ln w="38100">
              <a:solidFill>
                <a:srgbClr val="008000"/>
              </a:solidFill>
              <a:prstDash val="solid"/>
            </a:ln>
          </c:spPr>
          <c:marker>
            <c:symbol val="none"/>
          </c:marker>
          <c:cat>
            <c:strRef>
              <c:f>Sprint4!$H$4:$R$4</c:f>
              <c:strCache>
                <c:ptCount val="11"/>
                <c:pt idx="0">
                  <c:v>Day 0</c:v>
                </c:pt>
                <c:pt idx="1">
                  <c:v>20-Jun</c:v>
                </c:pt>
                <c:pt idx="2">
                  <c:v>21-Jun</c:v>
                </c:pt>
                <c:pt idx="3">
                  <c:v>22-Jun</c:v>
                </c:pt>
                <c:pt idx="4">
                  <c:v>23-Jun</c:v>
                </c:pt>
                <c:pt idx="5">
                  <c:v>24-Jun</c:v>
                </c:pt>
                <c:pt idx="6">
                  <c:v>27-Jun</c:v>
                </c:pt>
                <c:pt idx="7">
                  <c:v>28-Jun</c:v>
                </c:pt>
                <c:pt idx="8">
                  <c:v>29-Jun</c:v>
                </c:pt>
                <c:pt idx="9">
                  <c:v>30-Jun</c:v>
                </c:pt>
                <c:pt idx="10">
                  <c:v>1-Jul</c:v>
                </c:pt>
              </c:strCache>
            </c:strRef>
          </c:cat>
          <c:val>
            <c:numRef>
              <c:f>Sprint4!$H$6:$R$6</c:f>
              <c:numCache>
                <c:formatCode>0</c:formatCode>
                <c:ptCount val="11"/>
                <c:pt idx="0">
                  <c:v>185</c:v>
                </c:pt>
                <c:pt idx="1">
                  <c:v>174</c:v>
                </c:pt>
                <c:pt idx="2">
                  <c:v>158</c:v>
                </c:pt>
                <c:pt idx="3">
                  <c:v>139</c:v>
                </c:pt>
                <c:pt idx="4">
                  <c:v>128</c:v>
                </c:pt>
                <c:pt idx="5">
                  <c:v>116</c:v>
                </c:pt>
                <c:pt idx="6">
                  <c:v>97</c:v>
                </c:pt>
                <c:pt idx="7">
                  <c:v>79</c:v>
                </c:pt>
                <c:pt idx="8">
                  <c:v>67</c:v>
                </c:pt>
                <c:pt idx="9">
                  <c:v>52</c:v>
                </c:pt>
                <c:pt idx="10">
                  <c:v>35</c:v>
                </c:pt>
              </c:numCache>
            </c:numRef>
          </c:val>
          <c:smooth val="0"/>
        </c:ser>
        <c:ser>
          <c:idx val="1"/>
          <c:order val="1"/>
          <c:tx>
            <c:v>Ideal BurnDown</c:v>
          </c:tx>
          <c:spPr>
            <a:ln w="38100">
              <a:solidFill>
                <a:srgbClr val="808080"/>
              </a:solidFill>
              <a:prstDash val="solid"/>
            </a:ln>
          </c:spPr>
          <c:marker>
            <c:symbol val="none"/>
          </c:marker>
          <c:cat>
            <c:strRef>
              <c:f>Sprint4!$H$4:$R$4</c:f>
              <c:strCache>
                <c:ptCount val="11"/>
                <c:pt idx="0">
                  <c:v>Day 0</c:v>
                </c:pt>
                <c:pt idx="1">
                  <c:v>20-Jun</c:v>
                </c:pt>
                <c:pt idx="2">
                  <c:v>21-Jun</c:v>
                </c:pt>
                <c:pt idx="3">
                  <c:v>22-Jun</c:v>
                </c:pt>
                <c:pt idx="4">
                  <c:v>23-Jun</c:v>
                </c:pt>
                <c:pt idx="5">
                  <c:v>24-Jun</c:v>
                </c:pt>
                <c:pt idx="6">
                  <c:v>27-Jun</c:v>
                </c:pt>
                <c:pt idx="7">
                  <c:v>28-Jun</c:v>
                </c:pt>
                <c:pt idx="8">
                  <c:v>29-Jun</c:v>
                </c:pt>
                <c:pt idx="9">
                  <c:v>30-Jun</c:v>
                </c:pt>
                <c:pt idx="10">
                  <c:v>1-Jul</c:v>
                </c:pt>
              </c:strCache>
            </c:strRef>
          </c:cat>
          <c:val>
            <c:numRef>
              <c:f>Sprint4!$H$5:$R$5</c:f>
              <c:numCache>
                <c:formatCode>General</c:formatCode>
                <c:ptCount val="11"/>
                <c:pt idx="0" formatCode="0">
                  <c:v>185</c:v>
                </c:pt>
                <c:pt idx="1">
                  <c:v>166.5</c:v>
                </c:pt>
                <c:pt idx="2">
                  <c:v>148</c:v>
                </c:pt>
                <c:pt idx="3">
                  <c:v>129.5</c:v>
                </c:pt>
                <c:pt idx="4">
                  <c:v>111</c:v>
                </c:pt>
                <c:pt idx="5" formatCode="0">
                  <c:v>92.5</c:v>
                </c:pt>
                <c:pt idx="6">
                  <c:v>74</c:v>
                </c:pt>
                <c:pt idx="7">
                  <c:v>55.5</c:v>
                </c:pt>
                <c:pt idx="8">
                  <c:v>37</c:v>
                </c:pt>
                <c:pt idx="9">
                  <c:v>18.5</c:v>
                </c:pt>
                <c:pt idx="10" formatCode="0">
                  <c:v>0</c:v>
                </c:pt>
              </c:numCache>
            </c:numRef>
          </c:val>
          <c:smooth val="0"/>
        </c:ser>
        <c:dLbls>
          <c:showLegendKey val="0"/>
          <c:showVal val="0"/>
          <c:showCatName val="0"/>
          <c:showSerName val="0"/>
          <c:showPercent val="0"/>
          <c:showBubbleSize val="0"/>
        </c:dLbls>
        <c:smooth val="0"/>
        <c:axId val="59074824"/>
        <c:axId val="59075400"/>
      </c:lineChart>
      <c:catAx>
        <c:axId val="59074824"/>
        <c:scaling>
          <c:orientation val="minMax"/>
        </c:scaling>
        <c:delete val="0"/>
        <c:axPos val="b"/>
        <c:majorGridlines>
          <c:spPr>
            <a:ln w="12700">
              <a:solidFill>
                <a:srgbClr val="800080"/>
              </a:solidFill>
              <a:prstDash val="solid"/>
            </a:ln>
          </c:spPr>
        </c:majorGridlines>
        <c:title>
          <c:tx>
            <c:rich>
              <a:bodyPr/>
              <a:lstStyle/>
              <a:p>
                <a:pPr>
                  <a:defRPr/>
                </a:pPr>
                <a:r>
                  <a:rPr lang="en-IN"/>
                  <a:t>Date</a:t>
                </a:r>
              </a:p>
            </c:rich>
          </c:tx>
          <c:layout>
            <c:manualLayout>
              <c:xMode val="edge"/>
              <c:yMode val="edge"/>
              <c:x val="0.45078346750280374"/>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59075400"/>
        <c:crossesAt val="0"/>
        <c:auto val="1"/>
        <c:lblAlgn val="ctr"/>
        <c:lblOffset val="100"/>
        <c:tickLblSkip val="1"/>
        <c:tickMarkSkip val="1"/>
        <c:noMultiLvlLbl val="0"/>
      </c:catAx>
      <c:valAx>
        <c:axId val="59075400"/>
        <c:scaling>
          <c:orientation val="minMax"/>
          <c:min val="0"/>
        </c:scaling>
        <c:delete val="0"/>
        <c:axPos val="l"/>
        <c:majorGridlines>
          <c:spPr>
            <a:ln w="12700">
              <a:solidFill>
                <a:srgbClr val="800080"/>
              </a:solidFill>
              <a:prstDash val="solid"/>
            </a:ln>
          </c:spPr>
        </c:majorGridlines>
        <c:title>
          <c:tx>
            <c:rich>
              <a:bodyPr/>
              <a:lstStyle/>
              <a:p>
                <a:pPr>
                  <a:defRPr/>
                </a:pPr>
                <a:r>
                  <a:rPr lang="en-IN"/>
                  <a:t>Remaining Effort in Hours</a:t>
                </a:r>
              </a:p>
            </c:rich>
          </c:tx>
          <c:layout>
            <c:manualLayout>
              <c:xMode val="edge"/>
              <c:yMode val="edge"/>
              <c:x val="9.7533040414147107E-2"/>
              <c:y val="0.3257008141157927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59074824"/>
        <c:crossesAt val="1"/>
        <c:crossBetween val="midCat"/>
      </c:valAx>
      <c:spPr>
        <a:noFill/>
        <a:ln w="25400">
          <a:noFill/>
        </a:ln>
      </c:spPr>
    </c:plotArea>
    <c:legend>
      <c:legendPos val="r"/>
      <c:layout>
        <c:manualLayout>
          <c:xMode val="edge"/>
          <c:yMode val="edge"/>
          <c:x val="0.79336854163947723"/>
          <c:y val="0.63019641628765866"/>
          <c:w val="0.16666690153663677"/>
          <c:h val="0.11450408393607281"/>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95680616065124"/>
          <c:y val="9.1603320577294256E-2"/>
        </c:manualLayout>
      </c:layout>
      <c:overlay val="0"/>
      <c:spPr>
        <a:noFill/>
        <a:ln w="25400">
          <a:noFill/>
        </a:ln>
      </c:spPr>
    </c:title>
    <c:autoTitleDeleted val="0"/>
    <c:plotArea>
      <c:layout>
        <c:manualLayout>
          <c:layoutTarget val="inner"/>
          <c:xMode val="edge"/>
          <c:yMode val="edge"/>
          <c:x val="0.16426000018508863"/>
          <c:y val="0.51908525933638316"/>
          <c:w val="0.59657066001287684"/>
          <c:h val="0.30279973461289017"/>
        </c:manualLayout>
      </c:layout>
      <c:lineChart>
        <c:grouping val="standard"/>
        <c:varyColors val="0"/>
        <c:ser>
          <c:idx val="0"/>
          <c:order val="0"/>
          <c:spPr>
            <a:ln w="38100">
              <a:solidFill>
                <a:srgbClr val="008000"/>
              </a:solidFill>
              <a:prstDash val="solid"/>
            </a:ln>
          </c:spPr>
          <c:marker>
            <c:symbol val="none"/>
          </c:marker>
          <c:cat>
            <c:strRef>
              <c:f>Sprint_5!$I$4:$N$4</c:f>
              <c:strCache>
                <c:ptCount val="6"/>
                <c:pt idx="0">
                  <c:v>Day 0</c:v>
                </c:pt>
                <c:pt idx="1">
                  <c:v>4-Jul</c:v>
                </c:pt>
                <c:pt idx="2">
                  <c:v>5-Jul</c:v>
                </c:pt>
                <c:pt idx="3">
                  <c:v>6-Jul</c:v>
                </c:pt>
                <c:pt idx="4">
                  <c:v>7-Jul</c:v>
                </c:pt>
                <c:pt idx="5">
                  <c:v>8-Jul</c:v>
                </c:pt>
              </c:strCache>
            </c:strRef>
          </c:cat>
          <c:val>
            <c:numRef>
              <c:f>Sprint_5!$I$6:$N$6</c:f>
              <c:numCache>
                <c:formatCode>0</c:formatCode>
                <c:ptCount val="6"/>
                <c:pt idx="0">
                  <c:v>160</c:v>
                </c:pt>
                <c:pt idx="1">
                  <c:v>145</c:v>
                </c:pt>
                <c:pt idx="2">
                  <c:v>131.5</c:v>
                </c:pt>
                <c:pt idx="3">
                  <c:v>112.5</c:v>
                </c:pt>
                <c:pt idx="4">
                  <c:v>96.5</c:v>
                </c:pt>
                <c:pt idx="5">
                  <c:v>91.5</c:v>
                </c:pt>
              </c:numCache>
            </c:numRef>
          </c:val>
          <c:smooth val="0"/>
        </c:ser>
        <c:ser>
          <c:idx val="1"/>
          <c:order val="1"/>
          <c:spPr>
            <a:ln w="38100">
              <a:solidFill>
                <a:srgbClr val="808080"/>
              </a:solidFill>
              <a:prstDash val="solid"/>
            </a:ln>
          </c:spPr>
          <c:marker>
            <c:symbol val="none"/>
          </c:marker>
          <c:cat>
            <c:strRef>
              <c:f>Sprint_5!$I$4:$N$4</c:f>
              <c:strCache>
                <c:ptCount val="6"/>
                <c:pt idx="0">
                  <c:v>Day 0</c:v>
                </c:pt>
                <c:pt idx="1">
                  <c:v>4-Jul</c:v>
                </c:pt>
                <c:pt idx="2">
                  <c:v>5-Jul</c:v>
                </c:pt>
                <c:pt idx="3">
                  <c:v>6-Jul</c:v>
                </c:pt>
                <c:pt idx="4">
                  <c:v>7-Jul</c:v>
                </c:pt>
                <c:pt idx="5">
                  <c:v>8-Jul</c:v>
                </c:pt>
              </c:strCache>
            </c:strRef>
          </c:cat>
          <c:val>
            <c:numRef>
              <c:f>Sprint_5!$I$5:$N$5</c:f>
              <c:numCache>
                <c:formatCode>General</c:formatCode>
                <c:ptCount val="6"/>
                <c:pt idx="0" formatCode="0">
                  <c:v>160</c:v>
                </c:pt>
                <c:pt idx="1">
                  <c:v>144</c:v>
                </c:pt>
                <c:pt idx="2">
                  <c:v>128</c:v>
                </c:pt>
                <c:pt idx="3">
                  <c:v>112</c:v>
                </c:pt>
                <c:pt idx="4">
                  <c:v>96</c:v>
                </c:pt>
                <c:pt idx="5" formatCode="0">
                  <c:v>80</c:v>
                </c:pt>
              </c:numCache>
            </c:numRef>
          </c:val>
          <c:smooth val="0"/>
        </c:ser>
        <c:dLbls>
          <c:showLegendKey val="0"/>
          <c:showVal val="0"/>
          <c:showCatName val="0"/>
          <c:showSerName val="0"/>
          <c:showPercent val="0"/>
          <c:showBubbleSize val="0"/>
        </c:dLbls>
        <c:smooth val="0"/>
        <c:axId val="59078280"/>
        <c:axId val="59078856"/>
      </c:lineChart>
      <c:catAx>
        <c:axId val="59078280"/>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65359659991738"/>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9078856"/>
        <c:crossesAt val="0"/>
        <c:auto val="0"/>
        <c:lblAlgn val="ctr"/>
        <c:lblOffset val="100"/>
        <c:tickLblSkip val="1"/>
        <c:tickMarkSkip val="1"/>
        <c:noMultiLvlLbl val="0"/>
      </c:catAx>
      <c:valAx>
        <c:axId val="59078856"/>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823110436068589"/>
              <c:y val="0.458016335744291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078280"/>
        <c:crosses val="autoZero"/>
        <c:crossBetween val="midCat"/>
      </c:valAx>
      <c:spPr>
        <a:solidFill>
          <a:srgbClr val="FFFFFF"/>
        </a:solidFill>
        <a:ln w="12700">
          <a:solidFill>
            <a:srgbClr val="808080"/>
          </a:solidFill>
          <a:prstDash val="solid"/>
        </a:ln>
      </c:spPr>
    </c:plotArea>
    <c:legend>
      <c:legendPos val="r"/>
      <c:layout>
        <c:manualLayout>
          <c:xMode val="edge"/>
          <c:yMode val="edge"/>
          <c:x val="0.72563209294269693"/>
          <c:y val="0.54198606853532627"/>
          <c:w val="0.16696761128209225"/>
          <c:h val="0.1145040839360728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Sprint Burndown Chart</a:t>
            </a:r>
          </a:p>
          <a:p>
            <a:pPr>
              <a:defRPr/>
            </a:pPr>
            <a:r>
              <a:rPr lang="en-IN"/>
              <a:t>Sprint-5</a:t>
            </a:r>
            <a:r>
              <a:rPr lang="en-IN" baseline="0"/>
              <a:t> </a:t>
            </a:r>
          </a:p>
          <a:p>
            <a:pPr>
              <a:defRPr/>
            </a:pPr>
            <a:r>
              <a:rPr lang="en-IN" baseline="0"/>
              <a:t>(04/07/16 to15/07/16)</a:t>
            </a:r>
            <a:endParaRPr lang="en-IN"/>
          </a:p>
        </c:rich>
      </c:tx>
      <c:layout>
        <c:manualLayout>
          <c:xMode val="edge"/>
          <c:yMode val="edge"/>
          <c:x val="0.35902311194905018"/>
          <c:y val="9.8470210536987582E-2"/>
        </c:manualLayout>
      </c:layout>
      <c:overlay val="0"/>
      <c:spPr>
        <a:noFill/>
        <a:ln w="25400">
          <a:noFill/>
        </a:ln>
      </c:spPr>
    </c:title>
    <c:autoTitleDeleted val="0"/>
    <c:plotArea>
      <c:layout>
        <c:manualLayout>
          <c:layoutTarget val="inner"/>
          <c:xMode val="edge"/>
          <c:yMode val="edge"/>
          <c:x val="0.17667957251199953"/>
          <c:y val="0.30873755284406246"/>
          <c:w val="0.59690700540885433"/>
          <c:h val="0.50296941889897362"/>
        </c:manualLayout>
      </c:layout>
      <c:lineChart>
        <c:grouping val="standard"/>
        <c:varyColors val="0"/>
        <c:ser>
          <c:idx val="0"/>
          <c:order val="0"/>
          <c:tx>
            <c:v>Actual BurnDown</c:v>
          </c:tx>
          <c:spPr>
            <a:ln w="38100">
              <a:solidFill>
                <a:srgbClr val="008000"/>
              </a:solidFill>
              <a:prstDash val="solid"/>
            </a:ln>
          </c:spPr>
          <c:marker>
            <c:symbol val="none"/>
          </c:marker>
          <c:cat>
            <c:strRef>
              <c:f>Sprint_5!$I$4:$S$4</c:f>
              <c:strCache>
                <c:ptCount val="11"/>
                <c:pt idx="0">
                  <c:v>Day 0</c:v>
                </c:pt>
                <c:pt idx="1">
                  <c:v>4-Jul</c:v>
                </c:pt>
                <c:pt idx="2">
                  <c:v>5-Jul</c:v>
                </c:pt>
                <c:pt idx="3">
                  <c:v>6-Jul</c:v>
                </c:pt>
                <c:pt idx="4">
                  <c:v>7-Jul</c:v>
                </c:pt>
                <c:pt idx="5">
                  <c:v>8-Jul</c:v>
                </c:pt>
                <c:pt idx="6">
                  <c:v>11-Jul</c:v>
                </c:pt>
                <c:pt idx="7">
                  <c:v>12-Jul</c:v>
                </c:pt>
                <c:pt idx="8">
                  <c:v>13-Jul</c:v>
                </c:pt>
                <c:pt idx="9">
                  <c:v>14-Jul</c:v>
                </c:pt>
                <c:pt idx="10">
                  <c:v>15-Jul</c:v>
                </c:pt>
              </c:strCache>
            </c:strRef>
          </c:cat>
          <c:val>
            <c:numRef>
              <c:f>Sprint_5!$I$6:$S$6</c:f>
              <c:numCache>
                <c:formatCode>0</c:formatCode>
                <c:ptCount val="11"/>
                <c:pt idx="0">
                  <c:v>160</c:v>
                </c:pt>
                <c:pt idx="1">
                  <c:v>145</c:v>
                </c:pt>
                <c:pt idx="2">
                  <c:v>131.5</c:v>
                </c:pt>
                <c:pt idx="3">
                  <c:v>112.5</c:v>
                </c:pt>
                <c:pt idx="4">
                  <c:v>96.5</c:v>
                </c:pt>
                <c:pt idx="5">
                  <c:v>91.5</c:v>
                </c:pt>
                <c:pt idx="6">
                  <c:v>89</c:v>
                </c:pt>
                <c:pt idx="7">
                  <c:v>70.5</c:v>
                </c:pt>
                <c:pt idx="8">
                  <c:v>53</c:v>
                </c:pt>
                <c:pt idx="9">
                  <c:v>32.5</c:v>
                </c:pt>
                <c:pt idx="10">
                  <c:v>3</c:v>
                </c:pt>
              </c:numCache>
            </c:numRef>
          </c:val>
          <c:smooth val="0"/>
        </c:ser>
        <c:ser>
          <c:idx val="1"/>
          <c:order val="1"/>
          <c:tx>
            <c:v>Ideal BurnDown</c:v>
          </c:tx>
          <c:spPr>
            <a:ln w="38100">
              <a:solidFill>
                <a:srgbClr val="808080"/>
              </a:solidFill>
              <a:prstDash val="solid"/>
            </a:ln>
          </c:spPr>
          <c:marker>
            <c:symbol val="none"/>
          </c:marker>
          <c:cat>
            <c:strRef>
              <c:f>Sprint_5!$I$4:$S$4</c:f>
              <c:strCache>
                <c:ptCount val="11"/>
                <c:pt idx="0">
                  <c:v>Day 0</c:v>
                </c:pt>
                <c:pt idx="1">
                  <c:v>4-Jul</c:v>
                </c:pt>
                <c:pt idx="2">
                  <c:v>5-Jul</c:v>
                </c:pt>
                <c:pt idx="3">
                  <c:v>6-Jul</c:v>
                </c:pt>
                <c:pt idx="4">
                  <c:v>7-Jul</c:v>
                </c:pt>
                <c:pt idx="5">
                  <c:v>8-Jul</c:v>
                </c:pt>
                <c:pt idx="6">
                  <c:v>11-Jul</c:v>
                </c:pt>
                <c:pt idx="7">
                  <c:v>12-Jul</c:v>
                </c:pt>
                <c:pt idx="8">
                  <c:v>13-Jul</c:v>
                </c:pt>
                <c:pt idx="9">
                  <c:v>14-Jul</c:v>
                </c:pt>
                <c:pt idx="10">
                  <c:v>15-Jul</c:v>
                </c:pt>
              </c:strCache>
            </c:strRef>
          </c:cat>
          <c:val>
            <c:numRef>
              <c:f>Sprint_5!$I$5:$S$5</c:f>
              <c:numCache>
                <c:formatCode>General</c:formatCode>
                <c:ptCount val="11"/>
                <c:pt idx="0" formatCode="0">
                  <c:v>160</c:v>
                </c:pt>
                <c:pt idx="1">
                  <c:v>144</c:v>
                </c:pt>
                <c:pt idx="2">
                  <c:v>128</c:v>
                </c:pt>
                <c:pt idx="3">
                  <c:v>112</c:v>
                </c:pt>
                <c:pt idx="4">
                  <c:v>96</c:v>
                </c:pt>
                <c:pt idx="5" formatCode="0">
                  <c:v>80</c:v>
                </c:pt>
                <c:pt idx="6">
                  <c:v>64</c:v>
                </c:pt>
                <c:pt idx="7">
                  <c:v>48</c:v>
                </c:pt>
                <c:pt idx="8">
                  <c:v>32</c:v>
                </c:pt>
                <c:pt idx="9">
                  <c:v>16</c:v>
                </c:pt>
                <c:pt idx="10" formatCode="0">
                  <c:v>0</c:v>
                </c:pt>
              </c:numCache>
            </c:numRef>
          </c:val>
          <c:smooth val="0"/>
        </c:ser>
        <c:dLbls>
          <c:showLegendKey val="0"/>
          <c:showVal val="0"/>
          <c:showCatName val="0"/>
          <c:showSerName val="0"/>
          <c:showPercent val="0"/>
          <c:showBubbleSize val="0"/>
        </c:dLbls>
        <c:smooth val="0"/>
        <c:axId val="67167368"/>
        <c:axId val="67167944"/>
      </c:lineChart>
      <c:catAx>
        <c:axId val="67167368"/>
        <c:scaling>
          <c:orientation val="minMax"/>
        </c:scaling>
        <c:delete val="0"/>
        <c:axPos val="b"/>
        <c:majorGridlines>
          <c:spPr>
            <a:ln w="12700">
              <a:solidFill>
                <a:srgbClr val="800080"/>
              </a:solidFill>
              <a:prstDash val="solid"/>
            </a:ln>
          </c:spPr>
        </c:majorGridlines>
        <c:title>
          <c:tx>
            <c:rich>
              <a:bodyPr/>
              <a:lstStyle/>
              <a:p>
                <a:pPr>
                  <a:defRPr/>
                </a:pPr>
                <a:r>
                  <a:rPr lang="en-IN"/>
                  <a:t>Date</a:t>
                </a:r>
              </a:p>
            </c:rich>
          </c:tx>
          <c:layout>
            <c:manualLayout>
              <c:xMode val="edge"/>
              <c:yMode val="edge"/>
              <c:x val="0.45078346750280374"/>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67167944"/>
        <c:crossesAt val="0"/>
        <c:auto val="1"/>
        <c:lblAlgn val="ctr"/>
        <c:lblOffset val="100"/>
        <c:tickLblSkip val="1"/>
        <c:tickMarkSkip val="1"/>
        <c:noMultiLvlLbl val="0"/>
      </c:catAx>
      <c:valAx>
        <c:axId val="67167944"/>
        <c:scaling>
          <c:orientation val="minMax"/>
          <c:min val="0"/>
        </c:scaling>
        <c:delete val="0"/>
        <c:axPos val="l"/>
        <c:majorGridlines>
          <c:spPr>
            <a:ln w="12700">
              <a:solidFill>
                <a:srgbClr val="800080"/>
              </a:solidFill>
              <a:prstDash val="solid"/>
            </a:ln>
          </c:spPr>
        </c:majorGridlines>
        <c:title>
          <c:tx>
            <c:rich>
              <a:bodyPr/>
              <a:lstStyle/>
              <a:p>
                <a:pPr>
                  <a:defRPr/>
                </a:pPr>
                <a:r>
                  <a:rPr lang="en-IN"/>
                  <a:t>Remaining Effort in Hours</a:t>
                </a:r>
              </a:p>
            </c:rich>
          </c:tx>
          <c:layout>
            <c:manualLayout>
              <c:xMode val="edge"/>
              <c:yMode val="edge"/>
              <c:x val="9.7533040414147107E-2"/>
              <c:y val="0.3257008141157927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67167368"/>
        <c:crossesAt val="1"/>
        <c:crossBetween val="midCat"/>
      </c:valAx>
      <c:spPr>
        <a:noFill/>
        <a:ln w="25400">
          <a:noFill/>
        </a:ln>
      </c:spPr>
    </c:plotArea>
    <c:legend>
      <c:legendPos val="r"/>
      <c:layout>
        <c:manualLayout>
          <c:xMode val="edge"/>
          <c:yMode val="edge"/>
          <c:x val="0.79336854163947723"/>
          <c:y val="0.63019641628765866"/>
          <c:w val="0.16666690153663677"/>
          <c:h val="0.11450408393607281"/>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IN"/>
              <a:t>Sprint Burndown Chart</a:t>
            </a:r>
          </a:p>
        </c:rich>
      </c:tx>
      <c:layout>
        <c:manualLayout>
          <c:xMode val="edge"/>
          <c:yMode val="edge"/>
          <c:x val="0.30595680616065124"/>
          <c:y val="9.1603320577294256E-2"/>
        </c:manualLayout>
      </c:layout>
      <c:overlay val="0"/>
      <c:spPr>
        <a:noFill/>
        <a:ln w="25400">
          <a:noFill/>
        </a:ln>
      </c:spPr>
    </c:title>
    <c:autoTitleDeleted val="0"/>
    <c:plotArea>
      <c:layout>
        <c:manualLayout>
          <c:layoutTarget val="inner"/>
          <c:xMode val="edge"/>
          <c:yMode val="edge"/>
          <c:x val="0.16426000018508863"/>
          <c:y val="0.51908525933638316"/>
          <c:w val="0.59657066001287684"/>
          <c:h val="0.30279973461289017"/>
        </c:manualLayout>
      </c:layout>
      <c:lineChart>
        <c:grouping val="standard"/>
        <c:varyColors val="0"/>
        <c:ser>
          <c:idx val="0"/>
          <c:order val="0"/>
          <c:spPr>
            <a:ln w="38100">
              <a:solidFill>
                <a:srgbClr val="00800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Sprint_6!$I$6:$N$6</c:f>
              <c:numCache>
                <c:formatCode>0</c:formatCode>
                <c:ptCount val="6"/>
                <c:pt idx="0">
                  <c:v>44.5</c:v>
                </c:pt>
                <c:pt idx="1">
                  <c:v>34</c:v>
                </c:pt>
                <c:pt idx="2">
                  <c:v>22</c:v>
                </c:pt>
                <c:pt idx="3">
                  <c:v>8</c:v>
                </c:pt>
                <c:pt idx="4">
                  <c:v>4</c:v>
                </c:pt>
                <c:pt idx="5">
                  <c:v>0</c:v>
                </c:pt>
              </c:numCache>
            </c:numRef>
          </c:val>
          <c:smooth val="0"/>
        </c:ser>
        <c:ser>
          <c:idx val="1"/>
          <c:order val="1"/>
          <c:spPr>
            <a:ln w="38100">
              <a:solidFill>
                <a:srgbClr val="808080"/>
              </a:solidFill>
              <a:prstDash val="solid"/>
            </a:ln>
          </c:spPr>
          <c:marker>
            <c:symbol val="none"/>
          </c:marker>
          <c:cat>
            <c:strRef>
              <c:f>Sprint_6!$I$4:$N$4</c:f>
              <c:strCache>
                <c:ptCount val="6"/>
                <c:pt idx="0">
                  <c:v>Day 0</c:v>
                </c:pt>
                <c:pt idx="1">
                  <c:v>18-Jul</c:v>
                </c:pt>
                <c:pt idx="2">
                  <c:v>19-Jul</c:v>
                </c:pt>
                <c:pt idx="3">
                  <c:v>20-Jul</c:v>
                </c:pt>
                <c:pt idx="4">
                  <c:v>21-Jul</c:v>
                </c:pt>
                <c:pt idx="5">
                  <c:v>22-Jul</c:v>
                </c:pt>
              </c:strCache>
            </c:strRef>
          </c:cat>
          <c:val>
            <c:numRef>
              <c:f>Sprint_6!$I$5:$N$5</c:f>
              <c:numCache>
                <c:formatCode>General</c:formatCode>
                <c:ptCount val="6"/>
                <c:pt idx="0" formatCode="0">
                  <c:v>44.5</c:v>
                </c:pt>
                <c:pt idx="1">
                  <c:v>40.049999999999997</c:v>
                </c:pt>
                <c:pt idx="2">
                  <c:v>35.599999999999994</c:v>
                </c:pt>
                <c:pt idx="3">
                  <c:v>31.149999999999995</c:v>
                </c:pt>
                <c:pt idx="4">
                  <c:v>26.699999999999996</c:v>
                </c:pt>
                <c:pt idx="5" formatCode="0">
                  <c:v>22.249999999999996</c:v>
                </c:pt>
              </c:numCache>
            </c:numRef>
          </c:val>
          <c:smooth val="0"/>
        </c:ser>
        <c:dLbls>
          <c:showLegendKey val="0"/>
          <c:showVal val="0"/>
          <c:showCatName val="0"/>
          <c:showSerName val="0"/>
          <c:showPercent val="0"/>
          <c:showBubbleSize val="0"/>
        </c:dLbls>
        <c:smooth val="0"/>
        <c:axId val="67170824"/>
        <c:axId val="67171400"/>
      </c:lineChart>
      <c:catAx>
        <c:axId val="67170824"/>
        <c:scaling>
          <c:orientation val="minMax"/>
        </c:scaling>
        <c:delete val="0"/>
        <c:axPos val="b"/>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Date</a:t>
                </a:r>
              </a:p>
            </c:rich>
          </c:tx>
          <c:layout>
            <c:manualLayout>
              <c:xMode val="edge"/>
              <c:yMode val="edge"/>
              <c:x val="0.44765359659991738"/>
              <c:y val="0.900765495916063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171400"/>
        <c:crossesAt val="0"/>
        <c:auto val="0"/>
        <c:lblAlgn val="ctr"/>
        <c:lblOffset val="100"/>
        <c:tickLblSkip val="1"/>
        <c:tickMarkSkip val="1"/>
        <c:noMultiLvlLbl val="0"/>
      </c:catAx>
      <c:valAx>
        <c:axId val="67171400"/>
        <c:scaling>
          <c:orientation val="minMax"/>
          <c:min val="0"/>
        </c:scaling>
        <c:delete val="0"/>
        <c:axPos val="l"/>
        <c:majorGridlines>
          <c:spPr>
            <a:ln w="12700">
              <a:solidFill>
                <a:srgbClr val="800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IN"/>
                  <a:t>Remaining Effort in Hours</a:t>
                </a:r>
              </a:p>
            </c:rich>
          </c:tx>
          <c:layout>
            <c:manualLayout>
              <c:xMode val="edge"/>
              <c:yMode val="edge"/>
              <c:x val="0.11823110436068589"/>
              <c:y val="0.458016335744291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7170824"/>
        <c:crosses val="autoZero"/>
        <c:crossBetween val="midCat"/>
      </c:valAx>
      <c:spPr>
        <a:solidFill>
          <a:srgbClr val="FFFFFF"/>
        </a:solidFill>
        <a:ln w="12700">
          <a:solidFill>
            <a:srgbClr val="808080"/>
          </a:solidFill>
          <a:prstDash val="solid"/>
        </a:ln>
      </c:spPr>
    </c:plotArea>
    <c:legend>
      <c:legendPos val="r"/>
      <c:layout>
        <c:manualLayout>
          <c:xMode val="edge"/>
          <c:yMode val="edge"/>
          <c:x val="0.72563209294269693"/>
          <c:y val="0.54198606853532627"/>
          <c:w val="0.16696761128209225"/>
          <c:h val="0.11450408393607281"/>
        </c:manualLayout>
      </c:layout>
      <c:overlay val="0"/>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file>

<file path=xl/drawings/drawing10.xml><?xml version="1.0" encoding="utf-8"?>
<xdr:wsDr xmlns:xdr="http://schemas.openxmlformats.org/drawingml/2006/spreadsheetDrawing" xmlns:a="http://schemas.openxmlformats.org/drawingml/2006/main">
  <xdr:twoCellAnchor>
    <xdr:from>
      <xdr:col>2</xdr:col>
      <xdr:colOff>1123950</xdr:colOff>
      <xdr:row>141</xdr:row>
      <xdr:rowOff>104775</xdr:rowOff>
    </xdr:from>
    <xdr:to>
      <xdr:col>16</xdr:col>
      <xdr:colOff>209550</xdr:colOff>
      <xdr:row>164</xdr:row>
      <xdr:rowOff>123825</xdr:rowOff>
    </xdr:to>
    <xdr:graphicFrame macro="">
      <xdr:nvGraphicFramePr>
        <xdr:cNvPr id="121805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1123950</xdr:colOff>
      <xdr:row>46</xdr:row>
      <xdr:rowOff>104775</xdr:rowOff>
    </xdr:from>
    <xdr:to>
      <xdr:col>13</xdr:col>
      <xdr:colOff>0</xdr:colOff>
      <xdr:row>69</xdr:row>
      <xdr:rowOff>123825</xdr:rowOff>
    </xdr:to>
    <xdr:graphicFrame macro="">
      <xdr:nvGraphicFramePr>
        <xdr:cNvPr id="1218052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1123950</xdr:colOff>
      <xdr:row>139</xdr:row>
      <xdr:rowOff>85725</xdr:rowOff>
    </xdr:from>
    <xdr:to>
      <xdr:col>16</xdr:col>
      <xdr:colOff>209550</xdr:colOff>
      <xdr:row>162</xdr:row>
      <xdr:rowOff>104775</xdr:rowOff>
    </xdr:to>
    <xdr:graphicFrame macro="">
      <xdr:nvGraphicFramePr>
        <xdr:cNvPr id="1218360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1123950</xdr:colOff>
      <xdr:row>44</xdr:row>
      <xdr:rowOff>85725</xdr:rowOff>
    </xdr:from>
    <xdr:to>
      <xdr:col>13</xdr:col>
      <xdr:colOff>0</xdr:colOff>
      <xdr:row>67</xdr:row>
      <xdr:rowOff>104775</xdr:rowOff>
    </xdr:to>
    <xdr:graphicFrame macro="">
      <xdr:nvGraphicFramePr>
        <xdr:cNvPr id="1218360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1123950</xdr:colOff>
      <xdr:row>121</xdr:row>
      <xdr:rowOff>85725</xdr:rowOff>
    </xdr:from>
    <xdr:to>
      <xdr:col>16</xdr:col>
      <xdr:colOff>209550</xdr:colOff>
      <xdr:row>144</xdr:row>
      <xdr:rowOff>104775</xdr:rowOff>
    </xdr:to>
    <xdr:graphicFrame macro="">
      <xdr:nvGraphicFramePr>
        <xdr:cNvPr id="1218667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1323975</xdr:colOff>
      <xdr:row>56</xdr:row>
      <xdr:rowOff>38100</xdr:rowOff>
    </xdr:from>
    <xdr:to>
      <xdr:col>13</xdr:col>
      <xdr:colOff>190500</xdr:colOff>
      <xdr:row>98</xdr:row>
      <xdr:rowOff>38100</xdr:rowOff>
    </xdr:to>
    <xdr:graphicFrame macro="">
      <xdr:nvGraphicFramePr>
        <xdr:cNvPr id="1218667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1123950</xdr:colOff>
      <xdr:row>138</xdr:row>
      <xdr:rowOff>85725</xdr:rowOff>
    </xdr:from>
    <xdr:to>
      <xdr:col>16</xdr:col>
      <xdr:colOff>209550</xdr:colOff>
      <xdr:row>161</xdr:row>
      <xdr:rowOff>104775</xdr:rowOff>
    </xdr:to>
    <xdr:graphicFrame macro="">
      <xdr:nvGraphicFramePr>
        <xdr:cNvPr id="1218974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1323975</xdr:colOff>
      <xdr:row>73</xdr:row>
      <xdr:rowOff>38100</xdr:rowOff>
    </xdr:from>
    <xdr:to>
      <xdr:col>13</xdr:col>
      <xdr:colOff>190500</xdr:colOff>
      <xdr:row>115</xdr:row>
      <xdr:rowOff>38100</xdr:rowOff>
    </xdr:to>
    <xdr:graphicFrame macro="">
      <xdr:nvGraphicFramePr>
        <xdr:cNvPr id="1218974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1123950</xdr:colOff>
      <xdr:row>111</xdr:row>
      <xdr:rowOff>85725</xdr:rowOff>
    </xdr:from>
    <xdr:to>
      <xdr:col>16</xdr:col>
      <xdr:colOff>209550</xdr:colOff>
      <xdr:row>134</xdr:row>
      <xdr:rowOff>104775</xdr:rowOff>
    </xdr:to>
    <xdr:graphicFrame macro="">
      <xdr:nvGraphicFramePr>
        <xdr:cNvPr id="121928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1323975</xdr:colOff>
      <xdr:row>46</xdr:row>
      <xdr:rowOff>38100</xdr:rowOff>
    </xdr:from>
    <xdr:to>
      <xdr:col>14</xdr:col>
      <xdr:colOff>381000</xdr:colOff>
      <xdr:row>72</xdr:row>
      <xdr:rowOff>47625</xdr:rowOff>
    </xdr:to>
    <xdr:graphicFrame macro="">
      <xdr:nvGraphicFramePr>
        <xdr:cNvPr id="1219281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159</xdr:row>
      <xdr:rowOff>57150</xdr:rowOff>
    </xdr:from>
    <xdr:to>
      <xdr:col>18</xdr:col>
      <xdr:colOff>0</xdr:colOff>
      <xdr:row>179</xdr:row>
      <xdr:rowOff>85725</xdr:rowOff>
    </xdr:to>
    <xdr:graphicFrame macro="">
      <xdr:nvGraphicFramePr>
        <xdr:cNvPr id="369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46</xdr:row>
      <xdr:rowOff>57150</xdr:rowOff>
    </xdr:from>
    <xdr:to>
      <xdr:col>13</xdr:col>
      <xdr:colOff>0</xdr:colOff>
      <xdr:row>66</xdr:row>
      <xdr:rowOff>85725</xdr:rowOff>
    </xdr:to>
    <xdr:graphicFrame macro="">
      <xdr:nvGraphicFramePr>
        <xdr:cNvPr id="47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xdr:colOff>
      <xdr:row>94</xdr:row>
      <xdr:rowOff>57150</xdr:rowOff>
    </xdr:from>
    <xdr:to>
      <xdr:col>7</xdr:col>
      <xdr:colOff>342900</xdr:colOff>
      <xdr:row>129</xdr:row>
      <xdr:rowOff>123825</xdr:rowOff>
    </xdr:to>
    <xdr:graphicFrame macro="">
      <xdr:nvGraphicFramePr>
        <xdr:cNvPr id="574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1123950</xdr:colOff>
      <xdr:row>102</xdr:row>
      <xdr:rowOff>9525</xdr:rowOff>
    </xdr:from>
    <xdr:to>
      <xdr:col>17</xdr:col>
      <xdr:colOff>0</xdr:colOff>
      <xdr:row>126</xdr:row>
      <xdr:rowOff>152400</xdr:rowOff>
    </xdr:to>
    <xdr:graphicFrame macro="">
      <xdr:nvGraphicFramePr>
        <xdr:cNvPr id="676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1123950</xdr:colOff>
      <xdr:row>135</xdr:row>
      <xdr:rowOff>114300</xdr:rowOff>
    </xdr:from>
    <xdr:to>
      <xdr:col>15</xdr:col>
      <xdr:colOff>209550</xdr:colOff>
      <xdr:row>158</xdr:row>
      <xdr:rowOff>133350</xdr:rowOff>
    </xdr:to>
    <xdr:graphicFrame macro="">
      <xdr:nvGraphicFramePr>
        <xdr:cNvPr id="121774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35</xdr:row>
      <xdr:rowOff>19050</xdr:rowOff>
    </xdr:from>
    <xdr:to>
      <xdr:col>6</xdr:col>
      <xdr:colOff>1057275</xdr:colOff>
      <xdr:row>58</xdr:row>
      <xdr:rowOff>38100</xdr:rowOff>
    </xdr:to>
    <xdr:graphicFrame macro="">
      <xdr:nvGraphicFramePr>
        <xdr:cNvPr id="1217745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1123950</xdr:colOff>
      <xdr:row>129</xdr:row>
      <xdr:rowOff>114300</xdr:rowOff>
    </xdr:from>
    <xdr:to>
      <xdr:col>16</xdr:col>
      <xdr:colOff>209550</xdr:colOff>
      <xdr:row>152</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34</xdr:row>
      <xdr:rowOff>19050</xdr:rowOff>
    </xdr:from>
    <xdr:to>
      <xdr:col>7</xdr:col>
      <xdr:colOff>1038225</xdr:colOff>
      <xdr:row>57</xdr:row>
      <xdr:rowOff>66675</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1123950</xdr:colOff>
      <xdr:row>126</xdr:row>
      <xdr:rowOff>114300</xdr:rowOff>
    </xdr:from>
    <xdr:to>
      <xdr:col>14</xdr:col>
      <xdr:colOff>0</xdr:colOff>
      <xdr:row>149</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25</xdr:row>
      <xdr:rowOff>180975</xdr:rowOff>
    </xdr:from>
    <xdr:to>
      <xdr:col>7</xdr:col>
      <xdr:colOff>581025</xdr:colOff>
      <xdr:row>49</xdr:row>
      <xdr:rowOff>9525</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13</xdr:row>
      <xdr:rowOff>152400</xdr:rowOff>
    </xdr:from>
    <xdr:to>
      <xdr:col>5</xdr:col>
      <xdr:colOff>9525</xdr:colOff>
      <xdr:row>33</xdr:row>
      <xdr:rowOff>114300</xdr:rowOff>
    </xdr:to>
    <xdr:graphicFrame macro="">
      <xdr:nvGraphicFramePr>
        <xdr:cNvPr id="1219593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152400</xdr:rowOff>
    </xdr:from>
    <xdr:to>
      <xdr:col>5</xdr:col>
      <xdr:colOff>9525</xdr:colOff>
      <xdr:row>33</xdr:row>
      <xdr:rowOff>114300</xdr:rowOff>
    </xdr:to>
    <xdr:graphicFrame macro="">
      <xdr:nvGraphicFramePr>
        <xdr:cNvPr id="1219593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xdr:colOff>
      <xdr:row>14</xdr:row>
      <xdr:rowOff>19050</xdr:rowOff>
    </xdr:from>
    <xdr:to>
      <xdr:col>22</xdr:col>
      <xdr:colOff>257175</xdr:colOff>
      <xdr:row>34</xdr:row>
      <xdr:rowOff>114300</xdr:rowOff>
    </xdr:to>
    <xdr:graphicFrame macro="">
      <xdr:nvGraphicFramePr>
        <xdr:cNvPr id="1219593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0</xdr:rowOff>
    </xdr:from>
    <xdr:to>
      <xdr:col>10</xdr:col>
      <xdr:colOff>561975</xdr:colOff>
      <xdr:row>35</xdr:row>
      <xdr:rowOff>9525</xdr:rowOff>
    </xdr:to>
    <xdr:graphicFrame macro="">
      <xdr:nvGraphicFramePr>
        <xdr:cNvPr id="1219593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Impetus">
    <a:dk1>
      <a:srgbClr val="2B2C2A"/>
    </a:dk1>
    <a:lt1>
      <a:srgbClr val="FFFFFF"/>
    </a:lt1>
    <a:dk2>
      <a:srgbClr val="2B2C2A"/>
    </a:dk2>
    <a:lt2>
      <a:srgbClr val="FFFFFF"/>
    </a:lt2>
    <a:accent1>
      <a:srgbClr val="4E73A8"/>
    </a:accent1>
    <a:accent2>
      <a:srgbClr val="95B8D9"/>
    </a:accent2>
    <a:accent3>
      <a:srgbClr val="082D62"/>
    </a:accent3>
    <a:accent4>
      <a:srgbClr val="5E9BCF"/>
    </a:accent4>
    <a:accent5>
      <a:srgbClr val="00060D"/>
    </a:accent5>
    <a:accent6>
      <a:srgbClr val="184D8C"/>
    </a:accent6>
    <a:hlink>
      <a:srgbClr val="507EA8"/>
    </a:hlink>
    <a:folHlink>
      <a:srgbClr val="507EA8"/>
    </a:folHlink>
  </a:clrScheme>
  <a:fontScheme name="Title &amp; Bullets">
    <a:majorFont>
      <a:latin typeface="Franklin Gothic Medium"/>
      <a:ea typeface="ヒラギノ角ゴ ProN W6"/>
      <a:cs typeface="ヒラギノ角ゴ ProN W6"/>
    </a:majorFont>
    <a:minorFont>
      <a:latin typeface="Franklin Gothic Book"/>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W157"/>
  <sheetViews>
    <sheetView topLeftCell="A124" zoomScale="108" zoomScaleNormal="108" workbookViewId="0">
      <selection activeCell="C141" sqref="C141"/>
    </sheetView>
  </sheetViews>
  <sheetFormatPr defaultRowHeight="12.75"/>
  <cols>
    <col min="2" max="2" width="23.5703125" customWidth="1"/>
    <col min="3" max="3" width="19.7109375" customWidth="1"/>
    <col min="4" max="4" width="12.140625" customWidth="1"/>
    <col min="5" max="5" width="13.28515625" customWidth="1"/>
    <col min="6" max="6" width="7.28515625" customWidth="1"/>
    <col min="7" max="8" width="9.28515625" customWidth="1"/>
    <col min="10" max="10" width="13.140625" customWidth="1"/>
    <col min="11" max="11" width="11.85546875" customWidth="1"/>
    <col min="12" max="12" width="14" customWidth="1"/>
    <col min="13" max="13" width="9.42578125" customWidth="1"/>
    <col min="14" max="14" width="16.42578125" customWidth="1"/>
    <col min="15" max="23" width="5.7109375" customWidth="1"/>
  </cols>
  <sheetData>
    <row r="2" spans="1:23" s="4" customFormat="1">
      <c r="A2"/>
      <c r="B2" s="1" t="s">
        <v>0</v>
      </c>
      <c r="C2" s="2" t="s">
        <v>1</v>
      </c>
      <c r="D2" s="2"/>
      <c r="E2" s="2"/>
      <c r="F2" s="2"/>
      <c r="G2" s="2"/>
      <c r="H2" s="2"/>
      <c r="I2" s="2"/>
      <c r="J2" s="3"/>
      <c r="K2" s="3"/>
      <c r="L2" s="3"/>
      <c r="M2" s="3"/>
      <c r="N2" s="3"/>
      <c r="O2" s="3"/>
      <c r="P2" s="3"/>
      <c r="Q2" s="3"/>
      <c r="R2" s="3"/>
      <c r="S2" s="3"/>
      <c r="T2" s="3"/>
      <c r="U2" s="3"/>
      <c r="V2" s="3"/>
      <c r="W2" s="3"/>
    </row>
    <row r="3" spans="1:23">
      <c r="B3" s="1" t="s">
        <v>2</v>
      </c>
      <c r="C3" s="5" t="s">
        <v>3</v>
      </c>
      <c r="D3" s="5"/>
      <c r="E3" s="5"/>
      <c r="F3" s="5"/>
      <c r="G3" s="5"/>
      <c r="H3" s="5"/>
      <c r="I3" s="5"/>
      <c r="J3" s="6"/>
      <c r="K3" s="6"/>
      <c r="L3" s="6"/>
      <c r="M3" s="6"/>
      <c r="N3" s="6"/>
      <c r="O3" s="6"/>
      <c r="P3" s="6"/>
      <c r="Q3" s="6"/>
      <c r="R3" s="6"/>
      <c r="S3" s="6"/>
      <c r="T3" s="6"/>
      <c r="U3" s="6"/>
      <c r="V3" s="6"/>
      <c r="W3" s="7"/>
    </row>
    <row r="4" spans="1:23">
      <c r="B4" s="6"/>
      <c r="C4" s="6"/>
      <c r="D4" s="6"/>
      <c r="E4" s="6"/>
      <c r="F4" s="6"/>
      <c r="G4" s="6"/>
      <c r="H4" s="6"/>
      <c r="I4" s="6"/>
      <c r="J4" s="6"/>
      <c r="K4" s="6"/>
      <c r="L4" s="6"/>
      <c r="M4" s="6"/>
      <c r="N4" s="6"/>
      <c r="O4" s="6"/>
      <c r="P4" s="6"/>
      <c r="Q4" s="6"/>
      <c r="R4" s="6"/>
      <c r="S4" s="6"/>
      <c r="T4" s="6"/>
      <c r="U4" s="6"/>
      <c r="V4" s="6"/>
      <c r="W4" s="6"/>
    </row>
    <row r="5" spans="1:23" s="4" customFormat="1">
      <c r="A5"/>
      <c r="B5" s="1" t="s">
        <v>4</v>
      </c>
      <c r="C5" s="2" t="s">
        <v>5</v>
      </c>
      <c r="D5" s="2"/>
      <c r="E5" s="2"/>
      <c r="F5" s="2"/>
      <c r="G5" s="2"/>
      <c r="H5" s="2"/>
      <c r="I5" s="2"/>
      <c r="J5" s="3"/>
      <c r="K5" s="3"/>
      <c r="L5" s="3"/>
      <c r="M5" s="3"/>
      <c r="N5" s="3"/>
      <c r="O5" s="3"/>
      <c r="P5" s="3"/>
      <c r="Q5" s="3"/>
      <c r="R5" s="3"/>
      <c r="S5" s="3"/>
      <c r="T5" s="3"/>
      <c r="U5" s="3"/>
      <c r="V5" s="3"/>
      <c r="W5" s="3"/>
    </row>
    <row r="6" spans="1:23" s="4" customFormat="1">
      <c r="A6"/>
      <c r="B6" s="1" t="s">
        <v>6</v>
      </c>
      <c r="C6" s="2" t="s">
        <v>7</v>
      </c>
      <c r="D6" s="2"/>
      <c r="E6" s="2"/>
      <c r="F6" s="2"/>
      <c r="G6" s="2"/>
      <c r="H6" s="2"/>
      <c r="I6" s="2"/>
      <c r="J6" s="3"/>
      <c r="K6" s="3"/>
      <c r="L6" s="3"/>
      <c r="M6" s="3"/>
      <c r="N6" s="3"/>
      <c r="O6" s="3"/>
      <c r="P6" s="3"/>
      <c r="Q6" s="3"/>
      <c r="R6" s="3"/>
      <c r="S6" s="3"/>
      <c r="T6" s="3"/>
      <c r="U6" s="3"/>
      <c r="V6" s="3"/>
      <c r="W6" s="3"/>
    </row>
    <row r="7" spans="1:23">
      <c r="B7" s="8"/>
      <c r="C7" s="8"/>
      <c r="D7" s="8"/>
      <c r="E7" s="8"/>
      <c r="F7" s="8"/>
      <c r="G7" s="8"/>
      <c r="H7" s="8"/>
      <c r="I7" s="8"/>
      <c r="J7" s="8"/>
      <c r="K7" s="8"/>
      <c r="L7" s="8"/>
      <c r="M7" s="8"/>
      <c r="N7" s="8"/>
      <c r="O7" s="8"/>
      <c r="P7" s="8"/>
      <c r="Q7" s="8"/>
      <c r="R7" s="8"/>
      <c r="S7" s="8"/>
      <c r="T7" s="8"/>
      <c r="U7" s="8"/>
      <c r="V7" s="8"/>
    </row>
    <row r="8" spans="1:23">
      <c r="B8" s="8"/>
      <c r="C8" s="8"/>
      <c r="D8" s="8"/>
      <c r="E8" s="8"/>
      <c r="F8" s="8"/>
      <c r="G8" s="8"/>
      <c r="H8" s="8"/>
      <c r="I8" s="8"/>
      <c r="J8" s="8"/>
      <c r="K8" s="8"/>
      <c r="L8" s="8"/>
      <c r="M8" s="8"/>
      <c r="N8" s="8"/>
      <c r="O8" s="8"/>
      <c r="P8" s="8"/>
      <c r="Q8" s="8"/>
      <c r="R8" s="8"/>
      <c r="S8" s="8"/>
      <c r="T8" s="8"/>
      <c r="U8" s="8"/>
      <c r="V8" s="8"/>
    </row>
    <row r="9" spans="1:23">
      <c r="B9" s="1" t="s">
        <v>8</v>
      </c>
      <c r="C9" s="8"/>
      <c r="D9" s="8"/>
    </row>
    <row r="10" spans="1:23">
      <c r="B10" s="1" t="s">
        <v>9</v>
      </c>
      <c r="C10" s="9">
        <v>42513</v>
      </c>
      <c r="D10" s="10"/>
    </row>
    <row r="11" spans="1:23">
      <c r="B11" s="1" t="s">
        <v>10</v>
      </c>
      <c r="C11" s="9">
        <v>42517</v>
      </c>
      <c r="D11" s="10"/>
    </row>
    <row r="13" spans="1:23">
      <c r="B13" t="s">
        <v>11</v>
      </c>
    </row>
    <row r="15" spans="1:23">
      <c r="B15" s="11" t="s">
        <v>12</v>
      </c>
      <c r="C15" s="11" t="s">
        <v>13</v>
      </c>
      <c r="D15" s="11" t="s">
        <v>14</v>
      </c>
      <c r="E15" s="11" t="s">
        <v>15</v>
      </c>
      <c r="F15" s="11" t="s">
        <v>16</v>
      </c>
      <c r="G15" s="11" t="s">
        <v>17</v>
      </c>
    </row>
    <row r="16" spans="1:23">
      <c r="B16" s="12" t="s">
        <v>18</v>
      </c>
      <c r="C16" s="13">
        <v>5</v>
      </c>
      <c r="D16" s="13">
        <v>2</v>
      </c>
      <c r="E16" s="13">
        <v>10</v>
      </c>
      <c r="F16" s="13">
        <v>10</v>
      </c>
      <c r="G16" s="13">
        <v>0</v>
      </c>
    </row>
    <row r="17" spans="2:7">
      <c r="B17" s="12" t="s">
        <v>19</v>
      </c>
      <c r="C17" s="13">
        <v>4</v>
      </c>
      <c r="D17" s="13">
        <v>1.5</v>
      </c>
      <c r="E17" s="13">
        <v>6</v>
      </c>
      <c r="F17" s="13">
        <v>6</v>
      </c>
      <c r="G17" s="13">
        <v>0</v>
      </c>
    </row>
    <row r="18" spans="2:7">
      <c r="B18" s="12" t="s">
        <v>20</v>
      </c>
      <c r="C18" s="13">
        <v>5</v>
      </c>
      <c r="D18" s="13">
        <v>2</v>
      </c>
      <c r="E18" s="13">
        <v>10</v>
      </c>
      <c r="F18" s="13">
        <v>10</v>
      </c>
      <c r="G18" s="13">
        <v>0</v>
      </c>
    </row>
    <row r="19" spans="2:7">
      <c r="B19" s="14" t="s">
        <v>21</v>
      </c>
      <c r="C19" s="13">
        <v>5</v>
      </c>
      <c r="D19" s="13">
        <v>1.5</v>
      </c>
      <c r="E19" s="13">
        <v>7.5</v>
      </c>
      <c r="F19" s="13">
        <v>7.5</v>
      </c>
      <c r="G19" s="13">
        <v>0</v>
      </c>
    </row>
    <row r="20" spans="2:7">
      <c r="B20" s="14" t="s">
        <v>22</v>
      </c>
      <c r="C20" s="13">
        <v>5</v>
      </c>
      <c r="D20" s="13">
        <v>2</v>
      </c>
      <c r="E20" s="13">
        <v>10</v>
      </c>
      <c r="F20" s="13">
        <v>10</v>
      </c>
      <c r="G20" s="13">
        <v>0</v>
      </c>
    </row>
    <row r="21" spans="2:7">
      <c r="B21" s="12" t="s">
        <v>23</v>
      </c>
      <c r="C21" s="13">
        <v>5</v>
      </c>
      <c r="D21" s="13">
        <v>2</v>
      </c>
      <c r="E21" s="13">
        <v>10</v>
      </c>
      <c r="F21" s="13">
        <v>10</v>
      </c>
      <c r="G21" s="13">
        <v>0</v>
      </c>
    </row>
    <row r="22" spans="2:7">
      <c r="B22" s="14" t="s">
        <v>24</v>
      </c>
      <c r="C22" s="13">
        <v>5</v>
      </c>
      <c r="D22" s="13">
        <v>2</v>
      </c>
      <c r="E22" s="13">
        <v>10</v>
      </c>
      <c r="F22" s="13">
        <v>10</v>
      </c>
      <c r="G22" s="13">
        <v>0</v>
      </c>
    </row>
    <row r="23" spans="2:7">
      <c r="B23" s="14" t="s">
        <v>25</v>
      </c>
      <c r="C23" s="13">
        <v>5</v>
      </c>
      <c r="D23" s="13">
        <v>2</v>
      </c>
      <c r="E23" s="13">
        <v>10</v>
      </c>
      <c r="F23" s="13">
        <v>10</v>
      </c>
      <c r="G23" s="13">
        <v>0</v>
      </c>
    </row>
    <row r="24" spans="2:7">
      <c r="B24" s="14" t="s">
        <v>26</v>
      </c>
      <c r="C24" s="13">
        <v>5</v>
      </c>
      <c r="D24" s="13">
        <v>2</v>
      </c>
      <c r="E24" s="13">
        <v>10</v>
      </c>
      <c r="F24" s="13">
        <v>10</v>
      </c>
      <c r="G24" s="13">
        <v>0</v>
      </c>
    </row>
    <row r="25" spans="2:7">
      <c r="B25" s="12" t="s">
        <v>7</v>
      </c>
      <c r="C25" s="13">
        <v>5</v>
      </c>
      <c r="D25" s="13">
        <v>2.5</v>
      </c>
      <c r="E25" s="13">
        <v>12.5</v>
      </c>
      <c r="F25" s="13">
        <v>10</v>
      </c>
      <c r="G25" s="13">
        <v>2.5</v>
      </c>
    </row>
    <row r="26" spans="2:7">
      <c r="B26" s="14" t="s">
        <v>27</v>
      </c>
      <c r="C26" s="13">
        <v>5</v>
      </c>
      <c r="D26" s="13">
        <v>1.5</v>
      </c>
      <c r="E26" s="13">
        <v>7.5</v>
      </c>
      <c r="F26" s="15">
        <v>7.5</v>
      </c>
      <c r="G26" s="15">
        <v>0</v>
      </c>
    </row>
    <row r="27" spans="2:7">
      <c r="B27" s="12" t="s">
        <v>28</v>
      </c>
      <c r="C27" s="13">
        <v>5</v>
      </c>
      <c r="D27" s="13">
        <v>2</v>
      </c>
      <c r="E27" s="13">
        <v>10</v>
      </c>
      <c r="F27" s="12">
        <v>10</v>
      </c>
      <c r="G27" s="12">
        <v>0</v>
      </c>
    </row>
    <row r="29" spans="2:7">
      <c r="B29" t="s">
        <v>29</v>
      </c>
      <c r="E29">
        <f>SUM(E16:E28)</f>
        <v>113.5</v>
      </c>
    </row>
    <row r="32" spans="2:7">
      <c r="B32" s="247" t="s">
        <v>30</v>
      </c>
      <c r="C32" s="248"/>
      <c r="D32" s="248"/>
      <c r="E32" s="249"/>
    </row>
    <row r="33" spans="2:7">
      <c r="B33" s="247" t="s">
        <v>9</v>
      </c>
      <c r="C33" s="250">
        <v>42520</v>
      </c>
      <c r="D33" s="251"/>
      <c r="E33" s="249"/>
    </row>
    <row r="34" spans="2:7">
      <c r="B34" s="247" t="s">
        <v>10</v>
      </c>
      <c r="C34" s="250">
        <v>42524</v>
      </c>
      <c r="D34" s="251"/>
      <c r="E34" s="249"/>
    </row>
    <row r="35" spans="2:7">
      <c r="B35" s="249"/>
      <c r="C35" s="249"/>
      <c r="D35" s="249"/>
      <c r="E35" s="249"/>
    </row>
    <row r="36" spans="2:7">
      <c r="B36" s="249" t="s">
        <v>11</v>
      </c>
      <c r="C36" s="249">
        <v>5</v>
      </c>
      <c r="D36" s="249"/>
      <c r="E36" s="249"/>
    </row>
    <row r="37" spans="2:7">
      <c r="B37" s="249"/>
      <c r="C37" s="249"/>
      <c r="D37" s="249"/>
      <c r="E37" s="249"/>
    </row>
    <row r="38" spans="2:7">
      <c r="B38" s="247" t="s">
        <v>12</v>
      </c>
      <c r="C38" s="247" t="s">
        <v>13</v>
      </c>
      <c r="D38" s="247" t="s">
        <v>14</v>
      </c>
      <c r="E38" s="247" t="s">
        <v>15</v>
      </c>
      <c r="F38" s="11" t="s">
        <v>16</v>
      </c>
      <c r="G38" s="11" t="s">
        <v>17</v>
      </c>
    </row>
    <row r="39" spans="2:7">
      <c r="B39" s="218" t="s">
        <v>18</v>
      </c>
      <c r="C39" s="249">
        <v>5</v>
      </c>
      <c r="D39" s="249">
        <v>2</v>
      </c>
      <c r="E39" s="249">
        <v>10</v>
      </c>
      <c r="F39" s="13">
        <v>10</v>
      </c>
      <c r="G39" s="13">
        <f>E39-F39</f>
        <v>0</v>
      </c>
    </row>
    <row r="40" spans="2:7">
      <c r="B40" s="218" t="s">
        <v>19</v>
      </c>
      <c r="C40" s="249"/>
      <c r="D40" s="249"/>
      <c r="E40" s="249"/>
      <c r="F40" s="13">
        <v>6</v>
      </c>
      <c r="G40" s="13">
        <f t="shared" ref="G40:G50" si="0">E40-F40</f>
        <v>-6</v>
      </c>
    </row>
    <row r="41" spans="2:7">
      <c r="B41" s="218" t="s">
        <v>20</v>
      </c>
      <c r="C41" s="249">
        <v>5</v>
      </c>
      <c r="D41" s="249">
        <v>2</v>
      </c>
      <c r="E41" s="249">
        <v>10</v>
      </c>
      <c r="F41" s="13">
        <v>10</v>
      </c>
      <c r="G41" s="13">
        <f t="shared" si="0"/>
        <v>0</v>
      </c>
    </row>
    <row r="42" spans="2:7">
      <c r="B42" s="252" t="s">
        <v>21</v>
      </c>
      <c r="C42" s="249">
        <v>5</v>
      </c>
      <c r="D42" s="249">
        <v>1.5</v>
      </c>
      <c r="E42" s="249">
        <v>7.5</v>
      </c>
      <c r="F42" s="13">
        <v>7.5</v>
      </c>
      <c r="G42" s="13">
        <f t="shared" si="0"/>
        <v>0</v>
      </c>
    </row>
    <row r="43" spans="2:7">
      <c r="B43" s="252" t="s">
        <v>22</v>
      </c>
      <c r="C43" s="249">
        <v>5</v>
      </c>
      <c r="D43" s="249">
        <v>1</v>
      </c>
      <c r="E43" s="249">
        <v>5</v>
      </c>
      <c r="F43" s="13">
        <v>10</v>
      </c>
      <c r="G43" s="13">
        <f t="shared" si="0"/>
        <v>-5</v>
      </c>
    </row>
    <row r="44" spans="2:7">
      <c r="B44" s="218" t="s">
        <v>23</v>
      </c>
      <c r="C44" s="249">
        <v>5</v>
      </c>
      <c r="D44" s="249">
        <v>2</v>
      </c>
      <c r="E44" s="249">
        <v>10</v>
      </c>
      <c r="F44" s="13">
        <v>10</v>
      </c>
      <c r="G44" s="13">
        <f t="shared" si="0"/>
        <v>0</v>
      </c>
    </row>
    <row r="45" spans="2:7">
      <c r="B45" s="252" t="s">
        <v>24</v>
      </c>
      <c r="C45" s="249">
        <v>5</v>
      </c>
      <c r="D45" s="249">
        <v>2</v>
      </c>
      <c r="E45" s="249">
        <v>10</v>
      </c>
      <c r="F45" s="13">
        <v>10</v>
      </c>
      <c r="G45" s="13">
        <f t="shared" si="0"/>
        <v>0</v>
      </c>
    </row>
    <row r="46" spans="2:7">
      <c r="B46" s="252" t="s">
        <v>25</v>
      </c>
      <c r="C46" s="249">
        <v>5</v>
      </c>
      <c r="D46" s="249">
        <v>1.5</v>
      </c>
      <c r="E46" s="249">
        <v>7.5</v>
      </c>
      <c r="F46" s="13">
        <v>10</v>
      </c>
      <c r="G46" s="13">
        <f t="shared" si="0"/>
        <v>-2.5</v>
      </c>
    </row>
    <row r="47" spans="2:7">
      <c r="B47" s="252" t="s">
        <v>26</v>
      </c>
      <c r="C47" s="249">
        <v>5</v>
      </c>
      <c r="D47" s="249">
        <v>2</v>
      </c>
      <c r="E47" s="249">
        <v>10</v>
      </c>
      <c r="F47" s="13">
        <v>10</v>
      </c>
      <c r="G47" s="13">
        <f t="shared" si="0"/>
        <v>0</v>
      </c>
    </row>
    <row r="48" spans="2:7">
      <c r="B48" s="218" t="s">
        <v>7</v>
      </c>
      <c r="C48" s="249">
        <v>5</v>
      </c>
      <c r="D48" s="249">
        <v>2.5</v>
      </c>
      <c r="E48" s="249">
        <v>12.5</v>
      </c>
      <c r="F48" s="13">
        <v>10</v>
      </c>
      <c r="G48" s="13">
        <f t="shared" si="0"/>
        <v>2.5</v>
      </c>
    </row>
    <row r="49" spans="2:7">
      <c r="B49" s="252" t="s">
        <v>27</v>
      </c>
      <c r="C49" s="249">
        <v>4</v>
      </c>
      <c r="D49" s="249">
        <v>2</v>
      </c>
      <c r="E49" s="249">
        <v>8</v>
      </c>
      <c r="F49" s="15">
        <v>7.5</v>
      </c>
      <c r="G49" s="13">
        <f t="shared" si="0"/>
        <v>0.5</v>
      </c>
    </row>
    <row r="50" spans="2:7">
      <c r="B50" s="218" t="s">
        <v>28</v>
      </c>
      <c r="C50" s="249">
        <v>4</v>
      </c>
      <c r="D50" s="249">
        <v>2</v>
      </c>
      <c r="E50" s="249">
        <v>8</v>
      </c>
      <c r="F50" s="19">
        <v>10</v>
      </c>
      <c r="G50" s="13">
        <f t="shared" si="0"/>
        <v>-2</v>
      </c>
    </row>
    <row r="51" spans="2:7">
      <c r="B51" s="249"/>
      <c r="C51" s="249"/>
      <c r="D51" s="249"/>
      <c r="E51" s="249"/>
      <c r="F51" s="249"/>
      <c r="G51" s="249"/>
    </row>
    <row r="52" spans="2:7">
      <c r="B52" s="249" t="s">
        <v>29</v>
      </c>
      <c r="C52" s="249"/>
      <c r="D52" s="249"/>
      <c r="E52" s="249">
        <f>SUM(E39:E51)</f>
        <v>98.5</v>
      </c>
      <c r="F52" s="249">
        <f>SUM(F39:F51)</f>
        <v>111</v>
      </c>
      <c r="G52" s="249"/>
    </row>
    <row r="55" spans="2:7">
      <c r="B55" s="247" t="s">
        <v>31</v>
      </c>
      <c r="C55" s="248"/>
      <c r="D55" s="248"/>
      <c r="E55" s="249"/>
    </row>
    <row r="56" spans="2:7">
      <c r="B56" s="247" t="s">
        <v>9</v>
      </c>
      <c r="C56" s="250">
        <v>42527</v>
      </c>
      <c r="D56" s="251"/>
      <c r="E56" s="249"/>
    </row>
    <row r="57" spans="2:7">
      <c r="B57" s="247" t="s">
        <v>10</v>
      </c>
      <c r="C57" s="250">
        <v>42538</v>
      </c>
      <c r="D57" s="251"/>
      <c r="E57" s="249"/>
    </row>
    <row r="58" spans="2:7">
      <c r="B58" s="249"/>
      <c r="C58" s="249"/>
      <c r="D58" s="249"/>
      <c r="E58" s="249"/>
    </row>
    <row r="59" spans="2:7">
      <c r="B59" s="249" t="s">
        <v>11</v>
      </c>
      <c r="C59" s="249">
        <v>10</v>
      </c>
      <c r="D59" s="249"/>
      <c r="E59" s="249"/>
    </row>
    <row r="60" spans="2:7">
      <c r="B60" s="249"/>
      <c r="C60" s="249"/>
      <c r="D60" s="249"/>
      <c r="E60" s="249"/>
    </row>
    <row r="61" spans="2:7">
      <c r="B61" s="247" t="s">
        <v>12</v>
      </c>
      <c r="C61" s="247" t="s">
        <v>13</v>
      </c>
      <c r="D61" s="247" t="s">
        <v>14</v>
      </c>
      <c r="E61" s="247" t="s">
        <v>15</v>
      </c>
      <c r="F61" s="11" t="s">
        <v>16</v>
      </c>
      <c r="G61" s="11" t="s">
        <v>17</v>
      </c>
    </row>
    <row r="62" spans="2:7">
      <c r="B62" s="218" t="s">
        <v>18</v>
      </c>
      <c r="C62" s="249">
        <v>10</v>
      </c>
      <c r="D62" s="249">
        <v>2</v>
      </c>
      <c r="E62" s="249">
        <v>20</v>
      </c>
      <c r="F62" s="13">
        <v>20</v>
      </c>
      <c r="G62" s="13">
        <f>E62-F62</f>
        <v>0</v>
      </c>
    </row>
    <row r="63" spans="2:7">
      <c r="B63" s="218" t="s">
        <v>19</v>
      </c>
      <c r="C63" s="249">
        <v>8</v>
      </c>
      <c r="D63" s="249">
        <v>1.5</v>
      </c>
      <c r="E63" s="249">
        <v>12</v>
      </c>
      <c r="F63" s="13">
        <v>12</v>
      </c>
      <c r="G63" s="13">
        <v>0</v>
      </c>
    </row>
    <row r="64" spans="2:7">
      <c r="B64" s="218" t="s">
        <v>20</v>
      </c>
      <c r="C64" s="249">
        <v>10</v>
      </c>
      <c r="D64" s="249">
        <v>2</v>
      </c>
      <c r="E64" s="249">
        <v>20</v>
      </c>
      <c r="F64" s="13">
        <v>20</v>
      </c>
      <c r="G64" s="13">
        <v>0</v>
      </c>
    </row>
    <row r="65" spans="2:7">
      <c r="B65" s="252" t="s">
        <v>21</v>
      </c>
      <c r="C65" s="249">
        <v>6</v>
      </c>
      <c r="D65" s="249">
        <v>1.5</v>
      </c>
      <c r="E65" s="249">
        <v>9</v>
      </c>
      <c r="F65" s="13">
        <v>9</v>
      </c>
      <c r="G65" s="13">
        <v>0</v>
      </c>
    </row>
    <row r="66" spans="2:7">
      <c r="B66" s="252" t="s">
        <v>22</v>
      </c>
      <c r="C66" s="249">
        <v>8</v>
      </c>
      <c r="D66" s="249">
        <v>1</v>
      </c>
      <c r="E66" s="249">
        <v>8</v>
      </c>
      <c r="F66" s="13">
        <v>8</v>
      </c>
      <c r="G66" s="13">
        <v>0</v>
      </c>
    </row>
    <row r="67" spans="2:7">
      <c r="B67" s="218" t="s">
        <v>23</v>
      </c>
      <c r="C67" s="249">
        <v>10</v>
      </c>
      <c r="D67" s="249">
        <v>2</v>
      </c>
      <c r="E67" s="249">
        <v>20</v>
      </c>
      <c r="F67" s="13">
        <v>20</v>
      </c>
      <c r="G67" s="13">
        <v>0</v>
      </c>
    </row>
    <row r="68" spans="2:7">
      <c r="B68" s="252" t="s">
        <v>24</v>
      </c>
      <c r="C68" s="249">
        <v>10</v>
      </c>
      <c r="D68" s="249">
        <v>4</v>
      </c>
      <c r="E68" s="249">
        <v>40</v>
      </c>
      <c r="F68" s="13">
        <v>40</v>
      </c>
      <c r="G68" s="13">
        <v>0</v>
      </c>
    </row>
    <row r="69" spans="2:7">
      <c r="B69" s="252" t="s">
        <v>25</v>
      </c>
      <c r="C69" s="249">
        <v>9</v>
      </c>
      <c r="D69" s="249">
        <v>2</v>
      </c>
      <c r="E69" s="249">
        <v>18</v>
      </c>
      <c r="F69" s="13">
        <v>18</v>
      </c>
      <c r="G69" s="13">
        <v>0</v>
      </c>
    </row>
    <row r="70" spans="2:7">
      <c r="B70" s="252" t="s">
        <v>26</v>
      </c>
      <c r="C70" s="249">
        <v>8</v>
      </c>
      <c r="D70" s="249">
        <v>2</v>
      </c>
      <c r="E70" s="249">
        <v>16</v>
      </c>
      <c r="F70" s="13">
        <v>16</v>
      </c>
      <c r="G70" s="13">
        <v>0</v>
      </c>
    </row>
    <row r="71" spans="2:7">
      <c r="B71" s="218" t="s">
        <v>7</v>
      </c>
      <c r="C71" s="249">
        <v>10</v>
      </c>
      <c r="D71" s="249">
        <v>2</v>
      </c>
      <c r="E71" s="249">
        <v>20</v>
      </c>
      <c r="F71" s="13">
        <v>20</v>
      </c>
      <c r="G71" s="13">
        <v>0</v>
      </c>
    </row>
    <row r="72" spans="2:7">
      <c r="B72" s="252" t="s">
        <v>27</v>
      </c>
      <c r="C72" s="249">
        <v>10</v>
      </c>
      <c r="D72" s="249">
        <v>1.5</v>
      </c>
      <c r="E72" s="249">
        <v>15</v>
      </c>
      <c r="F72" s="15">
        <v>15</v>
      </c>
      <c r="G72" s="15">
        <v>0</v>
      </c>
    </row>
    <row r="73" spans="2:7">
      <c r="B73" s="218" t="s">
        <v>28</v>
      </c>
      <c r="C73" s="249">
        <v>10</v>
      </c>
      <c r="D73" s="249">
        <v>1</v>
      </c>
      <c r="E73" s="249">
        <v>10</v>
      </c>
      <c r="F73" s="19">
        <v>10</v>
      </c>
      <c r="G73" s="19">
        <v>0</v>
      </c>
    </row>
    <row r="74" spans="2:7">
      <c r="B74" s="249"/>
      <c r="C74" s="249"/>
      <c r="D74" s="249"/>
      <c r="E74" s="249"/>
      <c r="F74" s="249"/>
      <c r="G74" s="249"/>
    </row>
    <row r="75" spans="2:7">
      <c r="B75" s="249" t="s">
        <v>29</v>
      </c>
      <c r="C75" s="249"/>
      <c r="D75" s="249"/>
      <c r="E75" s="249">
        <f>SUM(E62:E74)</f>
        <v>208</v>
      </c>
      <c r="F75" s="249">
        <f>SUM(F62:F74)</f>
        <v>208</v>
      </c>
      <c r="G75" s="249"/>
    </row>
    <row r="78" spans="2:7">
      <c r="B78" s="247" t="s">
        <v>32</v>
      </c>
      <c r="C78" s="248"/>
      <c r="D78" s="248"/>
      <c r="E78" s="249"/>
    </row>
    <row r="79" spans="2:7">
      <c r="B79" s="247" t="s">
        <v>9</v>
      </c>
      <c r="C79" s="250">
        <v>42541</v>
      </c>
      <c r="D79" s="251"/>
      <c r="E79" s="249"/>
    </row>
    <row r="80" spans="2:7">
      <c r="B80" s="247" t="s">
        <v>10</v>
      </c>
      <c r="C80" s="250">
        <v>42552</v>
      </c>
      <c r="D80" s="251"/>
      <c r="E80" s="249"/>
    </row>
    <row r="81" spans="2:7">
      <c r="B81" s="249"/>
      <c r="C81" s="249"/>
      <c r="D81" s="249"/>
      <c r="E81" s="249"/>
    </row>
    <row r="82" spans="2:7">
      <c r="B82" s="249" t="s">
        <v>11</v>
      </c>
      <c r="C82" s="249">
        <v>10</v>
      </c>
      <c r="D82" s="249"/>
      <c r="E82" s="249"/>
    </row>
    <row r="83" spans="2:7">
      <c r="B83" s="249"/>
      <c r="C83" s="249"/>
      <c r="D83" s="249"/>
      <c r="E83" s="249"/>
    </row>
    <row r="84" spans="2:7">
      <c r="B84" s="247" t="s">
        <v>12</v>
      </c>
      <c r="C84" s="247" t="s">
        <v>13</v>
      </c>
      <c r="D84" s="247" t="s">
        <v>14</v>
      </c>
      <c r="E84" s="247" t="s">
        <v>15</v>
      </c>
      <c r="F84" s="11" t="s">
        <v>16</v>
      </c>
      <c r="G84" s="11" t="s">
        <v>17</v>
      </c>
    </row>
    <row r="85" spans="2:7">
      <c r="B85" s="218" t="s">
        <v>18</v>
      </c>
      <c r="C85" s="249">
        <v>9</v>
      </c>
      <c r="D85" s="249">
        <v>2</v>
      </c>
      <c r="E85" s="249">
        <v>18</v>
      </c>
      <c r="F85" s="13"/>
      <c r="G85" s="13"/>
    </row>
    <row r="86" spans="2:7">
      <c r="B86" s="218" t="s">
        <v>19</v>
      </c>
      <c r="C86" s="249">
        <v>9</v>
      </c>
      <c r="D86" s="249">
        <v>1</v>
      </c>
      <c r="E86" s="249">
        <v>9</v>
      </c>
      <c r="F86" s="13"/>
      <c r="G86" s="13"/>
    </row>
    <row r="87" spans="2:7">
      <c r="B87" s="218" t="s">
        <v>20</v>
      </c>
      <c r="C87" s="249">
        <v>10</v>
      </c>
      <c r="D87" s="249">
        <v>2</v>
      </c>
      <c r="E87" s="249">
        <v>20</v>
      </c>
      <c r="F87" s="13"/>
      <c r="G87" s="13"/>
    </row>
    <row r="88" spans="2:7">
      <c r="B88" s="252" t="s">
        <v>21</v>
      </c>
      <c r="C88" s="249">
        <v>9</v>
      </c>
      <c r="D88" s="249">
        <v>2</v>
      </c>
      <c r="E88" s="249">
        <v>18</v>
      </c>
      <c r="F88" s="13"/>
      <c r="G88" s="13"/>
    </row>
    <row r="89" spans="2:7">
      <c r="B89" s="252" t="s">
        <v>22</v>
      </c>
      <c r="C89" s="249">
        <v>10</v>
      </c>
      <c r="D89" s="249">
        <v>1</v>
      </c>
      <c r="E89" s="249">
        <v>10</v>
      </c>
      <c r="F89" s="13"/>
      <c r="G89" s="13"/>
    </row>
    <row r="90" spans="2:7">
      <c r="B90" s="218" t="s">
        <v>23</v>
      </c>
      <c r="C90" s="249">
        <v>10</v>
      </c>
      <c r="D90" s="249">
        <v>2</v>
      </c>
      <c r="E90" s="249">
        <v>20</v>
      </c>
      <c r="F90" s="13">
        <v>20</v>
      </c>
      <c r="G90" s="13">
        <v>0</v>
      </c>
    </row>
    <row r="91" spans="2:7">
      <c r="B91" s="252" t="s">
        <v>24</v>
      </c>
      <c r="C91" s="249">
        <v>7</v>
      </c>
      <c r="D91" s="249">
        <v>2</v>
      </c>
      <c r="E91" s="249">
        <v>14</v>
      </c>
      <c r="F91" s="13"/>
      <c r="G91" s="13"/>
    </row>
    <row r="92" spans="2:7">
      <c r="B92" s="252" t="s">
        <v>25</v>
      </c>
      <c r="C92" s="249">
        <v>10</v>
      </c>
      <c r="D92" s="249">
        <v>1.5</v>
      </c>
      <c r="E92" s="249">
        <v>15</v>
      </c>
      <c r="F92" s="13"/>
      <c r="G92" s="13"/>
    </row>
    <row r="93" spans="2:7">
      <c r="B93" s="252" t="s">
        <v>26</v>
      </c>
      <c r="C93" s="249">
        <v>10</v>
      </c>
      <c r="D93" s="249">
        <v>1.5</v>
      </c>
      <c r="E93" s="249">
        <v>15</v>
      </c>
      <c r="F93" s="13"/>
      <c r="G93" s="13"/>
    </row>
    <row r="94" spans="2:7">
      <c r="B94" s="218" t="s">
        <v>7</v>
      </c>
      <c r="C94" s="249">
        <v>10</v>
      </c>
      <c r="D94" s="249">
        <v>2</v>
      </c>
      <c r="E94" s="249">
        <v>20</v>
      </c>
      <c r="F94" s="13"/>
      <c r="G94" s="13"/>
    </row>
    <row r="95" spans="2:7">
      <c r="B95" s="252" t="s">
        <v>27</v>
      </c>
      <c r="C95" s="249">
        <v>10</v>
      </c>
      <c r="D95" s="249">
        <v>1.5</v>
      </c>
      <c r="E95" s="249">
        <v>15</v>
      </c>
      <c r="F95" s="15"/>
      <c r="G95" s="15"/>
    </row>
    <row r="96" spans="2:7">
      <c r="B96" s="218" t="s">
        <v>28</v>
      </c>
      <c r="C96" s="249">
        <v>10</v>
      </c>
      <c r="D96" s="249">
        <v>1</v>
      </c>
      <c r="E96" s="249">
        <v>10</v>
      </c>
      <c r="F96" s="19"/>
      <c r="G96" s="19"/>
    </row>
    <row r="97" spans="2:7">
      <c r="B97" s="249"/>
      <c r="C97" s="249"/>
      <c r="D97" s="249"/>
      <c r="E97" s="249"/>
      <c r="F97" s="249"/>
      <c r="G97" s="249"/>
    </row>
    <row r="98" spans="2:7">
      <c r="B98" s="249" t="s">
        <v>29</v>
      </c>
      <c r="C98" s="249"/>
      <c r="D98" s="249"/>
      <c r="E98" s="249">
        <f>SUM(E85:E97)</f>
        <v>184</v>
      </c>
      <c r="F98" s="249"/>
      <c r="G98" s="249"/>
    </row>
    <row r="101" spans="2:7">
      <c r="B101" s="247" t="s">
        <v>33</v>
      </c>
      <c r="C101" s="248"/>
      <c r="D101" s="248"/>
      <c r="E101" s="249"/>
    </row>
    <row r="102" spans="2:7">
      <c r="B102" s="247" t="s">
        <v>9</v>
      </c>
      <c r="C102" s="250">
        <v>42555</v>
      </c>
      <c r="D102" s="251"/>
      <c r="E102" s="249"/>
    </row>
    <row r="103" spans="2:7">
      <c r="B103" s="247" t="s">
        <v>10</v>
      </c>
      <c r="C103" s="250">
        <v>42566</v>
      </c>
      <c r="D103" s="251"/>
      <c r="E103" s="249"/>
    </row>
    <row r="104" spans="2:7">
      <c r="B104" s="249"/>
      <c r="C104" s="249"/>
      <c r="D104" s="249"/>
      <c r="E104" s="249"/>
    </row>
    <row r="105" spans="2:7">
      <c r="B105" s="249" t="s">
        <v>11</v>
      </c>
      <c r="C105" s="249">
        <v>10</v>
      </c>
      <c r="D105" s="249"/>
      <c r="E105" s="249"/>
    </row>
    <row r="106" spans="2:7">
      <c r="B106" s="249"/>
      <c r="C106" s="249"/>
      <c r="D106" s="249"/>
      <c r="E106" s="249"/>
    </row>
    <row r="107" spans="2:7">
      <c r="B107" s="247" t="s">
        <v>12</v>
      </c>
      <c r="C107" s="247" t="s">
        <v>13</v>
      </c>
      <c r="D107" s="247" t="s">
        <v>14</v>
      </c>
      <c r="E107" s="247" t="s">
        <v>15</v>
      </c>
      <c r="F107" s="11" t="s">
        <v>16</v>
      </c>
      <c r="G107" s="11" t="s">
        <v>17</v>
      </c>
    </row>
    <row r="108" spans="2:7">
      <c r="B108" s="218" t="s">
        <v>18</v>
      </c>
      <c r="C108" s="249">
        <v>10</v>
      </c>
      <c r="D108" s="249">
        <v>2</v>
      </c>
      <c r="E108" s="249">
        <v>20</v>
      </c>
      <c r="F108" s="13"/>
      <c r="G108" s="13"/>
    </row>
    <row r="109" spans="2:7">
      <c r="B109" s="218" t="s">
        <v>19</v>
      </c>
      <c r="C109" s="249">
        <v>5</v>
      </c>
      <c r="D109" s="249">
        <v>1.5</v>
      </c>
      <c r="E109" s="249">
        <v>7</v>
      </c>
      <c r="F109" s="13"/>
      <c r="G109" s="13"/>
    </row>
    <row r="110" spans="2:7">
      <c r="B110" s="218" t="s">
        <v>20</v>
      </c>
      <c r="C110" s="249">
        <v>8</v>
      </c>
      <c r="D110" s="249">
        <v>2</v>
      </c>
      <c r="E110" s="249">
        <v>16</v>
      </c>
      <c r="F110" s="13"/>
      <c r="G110" s="13"/>
    </row>
    <row r="111" spans="2:7">
      <c r="B111" s="252" t="s">
        <v>21</v>
      </c>
      <c r="C111" s="249">
        <v>8</v>
      </c>
      <c r="D111" s="249">
        <v>1.5</v>
      </c>
      <c r="E111" s="249">
        <v>12</v>
      </c>
      <c r="F111" s="13"/>
      <c r="G111" s="13"/>
    </row>
    <row r="112" spans="2:7">
      <c r="B112" s="252" t="s">
        <v>22</v>
      </c>
      <c r="C112" s="249">
        <v>10</v>
      </c>
      <c r="D112" s="249">
        <v>1</v>
      </c>
      <c r="E112" s="249">
        <v>10</v>
      </c>
      <c r="F112" s="13"/>
      <c r="G112" s="13"/>
    </row>
    <row r="113" spans="2:7">
      <c r="B113" s="218" t="s">
        <v>23</v>
      </c>
      <c r="C113" s="249">
        <v>10</v>
      </c>
      <c r="D113" s="249">
        <v>2</v>
      </c>
      <c r="E113" s="249">
        <v>20</v>
      </c>
      <c r="F113" s="13">
        <v>20</v>
      </c>
      <c r="G113" s="13">
        <v>0</v>
      </c>
    </row>
    <row r="114" spans="2:7">
      <c r="B114" s="252" t="s">
        <v>24</v>
      </c>
      <c r="C114" s="249">
        <v>10</v>
      </c>
      <c r="D114" s="249">
        <v>1.5</v>
      </c>
      <c r="E114" s="249">
        <v>15</v>
      </c>
      <c r="F114" s="13"/>
      <c r="G114" s="13"/>
    </row>
    <row r="115" spans="2:7">
      <c r="B115" s="252" t="s">
        <v>25</v>
      </c>
      <c r="C115" s="249">
        <v>10</v>
      </c>
      <c r="D115" s="249">
        <v>1.5</v>
      </c>
      <c r="E115" s="249">
        <v>15</v>
      </c>
      <c r="F115" s="13"/>
      <c r="G115" s="13"/>
    </row>
    <row r="116" spans="2:7">
      <c r="B116" s="252" t="s">
        <v>26</v>
      </c>
      <c r="C116" s="249">
        <v>10</v>
      </c>
      <c r="D116" s="249">
        <v>2</v>
      </c>
      <c r="E116" s="249">
        <v>20</v>
      </c>
      <c r="F116" s="13"/>
      <c r="G116" s="13"/>
    </row>
    <row r="117" spans="2:7">
      <c r="B117" s="218" t="s">
        <v>7</v>
      </c>
      <c r="C117" s="249">
        <v>0</v>
      </c>
      <c r="D117" s="249">
        <v>0</v>
      </c>
      <c r="E117" s="249">
        <v>0</v>
      </c>
      <c r="F117" s="13"/>
      <c r="G117" s="13"/>
    </row>
    <row r="118" spans="2:7">
      <c r="B118" s="252" t="s">
        <v>27</v>
      </c>
      <c r="C118" s="249">
        <v>10</v>
      </c>
      <c r="D118" s="249">
        <v>1</v>
      </c>
      <c r="E118" s="249">
        <v>10</v>
      </c>
      <c r="F118" s="15"/>
      <c r="G118" s="15"/>
    </row>
    <row r="119" spans="2:7">
      <c r="B119" s="218" t="s">
        <v>28</v>
      </c>
      <c r="C119" s="249">
        <v>10</v>
      </c>
      <c r="D119" s="249">
        <v>1.5</v>
      </c>
      <c r="E119" s="249">
        <v>15</v>
      </c>
      <c r="F119" s="19"/>
      <c r="G119" s="19"/>
    </row>
    <row r="120" spans="2:7">
      <c r="B120" s="249"/>
      <c r="F120" s="249"/>
      <c r="G120" s="249"/>
    </row>
    <row r="121" spans="2:7">
      <c r="B121" s="249" t="s">
        <v>29</v>
      </c>
      <c r="C121" s="249"/>
      <c r="D121" s="249"/>
      <c r="E121" s="249">
        <f>SUM(E108:E120)</f>
        <v>160</v>
      </c>
      <c r="F121" s="249"/>
      <c r="G121" s="249"/>
    </row>
    <row r="124" spans="2:7">
      <c r="B124" s="247" t="s">
        <v>34</v>
      </c>
      <c r="C124" s="248"/>
      <c r="D124" s="248"/>
      <c r="E124" s="249"/>
    </row>
    <row r="125" spans="2:7">
      <c r="B125" s="247" t="s">
        <v>9</v>
      </c>
      <c r="C125" s="250">
        <v>42569</v>
      </c>
      <c r="D125" s="251"/>
      <c r="E125" s="249"/>
    </row>
    <row r="126" spans="2:7">
      <c r="B126" s="247" t="s">
        <v>10</v>
      </c>
      <c r="C126" s="250">
        <v>42573</v>
      </c>
      <c r="D126" s="251"/>
      <c r="E126" s="249"/>
    </row>
    <row r="127" spans="2:7">
      <c r="B127" s="249"/>
      <c r="C127" s="249"/>
      <c r="D127" s="249"/>
      <c r="E127" s="249"/>
    </row>
    <row r="128" spans="2:7">
      <c r="B128" s="249" t="s">
        <v>11</v>
      </c>
      <c r="C128" s="249">
        <v>5</v>
      </c>
      <c r="D128" s="249"/>
      <c r="E128" s="249"/>
    </row>
    <row r="129" spans="2:7">
      <c r="B129" s="249"/>
      <c r="C129" s="249"/>
      <c r="D129" s="249"/>
      <c r="E129" s="249"/>
    </row>
    <row r="130" spans="2:7">
      <c r="B130" s="247" t="s">
        <v>12</v>
      </c>
      <c r="C130" s="247" t="s">
        <v>13</v>
      </c>
      <c r="D130" s="247" t="s">
        <v>14</v>
      </c>
      <c r="E130" s="247" t="s">
        <v>15</v>
      </c>
      <c r="F130" s="11" t="s">
        <v>16</v>
      </c>
      <c r="G130" s="11" t="s">
        <v>17</v>
      </c>
    </row>
    <row r="131" spans="2:7">
      <c r="B131" s="218" t="s">
        <v>18</v>
      </c>
      <c r="C131" s="249">
        <v>5</v>
      </c>
      <c r="D131" s="249">
        <v>2</v>
      </c>
      <c r="E131" s="249">
        <v>10</v>
      </c>
      <c r="F131" s="13"/>
      <c r="G131" s="13"/>
    </row>
    <row r="132" spans="2:7">
      <c r="B132" s="218" t="s">
        <v>19</v>
      </c>
      <c r="C132" s="249"/>
      <c r="D132" s="249"/>
      <c r="E132" s="249"/>
      <c r="F132" s="13"/>
      <c r="G132" s="13"/>
    </row>
    <row r="133" spans="2:7">
      <c r="B133" s="218" t="s">
        <v>20</v>
      </c>
      <c r="C133" s="249">
        <v>5</v>
      </c>
      <c r="D133" s="249">
        <v>1.5</v>
      </c>
      <c r="E133" s="249">
        <v>7.5</v>
      </c>
      <c r="F133" s="13"/>
      <c r="G133" s="13"/>
    </row>
    <row r="134" spans="2:7">
      <c r="B134" s="252" t="s">
        <v>21</v>
      </c>
      <c r="C134" s="249">
        <v>5</v>
      </c>
      <c r="D134" s="249">
        <v>1.5</v>
      </c>
      <c r="E134" s="249">
        <v>7.5</v>
      </c>
      <c r="F134" s="13"/>
      <c r="G134" s="13"/>
    </row>
    <row r="135" spans="2:7">
      <c r="B135" s="252" t="s">
        <v>22</v>
      </c>
      <c r="C135" s="249">
        <v>5</v>
      </c>
      <c r="D135" s="249">
        <v>1</v>
      </c>
      <c r="E135" s="249">
        <v>5</v>
      </c>
      <c r="F135" s="13"/>
      <c r="G135" s="13"/>
    </row>
    <row r="136" spans="2:7">
      <c r="B136" s="218" t="s">
        <v>23</v>
      </c>
      <c r="C136" s="249">
        <v>5</v>
      </c>
      <c r="D136" s="249">
        <v>2</v>
      </c>
      <c r="E136" s="249">
        <v>10</v>
      </c>
      <c r="F136" s="13"/>
      <c r="G136" s="13"/>
    </row>
    <row r="137" spans="2:7">
      <c r="B137" s="252" t="s">
        <v>24</v>
      </c>
      <c r="C137" s="249">
        <v>5</v>
      </c>
      <c r="D137" s="249">
        <v>1.5</v>
      </c>
      <c r="E137" s="249">
        <v>7.5</v>
      </c>
      <c r="F137" s="13"/>
      <c r="G137" s="13"/>
    </row>
    <row r="138" spans="2:7">
      <c r="B138" s="252" t="s">
        <v>25</v>
      </c>
      <c r="C138" s="249">
        <v>5</v>
      </c>
      <c r="D138" s="249">
        <v>1.5</v>
      </c>
      <c r="E138" s="249">
        <v>7.5</v>
      </c>
      <c r="F138" s="13"/>
      <c r="G138" s="13"/>
    </row>
    <row r="139" spans="2:7">
      <c r="B139" s="252" t="s">
        <v>26</v>
      </c>
      <c r="C139" s="249">
        <v>5</v>
      </c>
      <c r="D139" s="249">
        <v>2</v>
      </c>
      <c r="E139" s="249">
        <v>10</v>
      </c>
      <c r="F139" s="13"/>
      <c r="G139" s="13"/>
    </row>
    <row r="140" spans="2:7">
      <c r="B140" s="218" t="s">
        <v>7</v>
      </c>
      <c r="C140" s="249">
        <v>5</v>
      </c>
      <c r="D140" s="249">
        <v>1</v>
      </c>
      <c r="E140" s="249">
        <v>5</v>
      </c>
      <c r="F140" s="13"/>
      <c r="G140" s="13"/>
    </row>
    <row r="141" spans="2:7">
      <c r="B141" s="252" t="s">
        <v>27</v>
      </c>
      <c r="C141" s="249">
        <v>5</v>
      </c>
      <c r="D141" s="249">
        <v>1</v>
      </c>
      <c r="E141" s="249">
        <v>1</v>
      </c>
      <c r="F141" s="15"/>
      <c r="G141" s="15"/>
    </row>
    <row r="142" spans="2:7">
      <c r="B142" s="218" t="s">
        <v>28</v>
      </c>
      <c r="C142" s="249">
        <v>5</v>
      </c>
      <c r="D142" s="249">
        <v>2</v>
      </c>
      <c r="E142" s="249">
        <v>10</v>
      </c>
      <c r="F142" s="19"/>
      <c r="G142" s="19"/>
    </row>
    <row r="143" spans="2:7">
      <c r="B143" s="249"/>
      <c r="F143" s="249"/>
      <c r="G143" s="249"/>
    </row>
    <row r="144" spans="2:7">
      <c r="B144" s="249" t="s">
        <v>29</v>
      </c>
      <c r="C144" s="249"/>
      <c r="D144" s="249"/>
      <c r="E144" s="249">
        <f>SUM(E131:E143)</f>
        <v>81</v>
      </c>
      <c r="F144" s="249"/>
      <c r="G144" s="249"/>
    </row>
    <row r="155" spans="8:8">
      <c r="H155" s="13"/>
    </row>
    <row r="157" spans="8:8">
      <c r="H157" s="13"/>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P33"/>
  <sheetViews>
    <sheetView zoomScale="85" zoomScaleNormal="85" workbookViewId="0">
      <selection activeCell="P10" sqref="P10"/>
    </sheetView>
  </sheetViews>
  <sheetFormatPr defaultRowHeight="12.75"/>
  <cols>
    <col min="1" max="1" width="12.7109375" customWidth="1"/>
    <col min="2" max="2" width="15.7109375" customWidth="1"/>
  </cols>
  <sheetData>
    <row r="1" spans="2:16" ht="13.5" thickBot="1"/>
    <row r="2" spans="2:16" ht="40.15" customHeight="1" thickBot="1">
      <c r="B2" s="450" t="s">
        <v>338</v>
      </c>
      <c r="N2" s="193" t="s">
        <v>212</v>
      </c>
    </row>
    <row r="3" spans="2:16">
      <c r="B3" s="451" t="s">
        <v>339</v>
      </c>
      <c r="C3" s="452" t="s">
        <v>340</v>
      </c>
      <c r="D3" s="453" t="s">
        <v>341</v>
      </c>
      <c r="N3" s="194" t="s">
        <v>339</v>
      </c>
      <c r="O3" s="195" t="s">
        <v>340</v>
      </c>
      <c r="P3" s="196" t="s">
        <v>341</v>
      </c>
    </row>
    <row r="4" spans="2:16">
      <c r="B4" s="454">
        <v>0</v>
      </c>
      <c r="C4" s="112">
        <v>27</v>
      </c>
      <c r="D4" s="455">
        <v>27</v>
      </c>
      <c r="N4" s="197">
        <v>0</v>
      </c>
      <c r="O4" s="112">
        <v>9</v>
      </c>
      <c r="P4" s="198">
        <v>9</v>
      </c>
    </row>
    <row r="5" spans="2:16">
      <c r="B5" s="454">
        <v>1</v>
      </c>
      <c r="C5" s="112">
        <v>47</v>
      </c>
      <c r="D5" s="455">
        <v>24</v>
      </c>
      <c r="N5" s="197">
        <v>1</v>
      </c>
      <c r="O5" s="112">
        <v>5</v>
      </c>
      <c r="P5" s="198">
        <v>0</v>
      </c>
    </row>
    <row r="6" spans="2:16">
      <c r="B6" s="454">
        <v>2</v>
      </c>
      <c r="C6" s="112">
        <v>47</v>
      </c>
      <c r="D6" s="455">
        <v>21</v>
      </c>
      <c r="N6" s="197">
        <v>2</v>
      </c>
      <c r="O6" s="112">
        <v>5</v>
      </c>
      <c r="P6" s="198">
        <v>2</v>
      </c>
    </row>
    <row r="7" spans="2:16">
      <c r="B7" s="456">
        <v>3</v>
      </c>
      <c r="C7" s="186">
        <v>69</v>
      </c>
      <c r="D7" s="457">
        <v>69</v>
      </c>
      <c r="N7" s="197">
        <v>3</v>
      </c>
      <c r="O7" s="112">
        <v>10</v>
      </c>
      <c r="P7" s="198">
        <v>10</v>
      </c>
    </row>
    <row r="8" spans="2:16">
      <c r="B8" s="458">
        <v>4</v>
      </c>
      <c r="C8" s="448">
        <v>74</v>
      </c>
      <c r="D8" s="459">
        <v>59</v>
      </c>
      <c r="N8" s="197">
        <v>4</v>
      </c>
      <c r="O8" s="112">
        <v>13</v>
      </c>
      <c r="P8" s="198">
        <v>10</v>
      </c>
    </row>
    <row r="9" spans="2:16" ht="13.5" thickBot="1">
      <c r="B9" s="458">
        <v>5</v>
      </c>
      <c r="C9" s="448">
        <v>36</v>
      </c>
      <c r="D9" s="459">
        <v>42</v>
      </c>
      <c r="N9" s="199">
        <v>5</v>
      </c>
      <c r="O9" s="112">
        <v>12</v>
      </c>
      <c r="P9" s="198">
        <v>12</v>
      </c>
    </row>
    <row r="10" spans="2:16">
      <c r="B10" s="458"/>
      <c r="C10" s="448"/>
      <c r="D10" s="459"/>
      <c r="N10" s="200"/>
      <c r="O10" s="186"/>
      <c r="P10" s="201"/>
    </row>
    <row r="11" spans="2:16">
      <c r="B11" s="460"/>
      <c r="C11" s="449"/>
      <c r="D11" s="461"/>
      <c r="N11" s="202"/>
      <c r="O11" s="203"/>
      <c r="P11" s="202"/>
    </row>
    <row r="12" spans="2:16" ht="13.5" thickBot="1">
      <c r="B12" s="462"/>
      <c r="C12" s="463"/>
      <c r="D12" s="464"/>
      <c r="N12" s="202"/>
      <c r="O12" s="203"/>
      <c r="P12" s="202"/>
    </row>
    <row r="33" ht="10.5" customHeight="1"/>
  </sheetData>
  <sheetProtection selectLockedCells="1" selectUnlockedCells="1"/>
  <pageMargins left="0.75" right="0.75" top="1" bottom="1" header="0.51180555555555551" footer="0.51180555555555551"/>
  <pageSetup firstPageNumber="0" orientation="portrait"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41"/>
  <sheetViews>
    <sheetView topLeftCell="A14" zoomScale="108" zoomScaleNormal="108" workbookViewId="0">
      <selection activeCell="F22" sqref="F22"/>
    </sheetView>
  </sheetViews>
  <sheetFormatPr defaultRowHeight="12.75"/>
  <cols>
    <col min="1" max="1" width="1.85546875" customWidth="1"/>
    <col min="2" max="2" width="14.85546875" customWidth="1"/>
    <col min="3" max="3" width="51.7109375" style="113" customWidth="1"/>
    <col min="4" max="4" width="15.85546875" style="16" customWidth="1"/>
    <col min="5" max="5" width="20.5703125" style="16" customWidth="1"/>
    <col min="6" max="6" width="12.5703125" customWidth="1"/>
    <col min="7" max="7" width="16.28515625" customWidth="1"/>
    <col min="8" max="8" width="5.5703125" customWidth="1"/>
    <col min="9" max="9" width="5.28515625" style="23" customWidth="1"/>
    <col min="10" max="10" width="5.140625" customWidth="1"/>
    <col min="11" max="12" width="4.7109375" customWidth="1"/>
    <col min="13" max="13" width="4.42578125" customWidth="1"/>
  </cols>
  <sheetData>
    <row r="2" spans="1:13">
      <c r="B2" s="24" t="s">
        <v>219</v>
      </c>
      <c r="C2" s="114">
        <v>42115</v>
      </c>
      <c r="D2" s="103">
        <f>ScrumTeam!C76</f>
        <v>0</v>
      </c>
      <c r="E2" s="27"/>
      <c r="F2" s="28"/>
      <c r="G2" s="29" t="s">
        <v>221</v>
      </c>
      <c r="H2" s="30">
        <v>5</v>
      </c>
      <c r="I2" s="31">
        <f>H2-1</f>
        <v>4</v>
      </c>
      <c r="J2" s="31">
        <f>I2-1</f>
        <v>3</v>
      </c>
      <c r="K2" s="31">
        <f>J2-1</f>
        <v>2</v>
      </c>
      <c r="L2" s="31">
        <f>K2-1</f>
        <v>1</v>
      </c>
      <c r="M2" s="31">
        <f>L2-1</f>
        <v>0</v>
      </c>
    </row>
    <row r="3" spans="1:13" ht="13.5" customHeight="1">
      <c r="B3" s="32" t="s">
        <v>222</v>
      </c>
      <c r="C3" s="115">
        <v>42118</v>
      </c>
      <c r="D3" s="104">
        <f>ScrumTeam!C77</f>
        <v>0</v>
      </c>
      <c r="E3" s="89"/>
      <c r="F3" s="4"/>
      <c r="G3" s="36"/>
      <c r="H3" s="36"/>
      <c r="I3" s="486" t="s">
        <v>224</v>
      </c>
      <c r="J3" s="486"/>
      <c r="K3" s="486"/>
      <c r="L3" s="486"/>
      <c r="M3" s="486"/>
    </row>
    <row r="4" spans="1:13" ht="33.75">
      <c r="B4" s="37" t="s">
        <v>225</v>
      </c>
      <c r="C4" s="116"/>
      <c r="D4" s="91"/>
      <c r="E4" s="91"/>
      <c r="F4" s="92"/>
      <c r="G4" s="41"/>
      <c r="H4" s="42" t="s">
        <v>226</v>
      </c>
      <c r="I4" s="43">
        <v>42114</v>
      </c>
      <c r="J4" s="43">
        <v>42115</v>
      </c>
      <c r="K4" s="43">
        <v>42116</v>
      </c>
      <c r="L4" s="43">
        <v>42117</v>
      </c>
      <c r="M4" s="43">
        <v>42118</v>
      </c>
    </row>
    <row r="5" spans="1:13" s="4" customFormat="1" ht="41.25" customHeight="1">
      <c r="A5"/>
      <c r="B5" s="45" t="s">
        <v>227</v>
      </c>
      <c r="C5" s="94" t="s">
        <v>228</v>
      </c>
      <c r="D5" s="105" t="s">
        <v>229</v>
      </c>
      <c r="E5" s="95" t="s">
        <v>230</v>
      </c>
      <c r="F5" s="49" t="s">
        <v>46</v>
      </c>
      <c r="G5" s="50" t="s">
        <v>231</v>
      </c>
      <c r="H5" s="51">
        <f>H6</f>
        <v>104</v>
      </c>
      <c r="I5" s="52">
        <f>H5-$H$5/H2</f>
        <v>83.2</v>
      </c>
      <c r="J5" s="53">
        <f>I5-$H$5/H2</f>
        <v>62.400000000000006</v>
      </c>
      <c r="K5" s="53">
        <f>J5-$H$5/H2</f>
        <v>41.600000000000009</v>
      </c>
      <c r="L5" s="53">
        <f>K5-$H$5/H2</f>
        <v>20.800000000000008</v>
      </c>
      <c r="M5" s="53">
        <f>L5-$H$5/H2</f>
        <v>0</v>
      </c>
    </row>
    <row r="6" spans="1:13">
      <c r="B6" s="54"/>
      <c r="C6" s="117"/>
      <c r="D6" s="54"/>
      <c r="E6" s="55"/>
      <c r="F6" s="56"/>
      <c r="G6" s="57" t="s">
        <v>232</v>
      </c>
      <c r="H6" s="54">
        <f t="shared" ref="H6:M6" si="0">SUM(H7:H37)</f>
        <v>104</v>
      </c>
      <c r="I6" s="58">
        <f t="shared" si="0"/>
        <v>81</v>
      </c>
      <c r="J6" s="54">
        <f t="shared" si="0"/>
        <v>60</v>
      </c>
      <c r="K6" s="54">
        <f t="shared" si="0"/>
        <v>40</v>
      </c>
      <c r="L6" s="54">
        <f t="shared" si="0"/>
        <v>30</v>
      </c>
      <c r="M6" s="54">
        <f t="shared" si="0"/>
        <v>12</v>
      </c>
    </row>
    <row r="7" spans="1:13" ht="15">
      <c r="B7" s="12"/>
      <c r="C7" s="109"/>
      <c r="D7" s="107"/>
      <c r="E7" s="66"/>
      <c r="F7" s="67"/>
      <c r="H7" s="481"/>
      <c r="I7" s="481"/>
      <c r="J7" s="481"/>
      <c r="K7" s="481"/>
      <c r="L7" s="481"/>
      <c r="M7" s="481"/>
    </row>
    <row r="8" spans="1:13" ht="15">
      <c r="B8" s="466" t="s">
        <v>175</v>
      </c>
      <c r="C8" s="109" t="s">
        <v>342</v>
      </c>
      <c r="D8" s="107">
        <v>4</v>
      </c>
      <c r="E8" s="66" t="s">
        <v>343</v>
      </c>
      <c r="F8" s="67" t="s">
        <v>344</v>
      </c>
      <c r="H8" s="481">
        <v>4</v>
      </c>
      <c r="I8" s="481">
        <v>4</v>
      </c>
      <c r="J8" s="481">
        <v>4</v>
      </c>
      <c r="K8" s="481">
        <v>4</v>
      </c>
      <c r="L8" s="481">
        <v>4</v>
      </c>
      <c r="M8" s="481">
        <v>4</v>
      </c>
    </row>
    <row r="9" spans="1:13" ht="15">
      <c r="B9" s="12"/>
      <c r="C9" s="109"/>
      <c r="D9" s="107"/>
      <c r="E9" s="66"/>
      <c r="F9" s="67"/>
      <c r="H9" s="481"/>
      <c r="I9" s="481"/>
      <c r="J9" s="481"/>
      <c r="K9" s="481"/>
      <c r="L9" s="481"/>
      <c r="M9" s="481"/>
    </row>
    <row r="10" spans="1:13" ht="15">
      <c r="B10" s="466" t="s">
        <v>345</v>
      </c>
      <c r="C10" s="109" t="s">
        <v>346</v>
      </c>
      <c r="D10" s="107">
        <v>4</v>
      </c>
      <c r="E10" s="66" t="s">
        <v>347</v>
      </c>
      <c r="F10" s="67" t="s">
        <v>53</v>
      </c>
      <c r="H10" s="481">
        <v>4</v>
      </c>
      <c r="I10" s="481">
        <v>0</v>
      </c>
      <c r="J10" s="481">
        <v>0</v>
      </c>
      <c r="K10" s="481">
        <v>0</v>
      </c>
      <c r="L10" s="481">
        <v>0</v>
      </c>
      <c r="M10" s="481">
        <v>0</v>
      </c>
    </row>
    <row r="11" spans="1:13" ht="15">
      <c r="B11" s="12"/>
      <c r="C11" s="109"/>
      <c r="D11" s="107"/>
      <c r="E11" s="66"/>
      <c r="F11" s="67"/>
      <c r="H11" s="481"/>
      <c r="I11" s="481"/>
      <c r="J11" s="481"/>
      <c r="K11" s="481"/>
      <c r="L11" s="481"/>
      <c r="M11" s="481"/>
    </row>
    <row r="12" spans="1:13" ht="30">
      <c r="B12" s="466" t="s">
        <v>348</v>
      </c>
      <c r="C12" s="109" t="s">
        <v>349</v>
      </c>
      <c r="D12" s="107">
        <v>6</v>
      </c>
      <c r="E12" s="66" t="s">
        <v>347</v>
      </c>
      <c r="F12" s="67" t="s">
        <v>53</v>
      </c>
      <c r="H12" s="481">
        <v>6</v>
      </c>
      <c r="I12" s="481">
        <v>6</v>
      </c>
      <c r="J12" s="481">
        <v>2</v>
      </c>
      <c r="K12" s="481">
        <v>0</v>
      </c>
      <c r="L12" s="481">
        <v>0</v>
      </c>
      <c r="M12" s="481">
        <v>0</v>
      </c>
    </row>
    <row r="13" spans="1:13" ht="15">
      <c r="B13" s="12"/>
      <c r="C13" s="109"/>
      <c r="D13" s="107"/>
      <c r="E13" s="66"/>
      <c r="F13" s="67"/>
      <c r="H13" s="481"/>
      <c r="I13" s="481"/>
      <c r="J13" s="481"/>
      <c r="K13" s="481"/>
      <c r="L13" s="481"/>
      <c r="M13" s="481"/>
    </row>
    <row r="14" spans="1:13" ht="30">
      <c r="B14" s="118" t="s">
        <v>350</v>
      </c>
      <c r="C14" s="109" t="s">
        <v>351</v>
      </c>
      <c r="D14" s="107">
        <v>4</v>
      </c>
      <c r="E14" s="66" t="s">
        <v>347</v>
      </c>
      <c r="F14" s="67" t="s">
        <v>53</v>
      </c>
      <c r="H14" s="481">
        <v>4</v>
      </c>
      <c r="I14" s="481">
        <v>4</v>
      </c>
      <c r="J14" s="481">
        <v>4</v>
      </c>
      <c r="K14" s="481">
        <v>0</v>
      </c>
      <c r="L14" s="481">
        <v>0</v>
      </c>
      <c r="M14" s="481">
        <v>0</v>
      </c>
    </row>
    <row r="15" spans="1:13" ht="15">
      <c r="B15" s="12"/>
      <c r="C15" s="109"/>
      <c r="D15" s="107"/>
      <c r="E15" s="66"/>
      <c r="F15" s="67"/>
      <c r="H15" s="481"/>
      <c r="I15" s="481"/>
      <c r="J15" s="481"/>
      <c r="K15" s="481"/>
      <c r="L15" s="481"/>
      <c r="M15" s="481"/>
    </row>
    <row r="16" spans="1:13" ht="15">
      <c r="B16" s="118" t="s">
        <v>352</v>
      </c>
      <c r="C16" s="109" t="s">
        <v>353</v>
      </c>
      <c r="D16" s="107">
        <v>8</v>
      </c>
      <c r="E16" s="66" t="s">
        <v>347</v>
      </c>
      <c r="F16" s="67" t="s">
        <v>53</v>
      </c>
      <c r="H16" s="481">
        <v>8</v>
      </c>
      <c r="I16" s="481">
        <v>8</v>
      </c>
      <c r="J16" s="481">
        <v>8</v>
      </c>
      <c r="K16" s="481">
        <v>4</v>
      </c>
      <c r="L16" s="481">
        <v>4</v>
      </c>
      <c r="M16" s="481">
        <v>0</v>
      </c>
    </row>
    <row r="17" spans="2:256" ht="15">
      <c r="B17" s="12"/>
      <c r="C17" s="109"/>
      <c r="D17" s="107"/>
      <c r="E17" s="66"/>
      <c r="F17" s="67"/>
      <c r="H17" s="481"/>
      <c r="I17" s="481"/>
      <c r="J17" s="481"/>
      <c r="K17" s="481"/>
      <c r="L17" s="481"/>
      <c r="M17" s="481"/>
    </row>
    <row r="18" spans="2:256" ht="15">
      <c r="B18" s="487" t="s">
        <v>354</v>
      </c>
      <c r="C18" s="109" t="s">
        <v>355</v>
      </c>
      <c r="D18" s="107">
        <v>10</v>
      </c>
      <c r="E18" s="66" t="s">
        <v>356</v>
      </c>
      <c r="F18" s="67" t="s">
        <v>53</v>
      </c>
      <c r="H18" s="481">
        <v>10</v>
      </c>
      <c r="I18" s="481">
        <v>8</v>
      </c>
      <c r="J18" s="481">
        <v>6</v>
      </c>
      <c r="K18" s="481">
        <v>4</v>
      </c>
      <c r="L18" s="481">
        <v>2</v>
      </c>
      <c r="M18" s="481">
        <v>0</v>
      </c>
    </row>
    <row r="19" spans="2:256" ht="15">
      <c r="B19" s="487"/>
      <c r="C19" s="109" t="s">
        <v>357</v>
      </c>
      <c r="D19" s="107">
        <v>8</v>
      </c>
      <c r="E19" s="66" t="s">
        <v>358</v>
      </c>
      <c r="F19" s="67" t="s">
        <v>53</v>
      </c>
      <c r="H19" s="481">
        <v>8</v>
      </c>
      <c r="I19" s="481">
        <v>8</v>
      </c>
      <c r="J19" s="481">
        <v>4</v>
      </c>
      <c r="K19" s="481">
        <v>4</v>
      </c>
      <c r="L19" s="481">
        <v>0</v>
      </c>
      <c r="M19" s="481">
        <v>0</v>
      </c>
    </row>
    <row r="20" spans="2:256" ht="30">
      <c r="B20" s="487"/>
      <c r="C20" s="109" t="s">
        <v>359</v>
      </c>
      <c r="D20" s="107">
        <v>8</v>
      </c>
      <c r="E20" s="66" t="s">
        <v>360</v>
      </c>
      <c r="F20" s="67" t="s">
        <v>361</v>
      </c>
      <c r="H20" s="481">
        <v>8</v>
      </c>
      <c r="I20" s="481">
        <v>8</v>
      </c>
      <c r="J20" s="481">
        <v>6</v>
      </c>
      <c r="K20" s="481">
        <v>6</v>
      </c>
      <c r="L20" s="481">
        <v>6</v>
      </c>
      <c r="M20" s="481">
        <v>6</v>
      </c>
    </row>
    <row r="21" spans="2:256" ht="15">
      <c r="B21" s="12"/>
      <c r="C21" s="109"/>
      <c r="D21" s="107"/>
      <c r="E21" s="66"/>
      <c r="F21" s="67"/>
      <c r="H21" s="481"/>
      <c r="I21" s="481"/>
      <c r="J21" s="481"/>
      <c r="K21" s="481"/>
      <c r="L21" s="481"/>
      <c r="M21" s="481"/>
    </row>
    <row r="22" spans="2:256" ht="15">
      <c r="B22" s="487" t="s">
        <v>169</v>
      </c>
      <c r="C22" s="109" t="s">
        <v>362</v>
      </c>
      <c r="D22" s="107">
        <v>5</v>
      </c>
      <c r="E22" s="66" t="s">
        <v>363</v>
      </c>
      <c r="F22" s="67" t="s">
        <v>53</v>
      </c>
      <c r="H22" s="481">
        <v>5</v>
      </c>
      <c r="I22" s="481">
        <v>2</v>
      </c>
      <c r="J22" s="481">
        <v>2</v>
      </c>
      <c r="K22" s="481">
        <v>2</v>
      </c>
      <c r="L22" s="481">
        <v>2</v>
      </c>
      <c r="M22" s="481">
        <v>2</v>
      </c>
    </row>
    <row r="23" spans="2:256" ht="15">
      <c r="B23" s="487"/>
      <c r="C23" s="109" t="s">
        <v>364</v>
      </c>
      <c r="D23" s="107">
        <v>5</v>
      </c>
      <c r="E23" s="66" t="s">
        <v>363</v>
      </c>
      <c r="F23" s="67" t="s">
        <v>53</v>
      </c>
      <c r="H23" s="481">
        <v>5</v>
      </c>
      <c r="I23" s="481">
        <v>2</v>
      </c>
      <c r="J23" s="481">
        <v>2</v>
      </c>
      <c r="K23" s="481">
        <v>1</v>
      </c>
      <c r="L23" s="481">
        <v>0</v>
      </c>
      <c r="M23" s="481">
        <v>0</v>
      </c>
    </row>
    <row r="24" spans="2:256" ht="15">
      <c r="B24" s="487"/>
      <c r="C24" s="109" t="s">
        <v>365</v>
      </c>
      <c r="D24" s="107">
        <v>2</v>
      </c>
      <c r="E24" s="66" t="s">
        <v>366</v>
      </c>
      <c r="F24" s="67" t="s">
        <v>53</v>
      </c>
      <c r="H24" s="481">
        <v>2</v>
      </c>
      <c r="I24" s="481">
        <v>0</v>
      </c>
      <c r="J24" s="481">
        <v>0</v>
      </c>
      <c r="K24" s="481">
        <v>0</v>
      </c>
      <c r="L24" s="481">
        <v>0</v>
      </c>
      <c r="M24" s="481">
        <v>0</v>
      </c>
    </row>
    <row r="25" spans="2:256" ht="15">
      <c r="B25" s="487"/>
      <c r="C25" s="109" t="s">
        <v>367</v>
      </c>
      <c r="D25" s="107">
        <v>4</v>
      </c>
      <c r="E25" s="66" t="s">
        <v>366</v>
      </c>
      <c r="F25" s="67" t="s">
        <v>53</v>
      </c>
      <c r="H25" s="481">
        <v>4</v>
      </c>
      <c r="I25" s="481">
        <v>4</v>
      </c>
      <c r="J25" s="481">
        <v>2</v>
      </c>
      <c r="K25" s="481">
        <v>0</v>
      </c>
      <c r="L25" s="481">
        <v>0</v>
      </c>
      <c r="M25" s="481">
        <v>0</v>
      </c>
      <c r="IV25" s="481">
        <v>4</v>
      </c>
    </row>
    <row r="26" spans="2:256" ht="15">
      <c r="B26" s="487"/>
      <c r="C26" s="109" t="s">
        <v>368</v>
      </c>
      <c r="D26" s="107">
        <v>4</v>
      </c>
      <c r="E26" s="66" t="s">
        <v>366</v>
      </c>
      <c r="F26" s="67" t="s">
        <v>53</v>
      </c>
      <c r="H26" s="481">
        <v>4</v>
      </c>
      <c r="I26" s="481">
        <v>2</v>
      </c>
      <c r="J26" s="481">
        <v>2</v>
      </c>
      <c r="K26" s="481">
        <v>2</v>
      </c>
      <c r="L26" s="481">
        <v>2</v>
      </c>
      <c r="M26" s="481">
        <v>0</v>
      </c>
    </row>
    <row r="27" spans="2:256" ht="15">
      <c r="B27" s="12"/>
      <c r="C27" s="109"/>
      <c r="D27" s="107"/>
      <c r="E27" s="66"/>
      <c r="F27" s="67"/>
      <c r="H27" s="481"/>
      <c r="I27" s="481"/>
      <c r="J27" s="481"/>
      <c r="K27" s="481"/>
      <c r="L27" s="481"/>
      <c r="M27" s="481"/>
    </row>
    <row r="28" spans="2:256" ht="15">
      <c r="B28" s="466" t="s">
        <v>172</v>
      </c>
      <c r="C28" s="109" t="s">
        <v>369</v>
      </c>
      <c r="D28" s="107">
        <v>12</v>
      </c>
      <c r="E28" s="66" t="s">
        <v>370</v>
      </c>
      <c r="F28" s="67" t="s">
        <v>53</v>
      </c>
      <c r="H28" s="481">
        <v>12</v>
      </c>
      <c r="I28" s="481">
        <v>9</v>
      </c>
      <c r="J28" s="481">
        <v>8</v>
      </c>
      <c r="K28" s="481">
        <v>5</v>
      </c>
      <c r="L28" s="481">
        <v>4</v>
      </c>
      <c r="M28" s="481">
        <v>0</v>
      </c>
    </row>
    <row r="29" spans="2:256" ht="15">
      <c r="B29" s="12"/>
      <c r="C29" s="109"/>
      <c r="D29" s="107"/>
      <c r="E29" s="66"/>
      <c r="F29" s="67"/>
      <c r="H29" s="481"/>
      <c r="I29" s="481"/>
      <c r="J29" s="481"/>
      <c r="K29" s="481"/>
      <c r="L29" s="481"/>
      <c r="M29" s="481"/>
    </row>
    <row r="30" spans="2:256" ht="15">
      <c r="B30" s="466" t="s">
        <v>116</v>
      </c>
      <c r="C30" s="109" t="s">
        <v>371</v>
      </c>
      <c r="D30" s="107">
        <v>2</v>
      </c>
      <c r="E30" s="66" t="s">
        <v>347</v>
      </c>
      <c r="F30" s="67" t="s">
        <v>53</v>
      </c>
      <c r="H30" s="481">
        <v>2</v>
      </c>
      <c r="I30" s="481">
        <v>2</v>
      </c>
      <c r="J30" s="481">
        <v>2</v>
      </c>
      <c r="K30" s="481">
        <v>2</v>
      </c>
      <c r="L30" s="481">
        <v>2</v>
      </c>
      <c r="M30" s="481">
        <v>0</v>
      </c>
    </row>
    <row r="31" spans="2:256" ht="15">
      <c r="B31" s="12"/>
      <c r="C31" s="109"/>
      <c r="D31" s="107"/>
      <c r="E31" s="66"/>
      <c r="F31" s="67"/>
      <c r="H31" s="481"/>
      <c r="I31" s="481"/>
      <c r="J31" s="481"/>
      <c r="K31" s="481"/>
      <c r="L31" s="481"/>
      <c r="M31" s="481"/>
    </row>
    <row r="32" spans="2:256" ht="15">
      <c r="B32" s="487" t="s">
        <v>372</v>
      </c>
      <c r="C32" s="109" t="s">
        <v>373</v>
      </c>
      <c r="D32" s="107">
        <v>2</v>
      </c>
      <c r="E32" s="66" t="s">
        <v>374</v>
      </c>
      <c r="F32" s="67" t="s">
        <v>53</v>
      </c>
      <c r="H32" s="481">
        <v>2</v>
      </c>
      <c r="I32" s="481">
        <v>2</v>
      </c>
      <c r="J32" s="481">
        <v>0</v>
      </c>
      <c r="K32" s="481">
        <v>0</v>
      </c>
      <c r="L32" s="481">
        <v>0</v>
      </c>
      <c r="M32" s="481">
        <v>0</v>
      </c>
    </row>
    <row r="33" spans="2:13" ht="15">
      <c r="B33" s="487"/>
      <c r="C33" s="109" t="s">
        <v>373</v>
      </c>
      <c r="D33" s="107">
        <v>2</v>
      </c>
      <c r="E33" s="66" t="s">
        <v>375</v>
      </c>
      <c r="F33" s="67" t="s">
        <v>53</v>
      </c>
      <c r="H33" s="481">
        <v>2</v>
      </c>
      <c r="I33" s="481">
        <v>2</v>
      </c>
      <c r="J33" s="481">
        <v>0</v>
      </c>
      <c r="K33" s="481">
        <v>0</v>
      </c>
      <c r="L33" s="481">
        <v>0</v>
      </c>
      <c r="M33" s="481">
        <v>0</v>
      </c>
    </row>
    <row r="34" spans="2:13" ht="15">
      <c r="B34" s="12"/>
      <c r="C34" s="109"/>
      <c r="D34" s="107"/>
      <c r="E34" s="66"/>
      <c r="F34" s="67"/>
      <c r="H34" s="481"/>
      <c r="I34" s="481"/>
      <c r="J34" s="481"/>
      <c r="K34" s="481"/>
      <c r="L34" s="481"/>
      <c r="M34" s="481"/>
    </row>
    <row r="35" spans="2:13" ht="15">
      <c r="B35" s="487" t="s">
        <v>149</v>
      </c>
      <c r="C35" s="109" t="s">
        <v>376</v>
      </c>
      <c r="D35" s="107">
        <v>8</v>
      </c>
      <c r="E35" s="66" t="s">
        <v>375</v>
      </c>
      <c r="F35" s="67" t="s">
        <v>53</v>
      </c>
      <c r="H35" s="481">
        <v>8</v>
      </c>
      <c r="I35" s="481">
        <v>6</v>
      </c>
      <c r="J35" s="481">
        <v>4</v>
      </c>
      <c r="K35" s="481">
        <v>4</v>
      </c>
      <c r="L35" s="481">
        <v>2</v>
      </c>
      <c r="M35" s="481">
        <v>0</v>
      </c>
    </row>
    <row r="36" spans="2:13" ht="15">
      <c r="B36" s="487"/>
      <c r="C36" s="109" t="s">
        <v>376</v>
      </c>
      <c r="D36" s="107">
        <v>6</v>
      </c>
      <c r="E36" s="66" t="s">
        <v>374</v>
      </c>
      <c r="F36" s="67" t="s">
        <v>53</v>
      </c>
      <c r="H36" s="481">
        <v>6</v>
      </c>
      <c r="I36" s="481">
        <v>4</v>
      </c>
      <c r="J36" s="481">
        <v>4</v>
      </c>
      <c r="K36" s="481">
        <v>2</v>
      </c>
      <c r="L36" s="481">
        <v>2</v>
      </c>
      <c r="M36" s="481">
        <v>0</v>
      </c>
    </row>
    <row r="37" spans="2:13" ht="15">
      <c r="B37" s="12"/>
      <c r="C37" s="109"/>
      <c r="D37" s="107"/>
      <c r="E37" s="66"/>
      <c r="F37" s="67"/>
      <c r="H37" s="481"/>
      <c r="I37" s="481"/>
      <c r="J37" s="481"/>
      <c r="K37" s="481"/>
      <c r="L37" s="481"/>
      <c r="M37" s="481"/>
    </row>
    <row r="38" spans="2:13" ht="15">
      <c r="B38" s="487" t="s">
        <v>377</v>
      </c>
      <c r="C38" s="21" t="s">
        <v>378</v>
      </c>
      <c r="D38" s="107">
        <v>6</v>
      </c>
      <c r="E38" s="66" t="s">
        <v>360</v>
      </c>
      <c r="F38" s="67" t="s">
        <v>53</v>
      </c>
      <c r="H38" s="481">
        <v>6</v>
      </c>
      <c r="I38" s="481">
        <v>4</v>
      </c>
      <c r="J38" s="481">
        <v>2</v>
      </c>
      <c r="K38" s="481">
        <v>0</v>
      </c>
      <c r="L38" s="481">
        <v>0</v>
      </c>
      <c r="M38" s="481">
        <v>0</v>
      </c>
    </row>
    <row r="39" spans="2:13" ht="15">
      <c r="B39" s="487"/>
      <c r="C39" s="109" t="s">
        <v>379</v>
      </c>
      <c r="D39" s="107">
        <v>4</v>
      </c>
      <c r="E39" s="66" t="s">
        <v>360</v>
      </c>
      <c r="F39" s="67" t="s">
        <v>53</v>
      </c>
      <c r="H39" s="481">
        <v>4</v>
      </c>
      <c r="I39" s="481">
        <v>4</v>
      </c>
      <c r="J39" s="481">
        <v>4</v>
      </c>
      <c r="K39" s="481">
        <v>4</v>
      </c>
      <c r="L39" s="481">
        <v>2</v>
      </c>
      <c r="M39" s="481">
        <v>0</v>
      </c>
    </row>
    <row r="40" spans="2:13" ht="15">
      <c r="B40" s="12"/>
      <c r="C40" s="109"/>
      <c r="D40" s="107"/>
      <c r="E40" s="66"/>
      <c r="F40" s="67"/>
      <c r="H40" s="481"/>
      <c r="I40" s="481"/>
      <c r="J40" s="481"/>
      <c r="K40" s="481"/>
      <c r="L40" s="481"/>
      <c r="M40" s="481"/>
    </row>
    <row r="41" spans="2:13" ht="15">
      <c r="B41" s="12"/>
      <c r="C41" s="109"/>
      <c r="D41" s="107">
        <f>SUM(D7:D39)</f>
        <v>114</v>
      </c>
      <c r="E41" s="66"/>
      <c r="F41" s="67"/>
      <c r="H41" s="85">
        <f t="shared" ref="H41:M41" si="1">SUM(H7:H39)</f>
        <v>114</v>
      </c>
      <c r="I41" s="20">
        <f t="shared" si="1"/>
        <v>89</v>
      </c>
      <c r="J41" s="86">
        <f t="shared" si="1"/>
        <v>66</v>
      </c>
      <c r="K41" s="86">
        <f t="shared" si="1"/>
        <v>44</v>
      </c>
      <c r="L41" s="86">
        <f t="shared" si="1"/>
        <v>32</v>
      </c>
      <c r="M41" s="86">
        <f t="shared" si="1"/>
        <v>12</v>
      </c>
    </row>
  </sheetData>
  <sheetProtection selectLockedCells="1" selectUnlockedCells="1"/>
  <autoFilter ref="E1:E136"/>
  <mergeCells count="6">
    <mergeCell ref="B38:B39"/>
    <mergeCell ref="I3:M3"/>
    <mergeCell ref="B18:B20"/>
    <mergeCell ref="B22:B26"/>
    <mergeCell ref="B32:B33"/>
    <mergeCell ref="B35:B36"/>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41"/>
  <sheetViews>
    <sheetView topLeftCell="B6" zoomScale="108" zoomScaleNormal="108" workbookViewId="0">
      <selection activeCell="G20" sqref="G20"/>
    </sheetView>
  </sheetViews>
  <sheetFormatPr defaultRowHeight="12.75"/>
  <cols>
    <col min="1" max="1" width="1.85546875" customWidth="1"/>
    <col min="2" max="2" width="14.85546875" customWidth="1"/>
    <col min="3" max="3" width="34.42578125" style="113" customWidth="1"/>
    <col min="4" max="4" width="8.28515625" style="16" customWidth="1"/>
    <col min="5" max="5" width="16.7109375" style="16" customWidth="1"/>
    <col min="6" max="6" width="12.5703125" customWidth="1"/>
    <col min="7" max="7" width="16.28515625" customWidth="1"/>
    <col min="8" max="8" width="5.5703125" customWidth="1"/>
    <col min="9" max="9" width="5.28515625" style="23" customWidth="1"/>
    <col min="10" max="10" width="5.140625" customWidth="1"/>
    <col min="11" max="12" width="4.7109375" customWidth="1"/>
    <col min="13" max="13" width="4.42578125" customWidth="1"/>
    <col min="15" max="15" width="8.85546875" style="16" customWidth="1"/>
  </cols>
  <sheetData>
    <row r="2" spans="1:15">
      <c r="B2" s="24" t="s">
        <v>219</v>
      </c>
      <c r="C2" s="114">
        <v>42121</v>
      </c>
      <c r="D2" s="103">
        <f>ScrumTeam!C76</f>
        <v>0</v>
      </c>
      <c r="E2" s="27"/>
      <c r="F2" s="28"/>
      <c r="G2" s="29" t="s">
        <v>221</v>
      </c>
      <c r="H2" s="30">
        <v>5</v>
      </c>
      <c r="I2" s="31">
        <f>H2-1</f>
        <v>4</v>
      </c>
      <c r="J2" s="31">
        <f>I2-1</f>
        <v>3</v>
      </c>
      <c r="K2" s="31">
        <f>J2-1</f>
        <v>2</v>
      </c>
      <c r="L2" s="31">
        <f>K2-1</f>
        <v>1</v>
      </c>
      <c r="M2" s="31">
        <f>L2-1</f>
        <v>0</v>
      </c>
    </row>
    <row r="3" spans="1:15" ht="13.5" customHeight="1">
      <c r="B3" s="32" t="s">
        <v>222</v>
      </c>
      <c r="C3" s="115">
        <v>42125</v>
      </c>
      <c r="D3" s="104">
        <f>ScrumTeam!C77</f>
        <v>0</v>
      </c>
      <c r="E3" s="89"/>
      <c r="F3" s="4"/>
      <c r="G3" s="36"/>
      <c r="H3" s="36"/>
      <c r="I3" s="486" t="s">
        <v>224</v>
      </c>
      <c r="J3" s="486"/>
      <c r="K3" s="486"/>
      <c r="L3" s="486"/>
      <c r="M3" s="486"/>
    </row>
    <row r="4" spans="1:15" ht="33.75">
      <c r="B4" s="37" t="s">
        <v>225</v>
      </c>
      <c r="C4" s="116"/>
      <c r="D4" s="91"/>
      <c r="E4" s="91"/>
      <c r="F4" s="92"/>
      <c r="G4" s="41"/>
      <c r="H4" s="42" t="s">
        <v>226</v>
      </c>
      <c r="I4" s="43">
        <v>42121</v>
      </c>
      <c r="J4" s="43">
        <v>42122</v>
      </c>
      <c r="K4" s="43">
        <v>42123</v>
      </c>
      <c r="L4" s="43">
        <v>42124</v>
      </c>
      <c r="M4" s="43">
        <v>42125</v>
      </c>
      <c r="O4" s="16" t="s">
        <v>211</v>
      </c>
    </row>
    <row r="5" spans="1:15" s="4" customFormat="1" ht="41.25" customHeight="1">
      <c r="A5"/>
      <c r="B5" s="45" t="s">
        <v>227</v>
      </c>
      <c r="C5" s="94" t="s">
        <v>228</v>
      </c>
      <c r="D5" s="105" t="s">
        <v>229</v>
      </c>
      <c r="E5" s="95" t="s">
        <v>230</v>
      </c>
      <c r="F5" s="49" t="s">
        <v>46</v>
      </c>
      <c r="G5" s="50" t="s">
        <v>231</v>
      </c>
      <c r="H5" s="51">
        <f>H6</f>
        <v>115</v>
      </c>
      <c r="I5" s="52">
        <f>H5-$H$5/H2</f>
        <v>92</v>
      </c>
      <c r="J5" s="53">
        <f>I5-$H$5/H2</f>
        <v>69</v>
      </c>
      <c r="K5" s="53">
        <f>J5-$H$5/H2</f>
        <v>46</v>
      </c>
      <c r="L5" s="53">
        <f>K5-$H$5/H2</f>
        <v>23</v>
      </c>
      <c r="M5" s="53">
        <f>L5-$H$5/H2</f>
        <v>0</v>
      </c>
      <c r="O5" s="119"/>
    </row>
    <row r="6" spans="1:15">
      <c r="B6" s="54"/>
      <c r="C6" s="117"/>
      <c r="D6" s="54"/>
      <c r="E6" s="55"/>
      <c r="F6" s="56"/>
      <c r="G6" s="57" t="s">
        <v>232</v>
      </c>
      <c r="H6" s="54">
        <f>SUM(H7:H39)</f>
        <v>115</v>
      </c>
      <c r="I6" s="54">
        <f>SUM(I8:I39)</f>
        <v>90</v>
      </c>
      <c r="J6" s="54">
        <f>SUM(J8:J39)</f>
        <v>70</v>
      </c>
      <c r="K6" s="54">
        <f>SUM(K8:K39)</f>
        <v>53</v>
      </c>
      <c r="L6" s="54">
        <f>SUM(L8:L39)</f>
        <v>31</v>
      </c>
      <c r="M6" s="54">
        <f>SUM(M8:M39)</f>
        <v>6</v>
      </c>
    </row>
    <row r="7" spans="1:15" ht="15">
      <c r="B7" s="12"/>
      <c r="C7" s="109"/>
      <c r="D7" s="107"/>
      <c r="E7" s="66"/>
      <c r="F7" s="67"/>
      <c r="H7" s="481"/>
      <c r="I7" s="481"/>
      <c r="J7" s="481"/>
      <c r="K7" s="481"/>
      <c r="L7" s="481"/>
      <c r="M7" s="481"/>
    </row>
    <row r="8" spans="1:15" ht="30">
      <c r="B8" s="466" t="s">
        <v>354</v>
      </c>
      <c r="C8" s="109" t="s">
        <v>359</v>
      </c>
      <c r="D8" s="107">
        <v>10</v>
      </c>
      <c r="E8" s="66" t="s">
        <v>356</v>
      </c>
      <c r="F8" s="67" t="s">
        <v>53</v>
      </c>
      <c r="H8" s="481">
        <v>10</v>
      </c>
      <c r="I8" s="481">
        <v>8</v>
      </c>
      <c r="J8" s="481">
        <v>6</v>
      </c>
      <c r="K8" s="481">
        <v>4</v>
      </c>
      <c r="L8" s="481">
        <v>2</v>
      </c>
      <c r="M8" s="481">
        <v>0</v>
      </c>
      <c r="O8" s="120">
        <v>3</v>
      </c>
    </row>
    <row r="9" spans="1:15" ht="15">
      <c r="B9" s="112"/>
      <c r="C9" s="109"/>
      <c r="D9" s="107"/>
      <c r="E9" s="66"/>
      <c r="F9" s="67"/>
      <c r="H9" s="481"/>
      <c r="I9" s="481"/>
      <c r="J9" s="481"/>
      <c r="K9" s="481"/>
      <c r="L9" s="481"/>
      <c r="M9" s="481"/>
    </row>
    <row r="10" spans="1:15" ht="18.75" customHeight="1">
      <c r="B10" s="487" t="s">
        <v>169</v>
      </c>
      <c r="C10" s="109" t="s">
        <v>380</v>
      </c>
      <c r="D10" s="107">
        <v>4</v>
      </c>
      <c r="E10" s="66" t="s">
        <v>363</v>
      </c>
      <c r="F10" s="67" t="s">
        <v>53</v>
      </c>
      <c r="H10" s="481">
        <v>4</v>
      </c>
      <c r="I10" s="481">
        <v>3</v>
      </c>
      <c r="J10" s="481">
        <v>2</v>
      </c>
      <c r="K10" s="481">
        <v>1</v>
      </c>
      <c r="L10" s="481">
        <v>0</v>
      </c>
      <c r="M10" s="481">
        <v>0</v>
      </c>
    </row>
    <row r="11" spans="1:15" ht="25.5" customHeight="1">
      <c r="B11" s="487"/>
      <c r="C11" s="109" t="s">
        <v>381</v>
      </c>
      <c r="D11" s="107">
        <v>6</v>
      </c>
      <c r="E11" s="66" t="s">
        <v>363</v>
      </c>
      <c r="F11" s="67" t="s">
        <v>53</v>
      </c>
      <c r="H11" s="481">
        <v>6</v>
      </c>
      <c r="I11" s="481">
        <v>4</v>
      </c>
      <c r="J11" s="481">
        <v>3</v>
      </c>
      <c r="K11" s="481">
        <v>2</v>
      </c>
      <c r="L11" s="481">
        <v>1</v>
      </c>
      <c r="M11" s="481">
        <v>0</v>
      </c>
      <c r="O11" s="16">
        <v>5</v>
      </c>
    </row>
    <row r="12" spans="1:15" ht="15">
      <c r="B12" s="112"/>
      <c r="C12" s="109"/>
      <c r="D12" s="107"/>
      <c r="E12" s="66"/>
      <c r="F12" s="67"/>
      <c r="H12" s="481"/>
      <c r="I12" s="481"/>
      <c r="J12" s="481"/>
      <c r="K12" s="481"/>
      <c r="L12" s="481"/>
      <c r="M12" s="481"/>
    </row>
    <row r="13" spans="1:15" ht="22.5" customHeight="1">
      <c r="B13" s="472" t="s">
        <v>382</v>
      </c>
      <c r="C13" s="109" t="s">
        <v>383</v>
      </c>
      <c r="D13" s="107">
        <v>10</v>
      </c>
      <c r="E13" s="66" t="s">
        <v>374</v>
      </c>
      <c r="F13" s="67" t="s">
        <v>384</v>
      </c>
      <c r="H13" s="481">
        <v>10</v>
      </c>
      <c r="I13" s="481">
        <v>8</v>
      </c>
      <c r="J13" s="481">
        <v>6</v>
      </c>
      <c r="K13" s="481">
        <v>4</v>
      </c>
      <c r="L13" s="481">
        <v>2</v>
      </c>
      <c r="M13" s="481">
        <v>0</v>
      </c>
      <c r="O13" s="16">
        <v>3</v>
      </c>
    </row>
    <row r="14" spans="1:15" ht="15">
      <c r="B14" s="112"/>
      <c r="C14" s="109"/>
      <c r="D14" s="107"/>
      <c r="E14" s="66"/>
      <c r="F14" s="67"/>
      <c r="H14" s="481"/>
      <c r="I14" s="481"/>
      <c r="J14" s="481"/>
      <c r="K14" s="481"/>
      <c r="L14" s="481"/>
      <c r="M14" s="481"/>
    </row>
    <row r="15" spans="1:15" ht="15">
      <c r="B15" s="472" t="s">
        <v>385</v>
      </c>
      <c r="C15" s="18" t="s">
        <v>386</v>
      </c>
      <c r="D15" s="107">
        <v>10</v>
      </c>
      <c r="E15" s="66" t="s">
        <v>375</v>
      </c>
      <c r="F15" s="67" t="s">
        <v>384</v>
      </c>
      <c r="H15" s="481">
        <v>10</v>
      </c>
      <c r="I15" s="481">
        <v>8</v>
      </c>
      <c r="J15" s="481">
        <v>6</v>
      </c>
      <c r="K15" s="481">
        <v>4</v>
      </c>
      <c r="L15" s="481">
        <v>2</v>
      </c>
      <c r="M15" s="481">
        <v>0</v>
      </c>
      <c r="O15" s="16">
        <v>3</v>
      </c>
    </row>
    <row r="16" spans="1:15" ht="15">
      <c r="B16" s="112"/>
      <c r="C16" s="109"/>
      <c r="D16" s="107"/>
      <c r="E16" s="66"/>
      <c r="F16" s="67"/>
      <c r="H16" s="481"/>
      <c r="I16" s="481"/>
      <c r="J16" s="481"/>
      <c r="K16" s="481"/>
      <c r="L16" s="481"/>
      <c r="M16" s="481"/>
    </row>
    <row r="17" spans="2:16" ht="15">
      <c r="B17" s="466" t="s">
        <v>387</v>
      </c>
      <c r="C17" s="21" t="s">
        <v>388</v>
      </c>
      <c r="D17" s="107">
        <v>6</v>
      </c>
      <c r="E17" s="66" t="s">
        <v>347</v>
      </c>
      <c r="F17" s="67" t="s">
        <v>53</v>
      </c>
      <c r="H17" s="481">
        <v>6</v>
      </c>
      <c r="I17" s="481">
        <v>2</v>
      </c>
      <c r="J17" s="481">
        <v>2</v>
      </c>
      <c r="K17" s="481">
        <v>0</v>
      </c>
      <c r="L17" s="481">
        <v>0</v>
      </c>
      <c r="M17" s="481">
        <v>0</v>
      </c>
      <c r="O17" s="16">
        <v>3</v>
      </c>
    </row>
    <row r="18" spans="2:16" ht="15">
      <c r="B18" s="112"/>
      <c r="C18" s="109"/>
      <c r="D18" s="107"/>
      <c r="E18" s="66"/>
      <c r="F18" s="67"/>
      <c r="H18" s="481"/>
      <c r="I18" s="481"/>
      <c r="J18" s="481"/>
      <c r="K18" s="481"/>
      <c r="L18" s="481"/>
      <c r="M18" s="481"/>
    </row>
    <row r="19" spans="2:16" ht="15">
      <c r="B19" s="466" t="s">
        <v>389</v>
      </c>
      <c r="C19" s="21" t="s">
        <v>390</v>
      </c>
      <c r="D19" s="107">
        <v>4</v>
      </c>
      <c r="E19" s="66" t="s">
        <v>347</v>
      </c>
      <c r="F19" s="67" t="s">
        <v>53</v>
      </c>
      <c r="H19" s="481">
        <v>4</v>
      </c>
      <c r="I19" s="481">
        <v>4</v>
      </c>
      <c r="J19" s="481">
        <v>2</v>
      </c>
      <c r="K19" s="481">
        <v>0</v>
      </c>
      <c r="L19" s="481">
        <v>0</v>
      </c>
      <c r="M19" s="481">
        <v>0</v>
      </c>
      <c r="O19" s="16">
        <v>3</v>
      </c>
    </row>
    <row r="20" spans="2:16" ht="15">
      <c r="B20" s="112"/>
      <c r="C20" s="109"/>
      <c r="D20" s="107"/>
      <c r="E20" s="66"/>
      <c r="F20" s="67"/>
      <c r="H20" s="481"/>
      <c r="I20" s="481"/>
      <c r="J20" s="481"/>
      <c r="K20" s="481"/>
      <c r="L20" s="481"/>
      <c r="M20" s="481"/>
    </row>
    <row r="21" spans="2:16" ht="15">
      <c r="B21" s="466" t="s">
        <v>391</v>
      </c>
      <c r="C21" s="21" t="s">
        <v>392</v>
      </c>
      <c r="D21" s="107">
        <v>4</v>
      </c>
      <c r="E21" s="66" t="s">
        <v>347</v>
      </c>
      <c r="F21" s="67" t="s">
        <v>53</v>
      </c>
      <c r="H21" s="481">
        <v>4</v>
      </c>
      <c r="I21" s="481">
        <v>4</v>
      </c>
      <c r="J21" s="481">
        <v>4</v>
      </c>
      <c r="K21" s="481">
        <v>4</v>
      </c>
      <c r="L21" s="481">
        <v>0</v>
      </c>
      <c r="M21" s="481">
        <v>0</v>
      </c>
      <c r="O21" s="16">
        <v>1</v>
      </c>
    </row>
    <row r="22" spans="2:16" ht="15">
      <c r="B22" s="112"/>
      <c r="C22" s="109"/>
      <c r="D22" s="107"/>
      <c r="E22" s="66"/>
      <c r="F22" s="67"/>
      <c r="H22" s="481"/>
      <c r="I22" s="481"/>
      <c r="J22" s="481"/>
      <c r="K22" s="481"/>
      <c r="L22" s="481"/>
      <c r="M22" s="481"/>
    </row>
    <row r="23" spans="2:16" ht="26.25">
      <c r="B23" s="466" t="s">
        <v>393</v>
      </c>
      <c r="C23" s="21" t="s">
        <v>394</v>
      </c>
      <c r="D23" s="107">
        <v>13</v>
      </c>
      <c r="E23" s="66" t="s">
        <v>360</v>
      </c>
      <c r="F23" s="67" t="s">
        <v>53</v>
      </c>
      <c r="H23" s="481">
        <v>13</v>
      </c>
      <c r="I23" s="481">
        <v>8</v>
      </c>
      <c r="J23" s="481">
        <v>5</v>
      </c>
      <c r="K23" s="481">
        <v>3</v>
      </c>
      <c r="L23" s="481">
        <v>2</v>
      </c>
      <c r="M23" s="481">
        <v>0</v>
      </c>
      <c r="O23" s="16">
        <v>3</v>
      </c>
    </row>
    <row r="24" spans="2:16" ht="15">
      <c r="B24" s="112"/>
      <c r="C24" s="109"/>
      <c r="D24" s="107"/>
      <c r="E24" s="66"/>
      <c r="F24" s="67"/>
      <c r="H24" s="481"/>
      <c r="I24" s="481"/>
      <c r="J24" s="481"/>
      <c r="K24" s="481"/>
      <c r="L24" s="481"/>
      <c r="M24" s="481"/>
    </row>
    <row r="25" spans="2:16" ht="15">
      <c r="B25" s="487" t="s">
        <v>395</v>
      </c>
      <c r="C25" s="21" t="s">
        <v>396</v>
      </c>
      <c r="D25" s="107">
        <v>2</v>
      </c>
      <c r="E25" s="66" t="s">
        <v>358</v>
      </c>
      <c r="F25" s="67" t="s">
        <v>53</v>
      </c>
      <c r="H25" s="481">
        <v>2</v>
      </c>
      <c r="I25" s="481">
        <v>0</v>
      </c>
      <c r="J25" s="481">
        <v>0</v>
      </c>
      <c r="K25" s="481">
        <v>0</v>
      </c>
      <c r="L25" s="481">
        <v>0</v>
      </c>
      <c r="M25" s="481">
        <v>0</v>
      </c>
      <c r="O25" s="16">
        <v>5</v>
      </c>
    </row>
    <row r="26" spans="2:16" ht="15">
      <c r="B26" s="487"/>
      <c r="C26" s="21" t="s">
        <v>397</v>
      </c>
      <c r="D26" s="107">
        <v>6</v>
      </c>
      <c r="E26" s="66" t="s">
        <v>358</v>
      </c>
      <c r="F26" s="67" t="s">
        <v>53</v>
      </c>
      <c r="H26" s="481">
        <v>6</v>
      </c>
      <c r="I26" s="481">
        <v>6</v>
      </c>
      <c r="J26" s="481">
        <v>5</v>
      </c>
      <c r="K26" s="481">
        <v>4</v>
      </c>
      <c r="L26" s="481">
        <v>4</v>
      </c>
      <c r="M26" s="481">
        <v>0</v>
      </c>
    </row>
    <row r="27" spans="2:16" ht="15">
      <c r="B27" s="487"/>
      <c r="C27" s="109" t="s">
        <v>398</v>
      </c>
      <c r="D27" s="107">
        <v>10</v>
      </c>
      <c r="E27" s="66" t="s">
        <v>370</v>
      </c>
      <c r="F27" s="67" t="s">
        <v>53</v>
      </c>
      <c r="H27" s="481">
        <v>10</v>
      </c>
      <c r="I27" s="481">
        <v>9</v>
      </c>
      <c r="J27" s="481">
        <v>9</v>
      </c>
      <c r="K27" s="481">
        <v>8</v>
      </c>
      <c r="L27" s="481">
        <v>6</v>
      </c>
      <c r="M27" s="481">
        <v>0</v>
      </c>
    </row>
    <row r="28" spans="2:16" ht="15">
      <c r="B28" s="112"/>
      <c r="C28" s="109"/>
      <c r="D28" s="107"/>
      <c r="E28" s="66"/>
      <c r="F28" s="67"/>
      <c r="H28" s="481"/>
      <c r="I28" s="481"/>
      <c r="J28" s="481"/>
      <c r="K28" s="481"/>
      <c r="L28" s="481"/>
      <c r="M28" s="481"/>
    </row>
    <row r="29" spans="2:16" ht="15">
      <c r="B29" s="472" t="s">
        <v>399</v>
      </c>
      <c r="C29" s="21" t="s">
        <v>400</v>
      </c>
      <c r="D29" s="107">
        <v>4</v>
      </c>
      <c r="E29" s="66" t="s">
        <v>366</v>
      </c>
      <c r="F29" s="67" t="s">
        <v>53</v>
      </c>
      <c r="H29" s="481">
        <v>4</v>
      </c>
      <c r="I29" s="481">
        <v>4</v>
      </c>
      <c r="J29" s="481">
        <v>4</v>
      </c>
      <c r="K29" s="481">
        <v>5</v>
      </c>
      <c r="L29" s="481">
        <v>2</v>
      </c>
      <c r="M29" s="481">
        <v>0</v>
      </c>
      <c r="O29" s="16">
        <v>3</v>
      </c>
    </row>
    <row r="30" spans="2:16" ht="15">
      <c r="B30" s="112"/>
      <c r="C30" s="109"/>
      <c r="D30" s="107"/>
      <c r="E30" s="66"/>
      <c r="F30" s="67"/>
      <c r="H30" s="481"/>
      <c r="I30" s="481"/>
      <c r="J30" s="481"/>
      <c r="K30" s="481"/>
      <c r="L30" s="481"/>
      <c r="M30" s="481"/>
    </row>
    <row r="31" spans="2:16" ht="15">
      <c r="B31" s="121" t="s">
        <v>377</v>
      </c>
      <c r="C31" s="122" t="s">
        <v>401</v>
      </c>
      <c r="D31" s="123">
        <v>6</v>
      </c>
      <c r="E31" s="124" t="s">
        <v>343</v>
      </c>
      <c r="F31" s="125" t="s">
        <v>250</v>
      </c>
      <c r="G31" s="126"/>
      <c r="H31" s="127">
        <v>6</v>
      </c>
      <c r="I31" s="127">
        <v>6</v>
      </c>
      <c r="J31" s="127">
        <v>6</v>
      </c>
      <c r="K31" s="127">
        <v>6</v>
      </c>
      <c r="L31" s="127">
        <v>6</v>
      </c>
      <c r="M31" s="127">
        <v>6</v>
      </c>
      <c r="N31" s="126"/>
      <c r="O31" s="128" t="s">
        <v>402</v>
      </c>
      <c r="P31" s="126"/>
    </row>
    <row r="32" spans="2:16" ht="15">
      <c r="B32" s="129"/>
      <c r="C32" s="21"/>
      <c r="D32" s="107"/>
      <c r="E32" s="66"/>
      <c r="F32" s="67"/>
      <c r="H32" s="481"/>
      <c r="I32" s="481"/>
      <c r="J32" s="481"/>
      <c r="K32" s="481"/>
      <c r="L32" s="481"/>
      <c r="M32" s="481"/>
      <c r="O32" s="16">
        <v>3</v>
      </c>
    </row>
    <row r="33" spans="2:15" ht="15">
      <c r="B33" s="487" t="s">
        <v>403</v>
      </c>
      <c r="C33" s="21" t="s">
        <v>404</v>
      </c>
      <c r="D33" s="107">
        <v>1</v>
      </c>
      <c r="E33" s="66" t="s">
        <v>366</v>
      </c>
      <c r="F33" s="67" t="s">
        <v>53</v>
      </c>
      <c r="H33" s="481">
        <v>1</v>
      </c>
      <c r="I33" s="481">
        <v>0</v>
      </c>
      <c r="J33" s="481">
        <v>0</v>
      </c>
      <c r="K33" s="481">
        <v>0</v>
      </c>
      <c r="L33" s="481">
        <v>0</v>
      </c>
      <c r="M33" s="481">
        <v>0</v>
      </c>
      <c r="O33" s="120">
        <v>3</v>
      </c>
    </row>
    <row r="34" spans="2:15" ht="15">
      <c r="B34" s="487"/>
      <c r="C34" s="21" t="s">
        <v>405</v>
      </c>
      <c r="D34" s="107">
        <v>3</v>
      </c>
      <c r="E34" s="66" t="s">
        <v>366</v>
      </c>
      <c r="F34" s="67" t="s">
        <v>53</v>
      </c>
      <c r="H34" s="481">
        <v>3</v>
      </c>
      <c r="I34" s="481">
        <v>2</v>
      </c>
      <c r="J34" s="481">
        <v>0</v>
      </c>
      <c r="K34" s="481">
        <v>0</v>
      </c>
      <c r="L34" s="481">
        <v>0</v>
      </c>
      <c r="M34" s="481">
        <v>0</v>
      </c>
    </row>
    <row r="35" spans="2:15" ht="15">
      <c r="B35" s="21"/>
      <c r="C35" s="21"/>
      <c r="D35" s="107"/>
      <c r="E35" s="66"/>
      <c r="F35" s="67"/>
      <c r="H35" s="481"/>
      <c r="I35" s="481"/>
      <c r="J35" s="481"/>
      <c r="K35" s="481"/>
      <c r="L35" s="481"/>
      <c r="M35" s="481"/>
    </row>
    <row r="36" spans="2:15" ht="15">
      <c r="B36" s="487" t="s">
        <v>406</v>
      </c>
      <c r="C36" s="21" t="s">
        <v>407</v>
      </c>
      <c r="D36" s="107">
        <v>6</v>
      </c>
      <c r="E36" s="66" t="s">
        <v>347</v>
      </c>
      <c r="F36" s="67" t="s">
        <v>53</v>
      </c>
      <c r="H36" s="481">
        <v>6</v>
      </c>
      <c r="I36" s="481">
        <v>6</v>
      </c>
      <c r="J36" s="481">
        <v>4</v>
      </c>
      <c r="K36" s="481">
        <v>4</v>
      </c>
      <c r="L36" s="481">
        <v>2</v>
      </c>
      <c r="M36" s="481">
        <v>0</v>
      </c>
    </row>
    <row r="37" spans="2:15" ht="15">
      <c r="B37" s="487"/>
      <c r="C37" s="21" t="s">
        <v>408</v>
      </c>
      <c r="D37" s="107">
        <v>4</v>
      </c>
      <c r="E37" s="66" t="s">
        <v>409</v>
      </c>
      <c r="F37" s="67" t="s">
        <v>53</v>
      </c>
      <c r="H37" s="481">
        <v>4</v>
      </c>
      <c r="I37" s="481">
        <v>4</v>
      </c>
      <c r="J37" s="481">
        <v>4</v>
      </c>
      <c r="K37" s="481">
        <v>4</v>
      </c>
      <c r="L37" s="481">
        <v>2</v>
      </c>
      <c r="M37" s="481">
        <v>0</v>
      </c>
      <c r="O37" s="16">
        <v>5</v>
      </c>
    </row>
    <row r="38" spans="2:15" ht="15">
      <c r="B38" s="21"/>
      <c r="C38" s="21"/>
      <c r="D38" s="107"/>
      <c r="E38" s="66"/>
      <c r="F38" s="67"/>
      <c r="H38" s="481"/>
      <c r="I38" s="481"/>
      <c r="J38" s="481"/>
      <c r="K38" s="481"/>
      <c r="L38" s="481"/>
      <c r="M38" s="481"/>
    </row>
    <row r="39" spans="2:15" ht="15">
      <c r="B39" s="466" t="s">
        <v>410</v>
      </c>
      <c r="C39" s="21" t="s">
        <v>411</v>
      </c>
      <c r="D39" s="107">
        <v>6</v>
      </c>
      <c r="E39" s="66" t="s">
        <v>409</v>
      </c>
      <c r="F39" s="67" t="s">
        <v>53</v>
      </c>
      <c r="H39" s="481">
        <v>6</v>
      </c>
      <c r="I39" s="481">
        <v>4</v>
      </c>
      <c r="J39" s="481">
        <v>2</v>
      </c>
      <c r="K39" s="481">
        <v>0</v>
      </c>
      <c r="L39" s="481">
        <v>0</v>
      </c>
      <c r="M39" s="481">
        <v>0</v>
      </c>
      <c r="O39" s="16">
        <v>1</v>
      </c>
    </row>
    <row r="40" spans="2:15" ht="15">
      <c r="B40" s="109"/>
      <c r="C40" s="109"/>
      <c r="D40" s="109"/>
      <c r="E40" s="109"/>
      <c r="F40" s="109"/>
    </row>
    <row r="41" spans="2:15" ht="15">
      <c r="B41" s="12"/>
      <c r="C41" s="109"/>
      <c r="D41" s="107">
        <f>SUM(D4:D39)</f>
        <v>115</v>
      </c>
      <c r="E41" s="66"/>
      <c r="F41" s="67"/>
      <c r="H41" s="85">
        <f t="shared" ref="H41:M41" si="0">SUM(H8:H39)</f>
        <v>115</v>
      </c>
      <c r="I41" s="86">
        <f t="shared" si="0"/>
        <v>90</v>
      </c>
      <c r="J41" s="86">
        <f t="shared" si="0"/>
        <v>70</v>
      </c>
      <c r="K41" s="86">
        <f t="shared" si="0"/>
        <v>53</v>
      </c>
      <c r="L41" s="86">
        <f t="shared" si="0"/>
        <v>31</v>
      </c>
      <c r="M41" s="86">
        <f t="shared" si="0"/>
        <v>6</v>
      </c>
      <c r="O41"/>
    </row>
  </sheetData>
  <sheetProtection selectLockedCells="1" selectUnlockedCells="1"/>
  <autoFilter ref="E1:E134"/>
  <mergeCells count="5">
    <mergeCell ref="I3:M3"/>
    <mergeCell ref="B10:B11"/>
    <mergeCell ref="B25:B27"/>
    <mergeCell ref="B33:B34"/>
    <mergeCell ref="B36:B37"/>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0"/>
  <sheetViews>
    <sheetView topLeftCell="A22" zoomScale="85" zoomScaleNormal="85" workbookViewId="0">
      <selection activeCell="H6" sqref="H6"/>
    </sheetView>
  </sheetViews>
  <sheetFormatPr defaultRowHeight="12.75"/>
  <cols>
    <col min="1" max="1" width="1.85546875" customWidth="1"/>
    <col min="2" max="2" width="15.140625" customWidth="1"/>
    <col min="3" max="3" width="34.42578125" style="113" customWidth="1"/>
    <col min="4" max="4" width="8.28515625" style="16" customWidth="1"/>
    <col min="5" max="5" width="16.7109375" style="16" customWidth="1"/>
    <col min="6" max="6" width="12.5703125" customWidth="1"/>
    <col min="7" max="7" width="16.28515625" customWidth="1"/>
    <col min="8" max="8" width="5.5703125" customWidth="1"/>
    <col min="9" max="9" width="5.28515625" style="106" customWidth="1"/>
    <col min="10" max="10" width="5.140625" customWidth="1"/>
    <col min="11" max="12" width="4.7109375" customWidth="1"/>
    <col min="13" max="13" width="4.42578125" customWidth="1"/>
    <col min="15" max="15" width="8.85546875" style="130" customWidth="1"/>
    <col min="19" max="19" width="0" hidden="1" customWidth="1"/>
  </cols>
  <sheetData>
    <row r="2" spans="1:15">
      <c r="B2" s="24" t="s">
        <v>219</v>
      </c>
      <c r="C2" s="114">
        <v>42099</v>
      </c>
      <c r="D2" s="103">
        <f>ScrumTeam!C76</f>
        <v>0</v>
      </c>
      <c r="E2" s="27"/>
      <c r="F2" s="28"/>
      <c r="G2" s="29" t="s">
        <v>221</v>
      </c>
      <c r="H2" s="30">
        <v>5</v>
      </c>
      <c r="I2" s="31">
        <f>H2-1</f>
        <v>4</v>
      </c>
      <c r="J2" s="31">
        <f>I2-1</f>
        <v>3</v>
      </c>
      <c r="K2" s="31">
        <f>J2-1</f>
        <v>2</v>
      </c>
      <c r="L2" s="31">
        <f>K2-1</f>
        <v>1</v>
      </c>
      <c r="M2" s="31">
        <f>L2-1</f>
        <v>0</v>
      </c>
    </row>
    <row r="3" spans="1:15" ht="13.5" customHeight="1">
      <c r="B3" s="32" t="s">
        <v>222</v>
      </c>
      <c r="C3" s="115">
        <v>42221</v>
      </c>
      <c r="D3" s="104">
        <f>ScrumTeam!C77</f>
        <v>0</v>
      </c>
      <c r="E3" s="89"/>
      <c r="F3" s="4"/>
      <c r="G3" s="36"/>
      <c r="H3" s="36"/>
      <c r="I3" s="486" t="s">
        <v>224</v>
      </c>
      <c r="J3" s="486"/>
      <c r="K3" s="486"/>
      <c r="L3" s="486"/>
      <c r="M3" s="486"/>
    </row>
    <row r="4" spans="1:15" ht="32.25">
      <c r="B4" s="37" t="s">
        <v>225</v>
      </c>
      <c r="C4" s="116"/>
      <c r="D4" s="91"/>
      <c r="E4" s="91"/>
      <c r="F4" s="92"/>
      <c r="G4" s="41"/>
      <c r="H4" s="42" t="s">
        <v>226</v>
      </c>
      <c r="I4" s="43">
        <v>42128</v>
      </c>
      <c r="J4" s="43">
        <v>42129</v>
      </c>
      <c r="K4" s="43">
        <v>42130</v>
      </c>
      <c r="L4" s="43">
        <v>42131</v>
      </c>
      <c r="M4" s="43">
        <v>42132</v>
      </c>
      <c r="O4" s="130" t="s">
        <v>211</v>
      </c>
    </row>
    <row r="5" spans="1:15" s="4" customFormat="1" ht="41.25" customHeight="1">
      <c r="A5">
        <f>A16</f>
        <v>0</v>
      </c>
      <c r="B5" s="45" t="s">
        <v>227</v>
      </c>
      <c r="C5" s="94" t="s">
        <v>228</v>
      </c>
      <c r="D5" s="105" t="s">
        <v>229</v>
      </c>
      <c r="E5" s="95" t="s">
        <v>230</v>
      </c>
      <c r="F5" s="49" t="s">
        <v>46</v>
      </c>
      <c r="G5" s="50" t="s">
        <v>231</v>
      </c>
      <c r="H5" s="51">
        <f>H6</f>
        <v>57</v>
      </c>
      <c r="I5" s="52">
        <f>H5-$H$5/H2</f>
        <v>45.6</v>
      </c>
      <c r="J5" s="53">
        <f>I5-$H$5/H2</f>
        <v>34.200000000000003</v>
      </c>
      <c r="K5" s="53">
        <f>J5-$H$5/H2</f>
        <v>22.800000000000004</v>
      </c>
      <c r="L5" s="53">
        <f>K5-$H$5/H2</f>
        <v>11.400000000000004</v>
      </c>
      <c r="M5" s="53">
        <f>L5-$H$5/H2</f>
        <v>0</v>
      </c>
      <c r="O5" s="131"/>
    </row>
    <row r="6" spans="1:15">
      <c r="B6" s="54"/>
      <c r="C6" s="117"/>
      <c r="D6" s="54"/>
      <c r="E6" s="55"/>
      <c r="F6" s="56"/>
      <c r="G6" s="57" t="s">
        <v>232</v>
      </c>
      <c r="H6" s="54">
        <f>SUM(H7:H27)</f>
        <v>57</v>
      </c>
      <c r="I6" s="54">
        <f>SUM(I8:I27)</f>
        <v>47</v>
      </c>
      <c r="J6" s="54">
        <f>SUM(J8:J27)</f>
        <v>40</v>
      </c>
      <c r="K6" s="54">
        <f>SUM(K8:K27)</f>
        <v>28</v>
      </c>
      <c r="L6" s="54">
        <f>SUM(L8:L27)</f>
        <v>19</v>
      </c>
      <c r="M6" s="54">
        <f>SUM(M8:M27)</f>
        <v>0</v>
      </c>
    </row>
    <row r="7" spans="1:15" ht="15">
      <c r="B7" s="19"/>
      <c r="C7" s="132"/>
      <c r="D7" s="108"/>
      <c r="E7" s="73"/>
      <c r="F7" s="133"/>
      <c r="H7" s="473"/>
      <c r="I7" s="473"/>
      <c r="J7" s="473"/>
      <c r="K7" s="473"/>
      <c r="L7" s="473"/>
      <c r="M7" s="473"/>
    </row>
    <row r="8" spans="1:15" ht="26.25">
      <c r="B8" s="134" t="s">
        <v>198</v>
      </c>
      <c r="C8" s="21" t="s">
        <v>412</v>
      </c>
      <c r="D8" s="96">
        <v>4</v>
      </c>
      <c r="E8" s="66" t="s">
        <v>347</v>
      </c>
      <c r="F8" s="479" t="s">
        <v>53</v>
      </c>
      <c r="G8" s="12"/>
      <c r="H8" s="481">
        <v>4</v>
      </c>
      <c r="I8" s="481">
        <v>3</v>
      </c>
      <c r="J8" s="481">
        <v>2</v>
      </c>
      <c r="K8" s="481">
        <v>1</v>
      </c>
      <c r="L8" s="481">
        <v>0</v>
      </c>
      <c r="M8" s="481">
        <v>0</v>
      </c>
      <c r="N8" s="12"/>
      <c r="O8" s="135">
        <v>1</v>
      </c>
    </row>
    <row r="9" spans="1:15" ht="15">
      <c r="B9" s="112"/>
      <c r="C9" s="109" t="s">
        <v>413</v>
      </c>
      <c r="D9" s="96" t="s">
        <v>413</v>
      </c>
      <c r="E9" s="66"/>
      <c r="F9" s="136"/>
      <c r="G9" s="12"/>
      <c r="H9" s="481"/>
      <c r="I9" s="481"/>
      <c r="J9" s="481"/>
      <c r="K9" s="481"/>
      <c r="L9" s="481"/>
      <c r="M9" s="481"/>
      <c r="N9" s="12"/>
      <c r="O9" s="135"/>
    </row>
    <row r="10" spans="1:15" ht="46.5" customHeight="1">
      <c r="B10" s="477" t="s">
        <v>107</v>
      </c>
      <c r="C10" s="18" t="s">
        <v>414</v>
      </c>
      <c r="D10" s="96">
        <v>3</v>
      </c>
      <c r="E10" s="66" t="s">
        <v>356</v>
      </c>
      <c r="F10" s="479" t="s">
        <v>53</v>
      </c>
      <c r="G10" s="12"/>
      <c r="H10" s="481">
        <v>3</v>
      </c>
      <c r="I10" s="481">
        <v>2</v>
      </c>
      <c r="J10" s="481">
        <v>1</v>
      </c>
      <c r="K10" s="481">
        <v>0</v>
      </c>
      <c r="L10" s="481">
        <v>0</v>
      </c>
      <c r="M10" s="481">
        <v>0</v>
      </c>
      <c r="N10" s="12"/>
      <c r="O10" s="135">
        <v>2</v>
      </c>
    </row>
    <row r="11" spans="1:15" ht="51.75">
      <c r="B11" s="477" t="s">
        <v>110</v>
      </c>
      <c r="C11" s="18" t="s">
        <v>415</v>
      </c>
      <c r="D11" s="96">
        <v>3</v>
      </c>
      <c r="E11" s="66" t="s">
        <v>356</v>
      </c>
      <c r="F11" s="479" t="s">
        <v>53</v>
      </c>
      <c r="G11" s="12"/>
      <c r="H11" s="481">
        <v>3</v>
      </c>
      <c r="I11" s="481">
        <v>3</v>
      </c>
      <c r="J11" s="481">
        <v>3</v>
      </c>
      <c r="K11" s="481">
        <v>2</v>
      </c>
      <c r="L11" s="481">
        <v>1</v>
      </c>
      <c r="M11" s="481">
        <v>0</v>
      </c>
      <c r="N11" s="12"/>
      <c r="O11" s="135">
        <v>2</v>
      </c>
    </row>
    <row r="12" spans="1:15" ht="15">
      <c r="B12" s="112"/>
      <c r="C12" s="109" t="s">
        <v>413</v>
      </c>
      <c r="D12" s="96" t="s">
        <v>413</v>
      </c>
      <c r="E12" s="66"/>
      <c r="F12" s="136"/>
      <c r="G12" s="12"/>
      <c r="H12" s="481"/>
      <c r="I12" s="481"/>
      <c r="J12" s="481"/>
      <c r="K12" s="481"/>
      <c r="L12" s="481"/>
      <c r="M12" s="481"/>
      <c r="N12" s="12"/>
      <c r="O12" s="135"/>
    </row>
    <row r="13" spans="1:15" ht="45">
      <c r="B13" s="477" t="s">
        <v>416</v>
      </c>
      <c r="C13" s="109" t="s">
        <v>417</v>
      </c>
      <c r="D13" s="96">
        <v>12</v>
      </c>
      <c r="E13" s="66" t="s">
        <v>360</v>
      </c>
      <c r="F13" s="479" t="s">
        <v>418</v>
      </c>
      <c r="G13" s="12"/>
      <c r="H13" s="481">
        <v>12</v>
      </c>
      <c r="I13" s="481">
        <v>12</v>
      </c>
      <c r="J13" s="481">
        <v>12</v>
      </c>
      <c r="K13" s="481">
        <v>8</v>
      </c>
      <c r="L13" s="481">
        <v>4</v>
      </c>
      <c r="M13" s="481">
        <v>0</v>
      </c>
      <c r="N13" s="12"/>
      <c r="O13" s="135">
        <v>5</v>
      </c>
    </row>
    <row r="14" spans="1:15" ht="15">
      <c r="B14" s="112"/>
      <c r="C14" s="109"/>
      <c r="D14" s="96" t="s">
        <v>413</v>
      </c>
      <c r="E14" s="66"/>
      <c r="F14" s="136"/>
      <c r="G14" s="12"/>
      <c r="H14" s="481"/>
      <c r="I14" s="481"/>
      <c r="J14" s="481"/>
      <c r="K14" s="481"/>
      <c r="L14" s="481"/>
      <c r="M14" s="481"/>
      <c r="N14" s="12"/>
      <c r="O14" s="135"/>
    </row>
    <row r="15" spans="1:15" ht="15">
      <c r="B15" s="520" t="s">
        <v>419</v>
      </c>
      <c r="C15" s="109" t="s">
        <v>420</v>
      </c>
      <c r="D15" s="96">
        <v>1</v>
      </c>
      <c r="E15" s="66" t="s">
        <v>366</v>
      </c>
      <c r="F15" s="479" t="s">
        <v>53</v>
      </c>
      <c r="G15" s="12"/>
      <c r="H15" s="481">
        <v>1</v>
      </c>
      <c r="I15" s="481">
        <v>1</v>
      </c>
      <c r="J15" s="481">
        <v>1</v>
      </c>
      <c r="K15" s="481">
        <v>1</v>
      </c>
      <c r="L15" s="481">
        <v>0</v>
      </c>
      <c r="M15" s="481">
        <v>0</v>
      </c>
      <c r="N15" s="12"/>
      <c r="O15" s="135">
        <v>3</v>
      </c>
    </row>
    <row r="16" spans="1:15" ht="15">
      <c r="B16" s="520"/>
      <c r="C16" s="109"/>
      <c r="D16" s="96">
        <v>2</v>
      </c>
      <c r="E16" s="66" t="s">
        <v>363</v>
      </c>
      <c r="F16" s="479" t="s">
        <v>53</v>
      </c>
      <c r="G16" s="12"/>
      <c r="H16" s="481">
        <v>2</v>
      </c>
      <c r="I16" s="481">
        <v>2</v>
      </c>
      <c r="J16" s="481">
        <v>1</v>
      </c>
      <c r="K16" s="481">
        <v>0</v>
      </c>
      <c r="L16" s="481">
        <v>0</v>
      </c>
      <c r="M16" s="481">
        <v>0</v>
      </c>
      <c r="N16" s="12"/>
      <c r="O16" s="135"/>
    </row>
    <row r="17" spans="2:15" ht="15">
      <c r="B17" s="112"/>
      <c r="C17" s="109"/>
      <c r="D17" s="96"/>
      <c r="E17" s="66"/>
      <c r="F17" s="136"/>
      <c r="G17" s="12"/>
      <c r="H17" s="481"/>
      <c r="I17" s="481"/>
      <c r="J17" s="481"/>
      <c r="K17" s="481"/>
      <c r="L17" s="481"/>
      <c r="M17" s="481"/>
      <c r="N17" s="12"/>
      <c r="O17" s="135"/>
    </row>
    <row r="18" spans="2:15" ht="15">
      <c r="B18" s="520" t="s">
        <v>206</v>
      </c>
      <c r="C18" s="109" t="s">
        <v>421</v>
      </c>
      <c r="D18" s="96">
        <v>7</v>
      </c>
      <c r="E18" s="66" t="s">
        <v>366</v>
      </c>
      <c r="F18" s="479" t="s">
        <v>53</v>
      </c>
      <c r="G18" s="12"/>
      <c r="H18" s="481">
        <v>7</v>
      </c>
      <c r="I18" s="481">
        <v>6</v>
      </c>
      <c r="J18" s="481">
        <v>6</v>
      </c>
      <c r="K18" s="481">
        <v>5</v>
      </c>
      <c r="L18" s="481">
        <v>5</v>
      </c>
      <c r="M18" s="481">
        <v>0</v>
      </c>
      <c r="N18" s="12"/>
      <c r="O18" s="135">
        <v>3</v>
      </c>
    </row>
    <row r="19" spans="2:15" ht="15">
      <c r="B19" s="520"/>
      <c r="C19" s="109"/>
      <c r="D19" s="96"/>
      <c r="E19" s="66"/>
      <c r="F19" s="479"/>
      <c r="G19" s="12"/>
      <c r="H19" s="481"/>
      <c r="I19" s="481"/>
      <c r="J19" s="481"/>
      <c r="K19" s="481"/>
      <c r="L19" s="481"/>
      <c r="M19" s="481"/>
      <c r="N19" s="12"/>
      <c r="O19" s="135"/>
    </row>
    <row r="20" spans="2:15" ht="15">
      <c r="B20" s="112"/>
      <c r="C20" s="109"/>
      <c r="D20" s="96"/>
      <c r="E20" s="66"/>
      <c r="F20" s="136"/>
      <c r="G20" s="12"/>
      <c r="H20" s="481"/>
      <c r="I20" s="481"/>
      <c r="J20" s="481"/>
      <c r="K20" s="481"/>
      <c r="L20" s="481"/>
      <c r="M20" s="481"/>
      <c r="N20" s="12"/>
      <c r="O20" s="135"/>
    </row>
    <row r="21" spans="2:15" ht="26.25">
      <c r="B21" s="477" t="s">
        <v>422</v>
      </c>
      <c r="C21" s="21" t="s">
        <v>423</v>
      </c>
      <c r="D21" s="96">
        <v>10</v>
      </c>
      <c r="E21" s="66" t="s">
        <v>409</v>
      </c>
      <c r="F21" s="479" t="s">
        <v>53</v>
      </c>
      <c r="G21" s="12"/>
      <c r="H21" s="481">
        <v>10</v>
      </c>
      <c r="I21" s="481">
        <v>10</v>
      </c>
      <c r="J21" s="481">
        <v>8</v>
      </c>
      <c r="K21" s="481">
        <v>6</v>
      </c>
      <c r="L21" s="481">
        <v>4</v>
      </c>
      <c r="M21" s="481">
        <v>0</v>
      </c>
      <c r="N21" s="12"/>
      <c r="O21" s="135"/>
    </row>
    <row r="22" spans="2:15" s="137" customFormat="1" ht="15">
      <c r="B22" s="138"/>
      <c r="C22" s="139" t="s">
        <v>413</v>
      </c>
      <c r="D22" s="140" t="s">
        <v>413</v>
      </c>
      <c r="E22" s="141"/>
      <c r="F22" s="142"/>
      <c r="G22" s="143"/>
      <c r="H22" s="144"/>
      <c r="I22" s="144"/>
      <c r="J22" s="144"/>
      <c r="K22" s="144"/>
      <c r="L22" s="144"/>
      <c r="M22" s="144"/>
      <c r="N22" s="143"/>
      <c r="O22" s="145"/>
    </row>
    <row r="23" spans="2:15" ht="22.5" customHeight="1">
      <c r="B23" s="146" t="s">
        <v>382</v>
      </c>
      <c r="C23" s="109" t="s">
        <v>424</v>
      </c>
      <c r="D23" s="107">
        <v>4</v>
      </c>
      <c r="E23" s="66" t="s">
        <v>374</v>
      </c>
      <c r="F23" s="479" t="s">
        <v>53</v>
      </c>
      <c r="G23" s="12"/>
      <c r="H23" s="481">
        <v>4</v>
      </c>
      <c r="I23" s="481">
        <v>2</v>
      </c>
      <c r="J23" s="481">
        <v>2</v>
      </c>
      <c r="K23" s="481">
        <v>2</v>
      </c>
      <c r="L23" s="481">
        <v>2</v>
      </c>
      <c r="M23" s="481">
        <v>0</v>
      </c>
      <c r="N23" s="12"/>
      <c r="O23" s="130">
        <v>3</v>
      </c>
    </row>
    <row r="24" spans="2:15" ht="15">
      <c r="B24" s="112"/>
      <c r="C24" s="109"/>
      <c r="D24" s="107"/>
      <c r="E24" s="66"/>
      <c r="F24" s="136"/>
      <c r="G24" s="12"/>
      <c r="H24" s="481"/>
      <c r="I24" s="481"/>
      <c r="J24" s="481"/>
      <c r="K24" s="481"/>
      <c r="L24" s="481"/>
      <c r="M24" s="481"/>
      <c r="N24" s="12"/>
    </row>
    <row r="25" spans="2:15" ht="15">
      <c r="B25" s="477" t="s">
        <v>385</v>
      </c>
      <c r="C25" s="18" t="s">
        <v>386</v>
      </c>
      <c r="D25" s="107">
        <v>4</v>
      </c>
      <c r="E25" s="66" t="s">
        <v>375</v>
      </c>
      <c r="F25" s="479" t="s">
        <v>53</v>
      </c>
      <c r="G25" s="12"/>
      <c r="H25" s="481">
        <v>4</v>
      </c>
      <c r="I25" s="481">
        <v>2</v>
      </c>
      <c r="J25" s="481">
        <v>2</v>
      </c>
      <c r="K25" s="481">
        <v>2</v>
      </c>
      <c r="L25" s="481">
        <v>2</v>
      </c>
      <c r="M25" s="481">
        <v>0</v>
      </c>
      <c r="N25" s="12"/>
      <c r="O25" s="130">
        <v>3</v>
      </c>
    </row>
    <row r="26" spans="2:15" ht="15">
      <c r="B26" s="21"/>
      <c r="C26" s="109" t="s">
        <v>413</v>
      </c>
      <c r="D26" s="96" t="s">
        <v>413</v>
      </c>
      <c r="E26" s="66"/>
      <c r="F26" s="136"/>
      <c r="G26" s="12"/>
      <c r="H26" s="481"/>
      <c r="I26" s="481"/>
      <c r="J26" s="481"/>
      <c r="K26" s="481"/>
      <c r="L26" s="481"/>
      <c r="M26" s="481"/>
      <c r="N26" s="12"/>
      <c r="O26" s="135"/>
    </row>
    <row r="27" spans="2:15" ht="15">
      <c r="B27" s="520" t="s">
        <v>425</v>
      </c>
      <c r="C27" s="109" t="s">
        <v>426</v>
      </c>
      <c r="D27" s="96">
        <v>7</v>
      </c>
      <c r="E27" s="66" t="s">
        <v>347</v>
      </c>
      <c r="F27" s="479" t="s">
        <v>53</v>
      </c>
      <c r="G27" s="12"/>
      <c r="H27" s="481">
        <v>7</v>
      </c>
      <c r="I27" s="481">
        <v>4</v>
      </c>
      <c r="J27" s="481">
        <v>2</v>
      </c>
      <c r="K27" s="481">
        <v>1</v>
      </c>
      <c r="L27" s="481">
        <v>1</v>
      </c>
      <c r="M27" s="481">
        <v>0</v>
      </c>
      <c r="N27" s="12"/>
      <c r="O27" s="135">
        <v>4</v>
      </c>
    </row>
    <row r="28" spans="2:15" ht="15">
      <c r="B28" s="520"/>
      <c r="C28" s="109" t="s">
        <v>426</v>
      </c>
      <c r="D28" s="96">
        <v>8</v>
      </c>
      <c r="E28" s="66" t="s">
        <v>409</v>
      </c>
      <c r="F28" s="479" t="s">
        <v>53</v>
      </c>
      <c r="G28" s="12"/>
      <c r="H28" s="481">
        <v>8</v>
      </c>
      <c r="I28" s="112">
        <v>4</v>
      </c>
      <c r="J28" s="12">
        <v>4</v>
      </c>
      <c r="K28" s="12">
        <v>4</v>
      </c>
      <c r="L28" s="12">
        <v>0</v>
      </c>
      <c r="M28" s="12">
        <v>0</v>
      </c>
      <c r="N28" s="12"/>
      <c r="O28" s="135"/>
    </row>
    <row r="29" spans="2:15" ht="15">
      <c r="B29" s="12"/>
      <c r="C29" s="109" t="s">
        <v>413</v>
      </c>
      <c r="D29" s="96" t="s">
        <v>413</v>
      </c>
      <c r="E29" s="66"/>
      <c r="F29" s="142"/>
      <c r="G29" s="12"/>
      <c r="H29" s="481"/>
      <c r="I29" s="147"/>
      <c r="J29" s="86"/>
      <c r="K29" s="86"/>
      <c r="L29" s="86"/>
      <c r="M29" s="86"/>
      <c r="N29" s="12"/>
      <c r="O29" s="135"/>
    </row>
    <row r="30" spans="2:15" ht="15">
      <c r="B30" s="520" t="s">
        <v>427</v>
      </c>
      <c r="C30" s="109" t="s">
        <v>428</v>
      </c>
      <c r="D30" s="96">
        <v>4</v>
      </c>
      <c r="E30" s="66" t="s">
        <v>374</v>
      </c>
      <c r="F30" s="479" t="s">
        <v>53</v>
      </c>
      <c r="G30" s="12"/>
      <c r="H30" s="481">
        <v>4</v>
      </c>
      <c r="I30" s="481">
        <v>2</v>
      </c>
      <c r="J30" s="481">
        <v>0</v>
      </c>
      <c r="K30" s="481">
        <v>0</v>
      </c>
      <c r="L30" s="481">
        <v>0</v>
      </c>
      <c r="M30" s="481">
        <v>0</v>
      </c>
      <c r="N30" s="12"/>
      <c r="O30" s="135">
        <v>4</v>
      </c>
    </row>
    <row r="31" spans="2:15" ht="15">
      <c r="B31" s="520"/>
      <c r="C31" s="109" t="s">
        <v>428</v>
      </c>
      <c r="D31" s="96">
        <v>4</v>
      </c>
      <c r="E31" s="66" t="s">
        <v>375</v>
      </c>
      <c r="F31" s="479" t="s">
        <v>53</v>
      </c>
      <c r="G31" s="12"/>
      <c r="H31" s="481">
        <v>4</v>
      </c>
      <c r="I31" s="112">
        <v>2</v>
      </c>
      <c r="J31" s="481">
        <v>0</v>
      </c>
      <c r="K31" s="481">
        <v>0</v>
      </c>
      <c r="L31" s="481">
        <v>0</v>
      </c>
      <c r="M31" s="481">
        <v>0</v>
      </c>
      <c r="N31" s="12"/>
      <c r="O31" s="135"/>
    </row>
    <row r="32" spans="2:15">
      <c r="B32" s="12"/>
      <c r="C32" s="14"/>
      <c r="D32" s="478"/>
      <c r="E32" s="478"/>
      <c r="F32" s="12"/>
      <c r="G32" s="12"/>
      <c r="H32" s="12"/>
      <c r="I32" s="112"/>
      <c r="J32" s="12"/>
      <c r="K32" s="12"/>
      <c r="L32" s="12"/>
      <c r="M32" s="12"/>
      <c r="N32" s="12"/>
    </row>
    <row r="33" spans="2:15" ht="26.25">
      <c r="B33" s="134" t="s">
        <v>429</v>
      </c>
      <c r="C33" s="21" t="s">
        <v>430</v>
      </c>
      <c r="D33" s="478">
        <v>6</v>
      </c>
      <c r="E33" s="66" t="s">
        <v>409</v>
      </c>
      <c r="F33" s="148" t="s">
        <v>53</v>
      </c>
      <c r="G33" s="21"/>
      <c r="H33" s="21">
        <v>6</v>
      </c>
      <c r="I33" s="149">
        <v>4</v>
      </c>
      <c r="J33" s="21">
        <v>2</v>
      </c>
      <c r="K33" s="21">
        <v>0</v>
      </c>
      <c r="L33" s="14">
        <v>0</v>
      </c>
      <c r="M33" s="12">
        <v>0</v>
      </c>
      <c r="N33" s="12"/>
      <c r="O33"/>
    </row>
    <row r="34" spans="2:15" ht="26.25">
      <c r="B34" s="134" t="s">
        <v>431</v>
      </c>
      <c r="C34" s="21" t="s">
        <v>432</v>
      </c>
      <c r="D34" s="478">
        <v>6</v>
      </c>
      <c r="E34" s="66" t="s">
        <v>409</v>
      </c>
      <c r="F34" s="148" t="s">
        <v>53</v>
      </c>
      <c r="G34" s="21"/>
      <c r="H34" s="21">
        <v>6</v>
      </c>
      <c r="I34" s="149">
        <v>4</v>
      </c>
      <c r="J34" s="21">
        <v>2</v>
      </c>
      <c r="K34" s="14">
        <v>0</v>
      </c>
      <c r="L34" s="12">
        <v>0</v>
      </c>
      <c r="M34" s="12">
        <v>0</v>
      </c>
      <c r="N34" s="12"/>
      <c r="O34"/>
    </row>
    <row r="35" spans="2:15" ht="26.25">
      <c r="B35" s="134" t="s">
        <v>433</v>
      </c>
      <c r="C35" s="21" t="s">
        <v>434</v>
      </c>
      <c r="D35" s="478">
        <v>6</v>
      </c>
      <c r="E35" s="66" t="s">
        <v>409</v>
      </c>
      <c r="F35" s="148" t="s">
        <v>53</v>
      </c>
      <c r="G35" s="21"/>
      <c r="H35" s="21">
        <v>6</v>
      </c>
      <c r="I35" s="149">
        <v>6</v>
      </c>
      <c r="J35" s="21">
        <v>6</v>
      </c>
      <c r="K35" s="14">
        <v>4</v>
      </c>
      <c r="L35" s="12">
        <v>0</v>
      </c>
      <c r="M35" s="12">
        <v>0</v>
      </c>
      <c r="N35" s="12"/>
      <c r="O35"/>
    </row>
    <row r="36" spans="2:15" ht="15">
      <c r="B36" s="134" t="s">
        <v>435</v>
      </c>
      <c r="C36" s="21" t="s">
        <v>436</v>
      </c>
      <c r="D36" s="478">
        <v>2</v>
      </c>
      <c r="E36" s="66" t="s">
        <v>409</v>
      </c>
      <c r="F36" s="148" t="s">
        <v>53</v>
      </c>
      <c r="G36" s="21"/>
      <c r="H36" s="21">
        <v>2</v>
      </c>
      <c r="I36" s="149">
        <v>2</v>
      </c>
      <c r="J36" s="14">
        <v>2</v>
      </c>
      <c r="K36" s="12">
        <v>2</v>
      </c>
      <c r="L36" s="12">
        <v>2</v>
      </c>
      <c r="M36" s="12">
        <v>0</v>
      </c>
      <c r="N36" s="12"/>
      <c r="O36"/>
    </row>
    <row r="37" spans="2:15" ht="15">
      <c r="B37" s="134" t="s">
        <v>437</v>
      </c>
      <c r="C37" s="21" t="s">
        <v>438</v>
      </c>
      <c r="D37" s="478">
        <v>2</v>
      </c>
      <c r="E37" s="66" t="s">
        <v>409</v>
      </c>
      <c r="F37" s="148" t="s">
        <v>53</v>
      </c>
      <c r="G37" s="21"/>
      <c r="H37" s="21">
        <v>2</v>
      </c>
      <c r="I37" s="150">
        <v>2</v>
      </c>
      <c r="J37" s="12">
        <v>2</v>
      </c>
      <c r="K37" s="12">
        <v>2</v>
      </c>
      <c r="L37" s="12">
        <v>2</v>
      </c>
      <c r="M37" s="12">
        <v>0</v>
      </c>
      <c r="N37" s="12"/>
      <c r="O37"/>
    </row>
    <row r="38" spans="2:15" ht="26.25">
      <c r="B38" s="134" t="s">
        <v>439</v>
      </c>
      <c r="C38" s="21" t="s">
        <v>440</v>
      </c>
      <c r="D38" s="478">
        <v>4</v>
      </c>
      <c r="E38" s="66" t="s">
        <v>409</v>
      </c>
      <c r="F38" s="148" t="s">
        <v>53</v>
      </c>
      <c r="G38" s="21"/>
      <c r="H38" s="14">
        <v>4</v>
      </c>
      <c r="I38" s="478">
        <v>4</v>
      </c>
      <c r="J38" s="12">
        <v>4</v>
      </c>
      <c r="K38" s="12">
        <v>4</v>
      </c>
      <c r="L38" s="21">
        <v>4</v>
      </c>
      <c r="M38" s="12">
        <v>0</v>
      </c>
      <c r="N38" s="12"/>
      <c r="O38"/>
    </row>
    <row r="39" spans="2:15" ht="15">
      <c r="B39" s="134" t="s">
        <v>441</v>
      </c>
      <c r="C39" s="21" t="s">
        <v>442</v>
      </c>
      <c r="D39" s="478">
        <v>8</v>
      </c>
      <c r="E39" s="66" t="s">
        <v>409</v>
      </c>
      <c r="F39" s="148" t="s">
        <v>53</v>
      </c>
      <c r="G39" s="14"/>
      <c r="H39" s="12">
        <v>8</v>
      </c>
      <c r="I39" s="478">
        <v>8</v>
      </c>
      <c r="J39" s="12">
        <v>6</v>
      </c>
      <c r="K39" s="12">
        <v>6</v>
      </c>
      <c r="L39" s="21">
        <v>4</v>
      </c>
      <c r="M39" s="12">
        <v>0</v>
      </c>
      <c r="N39" s="12"/>
      <c r="O39"/>
    </row>
    <row r="40" spans="2:15" ht="15">
      <c r="B40" s="151"/>
      <c r="C40" s="21"/>
      <c r="D40" s="478"/>
      <c r="E40" s="66"/>
      <c r="F40" s="152"/>
      <c r="G40" s="14"/>
      <c r="H40" s="12"/>
      <c r="I40" s="478"/>
      <c r="J40" s="12"/>
      <c r="K40" s="12"/>
      <c r="L40" s="21"/>
      <c r="M40" s="12"/>
      <c r="N40" s="12"/>
      <c r="O40"/>
    </row>
    <row r="41" spans="2:15" ht="26.25">
      <c r="B41" s="520" t="s">
        <v>169</v>
      </c>
      <c r="C41" s="21" t="s">
        <v>443</v>
      </c>
      <c r="D41" s="478">
        <v>2</v>
      </c>
      <c r="E41" s="66" t="s">
        <v>363</v>
      </c>
      <c r="F41" s="148" t="s">
        <v>53</v>
      </c>
      <c r="G41" s="14"/>
      <c r="H41" s="12">
        <v>2</v>
      </c>
      <c r="I41" s="478">
        <v>2</v>
      </c>
      <c r="J41" s="12">
        <v>2</v>
      </c>
      <c r="K41" s="12">
        <v>1</v>
      </c>
      <c r="L41" s="21">
        <v>0</v>
      </c>
      <c r="M41" s="12">
        <v>0</v>
      </c>
      <c r="N41" s="12"/>
      <c r="O41" s="153">
        <v>5</v>
      </c>
    </row>
    <row r="42" spans="2:15" ht="26.25">
      <c r="B42" s="520"/>
      <c r="C42" s="21" t="s">
        <v>444</v>
      </c>
      <c r="D42" s="478">
        <v>4</v>
      </c>
      <c r="E42" s="66" t="s">
        <v>363</v>
      </c>
      <c r="F42" s="148" t="s">
        <v>53</v>
      </c>
      <c r="G42" s="14"/>
      <c r="H42" s="12">
        <v>4</v>
      </c>
      <c r="I42" s="478">
        <v>4</v>
      </c>
      <c r="J42" s="12">
        <v>4</v>
      </c>
      <c r="K42" s="12">
        <v>3</v>
      </c>
      <c r="L42" s="21">
        <v>2</v>
      </c>
      <c r="M42" s="12">
        <v>0</v>
      </c>
      <c r="N42" s="12"/>
      <c r="O42"/>
    </row>
    <row r="43" spans="2:15" ht="15">
      <c r="B43" s="151"/>
      <c r="C43" s="21"/>
      <c r="D43" s="478"/>
      <c r="E43" s="66"/>
      <c r="F43" s="152"/>
      <c r="G43" s="14"/>
      <c r="H43" s="12"/>
      <c r="I43" s="478"/>
      <c r="J43" s="12"/>
      <c r="K43" s="12"/>
      <c r="L43" s="21"/>
      <c r="M43" s="12"/>
      <c r="N43" s="12"/>
      <c r="O43"/>
    </row>
    <row r="44" spans="2:15">
      <c r="B44" s="12"/>
      <c r="C44" s="14"/>
      <c r="D44" s="478"/>
      <c r="E44" s="478"/>
      <c r="F44" s="12"/>
      <c r="G44" s="12"/>
      <c r="H44" s="12"/>
      <c r="I44" s="112"/>
      <c r="J44" s="12"/>
      <c r="K44" s="12"/>
      <c r="L44" s="12"/>
      <c r="M44" s="12"/>
      <c r="N44" s="12"/>
    </row>
    <row r="45" spans="2:15" ht="25.5">
      <c r="B45" s="154" t="s">
        <v>445</v>
      </c>
      <c r="C45" s="14" t="s">
        <v>446</v>
      </c>
      <c r="D45" s="478">
        <v>15</v>
      </c>
      <c r="E45" s="478" t="s">
        <v>343</v>
      </c>
      <c r="F45" s="148" t="s">
        <v>53</v>
      </c>
      <c r="G45" s="12"/>
      <c r="H45" s="12">
        <v>15</v>
      </c>
      <c r="I45" s="112">
        <v>3</v>
      </c>
      <c r="J45" s="12">
        <v>3</v>
      </c>
      <c r="K45" s="12">
        <v>3</v>
      </c>
      <c r="L45" s="12">
        <v>3</v>
      </c>
      <c r="M45" s="12"/>
      <c r="N45" s="12"/>
    </row>
    <row r="47" spans="2:15">
      <c r="B47" s="520" t="s">
        <v>447</v>
      </c>
      <c r="C47" s="14" t="s">
        <v>448</v>
      </c>
      <c r="D47" s="478">
        <v>10</v>
      </c>
      <c r="E47" s="478" t="s">
        <v>370</v>
      </c>
      <c r="F47" s="155" t="s">
        <v>53</v>
      </c>
      <c r="G47" s="12"/>
      <c r="H47" s="12">
        <v>10</v>
      </c>
      <c r="I47" s="112">
        <v>8</v>
      </c>
      <c r="J47" s="12">
        <v>8</v>
      </c>
      <c r="K47" s="12">
        <v>5</v>
      </c>
      <c r="L47" s="12">
        <v>3</v>
      </c>
      <c r="M47" s="12">
        <v>0</v>
      </c>
      <c r="N47" s="12"/>
    </row>
    <row r="48" spans="2:15" ht="38.25">
      <c r="B48" s="520"/>
      <c r="C48" s="14" t="s">
        <v>449</v>
      </c>
      <c r="D48" s="478">
        <v>8</v>
      </c>
      <c r="E48" s="478" t="s">
        <v>358</v>
      </c>
      <c r="F48" s="155" t="s">
        <v>53</v>
      </c>
      <c r="G48" s="12"/>
      <c r="H48" s="12">
        <v>8</v>
      </c>
      <c r="I48" s="112">
        <v>6</v>
      </c>
      <c r="J48" s="12">
        <v>4</v>
      </c>
      <c r="K48" s="12">
        <v>2</v>
      </c>
      <c r="L48" s="12">
        <v>1</v>
      </c>
      <c r="M48" s="12">
        <v>0</v>
      </c>
      <c r="N48" s="12"/>
    </row>
    <row r="50" spans="2:15" ht="15">
      <c r="B50" s="12"/>
      <c r="C50" s="109"/>
      <c r="D50" s="107">
        <f>SUM(D8:D48)</f>
        <v>146</v>
      </c>
      <c r="E50" s="66"/>
      <c r="F50" s="67"/>
      <c r="H50" s="85">
        <f>SUM(H8:H48)</f>
        <v>146</v>
      </c>
      <c r="I50" s="86">
        <f>SUM(I8:I47)</f>
        <v>102</v>
      </c>
      <c r="J50" s="86">
        <f>SUM(J8:J47)</f>
        <v>85</v>
      </c>
      <c r="K50" s="86">
        <f>SUM(K8:K47)</f>
        <v>62</v>
      </c>
      <c r="L50" s="86">
        <f>SUM(L8:L47)</f>
        <v>39</v>
      </c>
      <c r="M50" s="86">
        <f>SUM(M8:M47)</f>
        <v>0</v>
      </c>
      <c r="O50"/>
    </row>
  </sheetData>
  <sheetProtection selectLockedCells="1" selectUnlockedCells="1"/>
  <autoFilter ref="E1:E115"/>
  <mergeCells count="7">
    <mergeCell ref="B47:B48"/>
    <mergeCell ref="I3:M3"/>
    <mergeCell ref="B15:B16"/>
    <mergeCell ref="B18:B19"/>
    <mergeCell ref="B27:B28"/>
    <mergeCell ref="B30:B31"/>
    <mergeCell ref="B41:B42"/>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7"/>
  <sheetViews>
    <sheetView zoomScale="85" zoomScaleNormal="85" workbookViewId="0">
      <selection activeCell="I60" sqref="I60"/>
    </sheetView>
  </sheetViews>
  <sheetFormatPr defaultRowHeight="12.75"/>
  <cols>
    <col min="1" max="1" width="1.85546875" customWidth="1"/>
    <col min="2" max="2" width="15.140625" customWidth="1"/>
    <col min="3" max="3" width="34.42578125" style="113" customWidth="1"/>
    <col min="4" max="4" width="8.28515625" style="16" customWidth="1"/>
    <col min="5" max="5" width="16.7109375" style="16" customWidth="1"/>
    <col min="6" max="6" width="12.5703125" style="16" customWidth="1"/>
    <col min="7" max="7" width="16.28515625" customWidth="1"/>
    <col min="8" max="8" width="5.5703125" style="156" customWidth="1"/>
    <col min="9" max="9" width="5.28515625" style="106" customWidth="1"/>
    <col min="10" max="10" width="5.140625" customWidth="1"/>
    <col min="11" max="12" width="4.7109375" customWidth="1"/>
    <col min="13" max="13" width="4.42578125" customWidth="1"/>
    <col min="15" max="15" width="8.85546875" style="130" customWidth="1"/>
    <col min="19" max="19" width="0" hidden="1" customWidth="1"/>
  </cols>
  <sheetData>
    <row r="2" spans="1:15">
      <c r="B2" s="24" t="s">
        <v>219</v>
      </c>
      <c r="C2" s="114">
        <v>42313</v>
      </c>
      <c r="D2" s="103">
        <f>ScrumTeam!C76</f>
        <v>0</v>
      </c>
      <c r="E2" s="27"/>
      <c r="F2" s="157"/>
      <c r="G2" s="29" t="s">
        <v>221</v>
      </c>
      <c r="H2" s="158">
        <v>5</v>
      </c>
      <c r="I2" s="31">
        <f>H2-1</f>
        <v>4</v>
      </c>
      <c r="J2" s="31">
        <f>I2-1</f>
        <v>3</v>
      </c>
      <c r="K2" s="31">
        <f>J2-1</f>
        <v>2</v>
      </c>
      <c r="L2" s="31">
        <f>K2-1</f>
        <v>1</v>
      </c>
      <c r="M2" s="31">
        <f>L2-1</f>
        <v>0</v>
      </c>
    </row>
    <row r="3" spans="1:15" ht="13.5" customHeight="1">
      <c r="B3" s="32" t="s">
        <v>222</v>
      </c>
      <c r="C3" s="159" t="s">
        <v>450</v>
      </c>
      <c r="D3" s="104">
        <f>ScrumTeam!C77</f>
        <v>0</v>
      </c>
      <c r="E3" s="89"/>
      <c r="F3" s="119"/>
      <c r="G3" s="36"/>
      <c r="H3" s="160"/>
      <c r="I3" s="486" t="s">
        <v>224</v>
      </c>
      <c r="J3" s="486"/>
      <c r="K3" s="486"/>
      <c r="L3" s="486"/>
      <c r="M3" s="486"/>
    </row>
    <row r="4" spans="1:15" ht="37.5">
      <c r="B4" s="37" t="s">
        <v>225</v>
      </c>
      <c r="C4" s="116"/>
      <c r="D4" s="91"/>
      <c r="E4" s="91"/>
      <c r="F4" s="92"/>
      <c r="G4" s="41"/>
      <c r="H4" s="161" t="s">
        <v>226</v>
      </c>
      <c r="I4" s="43">
        <v>42135</v>
      </c>
      <c r="J4" s="43">
        <v>42136</v>
      </c>
      <c r="K4" s="43">
        <v>42137</v>
      </c>
      <c r="L4" s="43">
        <v>42138</v>
      </c>
      <c r="M4" s="43">
        <v>42139</v>
      </c>
    </row>
    <row r="5" spans="1:15" s="4" customFormat="1" ht="41.25" customHeight="1">
      <c r="A5">
        <f>A17</f>
        <v>0</v>
      </c>
      <c r="B5" s="45" t="s">
        <v>227</v>
      </c>
      <c r="C5" s="94" t="s">
        <v>228</v>
      </c>
      <c r="D5" s="105" t="s">
        <v>229</v>
      </c>
      <c r="E5" s="95" t="s">
        <v>230</v>
      </c>
      <c r="F5" s="49" t="s">
        <v>46</v>
      </c>
      <c r="G5" s="50" t="s">
        <v>231</v>
      </c>
      <c r="H5" s="162">
        <f>H6</f>
        <v>132</v>
      </c>
      <c r="I5" s="52">
        <f>H5-$H$5/H2</f>
        <v>105.6</v>
      </c>
      <c r="J5" s="53">
        <f>I5-$H$5/H2</f>
        <v>79.199999999999989</v>
      </c>
      <c r="K5" s="53">
        <f>J5-$H$5/H2</f>
        <v>52.79999999999999</v>
      </c>
      <c r="L5" s="53">
        <f>K5-$H$5/H2</f>
        <v>26.399999999999991</v>
      </c>
      <c r="M5" s="53">
        <f>L5-$H$5/H2</f>
        <v>0</v>
      </c>
      <c r="N5" s="53"/>
      <c r="O5" s="53" t="s">
        <v>211</v>
      </c>
    </row>
    <row r="6" spans="1:15">
      <c r="B6" s="54"/>
      <c r="C6" s="117"/>
      <c r="D6" s="54"/>
      <c r="E6" s="55"/>
      <c r="F6" s="56"/>
      <c r="G6" s="57" t="s">
        <v>232</v>
      </c>
      <c r="H6" s="163">
        <f>SUM(H7:H64)</f>
        <v>132</v>
      </c>
      <c r="I6" s="54">
        <f>SUM(I8:I28)</f>
        <v>40</v>
      </c>
      <c r="J6" s="54">
        <f>SUM(J8:J28)</f>
        <v>26</v>
      </c>
      <c r="K6" s="54">
        <f>SUM(K8:K28)</f>
        <v>20</v>
      </c>
      <c r="L6" s="54">
        <f>SUM(L8:L28)</f>
        <v>7</v>
      </c>
      <c r="M6" s="54">
        <f>SUM(M8:M28)</f>
        <v>0</v>
      </c>
      <c r="N6" s="53"/>
      <c r="O6" s="53"/>
    </row>
    <row r="7" spans="1:15" ht="15">
      <c r="B7" s="19"/>
      <c r="C7" s="132"/>
      <c r="D7" s="108"/>
      <c r="E7" s="73"/>
      <c r="F7" s="133"/>
      <c r="H7" s="164"/>
      <c r="I7" s="473"/>
      <c r="J7" s="473"/>
      <c r="K7" s="473"/>
      <c r="L7" s="473"/>
      <c r="M7" s="473"/>
    </row>
    <row r="8" spans="1:15" ht="26.25">
      <c r="B8" s="477" t="s">
        <v>451</v>
      </c>
      <c r="C8" s="21" t="s">
        <v>452</v>
      </c>
      <c r="D8" s="96">
        <v>4</v>
      </c>
      <c r="E8" s="66" t="s">
        <v>409</v>
      </c>
      <c r="F8" s="479" t="s">
        <v>53</v>
      </c>
      <c r="G8" s="12"/>
      <c r="H8" s="480">
        <v>4</v>
      </c>
      <c r="I8" s="481">
        <v>3</v>
      </c>
      <c r="J8" s="481">
        <v>2</v>
      </c>
      <c r="K8" s="481">
        <v>2</v>
      </c>
      <c r="L8" s="481">
        <v>1</v>
      </c>
      <c r="M8" s="481">
        <v>0</v>
      </c>
      <c r="N8" s="165"/>
      <c r="O8" s="166"/>
    </row>
    <row r="9" spans="1:15" ht="15">
      <c r="B9" s="112"/>
      <c r="C9" s="109" t="s">
        <v>413</v>
      </c>
      <c r="D9" s="96" t="s">
        <v>413</v>
      </c>
      <c r="E9" s="66"/>
      <c r="F9" s="136"/>
      <c r="G9" s="12"/>
      <c r="H9" s="480"/>
      <c r="I9" s="481"/>
      <c r="J9" s="481"/>
      <c r="K9" s="481"/>
      <c r="L9" s="481"/>
      <c r="M9" s="481"/>
      <c r="N9" s="165"/>
      <c r="O9" s="166"/>
    </row>
    <row r="10" spans="1:15" ht="19.5" customHeight="1">
      <c r="B10" s="477" t="s">
        <v>453</v>
      </c>
      <c r="C10" s="21" t="s">
        <v>454</v>
      </c>
      <c r="D10" s="96">
        <v>8</v>
      </c>
      <c r="E10" s="66" t="s">
        <v>409</v>
      </c>
      <c r="F10" s="479" t="s">
        <v>53</v>
      </c>
      <c r="G10" s="12"/>
      <c r="H10" s="480">
        <v>8</v>
      </c>
      <c r="I10" s="481">
        <v>7</v>
      </c>
      <c r="J10" s="481">
        <v>6</v>
      </c>
      <c r="K10" s="481">
        <v>4</v>
      </c>
      <c r="L10" s="481">
        <v>2</v>
      </c>
      <c r="M10" s="481">
        <v>0</v>
      </c>
      <c r="N10" s="165"/>
      <c r="O10" s="166"/>
    </row>
    <row r="11" spans="1:15" ht="19.5" customHeight="1">
      <c r="C11"/>
      <c r="D11" s="96"/>
      <c r="E11"/>
      <c r="F11"/>
      <c r="I11"/>
      <c r="O11"/>
    </row>
    <row r="12" spans="1:15" ht="26.25" customHeight="1">
      <c r="B12" s="477" t="s">
        <v>455</v>
      </c>
      <c r="C12" s="21" t="s">
        <v>456</v>
      </c>
      <c r="D12" s="96">
        <v>5</v>
      </c>
      <c r="E12" s="66" t="s">
        <v>409</v>
      </c>
      <c r="F12" s="479" t="s">
        <v>53</v>
      </c>
      <c r="G12" s="12"/>
      <c r="H12" s="480">
        <v>5</v>
      </c>
      <c r="I12" s="481">
        <v>5</v>
      </c>
      <c r="J12" s="481">
        <v>3</v>
      </c>
      <c r="K12" s="481">
        <v>2</v>
      </c>
      <c r="L12" s="481">
        <v>1</v>
      </c>
      <c r="M12" s="481">
        <v>0</v>
      </c>
      <c r="N12" s="165"/>
      <c r="O12" s="166"/>
    </row>
    <row r="13" spans="1:15" ht="15">
      <c r="B13" s="112"/>
      <c r="C13" s="109"/>
      <c r="D13" s="96"/>
      <c r="E13" s="66"/>
      <c r="F13" s="136"/>
      <c r="G13" s="12"/>
      <c r="H13" s="480"/>
      <c r="I13" s="481"/>
      <c r="J13" s="481"/>
      <c r="K13" s="481"/>
      <c r="L13" s="481"/>
      <c r="M13" s="481"/>
      <c r="N13" s="165"/>
      <c r="O13" s="166"/>
    </row>
    <row r="14" spans="1:15" ht="30" customHeight="1">
      <c r="B14" s="477" t="s">
        <v>457</v>
      </c>
      <c r="C14" s="21" t="s">
        <v>458</v>
      </c>
      <c r="D14" s="96">
        <v>4</v>
      </c>
      <c r="E14" s="66" t="s">
        <v>409</v>
      </c>
      <c r="F14" s="479" t="s">
        <v>53</v>
      </c>
      <c r="G14" s="12"/>
      <c r="H14" s="480">
        <v>4</v>
      </c>
      <c r="I14" s="481">
        <v>3</v>
      </c>
      <c r="J14" s="481">
        <v>2</v>
      </c>
      <c r="K14" s="481">
        <v>1</v>
      </c>
      <c r="L14" s="481">
        <v>0</v>
      </c>
      <c r="M14" s="481">
        <v>0</v>
      </c>
      <c r="N14" s="165"/>
      <c r="O14" s="166"/>
    </row>
    <row r="15" spans="1:15" ht="15">
      <c r="B15" s="112"/>
      <c r="C15" s="109"/>
      <c r="D15" s="96"/>
      <c r="E15" s="66"/>
      <c r="F15" s="136"/>
      <c r="G15" s="12"/>
      <c r="H15" s="480"/>
      <c r="I15" s="481"/>
      <c r="J15" s="481"/>
      <c r="K15" s="481"/>
      <c r="L15" s="481"/>
      <c r="M15" s="481"/>
      <c r="N15" s="165"/>
      <c r="O15" s="166"/>
    </row>
    <row r="16" spans="1:15" ht="26.25">
      <c r="B16" s="520" t="s">
        <v>459</v>
      </c>
      <c r="C16" s="21" t="s">
        <v>460</v>
      </c>
      <c r="D16" s="96">
        <v>4</v>
      </c>
      <c r="E16" s="66" t="s">
        <v>409</v>
      </c>
      <c r="F16" s="479" t="s">
        <v>53</v>
      </c>
      <c r="G16" s="12"/>
      <c r="H16" s="480">
        <v>4</v>
      </c>
      <c r="I16" s="481">
        <v>3</v>
      </c>
      <c r="J16" s="481">
        <v>2</v>
      </c>
      <c r="K16" s="481">
        <v>2</v>
      </c>
      <c r="L16" s="481">
        <v>1</v>
      </c>
      <c r="M16" s="481">
        <v>0</v>
      </c>
      <c r="N16" s="165"/>
      <c r="O16" s="166"/>
    </row>
    <row r="17" spans="2:15" ht="0.75" customHeight="1">
      <c r="B17" s="520"/>
      <c r="C17" s="109"/>
      <c r="D17" s="96"/>
      <c r="E17" s="66"/>
      <c r="F17" s="479"/>
      <c r="G17" s="12"/>
      <c r="H17" s="480"/>
      <c r="I17" s="481"/>
      <c r="J17" s="481"/>
      <c r="K17" s="481"/>
      <c r="L17" s="481"/>
      <c r="M17" s="481"/>
      <c r="N17" s="165"/>
      <c r="O17" s="166"/>
    </row>
    <row r="18" spans="2:15" ht="15">
      <c r="B18" s="112"/>
      <c r="C18" s="109"/>
      <c r="D18" s="96"/>
      <c r="E18" s="66"/>
      <c r="F18" s="136"/>
      <c r="G18" s="12"/>
      <c r="H18" s="480"/>
      <c r="I18" s="481"/>
      <c r="J18" s="481"/>
      <c r="K18" s="481"/>
      <c r="L18" s="481"/>
      <c r="M18" s="481"/>
      <c r="N18" s="165"/>
      <c r="O18" s="166"/>
    </row>
    <row r="19" spans="2:15" ht="26.25" customHeight="1">
      <c r="B19" s="520" t="s">
        <v>461</v>
      </c>
      <c r="C19" s="521" t="s">
        <v>462</v>
      </c>
      <c r="D19" s="96">
        <v>2</v>
      </c>
      <c r="E19" s="522" t="s">
        <v>409</v>
      </c>
      <c r="F19" s="523" t="s">
        <v>53</v>
      </c>
      <c r="G19" s="524"/>
      <c r="H19" s="525">
        <v>2</v>
      </c>
      <c r="I19" s="526">
        <v>2</v>
      </c>
      <c r="J19" s="526">
        <v>2</v>
      </c>
      <c r="K19" s="526">
        <v>2</v>
      </c>
      <c r="L19" s="526">
        <v>1</v>
      </c>
      <c r="M19" s="526">
        <v>0</v>
      </c>
      <c r="N19" s="524"/>
      <c r="O19" s="527"/>
    </row>
    <row r="20" spans="2:15" ht="6" customHeight="1">
      <c r="B20" s="520"/>
      <c r="C20" s="521"/>
      <c r="D20" s="96"/>
      <c r="E20" s="522"/>
      <c r="F20" s="523"/>
      <c r="G20" s="524"/>
      <c r="H20" s="525"/>
      <c r="I20" s="526"/>
      <c r="J20" s="526"/>
      <c r="K20" s="526"/>
      <c r="L20" s="526"/>
      <c r="M20" s="526"/>
      <c r="N20" s="524"/>
      <c r="O20" s="527"/>
    </row>
    <row r="21" spans="2:15" ht="15">
      <c r="B21" s="112"/>
      <c r="C21" s="109"/>
      <c r="D21" s="96"/>
      <c r="E21" s="66"/>
      <c r="F21" s="136"/>
      <c r="G21" s="12"/>
      <c r="H21" s="480"/>
      <c r="I21" s="481"/>
      <c r="J21" s="481"/>
      <c r="K21" s="481"/>
      <c r="L21" s="481"/>
      <c r="M21" s="481"/>
      <c r="N21" s="165"/>
      <c r="O21" s="166"/>
    </row>
    <row r="22" spans="2:15" ht="26.25">
      <c r="B22" s="477" t="s">
        <v>463</v>
      </c>
      <c r="C22" s="21" t="s">
        <v>464</v>
      </c>
      <c r="D22" s="96">
        <v>2</v>
      </c>
      <c r="E22" s="66" t="s">
        <v>409</v>
      </c>
      <c r="F22" s="479" t="s">
        <v>53</v>
      </c>
      <c r="G22" s="12"/>
      <c r="H22" s="480">
        <v>2</v>
      </c>
      <c r="I22" s="481">
        <v>2</v>
      </c>
      <c r="J22" s="481">
        <v>1</v>
      </c>
      <c r="K22" s="481">
        <v>1</v>
      </c>
      <c r="L22" s="481">
        <v>0</v>
      </c>
      <c r="M22" s="481">
        <v>0</v>
      </c>
      <c r="N22" s="165"/>
      <c r="O22" s="166"/>
    </row>
    <row r="23" spans="2:15" s="137" customFormat="1" ht="15">
      <c r="B23" s="138"/>
      <c r="C23" s="139"/>
      <c r="D23" s="96"/>
      <c r="E23" s="66"/>
      <c r="F23" s="142"/>
      <c r="G23" s="143"/>
      <c r="H23" s="167"/>
      <c r="I23" s="144"/>
      <c r="J23" s="144"/>
      <c r="K23" s="144"/>
      <c r="L23" s="144"/>
      <c r="M23" s="144"/>
      <c r="N23" s="168"/>
      <c r="O23" s="167"/>
    </row>
    <row r="24" spans="2:15" ht="22.5" customHeight="1">
      <c r="B24" s="477" t="s">
        <v>465</v>
      </c>
      <c r="C24" s="21" t="s">
        <v>466</v>
      </c>
      <c r="D24" s="96">
        <v>2</v>
      </c>
      <c r="E24" s="66" t="s">
        <v>409</v>
      </c>
      <c r="F24" s="479" t="s">
        <v>53</v>
      </c>
      <c r="G24" s="12"/>
      <c r="H24" s="480">
        <v>2</v>
      </c>
      <c r="I24" s="481">
        <v>2</v>
      </c>
      <c r="J24" s="481">
        <v>2</v>
      </c>
      <c r="K24" s="481">
        <v>1</v>
      </c>
      <c r="L24" s="481">
        <v>0</v>
      </c>
      <c r="M24" s="481">
        <v>0</v>
      </c>
      <c r="N24" s="165"/>
      <c r="O24" s="169"/>
    </row>
    <row r="25" spans="2:15" ht="15">
      <c r="B25" s="112"/>
      <c r="C25" s="109"/>
      <c r="D25" s="96"/>
      <c r="E25" s="66"/>
      <c r="F25" s="136"/>
      <c r="G25" s="12"/>
      <c r="H25" s="480"/>
      <c r="I25" s="481"/>
      <c r="J25" s="481"/>
      <c r="K25" s="481"/>
      <c r="L25" s="481"/>
      <c r="M25" s="481"/>
      <c r="N25" s="165"/>
      <c r="O25" s="169"/>
    </row>
    <row r="26" spans="2:15" ht="15">
      <c r="B26" s="477" t="s">
        <v>467</v>
      </c>
      <c r="C26" s="21" t="s">
        <v>468</v>
      </c>
      <c r="D26" s="96">
        <v>4</v>
      </c>
      <c r="E26" s="66" t="s">
        <v>409</v>
      </c>
      <c r="F26" s="479" t="s">
        <v>53</v>
      </c>
      <c r="G26" s="12"/>
      <c r="H26" s="480">
        <v>4</v>
      </c>
      <c r="I26" s="481">
        <v>4</v>
      </c>
      <c r="J26" s="481">
        <v>3</v>
      </c>
      <c r="K26" s="481">
        <v>2</v>
      </c>
      <c r="L26" s="481">
        <v>1</v>
      </c>
      <c r="M26" s="481">
        <v>0</v>
      </c>
      <c r="N26" s="165"/>
      <c r="O26" s="169"/>
    </row>
    <row r="27" spans="2:15" ht="15">
      <c r="B27" s="21"/>
      <c r="C27" s="109"/>
      <c r="D27" s="96"/>
      <c r="E27" s="66"/>
      <c r="F27" s="136"/>
      <c r="G27" s="12"/>
      <c r="H27" s="480"/>
      <c r="I27" s="481"/>
      <c r="J27" s="481"/>
      <c r="K27" s="481"/>
      <c r="L27" s="481"/>
      <c r="M27" s="481"/>
      <c r="N27" s="165"/>
      <c r="O27" s="166"/>
    </row>
    <row r="28" spans="2:15" ht="15">
      <c r="B28" s="520" t="s">
        <v>469</v>
      </c>
      <c r="C28" s="109" t="s">
        <v>470</v>
      </c>
      <c r="D28" s="96">
        <v>9</v>
      </c>
      <c r="E28" s="66" t="s">
        <v>343</v>
      </c>
      <c r="F28" s="479" t="s">
        <v>53</v>
      </c>
      <c r="G28" s="12"/>
      <c r="H28" s="480">
        <v>9</v>
      </c>
      <c r="I28" s="481">
        <v>9</v>
      </c>
      <c r="J28" s="481">
        <v>3</v>
      </c>
      <c r="K28" s="481">
        <v>3</v>
      </c>
      <c r="L28" s="481">
        <v>0</v>
      </c>
      <c r="M28" s="481">
        <v>0</v>
      </c>
      <c r="N28" s="165"/>
      <c r="O28" s="166"/>
    </row>
    <row r="29" spans="2:15" ht="15">
      <c r="B29" s="520"/>
      <c r="C29" s="109"/>
      <c r="D29" s="96"/>
      <c r="E29" s="66"/>
      <c r="F29" s="479"/>
      <c r="G29" s="12"/>
      <c r="H29" s="480"/>
      <c r="I29" s="112"/>
      <c r="J29" s="12"/>
      <c r="K29" s="12"/>
      <c r="L29" s="12"/>
      <c r="M29" s="12"/>
      <c r="N29" s="165"/>
      <c r="O29" s="166"/>
    </row>
    <row r="30" spans="2:15" ht="15">
      <c r="B30" s="12"/>
      <c r="C30" s="109"/>
      <c r="D30" s="96"/>
      <c r="E30" s="66"/>
      <c r="F30" s="142"/>
      <c r="G30" s="12"/>
      <c r="H30" s="480"/>
      <c r="I30" s="147"/>
      <c r="J30" s="86"/>
      <c r="K30" s="86"/>
      <c r="L30" s="86"/>
      <c r="M30" s="86"/>
      <c r="N30" s="165"/>
      <c r="O30" s="166"/>
    </row>
    <row r="31" spans="2:15" ht="15">
      <c r="B31" s="520" t="s">
        <v>471</v>
      </c>
      <c r="C31" s="109" t="s">
        <v>472</v>
      </c>
      <c r="D31" s="96">
        <v>6</v>
      </c>
      <c r="E31" s="66" t="s">
        <v>343</v>
      </c>
      <c r="F31" s="479" t="s">
        <v>53</v>
      </c>
      <c r="G31" s="12"/>
      <c r="H31" s="480">
        <v>6</v>
      </c>
      <c r="I31" s="481">
        <v>6</v>
      </c>
      <c r="J31" s="481">
        <v>5</v>
      </c>
      <c r="K31" s="481">
        <v>4</v>
      </c>
      <c r="L31" s="481">
        <v>1</v>
      </c>
      <c r="M31" s="481">
        <v>0</v>
      </c>
      <c r="N31" s="165"/>
      <c r="O31" s="166"/>
    </row>
    <row r="32" spans="2:15" ht="15">
      <c r="B32" s="520"/>
      <c r="C32" s="109"/>
      <c r="D32" s="96"/>
      <c r="E32" s="66"/>
      <c r="F32" s="479"/>
      <c r="G32" s="12"/>
      <c r="H32" s="480"/>
      <c r="I32" s="112"/>
      <c r="J32" s="481"/>
      <c r="K32" s="481"/>
      <c r="L32" s="481"/>
      <c r="M32" s="481"/>
      <c r="N32" s="165"/>
      <c r="O32" s="166"/>
    </row>
    <row r="33" spans="2:15">
      <c r="B33" s="12"/>
      <c r="C33" s="14"/>
      <c r="D33" s="96"/>
      <c r="E33" s="478"/>
      <c r="F33" s="478"/>
      <c r="G33" s="12"/>
      <c r="H33" s="170"/>
      <c r="I33" s="112"/>
      <c r="J33" s="12"/>
      <c r="K33" s="12"/>
      <c r="L33" s="12"/>
      <c r="M33" s="12"/>
      <c r="N33" s="165"/>
      <c r="O33" s="169"/>
    </row>
    <row r="34" spans="2:15" ht="26.25" customHeight="1">
      <c r="B34" s="520" t="s">
        <v>473</v>
      </c>
      <c r="C34" s="528" t="s">
        <v>474</v>
      </c>
      <c r="D34" s="96">
        <v>6</v>
      </c>
      <c r="E34" s="109" t="s">
        <v>374</v>
      </c>
      <c r="F34" s="171" t="s">
        <v>53</v>
      </c>
      <c r="G34" s="21"/>
      <c r="H34" s="172">
        <v>6</v>
      </c>
      <c r="I34" s="149">
        <v>6</v>
      </c>
      <c r="J34" s="21">
        <v>2</v>
      </c>
      <c r="K34" s="12">
        <v>0</v>
      </c>
      <c r="L34" s="14">
        <v>0</v>
      </c>
      <c r="M34" s="12">
        <v>0</v>
      </c>
      <c r="N34" s="165"/>
      <c r="O34" s="12"/>
    </row>
    <row r="35" spans="2:15" ht="15">
      <c r="B35" s="520"/>
      <c r="C35" s="528"/>
      <c r="D35" s="96">
        <v>6</v>
      </c>
      <c r="E35" s="109" t="s">
        <v>375</v>
      </c>
      <c r="F35" s="171" t="s">
        <v>53</v>
      </c>
      <c r="G35" s="21"/>
      <c r="H35" s="172">
        <v>6</v>
      </c>
      <c r="I35" s="149">
        <v>6</v>
      </c>
      <c r="J35" s="21">
        <v>2</v>
      </c>
      <c r="K35" s="12">
        <v>0</v>
      </c>
      <c r="L35" s="12">
        <v>0</v>
      </c>
      <c r="M35" s="12">
        <v>0</v>
      </c>
      <c r="N35" s="165"/>
      <c r="O35" s="12"/>
    </row>
    <row r="36" spans="2:15" ht="15">
      <c r="B36" s="134"/>
      <c r="C36" s="21"/>
      <c r="D36" s="96"/>
      <c r="E36" s="66"/>
      <c r="F36" s="171"/>
      <c r="G36" s="21"/>
      <c r="H36" s="172"/>
      <c r="I36" s="149"/>
      <c r="J36" s="21"/>
      <c r="K36" s="14"/>
      <c r="L36" s="12"/>
      <c r="M36" s="12"/>
      <c r="N36" s="165"/>
      <c r="O36" s="12"/>
    </row>
    <row r="37" spans="2:15" ht="15">
      <c r="B37" s="520" t="s">
        <v>427</v>
      </c>
      <c r="C37" s="109" t="s">
        <v>428</v>
      </c>
      <c r="D37" s="96">
        <v>4</v>
      </c>
      <c r="E37" s="66" t="s">
        <v>374</v>
      </c>
      <c r="F37" s="479" t="s">
        <v>53</v>
      </c>
      <c r="G37" s="21"/>
      <c r="H37" s="172">
        <v>4</v>
      </c>
      <c r="I37" s="149">
        <v>4</v>
      </c>
      <c r="J37" s="14">
        <v>3</v>
      </c>
      <c r="K37" s="12">
        <v>2</v>
      </c>
      <c r="L37" s="12">
        <v>1</v>
      </c>
      <c r="M37" s="12">
        <v>0</v>
      </c>
      <c r="N37" s="165"/>
      <c r="O37" s="12"/>
    </row>
    <row r="38" spans="2:15" ht="15">
      <c r="B38" s="520"/>
      <c r="C38" s="109" t="s">
        <v>428</v>
      </c>
      <c r="D38" s="96">
        <v>4</v>
      </c>
      <c r="E38" s="66" t="s">
        <v>375</v>
      </c>
      <c r="F38" s="479" t="s">
        <v>53</v>
      </c>
      <c r="G38" s="21"/>
      <c r="H38" s="172">
        <v>4</v>
      </c>
      <c r="I38" s="150">
        <v>4</v>
      </c>
      <c r="J38" s="12">
        <v>4</v>
      </c>
      <c r="K38" s="12">
        <v>2</v>
      </c>
      <c r="L38" s="12">
        <v>1</v>
      </c>
      <c r="M38" s="12">
        <v>0</v>
      </c>
      <c r="N38" s="165"/>
      <c r="O38" s="12"/>
    </row>
    <row r="39" spans="2:15" ht="15">
      <c r="B39" s="134"/>
      <c r="C39" s="21"/>
      <c r="D39" s="96"/>
      <c r="E39" s="66"/>
      <c r="F39" s="171"/>
      <c r="G39" s="21"/>
      <c r="H39" s="173"/>
      <c r="I39" s="478"/>
      <c r="J39" s="12"/>
      <c r="K39" s="12"/>
      <c r="L39" s="21"/>
      <c r="M39" s="12"/>
      <c r="N39" s="165"/>
      <c r="O39" s="12"/>
    </row>
    <row r="40" spans="2:15" ht="15">
      <c r="B40" s="134"/>
      <c r="C40" s="21"/>
      <c r="D40" s="96"/>
      <c r="E40" s="66"/>
      <c r="F40" s="171"/>
      <c r="G40" s="14"/>
      <c r="H40" s="170"/>
      <c r="I40" s="478"/>
      <c r="J40" s="12"/>
      <c r="K40" s="12"/>
      <c r="L40" s="21"/>
      <c r="M40" s="12"/>
      <c r="N40" s="165"/>
      <c r="O40" s="12"/>
    </row>
    <row r="41" spans="2:15" ht="15">
      <c r="B41" s="151"/>
      <c r="C41" s="21"/>
      <c r="D41" s="96"/>
      <c r="E41" s="66"/>
      <c r="F41" s="174"/>
      <c r="G41" s="14"/>
      <c r="H41" s="170"/>
      <c r="I41" s="478"/>
      <c r="J41" s="12"/>
      <c r="K41" s="12"/>
      <c r="L41" s="21"/>
      <c r="M41" s="12"/>
      <c r="N41" s="165"/>
      <c r="O41" s="12"/>
    </row>
    <row r="42" spans="2:15" ht="15">
      <c r="B42" s="520" t="s">
        <v>469</v>
      </c>
      <c r="C42" s="21" t="s">
        <v>475</v>
      </c>
      <c r="D42" s="96">
        <v>2</v>
      </c>
      <c r="E42" s="66" t="s">
        <v>366</v>
      </c>
      <c r="F42" s="479" t="s">
        <v>53</v>
      </c>
      <c r="G42" s="14"/>
      <c r="H42" s="170">
        <v>2</v>
      </c>
      <c r="I42" s="478">
        <v>2</v>
      </c>
      <c r="J42" s="12">
        <v>1</v>
      </c>
      <c r="K42" s="12">
        <v>0</v>
      </c>
      <c r="L42" s="21">
        <v>0</v>
      </c>
      <c r="M42" s="12">
        <v>0</v>
      </c>
      <c r="N42" s="165"/>
      <c r="O42" s="175"/>
    </row>
    <row r="43" spans="2:15" ht="15">
      <c r="B43" s="520"/>
      <c r="C43" s="21" t="s">
        <v>476</v>
      </c>
      <c r="D43" s="96">
        <v>1</v>
      </c>
      <c r="E43" s="66" t="s">
        <v>366</v>
      </c>
      <c r="F43" s="479" t="s">
        <v>53</v>
      </c>
      <c r="G43" s="14"/>
      <c r="H43" s="170">
        <v>1</v>
      </c>
      <c r="I43" s="478">
        <v>1</v>
      </c>
      <c r="J43" s="12">
        <v>1</v>
      </c>
      <c r="K43" s="12">
        <v>1</v>
      </c>
      <c r="L43" s="21">
        <v>1</v>
      </c>
      <c r="M43" s="12">
        <v>0</v>
      </c>
      <c r="N43" s="165"/>
      <c r="O43" s="12"/>
    </row>
    <row r="44" spans="2:15" ht="15">
      <c r="B44" s="151"/>
      <c r="C44" s="21"/>
      <c r="D44" s="96"/>
      <c r="E44" s="66"/>
      <c r="F44" s="174"/>
      <c r="G44" s="14"/>
      <c r="H44" s="170"/>
      <c r="I44" s="478"/>
      <c r="J44" s="12"/>
      <c r="K44" s="12"/>
      <c r="L44" s="21"/>
      <c r="M44" s="12"/>
      <c r="N44" s="165"/>
      <c r="O44" s="12"/>
    </row>
    <row r="45" spans="2:15">
      <c r="B45" s="151"/>
      <c r="C45" s="14"/>
      <c r="D45" s="96"/>
      <c r="E45" s="478"/>
      <c r="F45" s="478"/>
      <c r="G45" s="12"/>
      <c r="H45" s="170"/>
      <c r="I45" s="112"/>
      <c r="J45" s="12"/>
      <c r="K45" s="12"/>
      <c r="L45" s="12"/>
      <c r="M45" s="12"/>
      <c r="N45" s="165"/>
      <c r="O45" s="169"/>
    </row>
    <row r="46" spans="2:15" ht="15">
      <c r="B46" s="520" t="s">
        <v>471</v>
      </c>
      <c r="C46" s="14" t="s">
        <v>477</v>
      </c>
      <c r="D46" s="96">
        <v>2</v>
      </c>
      <c r="E46" s="66" t="s">
        <v>366</v>
      </c>
      <c r="F46" s="479" t="s">
        <v>53</v>
      </c>
      <c r="G46" s="12"/>
      <c r="H46" s="170">
        <v>2</v>
      </c>
      <c r="I46" s="112">
        <v>2</v>
      </c>
      <c r="J46" s="12">
        <v>2</v>
      </c>
      <c r="K46" s="12">
        <v>1</v>
      </c>
      <c r="L46" s="12">
        <v>1</v>
      </c>
      <c r="M46" s="12">
        <v>0</v>
      </c>
      <c r="N46" s="165"/>
      <c r="O46" s="169"/>
    </row>
    <row r="47" spans="2:15" ht="15">
      <c r="B47" s="520"/>
      <c r="C47" s="176" t="s">
        <v>478</v>
      </c>
      <c r="D47" s="96">
        <v>2</v>
      </c>
      <c r="E47" s="66" t="s">
        <v>366</v>
      </c>
      <c r="F47" s="479" t="s">
        <v>53</v>
      </c>
      <c r="G47" s="4"/>
      <c r="H47" s="3">
        <v>2</v>
      </c>
      <c r="I47" s="177">
        <v>2</v>
      </c>
      <c r="J47" s="153">
        <v>2</v>
      </c>
      <c r="K47" s="153">
        <v>2</v>
      </c>
      <c r="L47" s="178">
        <v>1</v>
      </c>
      <c r="M47" s="4">
        <v>0</v>
      </c>
      <c r="N47" s="4"/>
      <c r="O47" s="169"/>
    </row>
    <row r="48" spans="2:15">
      <c r="B48" s="151"/>
      <c r="D48" s="96"/>
      <c r="O48" s="169"/>
    </row>
    <row r="49" spans="2:15" ht="15">
      <c r="B49" s="477" t="s">
        <v>479</v>
      </c>
      <c r="C49" s="14" t="s">
        <v>480</v>
      </c>
      <c r="D49" s="96">
        <v>5</v>
      </c>
      <c r="E49" s="66" t="s">
        <v>347</v>
      </c>
      <c r="F49" s="479" t="s">
        <v>53</v>
      </c>
      <c r="G49" s="12"/>
      <c r="H49" s="170">
        <v>5</v>
      </c>
      <c r="I49" s="112">
        <v>5</v>
      </c>
      <c r="J49" s="12">
        <v>4</v>
      </c>
      <c r="K49" s="12">
        <v>3</v>
      </c>
      <c r="L49" s="12">
        <v>2</v>
      </c>
      <c r="M49" s="12">
        <v>0</v>
      </c>
      <c r="N49" s="165"/>
      <c r="O49" s="169"/>
    </row>
    <row r="50" spans="2:15">
      <c r="B50" s="14"/>
      <c r="C50" s="14"/>
      <c r="D50" s="96"/>
      <c r="E50" s="478"/>
      <c r="F50" s="179"/>
      <c r="G50" s="12"/>
      <c r="H50" s="170"/>
      <c r="I50" s="112"/>
      <c r="J50" s="12"/>
      <c r="K50" s="12"/>
      <c r="L50" s="12"/>
      <c r="M50" s="12"/>
      <c r="N50" s="165"/>
      <c r="O50" s="169"/>
    </row>
    <row r="51" spans="2:15">
      <c r="B51" s="151"/>
      <c r="C51" s="119"/>
      <c r="D51" s="96"/>
      <c r="E51" s="119"/>
      <c r="F51" s="180"/>
      <c r="G51" s="12"/>
      <c r="H51" s="170"/>
      <c r="I51" s="112"/>
      <c r="J51" s="12"/>
      <c r="K51" s="12"/>
      <c r="L51" s="12"/>
      <c r="M51" s="12"/>
      <c r="N51" s="165"/>
      <c r="O51" s="169"/>
    </row>
    <row r="52" spans="2:15" ht="25.5">
      <c r="B52" s="477" t="s">
        <v>429</v>
      </c>
      <c r="C52" s="14" t="s">
        <v>481</v>
      </c>
      <c r="D52" s="96">
        <v>10</v>
      </c>
      <c r="E52" s="14" t="s">
        <v>482</v>
      </c>
      <c r="F52" s="179" t="s">
        <v>53</v>
      </c>
      <c r="G52" s="12"/>
      <c r="H52" s="170">
        <v>10</v>
      </c>
      <c r="I52" s="112">
        <v>10</v>
      </c>
      <c r="J52" s="12">
        <v>6</v>
      </c>
      <c r="K52" s="12">
        <v>5</v>
      </c>
      <c r="L52" s="12">
        <v>4</v>
      </c>
      <c r="M52" s="12">
        <v>0</v>
      </c>
      <c r="N52" s="165"/>
      <c r="O52" s="169"/>
    </row>
    <row r="53" spans="2:15">
      <c r="B53" s="151"/>
      <c r="C53" s="14"/>
      <c r="D53" s="96"/>
      <c r="E53" s="14"/>
      <c r="F53" s="179"/>
      <c r="G53" s="12"/>
      <c r="H53" s="170"/>
      <c r="I53" s="112"/>
      <c r="J53" s="12"/>
      <c r="K53" s="12"/>
      <c r="L53" s="12"/>
      <c r="M53" s="12"/>
      <c r="N53" s="165"/>
      <c r="O53" s="169"/>
    </row>
    <row r="54" spans="2:15">
      <c r="B54" s="477" t="s">
        <v>483</v>
      </c>
      <c r="C54" s="14" t="s">
        <v>484</v>
      </c>
      <c r="D54" s="96">
        <v>6</v>
      </c>
      <c r="E54" s="14" t="s">
        <v>358</v>
      </c>
      <c r="F54" s="179" t="s">
        <v>53</v>
      </c>
      <c r="G54" s="12"/>
      <c r="H54" s="170">
        <v>6</v>
      </c>
      <c r="I54" s="112">
        <v>6</v>
      </c>
      <c r="J54" s="12">
        <v>4</v>
      </c>
      <c r="K54" s="12">
        <v>2</v>
      </c>
      <c r="L54" s="12">
        <v>2</v>
      </c>
      <c r="M54" s="12">
        <v>0</v>
      </c>
      <c r="N54" s="165"/>
      <c r="O54" s="169"/>
    </row>
    <row r="55" spans="2:15">
      <c r="B55" s="151"/>
      <c r="C55" s="14"/>
      <c r="D55" s="96"/>
      <c r="E55" s="14"/>
      <c r="F55" s="179"/>
      <c r="G55" s="12"/>
      <c r="H55" s="170"/>
      <c r="I55" s="112"/>
      <c r="J55" s="12"/>
      <c r="K55" s="12"/>
      <c r="L55" s="12"/>
      <c r="M55" s="12"/>
      <c r="N55" s="165"/>
      <c r="O55" s="169"/>
    </row>
    <row r="56" spans="2:15" ht="25.5">
      <c r="B56" s="477" t="s">
        <v>201</v>
      </c>
      <c r="C56" s="14" t="s">
        <v>485</v>
      </c>
      <c r="D56" s="96">
        <v>6</v>
      </c>
      <c r="E56" s="151" t="s">
        <v>347</v>
      </c>
      <c r="F56" s="179" t="s">
        <v>53</v>
      </c>
      <c r="G56" s="12"/>
      <c r="H56" s="170">
        <v>6</v>
      </c>
      <c r="I56" s="112">
        <v>6</v>
      </c>
      <c r="J56" s="12">
        <v>2</v>
      </c>
      <c r="K56" s="12">
        <v>0</v>
      </c>
      <c r="L56" s="12">
        <v>0</v>
      </c>
      <c r="M56" s="12">
        <v>0</v>
      </c>
      <c r="N56" s="165"/>
      <c r="O56" s="169"/>
    </row>
    <row r="57" spans="2:15">
      <c r="B57" s="151"/>
      <c r="C57" s="151"/>
      <c r="D57" s="96"/>
      <c r="E57" s="151"/>
      <c r="F57" s="180"/>
      <c r="G57" s="12"/>
      <c r="H57" s="170"/>
      <c r="I57" s="112"/>
      <c r="J57" s="12"/>
      <c r="K57" s="12"/>
      <c r="L57" s="12"/>
      <c r="M57" s="12"/>
      <c r="N57" s="165"/>
      <c r="O57" s="169"/>
    </row>
    <row r="58" spans="2:15">
      <c r="B58" s="146" t="s">
        <v>486</v>
      </c>
      <c r="C58" s="22" t="s">
        <v>487</v>
      </c>
      <c r="D58" s="181">
        <v>6</v>
      </c>
      <c r="E58" s="182" t="s">
        <v>347</v>
      </c>
      <c r="F58" s="183" t="s">
        <v>53</v>
      </c>
      <c r="G58" s="184"/>
      <c r="H58" s="185">
        <v>6</v>
      </c>
      <c r="I58" s="186">
        <v>6</v>
      </c>
      <c r="J58" s="184">
        <v>5</v>
      </c>
      <c r="K58" s="184">
        <v>4</v>
      </c>
      <c r="L58" s="184">
        <v>2</v>
      </c>
      <c r="M58" s="184">
        <v>0</v>
      </c>
      <c r="N58" s="187"/>
      <c r="O58" s="188"/>
    </row>
    <row r="59" spans="2:15">
      <c r="B59" s="151"/>
      <c r="C59" s="14"/>
      <c r="D59" s="478"/>
      <c r="E59" s="478"/>
      <c r="F59" s="478"/>
      <c r="G59" s="12"/>
      <c r="H59" s="170"/>
      <c r="I59" s="112"/>
      <c r="J59" s="12"/>
      <c r="K59" s="12"/>
      <c r="L59" s="12"/>
      <c r="M59" s="12"/>
      <c r="N59" s="12"/>
      <c r="O59" s="169"/>
    </row>
    <row r="60" spans="2:15" ht="25.5">
      <c r="B60" s="134" t="s">
        <v>488</v>
      </c>
      <c r="C60" s="21" t="s">
        <v>489</v>
      </c>
      <c r="D60" s="478">
        <v>10</v>
      </c>
      <c r="E60" s="478" t="s">
        <v>370</v>
      </c>
      <c r="F60" s="479" t="s">
        <v>53</v>
      </c>
      <c r="G60" s="12"/>
      <c r="H60" s="170">
        <v>10</v>
      </c>
      <c r="I60" s="112">
        <v>10</v>
      </c>
      <c r="J60" s="12">
        <v>8</v>
      </c>
      <c r="K60" s="12">
        <v>6</v>
      </c>
      <c r="L60" s="12">
        <v>2</v>
      </c>
      <c r="M60" s="12">
        <v>0</v>
      </c>
      <c r="N60" s="12"/>
      <c r="O60" s="169"/>
    </row>
    <row r="61" spans="2:15">
      <c r="B61" s="21"/>
      <c r="C61" s="21"/>
      <c r="D61" s="478"/>
      <c r="E61" s="478"/>
      <c r="F61" s="479"/>
      <c r="G61" s="12"/>
      <c r="H61" s="170"/>
      <c r="I61" s="112"/>
      <c r="J61" s="12"/>
      <c r="K61" s="12"/>
      <c r="L61" s="12"/>
      <c r="M61" s="12"/>
      <c r="N61" s="165"/>
      <c r="O61" s="169"/>
    </row>
    <row r="62" spans="2:15">
      <c r="B62" s="146" t="s">
        <v>490</v>
      </c>
      <c r="C62" s="21" t="s">
        <v>491</v>
      </c>
      <c r="D62" s="478">
        <v>8</v>
      </c>
      <c r="E62" s="478" t="s">
        <v>360</v>
      </c>
      <c r="F62" s="183" t="s">
        <v>53</v>
      </c>
      <c r="G62" s="12"/>
      <c r="H62" s="170">
        <v>8</v>
      </c>
      <c r="I62" s="112">
        <v>8</v>
      </c>
      <c r="J62" s="12">
        <v>5</v>
      </c>
      <c r="K62" s="12">
        <v>4</v>
      </c>
      <c r="L62" s="12">
        <v>3</v>
      </c>
      <c r="M62" s="12">
        <v>0</v>
      </c>
      <c r="N62" s="165"/>
      <c r="O62" s="169"/>
    </row>
    <row r="63" spans="2:15">
      <c r="B63" s="21"/>
      <c r="C63" s="21"/>
      <c r="D63" s="478"/>
      <c r="E63" s="478"/>
      <c r="F63" s="478"/>
      <c r="G63" s="12"/>
      <c r="H63" s="170"/>
      <c r="I63" s="112"/>
      <c r="J63" s="12"/>
      <c r="K63" s="12"/>
      <c r="L63" s="12"/>
      <c r="M63" s="12"/>
      <c r="N63" s="165"/>
      <c r="O63" s="169"/>
    </row>
    <row r="64" spans="2:15">
      <c r="B64" s="146" t="s">
        <v>492</v>
      </c>
      <c r="C64" s="21" t="s">
        <v>493</v>
      </c>
      <c r="D64" s="478">
        <v>4</v>
      </c>
      <c r="E64" s="478" t="s">
        <v>360</v>
      </c>
      <c r="F64" s="183" t="s">
        <v>53</v>
      </c>
      <c r="G64" s="12"/>
      <c r="H64" s="170">
        <v>4</v>
      </c>
      <c r="I64" s="112">
        <v>4</v>
      </c>
      <c r="J64" s="12">
        <v>3</v>
      </c>
      <c r="K64" s="12">
        <v>2</v>
      </c>
      <c r="L64" s="12">
        <v>1</v>
      </c>
      <c r="M64" s="12">
        <v>0</v>
      </c>
      <c r="N64" s="165"/>
      <c r="O64" s="169"/>
    </row>
    <row r="65" spans="2:15">
      <c r="B65" s="21"/>
      <c r="C65" s="21"/>
      <c r="D65" s="478"/>
      <c r="E65" s="478"/>
      <c r="F65" s="478"/>
      <c r="G65" s="12"/>
      <c r="H65" s="170"/>
      <c r="I65" s="112"/>
      <c r="J65" s="12"/>
      <c r="K65" s="12"/>
      <c r="L65" s="12"/>
      <c r="M65" s="12"/>
      <c r="N65" s="165"/>
      <c r="O65" s="169"/>
    </row>
    <row r="66" spans="2:15">
      <c r="B66" s="14"/>
      <c r="C66" s="14"/>
      <c r="D66" s="96"/>
      <c r="E66" s="478"/>
      <c r="F66" s="478"/>
      <c r="G66" s="12"/>
      <c r="H66" s="170"/>
      <c r="I66" s="112"/>
      <c r="J66" s="12"/>
      <c r="K66" s="12"/>
      <c r="L66" s="12"/>
      <c r="M66" s="12"/>
      <c r="N66" s="165"/>
      <c r="O66" s="169"/>
    </row>
    <row r="67" spans="2:15" ht="15">
      <c r="B67" s="82"/>
      <c r="C67" s="189"/>
      <c r="D67" s="110">
        <f>SUM(D8:D64)</f>
        <v>132</v>
      </c>
      <c r="E67" s="111"/>
      <c r="F67" s="478"/>
      <c r="H67" s="190">
        <f t="shared" ref="H67:M67" si="0">SUM(H8:H64)</f>
        <v>132</v>
      </c>
      <c r="I67" s="191">
        <f t="shared" si="0"/>
        <v>128</v>
      </c>
      <c r="J67" s="191">
        <f t="shared" si="0"/>
        <v>85</v>
      </c>
      <c r="K67" s="191">
        <f t="shared" si="0"/>
        <v>58</v>
      </c>
      <c r="L67" s="191">
        <f t="shared" si="0"/>
        <v>29</v>
      </c>
      <c r="M67" s="191">
        <f t="shared" si="0"/>
        <v>0</v>
      </c>
      <c r="O67"/>
    </row>
  </sheetData>
  <sheetProtection selectLockedCells="1" selectUnlockedCells="1"/>
  <autoFilter ref="E1:E132"/>
  <mergeCells count="22">
    <mergeCell ref="B37:B38"/>
    <mergeCell ref="B42:B43"/>
    <mergeCell ref="B46:B47"/>
    <mergeCell ref="N19:N20"/>
    <mergeCell ref="O19:O20"/>
    <mergeCell ref="B28:B29"/>
    <mergeCell ref="B31:B32"/>
    <mergeCell ref="B34:B35"/>
    <mergeCell ref="C34:C35"/>
    <mergeCell ref="I3:M3"/>
    <mergeCell ref="B16:B17"/>
    <mergeCell ref="B19:B20"/>
    <mergeCell ref="C19:C20"/>
    <mergeCell ref="E19:E20"/>
    <mergeCell ref="F19:F20"/>
    <mergeCell ref="G19:G20"/>
    <mergeCell ref="H19:H20"/>
    <mergeCell ref="I19:I20"/>
    <mergeCell ref="J19:J20"/>
    <mergeCell ref="K19:K20"/>
    <mergeCell ref="L19:L20"/>
    <mergeCell ref="M19:M20"/>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0"/>
  <sheetViews>
    <sheetView topLeftCell="B13" workbookViewId="0">
      <selection activeCell="E27" sqref="E27"/>
    </sheetView>
  </sheetViews>
  <sheetFormatPr defaultRowHeight="12.75"/>
  <cols>
    <col min="1" max="1" width="1.85546875" customWidth="1"/>
    <col min="2" max="2" width="15.140625" customWidth="1"/>
    <col min="3" max="3" width="34.42578125" style="113" customWidth="1"/>
    <col min="4" max="4" width="8.28515625" style="16" customWidth="1"/>
    <col min="5" max="5" width="16.7109375" style="16" customWidth="1"/>
    <col min="6" max="6" width="12.5703125" style="16" customWidth="1"/>
    <col min="7" max="7" width="16.28515625" customWidth="1"/>
    <col min="8" max="8" width="5.5703125" style="156" customWidth="1"/>
    <col min="9" max="9" width="5.28515625" style="106" customWidth="1"/>
    <col min="10" max="10" width="5.140625" customWidth="1"/>
    <col min="11" max="12" width="4.7109375" customWidth="1"/>
    <col min="13" max="13" width="4.42578125" customWidth="1"/>
    <col min="15" max="15" width="8.85546875" style="130" customWidth="1"/>
    <col min="19" max="19" width="0" hidden="1" customWidth="1"/>
  </cols>
  <sheetData>
    <row r="2" spans="1:15">
      <c r="B2" s="24" t="s">
        <v>219</v>
      </c>
      <c r="C2" s="114">
        <v>42326</v>
      </c>
      <c r="D2" s="103">
        <f>ScrumTeam!C76</f>
        <v>0</v>
      </c>
      <c r="E2" s="27"/>
      <c r="F2" s="157"/>
      <c r="G2" s="29" t="s">
        <v>221</v>
      </c>
      <c r="H2" s="158">
        <v>5</v>
      </c>
      <c r="I2" s="31">
        <f>H2-1</f>
        <v>4</v>
      </c>
      <c r="J2" s="31">
        <f>I2-1</f>
        <v>3</v>
      </c>
      <c r="K2" s="31">
        <f>J2-1</f>
        <v>2</v>
      </c>
      <c r="L2" s="31">
        <f>K2-1</f>
        <v>1</v>
      </c>
      <c r="M2" s="31">
        <f>L2-1</f>
        <v>0</v>
      </c>
    </row>
    <row r="3" spans="1:15" ht="13.5" customHeight="1">
      <c r="B3" s="32" t="s">
        <v>222</v>
      </c>
      <c r="C3" s="159" t="s">
        <v>494</v>
      </c>
      <c r="D3" s="104">
        <f>ScrumTeam!C77</f>
        <v>0</v>
      </c>
      <c r="E3" s="89"/>
      <c r="F3" s="119"/>
      <c r="G3" s="36"/>
      <c r="H3" s="160"/>
      <c r="I3" s="486" t="s">
        <v>224</v>
      </c>
      <c r="J3" s="486"/>
      <c r="K3" s="486"/>
      <c r="L3" s="486"/>
      <c r="M3" s="486"/>
    </row>
    <row r="4" spans="1:15" ht="37.5">
      <c r="B4" s="37" t="s">
        <v>225</v>
      </c>
      <c r="C4" s="116"/>
      <c r="D4" s="91"/>
      <c r="E4" s="91"/>
      <c r="F4" s="92"/>
      <c r="G4" s="41"/>
      <c r="H4" s="161" t="s">
        <v>226</v>
      </c>
      <c r="I4" s="43">
        <v>42142</v>
      </c>
      <c r="J4" s="43">
        <v>42143</v>
      </c>
      <c r="K4" s="43">
        <v>42144</v>
      </c>
      <c r="L4" s="43">
        <v>42145</v>
      </c>
      <c r="M4" s="43">
        <v>42146</v>
      </c>
    </row>
    <row r="5" spans="1:15" s="4" customFormat="1" ht="41.25" customHeight="1">
      <c r="A5" t="e">
        <f>#REF!</f>
        <v>#REF!</v>
      </c>
      <c r="B5" s="45" t="s">
        <v>227</v>
      </c>
      <c r="C5" s="94" t="s">
        <v>228</v>
      </c>
      <c r="D5" s="105" t="s">
        <v>229</v>
      </c>
      <c r="E5" s="95" t="s">
        <v>230</v>
      </c>
      <c r="F5" s="49" t="s">
        <v>46</v>
      </c>
      <c r="G5" s="50" t="s">
        <v>231</v>
      </c>
      <c r="H5" s="162">
        <f>H6</f>
        <v>83</v>
      </c>
      <c r="I5" s="52">
        <f>H5-$H$5/H2</f>
        <v>66.400000000000006</v>
      </c>
      <c r="J5" s="53">
        <f>I5-$H$5/H2</f>
        <v>49.800000000000004</v>
      </c>
      <c r="K5" s="53">
        <f>J5-$H$5/H2</f>
        <v>33.200000000000003</v>
      </c>
      <c r="L5" s="53">
        <f>K5-$H$5/H2</f>
        <v>16.600000000000001</v>
      </c>
      <c r="M5" s="53">
        <f>L5-$H$5/H2</f>
        <v>0</v>
      </c>
      <c r="N5" s="53"/>
      <c r="O5" s="53" t="s">
        <v>211</v>
      </c>
    </row>
    <row r="6" spans="1:15">
      <c r="B6" s="54"/>
      <c r="C6" s="117"/>
      <c r="D6" s="54"/>
      <c r="E6" s="55"/>
      <c r="F6" s="56"/>
      <c r="G6" s="57" t="s">
        <v>232</v>
      </c>
      <c r="H6" s="163">
        <f t="shared" ref="H6:M6" si="0">SUM(H7:H28)</f>
        <v>83</v>
      </c>
      <c r="I6" s="54">
        <f t="shared" si="0"/>
        <v>70</v>
      </c>
      <c r="J6" s="54">
        <f t="shared" si="0"/>
        <v>55</v>
      </c>
      <c r="K6" s="54">
        <f t="shared" si="0"/>
        <v>31</v>
      </c>
      <c r="L6" s="54">
        <f t="shared" si="0"/>
        <v>12</v>
      </c>
      <c r="M6" s="54">
        <f t="shared" si="0"/>
        <v>0</v>
      </c>
      <c r="N6" s="53"/>
      <c r="O6" s="53"/>
    </row>
    <row r="7" spans="1:15" ht="15">
      <c r="B7" s="19"/>
      <c r="C7" s="132"/>
      <c r="D7" s="108"/>
      <c r="E7" s="73"/>
      <c r="F7" s="133"/>
      <c r="H7" s="164"/>
      <c r="I7" s="473"/>
      <c r="J7" s="473"/>
      <c r="K7" s="473"/>
      <c r="L7" s="473"/>
      <c r="M7" s="473"/>
    </row>
    <row r="8" spans="1:15">
      <c r="B8" s="151"/>
      <c r="C8" s="14"/>
      <c r="D8" s="478"/>
      <c r="E8" s="478"/>
      <c r="F8" s="478"/>
      <c r="G8" s="12"/>
      <c r="H8" s="170"/>
      <c r="I8" s="112"/>
      <c r="J8" s="12"/>
      <c r="K8" s="12"/>
      <c r="L8" s="12"/>
      <c r="M8" s="12"/>
      <c r="N8" s="12"/>
      <c r="O8" s="169"/>
    </row>
    <row r="9" spans="1:15">
      <c r="B9" s="146" t="s">
        <v>495</v>
      </c>
      <c r="C9" s="21" t="s">
        <v>496</v>
      </c>
      <c r="D9" s="478">
        <v>3</v>
      </c>
      <c r="E9" s="478" t="s">
        <v>370</v>
      </c>
      <c r="F9" s="479" t="s">
        <v>53</v>
      </c>
      <c r="G9" s="12"/>
      <c r="H9" s="170">
        <v>10</v>
      </c>
      <c r="I9" s="112">
        <v>10</v>
      </c>
      <c r="J9" s="12">
        <v>9</v>
      </c>
      <c r="K9" s="12">
        <v>7</v>
      </c>
      <c r="L9" s="12">
        <v>4</v>
      </c>
      <c r="M9" s="12">
        <v>0</v>
      </c>
      <c r="N9" s="12"/>
      <c r="O9" s="169"/>
    </row>
    <row r="10" spans="1:15">
      <c r="B10" s="21"/>
      <c r="C10" s="21"/>
      <c r="D10" s="478"/>
      <c r="E10" s="478"/>
      <c r="F10" s="479"/>
      <c r="G10" s="12"/>
      <c r="H10" s="170"/>
      <c r="I10" s="112"/>
      <c r="J10" s="12"/>
      <c r="K10" s="12"/>
      <c r="L10" s="12"/>
      <c r="M10" s="12"/>
      <c r="N10" s="165"/>
      <c r="O10" s="169"/>
    </row>
    <row r="11" spans="1:15">
      <c r="B11" s="146" t="s">
        <v>495</v>
      </c>
      <c r="C11" s="21" t="s">
        <v>496</v>
      </c>
      <c r="D11" s="478">
        <v>3</v>
      </c>
      <c r="E11" s="478" t="s">
        <v>347</v>
      </c>
      <c r="F11" s="479" t="s">
        <v>53</v>
      </c>
      <c r="G11" s="12"/>
      <c r="H11" s="170">
        <v>3</v>
      </c>
      <c r="I11" s="112">
        <v>0</v>
      </c>
      <c r="J11" s="12">
        <v>0</v>
      </c>
      <c r="K11" s="12">
        <v>0</v>
      </c>
      <c r="L11" s="12">
        <v>0</v>
      </c>
      <c r="M11" s="12">
        <v>0</v>
      </c>
      <c r="N11" s="165"/>
      <c r="O11" s="169"/>
    </row>
    <row r="12" spans="1:15">
      <c r="B12" s="21"/>
      <c r="C12" s="21"/>
      <c r="D12" s="478"/>
      <c r="E12" s="478"/>
      <c r="F12" s="478"/>
      <c r="G12" s="12"/>
      <c r="H12" s="170"/>
      <c r="I12" s="112"/>
      <c r="J12" s="12"/>
      <c r="K12" s="12"/>
      <c r="L12" s="12"/>
      <c r="M12" s="12"/>
      <c r="N12" s="165"/>
      <c r="O12" s="169"/>
    </row>
    <row r="13" spans="1:15">
      <c r="B13" s="146" t="s">
        <v>497</v>
      </c>
      <c r="C13" s="21" t="s">
        <v>498</v>
      </c>
      <c r="D13" s="478">
        <v>4</v>
      </c>
      <c r="E13" s="478" t="s">
        <v>347</v>
      </c>
      <c r="F13" s="479" t="s">
        <v>53</v>
      </c>
      <c r="G13" s="12"/>
      <c r="H13" s="170">
        <v>4</v>
      </c>
      <c r="I13" s="112">
        <v>4</v>
      </c>
      <c r="J13" s="12">
        <v>4</v>
      </c>
      <c r="K13" s="12">
        <v>0</v>
      </c>
      <c r="L13" s="12">
        <v>0</v>
      </c>
      <c r="M13" s="12">
        <v>0</v>
      </c>
      <c r="N13" s="165"/>
      <c r="O13" s="169"/>
    </row>
    <row r="14" spans="1:15">
      <c r="B14" s="21"/>
      <c r="C14" s="21"/>
      <c r="D14" s="478"/>
      <c r="E14" s="478"/>
      <c r="F14" s="478"/>
      <c r="G14" s="12"/>
      <c r="H14" s="170"/>
      <c r="I14" s="112"/>
      <c r="J14" s="12"/>
      <c r="K14" s="12"/>
      <c r="L14" s="12"/>
      <c r="M14" s="12"/>
      <c r="N14" s="165"/>
      <c r="O14" s="169"/>
    </row>
    <row r="15" spans="1:15" ht="25.5">
      <c r="B15" s="146" t="s">
        <v>499</v>
      </c>
      <c r="C15" s="21" t="s">
        <v>500</v>
      </c>
      <c r="D15" s="478">
        <v>6</v>
      </c>
      <c r="E15" s="478" t="s">
        <v>482</v>
      </c>
      <c r="F15" s="479" t="s">
        <v>53</v>
      </c>
      <c r="G15" s="12"/>
      <c r="H15" s="170">
        <v>6</v>
      </c>
      <c r="I15" s="112">
        <v>6</v>
      </c>
      <c r="J15" s="12">
        <v>4</v>
      </c>
      <c r="K15" s="12">
        <v>2</v>
      </c>
      <c r="L15" s="12">
        <v>0</v>
      </c>
      <c r="M15" s="12">
        <v>0</v>
      </c>
      <c r="N15" s="165"/>
      <c r="O15" s="169"/>
    </row>
    <row r="16" spans="1:15">
      <c r="B16" s="21"/>
      <c r="C16" s="21"/>
      <c r="D16" s="478"/>
      <c r="E16" s="478"/>
      <c r="F16" s="478"/>
      <c r="G16" s="12"/>
      <c r="H16" s="170"/>
      <c r="I16" s="112"/>
      <c r="J16" s="12"/>
      <c r="K16" s="12"/>
      <c r="L16" s="12"/>
      <c r="M16" s="12"/>
      <c r="N16" s="165"/>
      <c r="O16" s="169"/>
    </row>
    <row r="17" spans="2:15">
      <c r="B17" s="146" t="s">
        <v>501</v>
      </c>
      <c r="C17" s="21" t="s">
        <v>502</v>
      </c>
      <c r="D17" s="478">
        <v>4</v>
      </c>
      <c r="E17" s="478" t="s">
        <v>482</v>
      </c>
      <c r="F17" s="479" t="s">
        <v>53</v>
      </c>
      <c r="G17" s="12"/>
      <c r="H17" s="170">
        <v>6</v>
      </c>
      <c r="I17" s="112">
        <v>6</v>
      </c>
      <c r="J17" s="12">
        <v>4</v>
      </c>
      <c r="K17" s="12">
        <v>2</v>
      </c>
      <c r="L17" s="12">
        <v>0</v>
      </c>
      <c r="M17" s="12">
        <v>0</v>
      </c>
      <c r="N17" s="165"/>
      <c r="O17" s="169"/>
    </row>
    <row r="18" spans="2:15">
      <c r="B18" s="21"/>
      <c r="C18" s="21"/>
      <c r="D18" s="478"/>
      <c r="E18" s="478"/>
      <c r="F18" s="478"/>
      <c r="G18" s="12"/>
      <c r="H18" s="170"/>
      <c r="I18" s="112"/>
      <c r="J18" s="12"/>
      <c r="K18" s="12"/>
      <c r="L18" s="12"/>
      <c r="M18" s="12"/>
      <c r="N18" s="165"/>
      <c r="O18" s="169"/>
    </row>
    <row r="19" spans="2:15">
      <c r="B19" s="520" t="s">
        <v>503</v>
      </c>
      <c r="C19" s="21" t="s">
        <v>504</v>
      </c>
      <c r="D19" s="478">
        <v>10</v>
      </c>
      <c r="E19" s="478" t="s">
        <v>360</v>
      </c>
      <c r="F19" s="479" t="s">
        <v>53</v>
      </c>
      <c r="G19" s="12"/>
      <c r="H19" s="170">
        <v>10</v>
      </c>
      <c r="I19" s="112">
        <v>8</v>
      </c>
      <c r="J19" s="12">
        <v>8</v>
      </c>
      <c r="K19" s="12">
        <v>4</v>
      </c>
      <c r="L19" s="12">
        <v>2</v>
      </c>
      <c r="M19" s="12">
        <v>0</v>
      </c>
      <c r="N19" s="165"/>
      <c r="O19" s="169"/>
    </row>
    <row r="20" spans="2:15">
      <c r="B20" s="520"/>
      <c r="C20" s="21" t="s">
        <v>504</v>
      </c>
      <c r="D20" s="478">
        <v>8</v>
      </c>
      <c r="E20" s="478" t="s">
        <v>347</v>
      </c>
      <c r="F20" s="479" t="s">
        <v>53</v>
      </c>
      <c r="G20" s="12"/>
      <c r="H20" s="170">
        <v>8</v>
      </c>
      <c r="I20" s="112">
        <v>6</v>
      </c>
      <c r="J20" s="12">
        <v>4</v>
      </c>
      <c r="K20" s="12">
        <v>2</v>
      </c>
      <c r="L20" s="12">
        <v>0</v>
      </c>
      <c r="M20" s="12">
        <v>0</v>
      </c>
      <c r="N20" s="165"/>
      <c r="O20" s="169"/>
    </row>
    <row r="21" spans="2:15">
      <c r="B21" s="21"/>
      <c r="C21" s="21"/>
      <c r="D21" s="478"/>
      <c r="E21" s="478"/>
      <c r="F21" s="478"/>
      <c r="G21" s="12"/>
      <c r="H21" s="170"/>
      <c r="I21" s="112"/>
      <c r="J21" s="12"/>
      <c r="K21" s="12"/>
      <c r="L21" s="12"/>
      <c r="M21" s="12"/>
      <c r="N21" s="165"/>
      <c r="O21" s="169"/>
    </row>
    <row r="22" spans="2:15">
      <c r="B22" s="146" t="s">
        <v>505</v>
      </c>
      <c r="C22" s="21" t="s">
        <v>506</v>
      </c>
      <c r="D22" s="478">
        <v>8</v>
      </c>
      <c r="E22" s="192" t="s">
        <v>358</v>
      </c>
      <c r="F22" s="479" t="s">
        <v>53</v>
      </c>
      <c r="G22" s="12"/>
      <c r="H22" s="170">
        <v>6</v>
      </c>
      <c r="I22" s="112">
        <v>6</v>
      </c>
      <c r="J22" s="12">
        <v>4</v>
      </c>
      <c r="K22" s="12">
        <v>2</v>
      </c>
      <c r="L22" s="12">
        <v>0</v>
      </c>
      <c r="M22" s="12">
        <v>0</v>
      </c>
      <c r="N22" s="165"/>
      <c r="O22" s="169"/>
    </row>
    <row r="23" spans="2:15">
      <c r="B23" s="21"/>
      <c r="C23" s="21"/>
      <c r="D23" s="478"/>
      <c r="E23" s="478"/>
      <c r="F23" s="478"/>
      <c r="G23" s="12"/>
      <c r="H23" s="170"/>
      <c r="I23" s="112"/>
      <c r="J23" s="12"/>
      <c r="K23" s="12"/>
      <c r="L23" s="12"/>
      <c r="M23" s="12"/>
      <c r="N23" s="165"/>
      <c r="O23" s="169"/>
    </row>
    <row r="24" spans="2:15" ht="15">
      <c r="B24" s="520" t="s">
        <v>427</v>
      </c>
      <c r="C24" s="109" t="s">
        <v>428</v>
      </c>
      <c r="D24" s="96">
        <v>10</v>
      </c>
      <c r="E24" s="66" t="s">
        <v>374</v>
      </c>
      <c r="F24" s="479" t="s">
        <v>53</v>
      </c>
      <c r="G24" s="21"/>
      <c r="H24" s="172">
        <v>10</v>
      </c>
      <c r="I24" s="149">
        <v>8</v>
      </c>
      <c r="J24" s="14">
        <v>6</v>
      </c>
      <c r="K24" s="12">
        <v>4</v>
      </c>
      <c r="L24" s="12">
        <v>2</v>
      </c>
      <c r="M24" s="12">
        <v>0</v>
      </c>
      <c r="N24" s="165"/>
      <c r="O24" s="12"/>
    </row>
    <row r="25" spans="2:15" ht="15">
      <c r="B25" s="520"/>
      <c r="C25" s="109" t="s">
        <v>428</v>
      </c>
      <c r="D25" s="96">
        <v>10</v>
      </c>
      <c r="E25" s="66" t="s">
        <v>375</v>
      </c>
      <c r="F25" s="479" t="s">
        <v>53</v>
      </c>
      <c r="G25" s="21"/>
      <c r="H25" s="172">
        <v>10</v>
      </c>
      <c r="I25" s="150">
        <v>8</v>
      </c>
      <c r="J25" s="12">
        <v>6</v>
      </c>
      <c r="K25" s="12">
        <v>4</v>
      </c>
      <c r="L25" s="12">
        <v>2</v>
      </c>
      <c r="M25" s="12">
        <v>0</v>
      </c>
      <c r="N25" s="165"/>
      <c r="O25" s="12"/>
    </row>
    <row r="26" spans="2:15">
      <c r="B26" s="21"/>
      <c r="C26" s="21"/>
      <c r="D26" s="478"/>
      <c r="E26" s="478"/>
      <c r="F26" s="478"/>
      <c r="G26" s="12"/>
      <c r="H26" s="170"/>
      <c r="I26" s="112"/>
      <c r="J26" s="12"/>
      <c r="K26" s="12"/>
      <c r="L26" s="12"/>
      <c r="M26" s="12"/>
      <c r="N26" s="165"/>
      <c r="O26" s="169"/>
    </row>
    <row r="27" spans="2:15" ht="15">
      <c r="B27" s="520" t="s">
        <v>473</v>
      </c>
      <c r="C27" s="21" t="s">
        <v>507</v>
      </c>
      <c r="D27" s="478">
        <v>5</v>
      </c>
      <c r="E27" s="66" t="s">
        <v>374</v>
      </c>
      <c r="F27" s="479" t="s">
        <v>53</v>
      </c>
      <c r="G27" s="12"/>
      <c r="H27" s="170">
        <v>5</v>
      </c>
      <c r="I27" s="112">
        <v>4</v>
      </c>
      <c r="J27" s="12">
        <v>3</v>
      </c>
      <c r="K27" s="12">
        <v>2</v>
      </c>
      <c r="L27" s="12">
        <v>1</v>
      </c>
      <c r="M27" s="12">
        <v>0</v>
      </c>
      <c r="N27" s="165"/>
      <c r="O27" s="169"/>
    </row>
    <row r="28" spans="2:15" ht="15">
      <c r="B28" s="520"/>
      <c r="C28" s="21" t="s">
        <v>507</v>
      </c>
      <c r="D28" s="478">
        <v>5</v>
      </c>
      <c r="E28" s="66" t="s">
        <v>375</v>
      </c>
      <c r="F28" s="479" t="s">
        <v>53</v>
      </c>
      <c r="G28" s="12"/>
      <c r="H28" s="170">
        <v>5</v>
      </c>
      <c r="I28" s="112">
        <v>4</v>
      </c>
      <c r="J28" s="12">
        <v>3</v>
      </c>
      <c r="K28" s="12">
        <v>2</v>
      </c>
      <c r="L28" s="12">
        <v>1</v>
      </c>
      <c r="M28" s="12">
        <v>0</v>
      </c>
      <c r="N28" s="165"/>
      <c r="O28" s="169"/>
    </row>
    <row r="29" spans="2:15">
      <c r="B29" s="21"/>
      <c r="C29" s="21"/>
      <c r="D29" s="478"/>
      <c r="E29" s="478"/>
      <c r="F29" s="478"/>
      <c r="G29" s="12"/>
      <c r="H29" s="170"/>
      <c r="I29" s="112"/>
      <c r="J29" s="12"/>
      <c r="K29" s="12"/>
      <c r="L29" s="12"/>
      <c r="M29" s="12"/>
      <c r="N29" s="165"/>
      <c r="O29" s="169"/>
    </row>
    <row r="30" spans="2:15">
      <c r="B30" s="21"/>
      <c r="C30" s="21"/>
      <c r="D30" s="478"/>
      <c r="E30" s="478"/>
      <c r="F30" s="478"/>
      <c r="G30" s="12"/>
      <c r="H30" s="170"/>
      <c r="I30" s="112"/>
      <c r="J30" s="12"/>
      <c r="K30" s="12"/>
      <c r="L30" s="12"/>
      <c r="M30" s="12"/>
      <c r="N30" s="165"/>
      <c r="O30" s="169"/>
    </row>
    <row r="31" spans="2:15">
      <c r="B31" s="21"/>
      <c r="C31" s="21"/>
      <c r="D31" s="478"/>
      <c r="E31" s="478"/>
      <c r="F31" s="478"/>
      <c r="G31" s="12"/>
      <c r="H31" s="170"/>
      <c r="I31" s="112"/>
      <c r="J31" s="12"/>
      <c r="K31" s="12"/>
      <c r="L31" s="12"/>
      <c r="M31" s="12"/>
      <c r="N31" s="165"/>
      <c r="O31" s="169"/>
    </row>
    <row r="32" spans="2:15">
      <c r="B32" s="21"/>
      <c r="C32" s="21"/>
      <c r="D32" s="478"/>
      <c r="E32" s="478"/>
      <c r="F32" s="478"/>
      <c r="G32" s="12"/>
      <c r="H32" s="170"/>
      <c r="I32" s="112"/>
      <c r="J32" s="12"/>
      <c r="K32" s="12"/>
      <c r="L32" s="12"/>
      <c r="M32" s="12"/>
      <c r="N32" s="165"/>
      <c r="O32" s="169"/>
    </row>
    <row r="33" spans="2:15">
      <c r="B33" s="21"/>
      <c r="C33" s="21"/>
      <c r="D33" s="478"/>
      <c r="E33" s="478"/>
      <c r="F33" s="478"/>
      <c r="G33" s="12"/>
      <c r="H33" s="170"/>
      <c r="I33" s="112"/>
      <c r="J33" s="12"/>
      <c r="K33" s="12"/>
      <c r="L33" s="12"/>
      <c r="M33" s="12"/>
      <c r="N33" s="165"/>
      <c r="O33" s="169"/>
    </row>
    <row r="34" spans="2:15">
      <c r="B34" s="21"/>
      <c r="C34" s="21"/>
      <c r="D34" s="478"/>
      <c r="E34" s="478"/>
      <c r="F34" s="478"/>
      <c r="G34" s="12"/>
      <c r="H34" s="170"/>
      <c r="I34" s="112"/>
      <c r="J34" s="12"/>
      <c r="K34" s="12"/>
      <c r="L34" s="12"/>
      <c r="M34" s="12"/>
      <c r="N34" s="165"/>
      <c r="O34" s="169"/>
    </row>
    <row r="35" spans="2:15">
      <c r="B35" s="21"/>
      <c r="C35" s="21"/>
      <c r="D35" s="478"/>
      <c r="E35" s="478"/>
      <c r="F35" s="478"/>
      <c r="G35" s="12"/>
      <c r="H35" s="170"/>
      <c r="I35" s="112"/>
      <c r="J35" s="12"/>
      <c r="K35" s="12"/>
      <c r="L35" s="12"/>
      <c r="M35" s="12"/>
      <c r="N35" s="165"/>
      <c r="O35" s="169"/>
    </row>
    <row r="36" spans="2:15">
      <c r="B36" s="21"/>
      <c r="C36" s="21"/>
      <c r="D36" s="478"/>
      <c r="E36" s="478"/>
      <c r="F36" s="478"/>
      <c r="G36" s="12"/>
      <c r="H36" s="170"/>
      <c r="I36" s="112"/>
      <c r="J36" s="12"/>
      <c r="K36" s="12"/>
      <c r="L36" s="12"/>
      <c r="M36" s="12"/>
      <c r="N36" s="165"/>
      <c r="O36" s="169"/>
    </row>
    <row r="37" spans="2:15">
      <c r="B37" s="21"/>
      <c r="C37" s="21"/>
      <c r="D37" s="478"/>
      <c r="E37" s="478"/>
      <c r="F37" s="478"/>
      <c r="G37" s="12"/>
      <c r="H37" s="170"/>
      <c r="I37" s="112"/>
      <c r="J37" s="12"/>
      <c r="K37" s="12"/>
      <c r="L37" s="12"/>
      <c r="M37" s="12"/>
      <c r="N37" s="165"/>
      <c r="O37" s="169"/>
    </row>
    <row r="38" spans="2:15">
      <c r="B38" s="21"/>
      <c r="C38" s="21"/>
      <c r="D38" s="478"/>
      <c r="E38" s="478"/>
      <c r="F38" s="478"/>
      <c r="G38" s="12"/>
      <c r="H38" s="170"/>
      <c r="I38" s="112"/>
      <c r="J38" s="12"/>
      <c r="K38" s="12"/>
      <c r="L38" s="12"/>
      <c r="M38" s="12"/>
      <c r="N38" s="165"/>
      <c r="O38" s="169"/>
    </row>
    <row r="39" spans="2:15">
      <c r="B39" s="14"/>
      <c r="C39" s="14"/>
      <c r="D39" s="96"/>
      <c r="E39" s="478"/>
      <c r="F39" s="478"/>
      <c r="G39" s="12"/>
      <c r="H39" s="170"/>
      <c r="I39" s="112"/>
      <c r="J39" s="12"/>
      <c r="K39" s="12"/>
      <c r="L39" s="12"/>
      <c r="M39" s="12"/>
      <c r="N39" s="165"/>
      <c r="O39" s="169"/>
    </row>
    <row r="40" spans="2:15" ht="15">
      <c r="B40" s="82"/>
      <c r="C40" s="189"/>
      <c r="D40" s="110">
        <f>SUM(D8:D31)</f>
        <v>76</v>
      </c>
      <c r="E40" s="111"/>
      <c r="F40" s="478"/>
      <c r="H40" s="190">
        <f>SUM(H8:H37)</f>
        <v>83</v>
      </c>
      <c r="I40" s="191">
        <f>SUM(I8:I13)</f>
        <v>14</v>
      </c>
      <c r="J40" s="191">
        <f>SUM(J8:J13)</f>
        <v>13</v>
      </c>
      <c r="K40" s="191">
        <f>SUM(K8:K13)</f>
        <v>7</v>
      </c>
      <c r="L40" s="191">
        <f>SUM(L8:L13)</f>
        <v>4</v>
      </c>
      <c r="M40" s="191">
        <f>SUM(M8:M13)</f>
        <v>0</v>
      </c>
      <c r="O40"/>
    </row>
  </sheetData>
  <sheetProtection selectLockedCells="1" selectUnlockedCells="1"/>
  <autoFilter ref="E1:E105"/>
  <mergeCells count="4">
    <mergeCell ref="I3:M3"/>
    <mergeCell ref="B19:B20"/>
    <mergeCell ref="B24:B25"/>
    <mergeCell ref="B27:B28"/>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H30"/>
  <sheetViews>
    <sheetView tabSelected="1" zoomScale="108" zoomScaleNormal="108" workbookViewId="0">
      <selection activeCell="A3" sqref="A3"/>
    </sheetView>
  </sheetViews>
  <sheetFormatPr defaultRowHeight="12.75"/>
  <cols>
    <col min="1" max="1" width="5.5703125" customWidth="1"/>
    <col min="2" max="2" width="47.28515625" customWidth="1"/>
    <col min="3" max="3" width="6.5703125" customWidth="1"/>
    <col min="5" max="5" width="11.85546875" customWidth="1"/>
    <col min="7" max="7" width="11" customWidth="1"/>
    <col min="8" max="8" width="43.140625" customWidth="1"/>
  </cols>
  <sheetData>
    <row r="2" spans="1:8" ht="18.75" customHeight="1">
      <c r="A2" s="204" t="s">
        <v>508</v>
      </c>
      <c r="B2" s="205" t="s">
        <v>509</v>
      </c>
      <c r="C2" s="205" t="s">
        <v>510</v>
      </c>
      <c r="D2" s="206" t="s">
        <v>511</v>
      </c>
      <c r="E2" s="206" t="s">
        <v>512</v>
      </c>
      <c r="F2" s="206" t="s">
        <v>46</v>
      </c>
      <c r="G2" s="206" t="s">
        <v>513</v>
      </c>
      <c r="H2" s="206" t="s">
        <v>514</v>
      </c>
    </row>
    <row r="3" spans="1:8" ht="70.5" customHeight="1">
      <c r="A3" s="484">
        <v>1</v>
      </c>
      <c r="B3" s="311" t="s">
        <v>515</v>
      </c>
      <c r="C3" s="208" t="s">
        <v>516</v>
      </c>
      <c r="D3" s="209">
        <v>42588</v>
      </c>
      <c r="E3" s="208" t="s">
        <v>25</v>
      </c>
      <c r="F3" s="208" t="s">
        <v>517</v>
      </c>
      <c r="G3" s="357">
        <v>42619</v>
      </c>
      <c r="H3" s="211"/>
    </row>
    <row r="4" spans="1:8" ht="45">
      <c r="A4" s="207">
        <v>2</v>
      </c>
      <c r="B4" s="311" t="s">
        <v>518</v>
      </c>
      <c r="C4" s="208" t="s">
        <v>516</v>
      </c>
      <c r="D4" s="209" t="s">
        <v>519</v>
      </c>
      <c r="E4" s="208" t="s">
        <v>315</v>
      </c>
      <c r="F4" s="311" t="s">
        <v>517</v>
      </c>
      <c r="G4" s="207" t="s">
        <v>520</v>
      </c>
      <c r="H4" s="356" t="s">
        <v>521</v>
      </c>
    </row>
    <row r="5" spans="1:8">
      <c r="A5" s="207">
        <v>3</v>
      </c>
      <c r="B5" s="208" t="s">
        <v>522</v>
      </c>
      <c r="C5" s="208" t="s">
        <v>523</v>
      </c>
      <c r="D5" s="209">
        <v>42681</v>
      </c>
      <c r="E5" s="208" t="s">
        <v>284</v>
      </c>
      <c r="F5" s="210" t="s">
        <v>517</v>
      </c>
      <c r="G5" s="438">
        <v>42711</v>
      </c>
      <c r="H5" s="210" t="s">
        <v>524</v>
      </c>
    </row>
    <row r="6" spans="1:8">
      <c r="A6" s="207"/>
      <c r="B6" s="208"/>
      <c r="C6" s="208"/>
      <c r="D6" s="212"/>
      <c r="E6" s="208"/>
      <c r="F6" s="210"/>
      <c r="G6" s="210"/>
      <c r="H6" s="210"/>
    </row>
    <row r="7" spans="1:8">
      <c r="A7" s="207"/>
      <c r="B7" s="208"/>
      <c r="C7" s="208"/>
      <c r="D7" s="212"/>
      <c r="E7" s="208"/>
      <c r="F7" s="210"/>
      <c r="G7" s="210"/>
      <c r="H7" s="210"/>
    </row>
    <row r="8" spans="1:8">
      <c r="A8" s="207"/>
      <c r="B8" s="208"/>
      <c r="C8" s="208"/>
      <c r="D8" s="212"/>
      <c r="E8" s="208"/>
      <c r="F8" s="210"/>
      <c r="G8" s="210"/>
      <c r="H8" s="210"/>
    </row>
    <row r="9" spans="1:8">
      <c r="A9" s="207"/>
      <c r="B9" s="208"/>
      <c r="C9" s="208"/>
      <c r="D9" s="212"/>
      <c r="E9" s="208"/>
      <c r="F9" s="210"/>
      <c r="G9" s="210"/>
      <c r="H9" s="210"/>
    </row>
    <row r="10" spans="1:8">
      <c r="A10" s="207"/>
      <c r="B10" s="208"/>
      <c r="C10" s="208"/>
      <c r="D10" s="212"/>
      <c r="E10" s="208"/>
      <c r="F10" s="210"/>
      <c r="G10" s="210"/>
      <c r="H10" s="210"/>
    </row>
    <row r="11" spans="1:8">
      <c r="A11" s="207"/>
      <c r="B11" s="208"/>
      <c r="C11" s="208"/>
      <c r="D11" s="212"/>
      <c r="E11" s="208"/>
      <c r="F11" s="210"/>
      <c r="G11" s="210"/>
      <c r="H11" s="210"/>
    </row>
    <row r="12" spans="1:8">
      <c r="A12" s="207"/>
      <c r="B12" s="208"/>
      <c r="C12" s="208"/>
      <c r="D12" s="212"/>
      <c r="E12" s="208"/>
      <c r="F12" s="210"/>
      <c r="G12" s="210"/>
      <c r="H12" s="210"/>
    </row>
    <row r="13" spans="1:8">
      <c r="A13" s="207"/>
      <c r="B13" s="208"/>
      <c r="C13" s="208"/>
      <c r="D13" s="212"/>
      <c r="E13" s="208"/>
      <c r="F13" s="210"/>
      <c r="G13" s="210"/>
      <c r="H13" s="210"/>
    </row>
    <row r="14" spans="1:8">
      <c r="A14" s="207"/>
      <c r="B14" s="208"/>
      <c r="C14" s="208"/>
      <c r="D14" s="212"/>
      <c r="E14" s="208"/>
      <c r="F14" s="210"/>
      <c r="G14" s="210"/>
      <c r="H14" s="210"/>
    </row>
    <row r="15" spans="1:8">
      <c r="A15" s="207"/>
      <c r="B15" s="208"/>
      <c r="C15" s="208"/>
      <c r="D15" s="212"/>
      <c r="E15" s="208"/>
      <c r="F15" s="210"/>
      <c r="G15" s="210"/>
      <c r="H15" s="210"/>
    </row>
    <row r="16" spans="1:8">
      <c r="A16" s="207"/>
      <c r="B16" s="208"/>
      <c r="C16" s="208"/>
      <c r="D16" s="212"/>
      <c r="E16" s="208"/>
      <c r="F16" s="210"/>
      <c r="G16" s="210"/>
      <c r="H16" s="210"/>
    </row>
    <row r="17" spans="1:8">
      <c r="A17" s="207"/>
      <c r="B17" s="208"/>
      <c r="C17" s="208"/>
      <c r="D17" s="212"/>
      <c r="E17" s="208"/>
      <c r="F17" s="210"/>
      <c r="G17" s="210"/>
      <c r="H17" s="210"/>
    </row>
    <row r="18" spans="1:8">
      <c r="A18" s="207"/>
      <c r="B18" s="208"/>
      <c r="C18" s="208"/>
      <c r="D18" s="212"/>
      <c r="E18" s="208"/>
      <c r="F18" s="210"/>
      <c r="G18" s="210"/>
      <c r="H18" s="210"/>
    </row>
    <row r="19" spans="1:8">
      <c r="A19" s="207"/>
      <c r="B19" s="208"/>
      <c r="C19" s="208"/>
      <c r="D19" s="212"/>
      <c r="E19" s="208"/>
      <c r="F19" s="210"/>
      <c r="G19" s="210"/>
      <c r="H19" s="210"/>
    </row>
    <row r="20" spans="1:8">
      <c r="A20" s="207"/>
      <c r="B20" s="208"/>
      <c r="C20" s="208"/>
      <c r="D20" s="212"/>
      <c r="E20" s="208"/>
      <c r="F20" s="210"/>
      <c r="G20" s="210"/>
      <c r="H20" s="210"/>
    </row>
    <row r="21" spans="1:8">
      <c r="A21" s="207"/>
      <c r="B21" s="208"/>
      <c r="C21" s="208"/>
      <c r="D21" s="212"/>
      <c r="E21" s="208"/>
      <c r="F21" s="210"/>
      <c r="G21" s="210"/>
      <c r="H21" s="210"/>
    </row>
    <row r="22" spans="1:8">
      <c r="A22" s="207"/>
      <c r="B22" s="208"/>
      <c r="C22" s="208"/>
      <c r="D22" s="212"/>
      <c r="E22" s="208"/>
      <c r="F22" s="210"/>
      <c r="G22" s="210"/>
      <c r="H22" s="210"/>
    </row>
    <row r="23" spans="1:8">
      <c r="A23" s="207"/>
      <c r="B23" s="208"/>
      <c r="C23" s="208"/>
      <c r="D23" s="212"/>
      <c r="E23" s="208"/>
      <c r="F23" s="210"/>
      <c r="G23" s="210"/>
      <c r="H23" s="210"/>
    </row>
    <row r="24" spans="1:8">
      <c r="A24" s="207"/>
      <c r="B24" s="208"/>
      <c r="C24" s="208"/>
      <c r="D24" s="212"/>
      <c r="E24" s="208"/>
      <c r="F24" s="210"/>
      <c r="G24" s="210"/>
      <c r="H24" s="210"/>
    </row>
    <row r="25" spans="1:8">
      <c r="A25" s="207"/>
      <c r="B25" s="208"/>
      <c r="C25" s="208"/>
      <c r="D25" s="212"/>
      <c r="E25" s="208"/>
      <c r="F25" s="210"/>
      <c r="G25" s="210"/>
      <c r="H25" s="210"/>
    </row>
    <row r="26" spans="1:8">
      <c r="A26" s="207"/>
      <c r="B26" s="208"/>
      <c r="C26" s="208"/>
      <c r="D26" s="212"/>
      <c r="E26" s="208"/>
      <c r="F26" s="210"/>
      <c r="G26" s="210"/>
      <c r="H26" s="210"/>
    </row>
    <row r="27" spans="1:8">
      <c r="A27" s="207"/>
      <c r="B27" s="208"/>
      <c r="C27" s="208"/>
      <c r="D27" s="212"/>
      <c r="E27" s="208"/>
      <c r="F27" s="210"/>
      <c r="G27" s="210"/>
      <c r="H27" s="210"/>
    </row>
    <row r="28" spans="1:8">
      <c r="A28" s="207"/>
      <c r="B28" s="208"/>
      <c r="C28" s="208"/>
      <c r="D28" s="212"/>
      <c r="E28" s="208"/>
      <c r="F28" s="210"/>
      <c r="G28" s="210"/>
      <c r="H28" s="210"/>
    </row>
    <row r="29" spans="1:8">
      <c r="A29" s="207"/>
      <c r="B29" s="208"/>
      <c r="C29" s="208"/>
      <c r="D29" s="212"/>
      <c r="E29" s="208"/>
      <c r="F29" s="210"/>
      <c r="G29" s="210"/>
      <c r="H29" s="210"/>
    </row>
    <row r="30" spans="1:8">
      <c r="A30" s="207"/>
      <c r="B30" s="208"/>
      <c r="C30" s="208"/>
      <c r="D30" s="212"/>
      <c r="E30" s="208"/>
      <c r="F30" s="210"/>
      <c r="G30" s="210"/>
      <c r="H30" s="210"/>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B3:E82"/>
  <sheetViews>
    <sheetView topLeftCell="A59" zoomScale="108" zoomScaleNormal="108" workbookViewId="0">
      <selection activeCell="C71" sqref="C71"/>
    </sheetView>
  </sheetViews>
  <sheetFormatPr defaultRowHeight="12.75"/>
  <cols>
    <col min="1" max="1" width="4.140625" customWidth="1"/>
    <col min="2" max="2" width="24.140625" customWidth="1"/>
    <col min="3" max="3" width="60.5703125" customWidth="1"/>
    <col min="4" max="4" width="51.42578125" customWidth="1"/>
    <col min="5" max="5" width="86.28515625" customWidth="1"/>
    <col min="7" max="7" width="39.42578125" customWidth="1"/>
  </cols>
  <sheetData>
    <row r="3" spans="2:5">
      <c r="B3" s="255" t="s">
        <v>525</v>
      </c>
      <c r="C3" s="257" t="s">
        <v>526</v>
      </c>
    </row>
    <row r="5" spans="2:5">
      <c r="B5" s="253" t="s">
        <v>12</v>
      </c>
      <c r="C5" s="253" t="s">
        <v>527</v>
      </c>
      <c r="D5" s="253" t="s">
        <v>528</v>
      </c>
      <c r="E5" s="253" t="s">
        <v>529</v>
      </c>
    </row>
    <row r="6" spans="2:5">
      <c r="B6" s="218" t="s">
        <v>18</v>
      </c>
      <c r="C6" s="249"/>
      <c r="D6" s="249"/>
      <c r="E6" s="249"/>
    </row>
    <row r="7" spans="2:5" ht="15.75" customHeight="1">
      <c r="B7" s="218" t="s">
        <v>19</v>
      </c>
      <c r="C7" s="249"/>
      <c r="D7" s="249"/>
      <c r="E7" s="249"/>
    </row>
    <row r="8" spans="2:5" ht="17.25" customHeight="1">
      <c r="B8" s="218" t="s">
        <v>20</v>
      </c>
      <c r="C8" s="249"/>
      <c r="D8" s="249"/>
      <c r="E8" s="249"/>
    </row>
    <row r="9" spans="2:5" ht="18" customHeight="1">
      <c r="B9" s="252" t="s">
        <v>21</v>
      </c>
      <c r="C9" s="249" t="s">
        <v>530</v>
      </c>
      <c r="D9" s="249" t="s">
        <v>531</v>
      </c>
      <c r="E9" s="249" t="s">
        <v>532</v>
      </c>
    </row>
    <row r="10" spans="2:5" ht="17.25" customHeight="1">
      <c r="B10" s="252" t="s">
        <v>22</v>
      </c>
      <c r="C10" s="249"/>
      <c r="D10" s="249"/>
      <c r="E10" s="249"/>
    </row>
    <row r="11" spans="2:5" ht="51">
      <c r="B11" s="237" t="s">
        <v>23</v>
      </c>
      <c r="C11" s="264" t="s">
        <v>533</v>
      </c>
      <c r="D11" s="264" t="s">
        <v>534</v>
      </c>
      <c r="E11" s="264" t="s">
        <v>535</v>
      </c>
    </row>
    <row r="12" spans="2:5" ht="20.25" customHeight="1">
      <c r="B12" s="252" t="s">
        <v>24</v>
      </c>
      <c r="C12" s="249"/>
      <c r="D12" s="249"/>
      <c r="E12" s="249"/>
    </row>
    <row r="13" spans="2:5" ht="16.5" customHeight="1">
      <c r="B13" s="252" t="s">
        <v>25</v>
      </c>
      <c r="C13" s="249" t="s">
        <v>536</v>
      </c>
      <c r="D13" s="249" t="s">
        <v>537</v>
      </c>
      <c r="E13" s="249" t="s">
        <v>538</v>
      </c>
    </row>
    <row r="14" spans="2:5" ht="24" customHeight="1">
      <c r="B14" s="252" t="s">
        <v>26</v>
      </c>
      <c r="C14" s="249" t="s">
        <v>539</v>
      </c>
      <c r="D14" s="266" t="s">
        <v>540</v>
      </c>
      <c r="E14" s="266" t="s">
        <v>541</v>
      </c>
    </row>
    <row r="15" spans="2:5" ht="31.5" customHeight="1">
      <c r="B15" s="218" t="s">
        <v>7</v>
      </c>
      <c r="C15" s="249" t="s">
        <v>542</v>
      </c>
      <c r="D15" s="262" t="s">
        <v>543</v>
      </c>
      <c r="E15" s="249" t="s">
        <v>544</v>
      </c>
    </row>
    <row r="16" spans="2:5" ht="27.75" customHeight="1">
      <c r="B16" s="252" t="s">
        <v>27</v>
      </c>
      <c r="C16" s="256" t="s">
        <v>545</v>
      </c>
      <c r="D16" s="249" t="s">
        <v>546</v>
      </c>
      <c r="E16" s="249" t="s">
        <v>547</v>
      </c>
    </row>
    <row r="17" spans="2:5" ht="29.25" customHeight="1">
      <c r="B17" s="218" t="s">
        <v>28</v>
      </c>
      <c r="C17" s="263" t="s">
        <v>548</v>
      </c>
      <c r="D17" s="249" t="s">
        <v>549</v>
      </c>
      <c r="E17" s="249" t="s">
        <v>550</v>
      </c>
    </row>
    <row r="22" spans="2:5">
      <c r="B22" s="255" t="s">
        <v>551</v>
      </c>
      <c r="C22" s="257" t="s">
        <v>552</v>
      </c>
    </row>
    <row r="24" spans="2:5">
      <c r="B24" s="253" t="s">
        <v>12</v>
      </c>
      <c r="C24" s="253" t="s">
        <v>527</v>
      </c>
      <c r="D24" s="253" t="s">
        <v>528</v>
      </c>
      <c r="E24" s="253" t="s">
        <v>529</v>
      </c>
    </row>
    <row r="25" spans="2:5" ht="38.25">
      <c r="B25" s="218" t="s">
        <v>18</v>
      </c>
      <c r="C25" s="263" t="s">
        <v>553</v>
      </c>
      <c r="D25" s="307" t="s">
        <v>554</v>
      </c>
      <c r="E25" s="249"/>
    </row>
    <row r="26" spans="2:5">
      <c r="B26" s="218" t="s">
        <v>19</v>
      </c>
      <c r="C26" s="249" t="s">
        <v>279</v>
      </c>
      <c r="D26" s="249"/>
      <c r="E26" s="249"/>
    </row>
    <row r="27" spans="2:5">
      <c r="B27" s="218" t="s">
        <v>20</v>
      </c>
      <c r="C27" s="249"/>
      <c r="D27" s="249"/>
      <c r="E27" s="249"/>
    </row>
    <row r="28" spans="2:5">
      <c r="B28" s="252" t="s">
        <v>21</v>
      </c>
      <c r="C28" s="249" t="s">
        <v>555</v>
      </c>
      <c r="D28" s="249" t="s">
        <v>556</v>
      </c>
      <c r="E28" s="249"/>
    </row>
    <row r="29" spans="2:5">
      <c r="B29" s="252" t="s">
        <v>22</v>
      </c>
      <c r="C29" s="249"/>
      <c r="D29" s="249"/>
      <c r="E29" s="249"/>
    </row>
    <row r="30" spans="2:5" ht="38.25">
      <c r="B30" s="218" t="s">
        <v>23</v>
      </c>
      <c r="C30" s="263" t="s">
        <v>553</v>
      </c>
      <c r="D30" s="307" t="s">
        <v>554</v>
      </c>
      <c r="E30" s="249"/>
    </row>
    <row r="31" spans="2:5">
      <c r="B31" s="252" t="s">
        <v>24</v>
      </c>
      <c r="C31" s="249"/>
      <c r="D31" s="249"/>
      <c r="E31" s="249"/>
    </row>
    <row r="32" spans="2:5" ht="15">
      <c r="B32" s="252" t="s">
        <v>25</v>
      </c>
      <c r="C32" s="249" t="s">
        <v>557</v>
      </c>
      <c r="D32" s="308" t="s">
        <v>558</v>
      </c>
      <c r="E32" s="308" t="s">
        <v>559</v>
      </c>
    </row>
    <row r="33" spans="2:5">
      <c r="B33" s="252" t="s">
        <v>26</v>
      </c>
      <c r="C33" s="309" t="s">
        <v>560</v>
      </c>
      <c r="D33" s="249" t="s">
        <v>561</v>
      </c>
      <c r="E33" s="249" t="s">
        <v>562</v>
      </c>
    </row>
    <row r="34" spans="2:5">
      <c r="B34" s="218" t="s">
        <v>7</v>
      </c>
      <c r="C34" s="249" t="s">
        <v>563</v>
      </c>
      <c r="D34" s="310" t="s">
        <v>564</v>
      </c>
      <c r="E34" s="249" t="s">
        <v>565</v>
      </c>
    </row>
    <row r="35" spans="2:5">
      <c r="B35" s="252" t="s">
        <v>27</v>
      </c>
      <c r="C35" s="249" t="s">
        <v>566</v>
      </c>
      <c r="D35" s="249" t="s">
        <v>561</v>
      </c>
      <c r="E35" s="249"/>
    </row>
    <row r="36" spans="2:5">
      <c r="B36" s="218" t="s">
        <v>28</v>
      </c>
      <c r="C36" s="249" t="s">
        <v>567</v>
      </c>
      <c r="D36" s="249" t="s">
        <v>556</v>
      </c>
      <c r="E36" s="249"/>
    </row>
    <row r="41" spans="2:5">
      <c r="B41" s="255" t="s">
        <v>32</v>
      </c>
      <c r="C41" s="254"/>
    </row>
    <row r="43" spans="2:5">
      <c r="B43" s="253" t="s">
        <v>12</v>
      </c>
      <c r="C43" s="253" t="s">
        <v>527</v>
      </c>
      <c r="D43" s="253" t="s">
        <v>528</v>
      </c>
      <c r="E43" s="253" t="s">
        <v>529</v>
      </c>
    </row>
    <row r="44" spans="2:5">
      <c r="B44" s="347" t="s">
        <v>18</v>
      </c>
      <c r="C44" s="262" t="s">
        <v>568</v>
      </c>
      <c r="D44" s="262"/>
      <c r="E44" s="262"/>
    </row>
    <row r="45" spans="2:5">
      <c r="B45" s="347" t="s">
        <v>19</v>
      </c>
      <c r="C45" s="262"/>
      <c r="D45" s="262"/>
      <c r="E45" s="262"/>
    </row>
    <row r="46" spans="2:5">
      <c r="B46" s="347" t="s">
        <v>20</v>
      </c>
      <c r="C46" s="262" t="s">
        <v>569</v>
      </c>
      <c r="D46" s="262"/>
      <c r="E46" s="262"/>
    </row>
    <row r="47" spans="2:5">
      <c r="B47" s="347" t="s">
        <v>21</v>
      </c>
      <c r="C47" s="262"/>
      <c r="D47" s="262"/>
      <c r="E47" s="262"/>
    </row>
    <row r="48" spans="2:5">
      <c r="B48" s="347" t="s">
        <v>22</v>
      </c>
      <c r="C48" s="262" t="s">
        <v>570</v>
      </c>
      <c r="D48" s="262"/>
      <c r="E48" s="262"/>
    </row>
    <row r="49" spans="2:5" ht="25.5">
      <c r="B49" s="347" t="s">
        <v>23</v>
      </c>
      <c r="C49" s="262" t="s">
        <v>571</v>
      </c>
      <c r="D49" s="262" t="s">
        <v>572</v>
      </c>
      <c r="E49" s="262" t="s">
        <v>573</v>
      </c>
    </row>
    <row r="50" spans="2:5">
      <c r="B50" s="347" t="s">
        <v>24</v>
      </c>
      <c r="C50" s="262"/>
      <c r="D50" s="262"/>
      <c r="E50" s="262"/>
    </row>
    <row r="51" spans="2:5">
      <c r="B51" s="347" t="s">
        <v>25</v>
      </c>
      <c r="C51" s="262" t="s">
        <v>570</v>
      </c>
      <c r="D51" s="262"/>
      <c r="E51" s="262"/>
    </row>
    <row r="52" spans="2:5" hidden="1">
      <c r="B52" s="347" t="s">
        <v>26</v>
      </c>
      <c r="C52" s="262"/>
      <c r="D52" s="262"/>
      <c r="E52" s="262"/>
    </row>
    <row r="53" spans="2:5" ht="25.5">
      <c r="B53" s="347" t="s">
        <v>7</v>
      </c>
      <c r="C53" s="262" t="s">
        <v>574</v>
      </c>
      <c r="D53" s="262" t="s">
        <v>575</v>
      </c>
      <c r="E53" s="262" t="s">
        <v>576</v>
      </c>
    </row>
    <row r="54" spans="2:5" ht="25.5">
      <c r="B54" s="347" t="s">
        <v>27</v>
      </c>
      <c r="C54" s="348" t="s">
        <v>577</v>
      </c>
      <c r="D54" s="262" t="s">
        <v>578</v>
      </c>
      <c r="E54" s="262"/>
    </row>
    <row r="55" spans="2:5">
      <c r="B55" s="349" t="s">
        <v>28</v>
      </c>
      <c r="C55" s="350" t="s">
        <v>570</v>
      </c>
      <c r="D55" s="350"/>
      <c r="E55" s="350"/>
    </row>
    <row r="56" spans="2:5" ht="38.25">
      <c r="B56" s="349" t="s">
        <v>579</v>
      </c>
      <c r="C56" s="349" t="s">
        <v>580</v>
      </c>
      <c r="D56" s="346" t="s">
        <v>581</v>
      </c>
      <c r="E56" s="349"/>
    </row>
    <row r="57" spans="2:5" ht="12.75" customHeight="1">
      <c r="B57" s="347"/>
      <c r="C57" s="347"/>
      <c r="D57" s="347"/>
      <c r="E57" s="347"/>
    </row>
    <row r="60" spans="2:5">
      <c r="B60" s="255" t="s">
        <v>32</v>
      </c>
      <c r="C60" s="254"/>
    </row>
    <row r="62" spans="2:5">
      <c r="B62" s="253" t="s">
        <v>12</v>
      </c>
      <c r="C62" s="253" t="s">
        <v>527</v>
      </c>
      <c r="D62" s="253" t="s">
        <v>528</v>
      </c>
      <c r="E62" s="253" t="s">
        <v>529</v>
      </c>
    </row>
    <row r="63" spans="2:5" ht="25.5">
      <c r="B63" s="347" t="s">
        <v>18</v>
      </c>
      <c r="C63" s="262" t="s">
        <v>582</v>
      </c>
      <c r="D63" s="262"/>
      <c r="E63" s="262"/>
    </row>
    <row r="64" spans="2:5">
      <c r="B64" s="347" t="s">
        <v>19</v>
      </c>
      <c r="C64" s="262" t="s">
        <v>583</v>
      </c>
      <c r="D64" s="262" t="s">
        <v>584</v>
      </c>
      <c r="E64" s="262"/>
    </row>
    <row r="65" spans="2:5">
      <c r="B65" s="347" t="s">
        <v>20</v>
      </c>
      <c r="C65" s="262" t="s">
        <v>585</v>
      </c>
      <c r="D65" s="262" t="s">
        <v>586</v>
      </c>
      <c r="E65" s="262" t="s">
        <v>587</v>
      </c>
    </row>
    <row r="66" spans="2:5" ht="25.5">
      <c r="B66" s="347" t="s">
        <v>21</v>
      </c>
      <c r="C66" s="262" t="s">
        <v>588</v>
      </c>
      <c r="D66" s="262" t="s">
        <v>589</v>
      </c>
      <c r="E66" s="262" t="s">
        <v>590</v>
      </c>
    </row>
    <row r="67" spans="2:5">
      <c r="B67" s="347" t="s">
        <v>22</v>
      </c>
      <c r="C67" s="262" t="s">
        <v>583</v>
      </c>
      <c r="D67" s="262"/>
      <c r="E67" s="262"/>
    </row>
    <row r="68" spans="2:5">
      <c r="B68" s="347" t="s">
        <v>23</v>
      </c>
      <c r="C68" s="262" t="s">
        <v>591</v>
      </c>
      <c r="D68" s="262" t="s">
        <v>592</v>
      </c>
      <c r="E68" s="262"/>
    </row>
    <row r="69" spans="2:5" ht="25.5">
      <c r="B69" s="347" t="s">
        <v>24</v>
      </c>
      <c r="C69" s="262" t="s">
        <v>593</v>
      </c>
      <c r="D69" s="262" t="s">
        <v>594</v>
      </c>
      <c r="E69" s="262"/>
    </row>
    <row r="70" spans="2:5">
      <c r="B70" s="347" t="s">
        <v>25</v>
      </c>
      <c r="C70" s="262" t="s">
        <v>595</v>
      </c>
      <c r="D70" s="262"/>
      <c r="E70" s="262" t="s">
        <v>596</v>
      </c>
    </row>
    <row r="71" spans="2:5" ht="25.5">
      <c r="B71" s="347" t="s">
        <v>26</v>
      </c>
      <c r="C71" s="262" t="s">
        <v>597</v>
      </c>
      <c r="D71" s="262" t="s">
        <v>598</v>
      </c>
      <c r="E71" s="262" t="s">
        <v>599</v>
      </c>
    </row>
    <row r="72" spans="2:5">
      <c r="B72" s="347" t="s">
        <v>7</v>
      </c>
      <c r="C72" s="262" t="s">
        <v>600</v>
      </c>
      <c r="D72" s="262" t="s">
        <v>600</v>
      </c>
      <c r="E72" s="262" t="s">
        <v>600</v>
      </c>
    </row>
    <row r="73" spans="2:5">
      <c r="B73" s="347" t="s">
        <v>27</v>
      </c>
      <c r="C73" s="262" t="s">
        <v>585</v>
      </c>
      <c r="D73" s="262"/>
      <c r="E73" s="262"/>
    </row>
    <row r="74" spans="2:5">
      <c r="B74" s="349" t="s">
        <v>28</v>
      </c>
      <c r="C74" s="262" t="s">
        <v>601</v>
      </c>
      <c r="D74" s="262" t="s">
        <v>602</v>
      </c>
      <c r="E74" s="262"/>
    </row>
    <row r="75" spans="2:5">
      <c r="B75" s="347"/>
      <c r="C75" s="426"/>
      <c r="D75" s="347"/>
      <c r="E75" s="347"/>
    </row>
    <row r="76" spans="2:5">
      <c r="B76" s="207"/>
      <c r="C76" s="427"/>
      <c r="D76" s="249"/>
      <c r="E76" s="249"/>
    </row>
    <row r="77" spans="2:5">
      <c r="B77" s="207"/>
      <c r="C77" s="427"/>
      <c r="D77" s="249"/>
      <c r="E77" s="249"/>
    </row>
    <row r="78" spans="2:5">
      <c r="B78" s="213" t="s">
        <v>603</v>
      </c>
      <c r="C78" s="214" t="s">
        <v>604</v>
      </c>
      <c r="D78" s="249"/>
      <c r="E78" s="249"/>
    </row>
    <row r="79" spans="2:5">
      <c r="B79" s="207" t="s">
        <v>413</v>
      </c>
      <c r="C79" s="427"/>
      <c r="D79" s="249"/>
      <c r="E79" s="249"/>
    </row>
    <row r="80" spans="2:5">
      <c r="B80" s="213" t="s">
        <v>605</v>
      </c>
      <c r="C80" s="214" t="s">
        <v>606</v>
      </c>
      <c r="D80" s="249"/>
      <c r="E80" s="249"/>
    </row>
    <row r="81" spans="2:5">
      <c r="B81" s="207" t="s">
        <v>413</v>
      </c>
      <c r="C81" s="427"/>
      <c r="D81" s="249"/>
      <c r="E81" s="249"/>
    </row>
    <row r="82" spans="2:5">
      <c r="D82" s="249"/>
      <c r="E82" s="249"/>
    </row>
  </sheetData>
  <sheetProtection selectLockedCells="1" selectUnlockedCells="1"/>
  <pageMargins left="0.75" right="0.75" top="1" bottom="1" header="0.51180555555555551" footer="0.51180555555555551"/>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topLeftCell="A19" zoomScale="108" zoomScaleNormal="108" workbookViewId="0"/>
  </sheetViews>
  <sheetFormatPr defaultRowHeight="12.75"/>
  <cols>
    <col min="5" max="5" width="136.85546875" customWidth="1"/>
  </cols>
  <sheetData>
    <row r="2" spans="1:5" ht="18.75" customHeight="1">
      <c r="A2" s="530" t="s">
        <v>607</v>
      </c>
      <c r="B2" s="530"/>
      <c r="C2" s="530"/>
      <c r="D2" s="530"/>
      <c r="E2" s="530"/>
    </row>
    <row r="3" spans="1:5" ht="314.25" customHeight="1">
      <c r="A3" s="531" t="s">
        <v>608</v>
      </c>
      <c r="B3" s="531"/>
      <c r="C3" s="531"/>
      <c r="D3" s="531"/>
      <c r="E3" s="531"/>
    </row>
    <row r="4" spans="1:5" ht="18.75" customHeight="1">
      <c r="A4" s="530" t="s">
        <v>609</v>
      </c>
      <c r="B4" s="530"/>
      <c r="C4" s="530"/>
      <c r="D4" s="530"/>
      <c r="E4" s="530"/>
    </row>
    <row r="5" spans="1:5" ht="180.75" customHeight="1">
      <c r="A5" s="531" t="s">
        <v>610</v>
      </c>
      <c r="B5" s="531"/>
      <c r="C5" s="531"/>
      <c r="D5" s="531"/>
      <c r="E5" s="531"/>
    </row>
    <row r="6" spans="1:5" ht="18.75" customHeight="1">
      <c r="A6" s="532" t="s">
        <v>611</v>
      </c>
      <c r="B6" s="532"/>
      <c r="C6" s="532"/>
      <c r="D6" s="532"/>
      <c r="E6" s="532"/>
    </row>
    <row r="7" spans="1:5" ht="129" customHeight="1">
      <c r="A7" s="529" t="s">
        <v>612</v>
      </c>
      <c r="B7" s="529"/>
      <c r="C7" s="529"/>
      <c r="D7" s="529"/>
      <c r="E7" s="529"/>
    </row>
  </sheetData>
  <sheetProtection selectLockedCells="1" selectUnlockedCells="1"/>
  <mergeCells count="6">
    <mergeCell ref="A7:E7"/>
    <mergeCell ref="A2:E2"/>
    <mergeCell ref="A3:E3"/>
    <mergeCell ref="A4:E4"/>
    <mergeCell ref="A5:E5"/>
    <mergeCell ref="A6:E6"/>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
  <sheetViews>
    <sheetView zoomScale="108" zoomScaleNormal="108" workbookViewId="0">
      <selection activeCell="A3" sqref="A3:E3"/>
    </sheetView>
  </sheetViews>
  <sheetFormatPr defaultRowHeight="12.75"/>
  <cols>
    <col min="5" max="5" width="136.85546875" customWidth="1"/>
  </cols>
  <sheetData>
    <row r="2" spans="1:5" ht="18.75" customHeight="1">
      <c r="A2" s="530" t="s">
        <v>613</v>
      </c>
      <c r="B2" s="530"/>
      <c r="C2" s="530"/>
      <c r="D2" s="530"/>
      <c r="E2" s="530"/>
    </row>
    <row r="3" spans="1:5" ht="409.6" customHeight="1">
      <c r="A3" s="531" t="s">
        <v>614</v>
      </c>
      <c r="B3" s="531"/>
      <c r="C3" s="531"/>
      <c r="D3" s="531"/>
      <c r="E3" s="531"/>
    </row>
    <row r="4" spans="1:5" ht="18.75" customHeight="1">
      <c r="A4" s="530" t="s">
        <v>615</v>
      </c>
      <c r="B4" s="530"/>
      <c r="C4" s="530"/>
      <c r="D4" s="530"/>
      <c r="E4" s="530"/>
    </row>
    <row r="5" spans="1:5" ht="117" customHeight="1">
      <c r="A5" s="531" t="s">
        <v>616</v>
      </c>
      <c r="B5" s="531"/>
      <c r="C5" s="531"/>
      <c r="D5" s="531"/>
      <c r="E5" s="531"/>
    </row>
  </sheetData>
  <sheetProtection selectLockedCells="1" selectUnlockedCells="1"/>
  <mergeCells count="4">
    <mergeCell ref="A2:E2"/>
    <mergeCell ref="A3:E3"/>
    <mergeCell ref="A4:E4"/>
    <mergeCell ref="A5:E5"/>
  </mergeCell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FH127"/>
  <sheetViews>
    <sheetView zoomScaleNormal="100" workbookViewId="0">
      <pane ySplit="1" topLeftCell="A41" activePane="bottomLeft" state="frozen"/>
      <selection pane="bottomLeft" activeCell="A50" sqref="A50:XFD50"/>
    </sheetView>
  </sheetViews>
  <sheetFormatPr defaultRowHeight="12.75"/>
  <cols>
    <col min="1" max="1" width="8.5703125" style="16" bestFit="1" customWidth="1"/>
    <col min="2" max="2" width="12" customWidth="1"/>
    <col min="3" max="3" width="54.28515625" customWidth="1"/>
    <col min="4" max="4" width="43.28515625" customWidth="1"/>
    <col min="5" max="5" width="22.42578125" customWidth="1"/>
    <col min="6" max="6" width="0" hidden="1" customWidth="1"/>
    <col min="7" max="7" width="12.5703125" customWidth="1"/>
    <col min="8" max="8" width="15.85546875" customWidth="1"/>
    <col min="9" max="9" width="13.85546875" customWidth="1"/>
    <col min="10" max="10" width="18.42578125" customWidth="1"/>
    <col min="11" max="11" width="17.140625" customWidth="1"/>
    <col min="12" max="12" width="11.85546875" customWidth="1"/>
    <col min="13" max="13" width="15.140625" customWidth="1"/>
    <col min="14" max="14" width="14" customWidth="1"/>
  </cols>
  <sheetData>
    <row r="1" spans="1:14" ht="60">
      <c r="A1" s="387" t="s">
        <v>35</v>
      </c>
      <c r="B1" s="387" t="s">
        <v>36</v>
      </c>
      <c r="C1" s="387" t="s">
        <v>37</v>
      </c>
      <c r="D1" s="387" t="s">
        <v>38</v>
      </c>
      <c r="E1" s="387" t="s">
        <v>39</v>
      </c>
      <c r="F1" s="387" t="s">
        <v>40</v>
      </c>
      <c r="G1" s="387" t="s">
        <v>41</v>
      </c>
      <c r="H1" s="275" t="s">
        <v>42</v>
      </c>
      <c r="I1" s="274" t="s">
        <v>43</v>
      </c>
      <c r="J1" s="274" t="s">
        <v>44</v>
      </c>
      <c r="K1" s="274" t="s">
        <v>45</v>
      </c>
      <c r="L1" s="17" t="s">
        <v>46</v>
      </c>
      <c r="M1" s="17" t="s">
        <v>47</v>
      </c>
      <c r="N1" s="17" t="s">
        <v>48</v>
      </c>
    </row>
    <row r="2" spans="1:14" s="273" customFormat="1">
      <c r="A2" s="388" t="s">
        <v>49</v>
      </c>
      <c r="B2" s="389" t="s">
        <v>50</v>
      </c>
      <c r="C2" s="390" t="s">
        <v>51</v>
      </c>
      <c r="D2" s="390" t="s">
        <v>52</v>
      </c>
      <c r="E2" s="391" t="s">
        <v>53</v>
      </c>
      <c r="F2" s="392">
        <v>1</v>
      </c>
      <c r="G2" s="393">
        <v>8</v>
      </c>
      <c r="H2" s="277"/>
      <c r="I2" s="277"/>
      <c r="J2" s="277"/>
      <c r="K2" s="277"/>
      <c r="L2" s="277"/>
      <c r="M2" s="278"/>
      <c r="N2" s="278"/>
    </row>
    <row r="3" spans="1:14" s="272" customFormat="1">
      <c r="A3" s="388" t="s">
        <v>54</v>
      </c>
      <c r="B3" s="389" t="s">
        <v>50</v>
      </c>
      <c r="C3" s="390" t="s">
        <v>55</v>
      </c>
      <c r="D3" s="390" t="s">
        <v>56</v>
      </c>
      <c r="E3" s="391" t="s">
        <v>53</v>
      </c>
      <c r="F3" s="392">
        <v>2</v>
      </c>
      <c r="G3" s="393">
        <v>8</v>
      </c>
      <c r="H3" s="277"/>
      <c r="I3" s="277"/>
      <c r="J3" s="277"/>
      <c r="K3" s="277"/>
      <c r="L3" s="277"/>
      <c r="M3" s="278"/>
      <c r="N3" s="278"/>
    </row>
    <row r="4" spans="1:14" s="273" customFormat="1">
      <c r="A4" s="388" t="s">
        <v>57</v>
      </c>
      <c r="B4" s="389" t="s">
        <v>50</v>
      </c>
      <c r="C4" s="390" t="s">
        <v>58</v>
      </c>
      <c r="D4" s="390" t="s">
        <v>59</v>
      </c>
      <c r="E4" s="391" t="s">
        <v>53</v>
      </c>
      <c r="F4" s="392">
        <v>3</v>
      </c>
      <c r="G4" s="393">
        <v>13</v>
      </c>
      <c r="H4" s="277"/>
      <c r="I4" s="277"/>
      <c r="J4" s="277"/>
      <c r="K4" s="277"/>
      <c r="L4" s="277"/>
      <c r="M4" s="278"/>
      <c r="N4" s="278"/>
    </row>
    <row r="5" spans="1:14">
      <c r="A5" s="388" t="s">
        <v>60</v>
      </c>
      <c r="B5" s="389" t="s">
        <v>61</v>
      </c>
      <c r="C5" s="390" t="s">
        <v>62</v>
      </c>
      <c r="D5" s="394" t="s">
        <v>63</v>
      </c>
      <c r="E5" s="391" t="s">
        <v>53</v>
      </c>
      <c r="F5" s="395">
        <v>1</v>
      </c>
      <c r="G5" s="393">
        <v>3</v>
      </c>
      <c r="H5" s="276"/>
      <c r="I5" s="276"/>
      <c r="J5" s="276"/>
      <c r="K5" s="276"/>
      <c r="L5" s="276"/>
      <c r="M5" s="278"/>
      <c r="N5" s="278"/>
    </row>
    <row r="6" spans="1:14">
      <c r="A6" s="388" t="s">
        <v>64</v>
      </c>
      <c r="B6" s="389" t="s">
        <v>61</v>
      </c>
      <c r="C6" s="390" t="s">
        <v>65</v>
      </c>
      <c r="D6" s="390" t="s">
        <v>66</v>
      </c>
      <c r="E6" s="391" t="s">
        <v>53</v>
      </c>
      <c r="F6" s="395">
        <v>2</v>
      </c>
      <c r="G6" s="393">
        <v>3</v>
      </c>
      <c r="H6" s="276"/>
      <c r="I6" s="276"/>
      <c r="J6" s="276"/>
      <c r="K6" s="276"/>
      <c r="L6" s="277"/>
      <c r="M6" s="278"/>
      <c r="N6" s="278"/>
    </row>
    <row r="7" spans="1:14" s="273" customFormat="1">
      <c r="A7" s="388" t="s">
        <v>67</v>
      </c>
      <c r="B7" s="389" t="s">
        <v>50</v>
      </c>
      <c r="C7" s="390" t="s">
        <v>68</v>
      </c>
      <c r="D7" s="390" t="s">
        <v>69</v>
      </c>
      <c r="E7" s="391" t="s">
        <v>53</v>
      </c>
      <c r="F7" s="395">
        <v>1</v>
      </c>
      <c r="G7" s="393">
        <v>8</v>
      </c>
      <c r="H7" s="276"/>
      <c r="I7" s="276"/>
      <c r="J7" s="276"/>
      <c r="K7" s="276"/>
      <c r="L7" s="277"/>
      <c r="M7" s="278"/>
      <c r="N7" s="278"/>
    </row>
    <row r="8" spans="1:14">
      <c r="A8" s="388" t="s">
        <v>70</v>
      </c>
      <c r="B8" s="389" t="s">
        <v>71</v>
      </c>
      <c r="C8" s="390" t="s">
        <v>72</v>
      </c>
      <c r="D8" s="390" t="s">
        <v>73</v>
      </c>
      <c r="E8" s="391" t="s">
        <v>53</v>
      </c>
      <c r="F8" s="395">
        <v>2</v>
      </c>
      <c r="G8" s="393">
        <v>5</v>
      </c>
      <c r="H8" s="278"/>
      <c r="I8" s="278"/>
      <c r="J8" s="278"/>
      <c r="K8" s="278"/>
      <c r="L8" s="278"/>
      <c r="M8" s="278"/>
      <c r="N8" s="278"/>
    </row>
    <row r="9" spans="1:14">
      <c r="A9" s="388" t="s">
        <v>74</v>
      </c>
      <c r="B9" s="389" t="s">
        <v>71</v>
      </c>
      <c r="C9" s="390" t="s">
        <v>75</v>
      </c>
      <c r="D9" s="396" t="s">
        <v>76</v>
      </c>
      <c r="E9" s="391" t="s">
        <v>53</v>
      </c>
      <c r="F9" s="395">
        <v>2</v>
      </c>
      <c r="G9" s="393">
        <v>5</v>
      </c>
      <c r="H9" s="278"/>
      <c r="I9" s="278"/>
      <c r="J9" s="278"/>
      <c r="K9" s="278"/>
      <c r="L9" s="278"/>
      <c r="M9" s="278"/>
      <c r="N9" s="278"/>
    </row>
    <row r="10" spans="1:14">
      <c r="A10" s="388" t="s">
        <v>77</v>
      </c>
      <c r="B10" s="389" t="s">
        <v>61</v>
      </c>
      <c r="C10" s="390" t="s">
        <v>78</v>
      </c>
      <c r="D10" s="390" t="s">
        <v>79</v>
      </c>
      <c r="E10" s="391" t="s">
        <v>53</v>
      </c>
      <c r="F10" s="395">
        <v>1</v>
      </c>
      <c r="G10" s="393">
        <v>3</v>
      </c>
      <c r="H10" s="278"/>
      <c r="I10" s="278"/>
      <c r="J10" s="278"/>
      <c r="K10" s="278"/>
      <c r="L10" s="278"/>
      <c r="M10" s="278"/>
      <c r="N10" s="278"/>
    </row>
    <row r="11" spans="1:14">
      <c r="A11" s="388" t="s">
        <v>80</v>
      </c>
      <c r="B11" s="389" t="s">
        <v>61</v>
      </c>
      <c r="C11" s="390" t="s">
        <v>81</v>
      </c>
      <c r="D11" s="390" t="s">
        <v>79</v>
      </c>
      <c r="E11" s="391" t="s">
        <v>53</v>
      </c>
      <c r="F11" s="395">
        <v>1</v>
      </c>
      <c r="G11" s="393">
        <v>3</v>
      </c>
      <c r="H11" s="278"/>
      <c r="I11" s="278"/>
      <c r="J11" s="278"/>
      <c r="K11" s="278"/>
      <c r="L11" s="278"/>
      <c r="M11" s="278"/>
      <c r="N11" s="278"/>
    </row>
    <row r="12" spans="1:14">
      <c r="A12" s="388" t="s">
        <v>82</v>
      </c>
      <c r="B12" s="389" t="s">
        <v>61</v>
      </c>
      <c r="C12" s="390" t="s">
        <v>83</v>
      </c>
      <c r="D12" s="390" t="s">
        <v>79</v>
      </c>
      <c r="E12" s="391" t="s">
        <v>53</v>
      </c>
      <c r="F12" s="395">
        <v>1</v>
      </c>
      <c r="G12" s="393">
        <v>3</v>
      </c>
      <c r="H12" s="278"/>
      <c r="I12" s="278"/>
      <c r="J12" s="278"/>
      <c r="K12" s="278"/>
      <c r="L12" s="278"/>
      <c r="M12" s="278"/>
      <c r="N12" s="278"/>
    </row>
    <row r="13" spans="1:14">
      <c r="A13" s="388" t="s">
        <v>84</v>
      </c>
      <c r="B13" s="389" t="s">
        <v>61</v>
      </c>
      <c r="C13" s="390" t="s">
        <v>85</v>
      </c>
      <c r="D13" s="390" t="s">
        <v>79</v>
      </c>
      <c r="E13" s="391" t="s">
        <v>53</v>
      </c>
      <c r="F13" s="395">
        <v>1</v>
      </c>
      <c r="G13" s="393">
        <v>3</v>
      </c>
      <c r="H13" s="278"/>
      <c r="I13" s="278"/>
      <c r="J13" s="278"/>
      <c r="K13" s="278"/>
      <c r="L13" s="278"/>
      <c r="M13" s="278"/>
      <c r="N13" s="278"/>
    </row>
    <row r="14" spans="1:14">
      <c r="A14" s="388" t="s">
        <v>86</v>
      </c>
      <c r="B14" s="389" t="s">
        <v>61</v>
      </c>
      <c r="C14" s="390" t="s">
        <v>87</v>
      </c>
      <c r="D14" s="390" t="s">
        <v>79</v>
      </c>
      <c r="E14" s="391" t="s">
        <v>53</v>
      </c>
      <c r="F14" s="395">
        <v>1</v>
      </c>
      <c r="G14" s="393">
        <v>3</v>
      </c>
      <c r="H14" s="278"/>
      <c r="I14" s="278"/>
      <c r="J14" s="278"/>
      <c r="K14" s="278"/>
      <c r="L14" s="278"/>
      <c r="M14" s="278"/>
      <c r="N14" s="278"/>
    </row>
    <row r="15" spans="1:14">
      <c r="A15" s="388" t="s">
        <v>88</v>
      </c>
      <c r="B15" s="389" t="s">
        <v>61</v>
      </c>
      <c r="C15" s="390" t="s">
        <v>89</v>
      </c>
      <c r="D15" s="390" t="s">
        <v>79</v>
      </c>
      <c r="E15" s="391" t="s">
        <v>53</v>
      </c>
      <c r="F15" s="395">
        <v>1</v>
      </c>
      <c r="G15" s="393">
        <v>3</v>
      </c>
      <c r="H15" s="278"/>
      <c r="I15" s="278"/>
      <c r="J15" s="278"/>
      <c r="K15" s="278"/>
      <c r="L15" s="278"/>
      <c r="M15" s="278"/>
      <c r="N15" s="278"/>
    </row>
    <row r="16" spans="1:14">
      <c r="A16" s="388" t="s">
        <v>90</v>
      </c>
      <c r="B16" s="389" t="s">
        <v>61</v>
      </c>
      <c r="C16" s="390" t="s">
        <v>91</v>
      </c>
      <c r="D16" s="390" t="s">
        <v>79</v>
      </c>
      <c r="E16" s="391" t="s">
        <v>53</v>
      </c>
      <c r="F16" s="395">
        <v>1</v>
      </c>
      <c r="G16" s="393">
        <v>3</v>
      </c>
      <c r="H16" s="278"/>
      <c r="I16" s="278"/>
      <c r="J16" s="278"/>
      <c r="K16" s="278"/>
      <c r="L16" s="278"/>
      <c r="M16" s="278"/>
      <c r="N16" s="278"/>
    </row>
    <row r="17" spans="1:164">
      <c r="A17" s="388" t="s">
        <v>92</v>
      </c>
      <c r="B17" s="389" t="s">
        <v>61</v>
      </c>
      <c r="C17" s="390" t="s">
        <v>93</v>
      </c>
      <c r="D17" s="390" t="s">
        <v>79</v>
      </c>
      <c r="E17" s="391" t="s">
        <v>53</v>
      </c>
      <c r="F17" s="395">
        <v>1</v>
      </c>
      <c r="G17" s="393">
        <v>3</v>
      </c>
      <c r="H17" s="278"/>
      <c r="I17" s="278"/>
      <c r="J17" s="278"/>
      <c r="K17" s="278"/>
      <c r="L17" s="278"/>
      <c r="M17" s="278"/>
      <c r="N17" s="278"/>
    </row>
    <row r="18" spans="1:164">
      <c r="A18" s="388" t="s">
        <v>94</v>
      </c>
      <c r="B18" s="389" t="s">
        <v>61</v>
      </c>
      <c r="C18" s="390" t="s">
        <v>95</v>
      </c>
      <c r="D18" s="390" t="s">
        <v>79</v>
      </c>
      <c r="E18" s="391" t="s">
        <v>53</v>
      </c>
      <c r="F18" s="395">
        <v>1</v>
      </c>
      <c r="G18" s="393">
        <v>3</v>
      </c>
      <c r="H18" s="278"/>
      <c r="I18" s="278"/>
      <c r="J18" s="278"/>
      <c r="K18" s="278"/>
      <c r="L18" s="278"/>
      <c r="M18" s="278"/>
      <c r="N18" s="278"/>
    </row>
    <row r="19" spans="1:164" s="273" customFormat="1">
      <c r="A19" s="388" t="s">
        <v>96</v>
      </c>
      <c r="B19" s="389" t="s">
        <v>50</v>
      </c>
      <c r="C19" s="390" t="s">
        <v>97</v>
      </c>
      <c r="D19" s="390" t="s">
        <v>59</v>
      </c>
      <c r="E19" s="391" t="s">
        <v>53</v>
      </c>
      <c r="F19" s="395"/>
      <c r="G19" s="393">
        <v>8</v>
      </c>
      <c r="H19" s="278"/>
      <c r="I19" s="278"/>
      <c r="J19" s="278"/>
      <c r="K19" s="278"/>
      <c r="L19" s="278"/>
      <c r="M19" s="278"/>
      <c r="N19" s="278"/>
    </row>
    <row r="20" spans="1:164" s="273" customFormat="1">
      <c r="A20" s="388" t="s">
        <v>98</v>
      </c>
      <c r="B20" s="389" t="s">
        <v>50</v>
      </c>
      <c r="C20" s="390" t="s">
        <v>99</v>
      </c>
      <c r="D20" s="390" t="s">
        <v>100</v>
      </c>
      <c r="E20" s="391" t="s">
        <v>53</v>
      </c>
      <c r="F20" s="392">
        <v>3</v>
      </c>
      <c r="G20" s="393">
        <v>13</v>
      </c>
      <c r="H20" s="277"/>
      <c r="I20" s="277"/>
      <c r="J20" s="277"/>
      <c r="K20" s="277"/>
      <c r="L20" s="277"/>
      <c r="M20" s="278"/>
      <c r="N20" s="278"/>
    </row>
    <row r="21" spans="1:164" s="273" customFormat="1">
      <c r="A21" s="388" t="s">
        <v>101</v>
      </c>
      <c r="B21" s="389" t="s">
        <v>61</v>
      </c>
      <c r="C21" s="390" t="s">
        <v>102</v>
      </c>
      <c r="D21" s="390" t="s">
        <v>103</v>
      </c>
      <c r="E21" s="391" t="s">
        <v>53</v>
      </c>
      <c r="F21" s="395">
        <v>1</v>
      </c>
      <c r="G21" s="393">
        <v>5</v>
      </c>
      <c r="H21" s="276"/>
      <c r="I21" s="276"/>
      <c r="J21" s="276"/>
      <c r="K21" s="276"/>
      <c r="L21" s="277"/>
      <c r="M21" s="278"/>
      <c r="N21" s="278"/>
    </row>
    <row r="22" spans="1:164">
      <c r="A22" s="388" t="s">
        <v>104</v>
      </c>
      <c r="B22" s="389" t="s">
        <v>71</v>
      </c>
      <c r="C22" s="390" t="s">
        <v>105</v>
      </c>
      <c r="D22" s="390" t="s">
        <v>106</v>
      </c>
      <c r="E22" s="391" t="s">
        <v>53</v>
      </c>
      <c r="F22" s="395"/>
      <c r="G22" s="393">
        <v>8</v>
      </c>
      <c r="H22" s="278"/>
      <c r="I22" s="278"/>
      <c r="J22" s="278"/>
      <c r="K22" s="278"/>
      <c r="L22" s="278"/>
      <c r="M22" s="278"/>
      <c r="N22" s="278"/>
    </row>
    <row r="23" spans="1:164">
      <c r="A23" s="388" t="s">
        <v>107</v>
      </c>
      <c r="B23" s="389" t="s">
        <v>50</v>
      </c>
      <c r="C23" s="390" t="s">
        <v>108</v>
      </c>
      <c r="D23" s="390" t="s">
        <v>109</v>
      </c>
      <c r="E23" s="391" t="s">
        <v>53</v>
      </c>
      <c r="F23" s="395"/>
      <c r="G23" s="393">
        <v>5</v>
      </c>
      <c r="H23" s="278"/>
      <c r="I23" s="278"/>
      <c r="J23" s="278"/>
      <c r="K23" s="278"/>
      <c r="L23" s="278"/>
      <c r="M23" s="278"/>
      <c r="N23" s="278"/>
    </row>
    <row r="24" spans="1:164">
      <c r="A24" s="388" t="s">
        <v>110</v>
      </c>
      <c r="B24" s="389" t="s">
        <v>50</v>
      </c>
      <c r="C24" s="390" t="s">
        <v>111</v>
      </c>
      <c r="D24" s="390"/>
      <c r="E24" s="391" t="s">
        <v>53</v>
      </c>
      <c r="F24" s="395"/>
      <c r="G24" s="393">
        <v>2</v>
      </c>
      <c r="H24" s="278"/>
      <c r="I24" s="278"/>
      <c r="J24" s="278"/>
      <c r="K24" s="278"/>
      <c r="L24" s="278"/>
      <c r="M24" s="278"/>
      <c r="N24" s="278"/>
    </row>
    <row r="25" spans="1:164">
      <c r="A25" s="388" t="s">
        <v>112</v>
      </c>
      <c r="B25" s="389" t="s">
        <v>50</v>
      </c>
      <c r="C25" s="390" t="s">
        <v>113</v>
      </c>
      <c r="D25" s="397"/>
      <c r="E25" s="391" t="s">
        <v>53</v>
      </c>
      <c r="F25" s="395"/>
      <c r="G25" s="393">
        <v>5</v>
      </c>
      <c r="H25" s="278"/>
      <c r="I25" s="278"/>
      <c r="J25" s="278"/>
      <c r="K25" s="278"/>
      <c r="L25" s="278"/>
      <c r="M25" s="278"/>
      <c r="N25" s="278"/>
    </row>
    <row r="26" spans="1:164">
      <c r="A26" s="388" t="s">
        <v>114</v>
      </c>
      <c r="B26" s="389" t="s">
        <v>50</v>
      </c>
      <c r="C26" s="390" t="s">
        <v>115</v>
      </c>
      <c r="D26" s="397"/>
      <c r="E26" s="391" t="s">
        <v>53</v>
      </c>
      <c r="F26" s="395"/>
      <c r="G26" s="393">
        <v>5</v>
      </c>
      <c r="H26" s="278"/>
      <c r="I26" s="278"/>
      <c r="J26" s="278"/>
      <c r="K26" s="278"/>
      <c r="L26" s="278"/>
      <c r="M26" s="278"/>
      <c r="N26" s="278"/>
    </row>
    <row r="27" spans="1:164" s="273" customFormat="1">
      <c r="A27" s="388" t="s">
        <v>116</v>
      </c>
      <c r="B27" s="389" t="s">
        <v>50</v>
      </c>
      <c r="C27" s="390" t="s">
        <v>117</v>
      </c>
      <c r="D27" s="397" t="s">
        <v>118</v>
      </c>
      <c r="E27" s="391" t="s">
        <v>53</v>
      </c>
      <c r="F27" s="395"/>
      <c r="G27" s="393">
        <v>2</v>
      </c>
      <c r="H27" s="278"/>
      <c r="I27" s="278"/>
      <c r="J27" s="278"/>
      <c r="K27" s="278"/>
      <c r="L27" s="278"/>
      <c r="M27" s="278"/>
      <c r="N27" s="278"/>
    </row>
    <row r="28" spans="1:164" s="273" customFormat="1">
      <c r="A28" s="388" t="s">
        <v>119</v>
      </c>
      <c r="B28" s="389" t="s">
        <v>50</v>
      </c>
      <c r="C28" s="390" t="s">
        <v>120</v>
      </c>
      <c r="D28" s="398" t="s">
        <v>121</v>
      </c>
      <c r="E28" s="391" t="s">
        <v>53</v>
      </c>
      <c r="F28" s="395">
        <v>3</v>
      </c>
      <c r="G28" s="393">
        <v>8</v>
      </c>
      <c r="H28" s="276"/>
      <c r="I28" s="276"/>
      <c r="J28" s="276"/>
      <c r="K28" s="276"/>
      <c r="L28" s="277"/>
      <c r="M28" s="278"/>
      <c r="N28" s="278"/>
    </row>
    <row r="29" spans="1:164">
      <c r="A29" s="388" t="s">
        <v>122</v>
      </c>
      <c r="B29" s="389" t="s">
        <v>50</v>
      </c>
      <c r="C29" s="390" t="s">
        <v>123</v>
      </c>
      <c r="D29" s="399" t="s">
        <v>124</v>
      </c>
      <c r="E29" s="391" t="s">
        <v>53</v>
      </c>
      <c r="F29" s="388">
        <v>3</v>
      </c>
      <c r="G29" s="393">
        <v>13</v>
      </c>
      <c r="H29" s="358"/>
      <c r="I29" s="358"/>
      <c r="J29" s="358"/>
      <c r="K29" s="358"/>
      <c r="L29" s="358"/>
      <c r="M29" s="358"/>
      <c r="N29" s="358"/>
    </row>
    <row r="30" spans="1:164">
      <c r="A30" s="388" t="s">
        <v>125</v>
      </c>
      <c r="B30" s="389" t="s">
        <v>50</v>
      </c>
      <c r="C30" s="390" t="s">
        <v>126</v>
      </c>
      <c r="D30" s="399" t="s">
        <v>127</v>
      </c>
      <c r="E30" s="391" t="s">
        <v>53</v>
      </c>
      <c r="F30" s="388">
        <v>3</v>
      </c>
      <c r="G30" s="393">
        <v>5</v>
      </c>
      <c r="H30" s="358"/>
      <c r="I30" s="358"/>
      <c r="J30" s="358"/>
      <c r="K30" s="358"/>
      <c r="L30" s="358"/>
      <c r="M30" s="358"/>
      <c r="N30" s="358"/>
      <c r="O30" s="273"/>
      <c r="P30" s="273"/>
      <c r="Q30" s="273"/>
      <c r="R30" s="273"/>
      <c r="S30" s="273"/>
      <c r="T30" s="273"/>
      <c r="U30" s="273"/>
      <c r="V30" s="273"/>
      <c r="W30" s="273"/>
      <c r="X30" s="273"/>
      <c r="Y30" s="273"/>
      <c r="Z30" s="273"/>
      <c r="AA30" s="273"/>
      <c r="AB30" s="273"/>
      <c r="AC30" s="273"/>
      <c r="AD30" s="273"/>
      <c r="AE30" s="273"/>
      <c r="AF30" s="273"/>
      <c r="AG30" s="273"/>
      <c r="AH30" s="273"/>
      <c r="AI30" s="273"/>
      <c r="AJ30" s="273"/>
      <c r="AK30" s="273"/>
      <c r="AL30" s="273"/>
      <c r="AM30" s="273"/>
      <c r="AN30" s="273"/>
      <c r="AO30" s="273"/>
      <c r="AP30" s="273"/>
      <c r="AQ30" s="273"/>
      <c r="AR30" s="273"/>
      <c r="AS30" s="273"/>
      <c r="AT30" s="273"/>
      <c r="AU30" s="273"/>
      <c r="AV30" s="273"/>
      <c r="AW30" s="273"/>
      <c r="AX30" s="273"/>
      <c r="AY30" s="273"/>
      <c r="AZ30" s="273"/>
      <c r="BA30" s="273"/>
      <c r="BB30" s="273"/>
      <c r="BC30" s="273"/>
      <c r="BD30" s="273"/>
      <c r="BE30" s="273"/>
      <c r="BF30" s="273"/>
      <c r="BG30" s="273"/>
      <c r="BH30" s="273"/>
      <c r="BI30" s="273"/>
      <c r="BJ30" s="273"/>
      <c r="BK30" s="273"/>
      <c r="BL30" s="273"/>
      <c r="BM30" s="273"/>
      <c r="BN30" s="273"/>
      <c r="BO30" s="273"/>
      <c r="BP30" s="273"/>
      <c r="BQ30" s="273"/>
      <c r="BR30" s="273"/>
      <c r="BS30" s="273"/>
      <c r="BT30" s="273"/>
    </row>
    <row r="31" spans="1:164" s="273" customFormat="1">
      <c r="A31" s="388" t="s">
        <v>128</v>
      </c>
      <c r="B31" s="389" t="s">
        <v>50</v>
      </c>
      <c r="C31" s="390" t="s">
        <v>129</v>
      </c>
      <c r="D31" s="399" t="s">
        <v>130</v>
      </c>
      <c r="E31" s="391" t="s">
        <v>53</v>
      </c>
      <c r="F31" s="388">
        <v>3</v>
      </c>
      <c r="G31" s="393">
        <v>5</v>
      </c>
      <c r="H31" s="358"/>
      <c r="I31" s="358"/>
      <c r="J31" s="358"/>
      <c r="K31" s="358"/>
      <c r="L31" s="358"/>
      <c r="M31" s="358"/>
      <c r="N31" s="358"/>
    </row>
    <row r="32" spans="1:164" s="366" customFormat="1">
      <c r="A32" s="388" t="s">
        <v>131</v>
      </c>
      <c r="B32" s="389" t="s">
        <v>50</v>
      </c>
      <c r="C32" s="390" t="s">
        <v>132</v>
      </c>
      <c r="D32" s="399" t="s">
        <v>133</v>
      </c>
      <c r="E32" s="391" t="s">
        <v>53</v>
      </c>
      <c r="F32" s="388">
        <v>3</v>
      </c>
      <c r="G32" s="393">
        <v>5</v>
      </c>
      <c r="H32" s="358"/>
      <c r="I32" s="358"/>
      <c r="J32" s="358"/>
      <c r="K32" s="358"/>
      <c r="L32" s="358"/>
      <c r="M32" s="358"/>
      <c r="N32" s="358"/>
      <c r="O32" s="273"/>
      <c r="P32" s="273"/>
      <c r="Q32" s="273"/>
      <c r="R32" s="273"/>
      <c r="S32" s="273"/>
      <c r="T32" s="273"/>
      <c r="U32" s="27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273"/>
      <c r="BE32" s="273"/>
      <c r="BF32" s="273"/>
      <c r="BG32" s="273"/>
      <c r="BH32" s="273"/>
      <c r="BI32" s="273"/>
      <c r="BJ32" s="273"/>
      <c r="BK32" s="273"/>
      <c r="BL32" s="273"/>
      <c r="BM32" s="273"/>
      <c r="BN32" s="273"/>
      <c r="BO32" s="273"/>
      <c r="BP32" s="273"/>
      <c r="BQ32" s="273"/>
      <c r="BR32" s="273"/>
      <c r="BS32" s="273"/>
      <c r="BT32" s="273"/>
      <c r="BU32" s="273"/>
      <c r="BV32" s="273"/>
      <c r="BW32" s="273"/>
      <c r="BX32" s="273"/>
      <c r="BY32" s="273"/>
      <c r="BZ32" s="273"/>
      <c r="CA32" s="273"/>
      <c r="CB32" s="273"/>
      <c r="CC32" s="273"/>
      <c r="CD32" s="273"/>
      <c r="CE32" s="273"/>
      <c r="CF32" s="273"/>
      <c r="CG32" s="273"/>
      <c r="CH32" s="273"/>
      <c r="CI32" s="273"/>
      <c r="CJ32" s="273"/>
      <c r="CK32" s="273"/>
      <c r="CL32" s="273"/>
      <c r="CM32" s="273"/>
      <c r="CN32" s="273"/>
      <c r="CO32" s="273"/>
      <c r="CP32" s="273"/>
      <c r="CQ32" s="273"/>
      <c r="CR32" s="273"/>
      <c r="CS32" s="273"/>
      <c r="CT32" s="273"/>
      <c r="CU32" s="273"/>
      <c r="CV32" s="273"/>
      <c r="CW32" s="273"/>
      <c r="CX32" s="273"/>
      <c r="CY32" s="273"/>
      <c r="CZ32" s="273"/>
      <c r="DA32" s="273"/>
      <c r="DB32" s="273"/>
      <c r="DC32" s="273"/>
      <c r="DD32" s="273"/>
      <c r="DE32" s="273"/>
      <c r="DF32" s="273"/>
      <c r="DG32" s="273"/>
      <c r="DH32" s="273"/>
      <c r="DI32" s="273"/>
      <c r="DJ32" s="273"/>
      <c r="DK32" s="273"/>
      <c r="DL32" s="273"/>
      <c r="DM32" s="273"/>
      <c r="DN32" s="273"/>
      <c r="DO32" s="273"/>
      <c r="DP32" s="273"/>
      <c r="DQ32" s="273"/>
      <c r="DR32" s="273"/>
      <c r="DS32" s="273"/>
      <c r="DT32" s="273"/>
      <c r="DU32" s="273"/>
      <c r="DV32" s="273"/>
      <c r="DW32" s="273"/>
      <c r="DX32" s="273"/>
      <c r="DY32" s="273"/>
      <c r="DZ32" s="273"/>
      <c r="EA32" s="273"/>
      <c r="EB32" s="273"/>
      <c r="EC32" s="273"/>
      <c r="ED32" s="273"/>
      <c r="EE32" s="273"/>
      <c r="EF32" s="273"/>
      <c r="EG32" s="273"/>
      <c r="EH32" s="273"/>
      <c r="EI32" s="273"/>
      <c r="EJ32" s="273"/>
      <c r="EK32" s="273"/>
      <c r="EL32" s="273"/>
      <c r="EM32" s="273"/>
      <c r="EN32" s="273"/>
      <c r="EO32" s="273"/>
      <c r="EP32" s="273"/>
      <c r="EQ32" s="273"/>
      <c r="ER32" s="273"/>
      <c r="ES32" s="273"/>
      <c r="ET32" s="273"/>
      <c r="EU32" s="273"/>
      <c r="EV32" s="273"/>
      <c r="EW32" s="273"/>
      <c r="EX32" s="273"/>
      <c r="EY32" s="273"/>
      <c r="EZ32" s="273"/>
      <c r="FA32" s="273"/>
      <c r="FB32" s="273"/>
      <c r="FC32" s="273"/>
      <c r="FD32" s="273"/>
      <c r="FE32" s="273"/>
      <c r="FF32" s="273"/>
      <c r="FG32" s="273"/>
      <c r="FH32" s="273"/>
    </row>
    <row r="33" spans="1:164">
      <c r="A33" s="388" t="s">
        <v>134</v>
      </c>
      <c r="B33" s="389" t="s">
        <v>71</v>
      </c>
      <c r="C33" s="390" t="s">
        <v>135</v>
      </c>
      <c r="D33" s="399" t="s">
        <v>136</v>
      </c>
      <c r="E33" s="391" t="s">
        <v>53</v>
      </c>
      <c r="F33" s="388"/>
      <c r="G33" s="393">
        <v>5</v>
      </c>
      <c r="H33" s="358"/>
      <c r="I33" s="358"/>
      <c r="J33" s="358"/>
      <c r="K33" s="358"/>
      <c r="L33" s="358"/>
      <c r="M33" s="358"/>
      <c r="N33" s="358"/>
      <c r="O33" s="273"/>
      <c r="P33" s="273"/>
      <c r="Q33" s="273"/>
      <c r="R33" s="273"/>
      <c r="S33" s="273"/>
      <c r="T33" s="273"/>
      <c r="U33" s="27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273"/>
      <c r="BE33" s="273"/>
      <c r="BF33" s="273"/>
      <c r="BG33" s="273"/>
      <c r="BH33" s="273"/>
      <c r="BI33" s="273"/>
      <c r="BJ33" s="273"/>
      <c r="BK33" s="273"/>
      <c r="BL33" s="273"/>
      <c r="BM33" s="273"/>
      <c r="BN33" s="273"/>
      <c r="BO33" s="273"/>
      <c r="BP33" s="273"/>
      <c r="BQ33" s="273"/>
      <c r="BR33" s="273"/>
      <c r="BS33" s="273"/>
      <c r="BT33" s="273"/>
      <c r="BU33" s="273"/>
      <c r="BV33" s="273"/>
      <c r="BW33" s="273"/>
      <c r="BX33" s="273"/>
      <c r="BY33" s="273"/>
      <c r="BZ33" s="273"/>
      <c r="CA33" s="273"/>
      <c r="CB33" s="273"/>
      <c r="CC33" s="273"/>
      <c r="CD33" s="273"/>
      <c r="CE33" s="273"/>
      <c r="CF33" s="273"/>
      <c r="CG33" s="273"/>
      <c r="CH33" s="273"/>
      <c r="CI33" s="273"/>
      <c r="CJ33" s="273"/>
      <c r="CK33" s="273"/>
      <c r="CL33" s="273"/>
      <c r="CM33" s="273"/>
      <c r="CN33" s="273"/>
      <c r="CO33" s="273"/>
      <c r="CP33" s="273"/>
      <c r="CQ33" s="273"/>
      <c r="CR33" s="273"/>
      <c r="CS33" s="273"/>
      <c r="CT33" s="273"/>
      <c r="CU33" s="273"/>
      <c r="CV33" s="273"/>
      <c r="CW33" s="273"/>
      <c r="CX33" s="273"/>
      <c r="CY33" s="273"/>
      <c r="CZ33" s="273"/>
      <c r="DA33" s="273"/>
      <c r="DB33" s="273"/>
      <c r="DC33" s="273"/>
      <c r="DD33" s="273"/>
      <c r="DE33" s="273"/>
      <c r="DF33" s="273"/>
      <c r="DG33" s="273"/>
      <c r="DH33" s="273"/>
      <c r="DI33" s="273"/>
      <c r="DJ33" s="273"/>
      <c r="DK33" s="273"/>
      <c r="DL33" s="273"/>
      <c r="DM33" s="273"/>
      <c r="DN33" s="273"/>
      <c r="DO33" s="273"/>
      <c r="DP33" s="273"/>
      <c r="DQ33" s="273"/>
      <c r="DR33" s="273"/>
      <c r="DS33" s="273"/>
      <c r="DT33" s="273"/>
      <c r="DU33" s="273"/>
      <c r="DV33" s="273"/>
      <c r="DW33" s="273"/>
      <c r="DX33" s="273"/>
      <c r="DY33" s="273"/>
      <c r="DZ33" s="273"/>
      <c r="EA33" s="273"/>
      <c r="EB33" s="273"/>
      <c r="EC33" s="273"/>
      <c r="ED33" s="273"/>
      <c r="EE33" s="273"/>
      <c r="EF33" s="273"/>
      <c r="EG33" s="273"/>
      <c r="EH33" s="273"/>
      <c r="EI33" s="273"/>
      <c r="EJ33" s="273"/>
      <c r="EK33" s="273"/>
      <c r="EL33" s="273"/>
      <c r="EM33" s="273"/>
      <c r="EN33" s="273"/>
      <c r="EO33" s="273"/>
      <c r="EP33" s="273"/>
      <c r="EQ33" s="273"/>
      <c r="ER33" s="273"/>
      <c r="ES33" s="273"/>
      <c r="ET33" s="273"/>
      <c r="EU33" s="273"/>
      <c r="EV33" s="273"/>
      <c r="EW33" s="273"/>
      <c r="EX33" s="273"/>
      <c r="EY33" s="273"/>
      <c r="EZ33" s="273"/>
      <c r="FA33" s="273"/>
      <c r="FB33" s="273"/>
      <c r="FC33" s="273"/>
      <c r="FD33" s="273"/>
      <c r="FE33" s="273"/>
      <c r="FF33" s="273"/>
      <c r="FG33" s="273"/>
      <c r="FH33" s="273"/>
    </row>
    <row r="34" spans="1:164" s="366" customFormat="1">
      <c r="A34" s="388" t="s">
        <v>137</v>
      </c>
      <c r="B34" s="389" t="s">
        <v>71</v>
      </c>
      <c r="C34" s="390" t="s">
        <v>138</v>
      </c>
      <c r="D34" s="399" t="s">
        <v>139</v>
      </c>
      <c r="E34" s="391" t="s">
        <v>53</v>
      </c>
      <c r="F34" s="388"/>
      <c r="G34" s="393">
        <v>5</v>
      </c>
      <c r="H34" s="358"/>
      <c r="I34" s="358"/>
      <c r="J34" s="358"/>
      <c r="K34" s="358"/>
      <c r="L34" s="358"/>
      <c r="M34" s="358"/>
      <c r="N34" s="358"/>
      <c r="O34" s="273"/>
      <c r="P34" s="273"/>
      <c r="Q34" s="273"/>
      <c r="R34" s="273"/>
      <c r="S34" s="273"/>
      <c r="T34" s="273"/>
      <c r="U34" s="273"/>
      <c r="V34" s="273"/>
      <c r="W34" s="273"/>
      <c r="X34" s="273"/>
      <c r="Y34" s="273"/>
      <c r="Z34" s="273"/>
      <c r="AA34" s="273"/>
      <c r="AB34" s="273"/>
      <c r="AC34" s="273"/>
      <c r="AD34" s="273"/>
      <c r="AE34" s="273"/>
      <c r="AF34" s="273"/>
      <c r="AG34" s="273"/>
      <c r="AH34" s="273"/>
      <c r="AI34" s="273"/>
      <c r="AJ34" s="273"/>
      <c r="AK34" s="273"/>
      <c r="AL34" s="273"/>
      <c r="AM34" s="273"/>
      <c r="AN34" s="273"/>
      <c r="AO34" s="273"/>
      <c r="AP34" s="273"/>
      <c r="AQ34" s="273"/>
      <c r="AR34" s="273"/>
      <c r="AS34" s="273"/>
      <c r="AT34" s="273"/>
      <c r="AU34" s="273"/>
      <c r="AV34" s="273"/>
      <c r="AW34" s="273"/>
      <c r="AX34" s="273"/>
      <c r="AY34" s="273"/>
      <c r="AZ34" s="273"/>
      <c r="BA34" s="273"/>
      <c r="BB34" s="273"/>
      <c r="BC34" s="273"/>
      <c r="BD34" s="273"/>
      <c r="BE34" s="273"/>
      <c r="BF34" s="273"/>
      <c r="BG34" s="273"/>
      <c r="BH34" s="273"/>
      <c r="BI34" s="273"/>
      <c r="BJ34" s="273"/>
      <c r="BK34" s="273"/>
      <c r="BL34" s="273"/>
      <c r="BM34" s="273"/>
      <c r="BN34" s="273"/>
      <c r="BO34" s="273"/>
      <c r="BP34" s="273"/>
      <c r="BQ34" s="273"/>
      <c r="BR34" s="273"/>
      <c r="BS34" s="273"/>
      <c r="BT34" s="273"/>
      <c r="BU34" s="273"/>
      <c r="BV34" s="273"/>
      <c r="BW34" s="273"/>
      <c r="BX34" s="273"/>
      <c r="BY34" s="273"/>
      <c r="BZ34" s="273"/>
      <c r="CA34" s="273"/>
      <c r="CB34" s="273"/>
      <c r="CC34" s="273"/>
      <c r="CD34" s="273"/>
      <c r="CE34" s="273"/>
      <c r="CF34" s="273"/>
      <c r="CG34" s="273"/>
      <c r="CH34" s="273"/>
      <c r="CI34" s="273"/>
      <c r="CJ34" s="273"/>
      <c r="CK34" s="273"/>
      <c r="CL34" s="273"/>
      <c r="CM34" s="273"/>
      <c r="CN34" s="273"/>
      <c r="CO34" s="273"/>
      <c r="CP34" s="273"/>
      <c r="CQ34" s="273"/>
      <c r="CR34" s="273"/>
      <c r="CS34" s="273"/>
      <c r="CT34" s="273"/>
      <c r="CU34" s="273"/>
      <c r="CV34" s="273"/>
      <c r="CW34" s="273"/>
      <c r="CX34" s="273"/>
      <c r="CY34" s="273"/>
      <c r="CZ34" s="273"/>
      <c r="DA34" s="273"/>
      <c r="DB34" s="273"/>
      <c r="DC34" s="273"/>
      <c r="DD34" s="273"/>
      <c r="DE34" s="273"/>
      <c r="DF34" s="273"/>
      <c r="DG34" s="273"/>
      <c r="DH34" s="273"/>
      <c r="DI34" s="273"/>
      <c r="DJ34" s="273"/>
      <c r="DK34" s="273"/>
      <c r="DL34" s="273"/>
      <c r="DM34" s="273"/>
      <c r="DN34" s="273"/>
      <c r="DO34" s="273"/>
      <c r="DP34" s="273"/>
      <c r="DQ34" s="273"/>
      <c r="DR34" s="273"/>
      <c r="DS34" s="273"/>
      <c r="DT34" s="273"/>
      <c r="DU34" s="273"/>
      <c r="DV34" s="273"/>
      <c r="DW34" s="273"/>
      <c r="DX34" s="273"/>
      <c r="DY34" s="273"/>
      <c r="DZ34" s="273"/>
      <c r="EA34" s="273"/>
      <c r="EB34" s="273"/>
      <c r="EC34" s="273"/>
      <c r="ED34" s="273"/>
      <c r="EE34" s="273"/>
      <c r="EF34" s="273"/>
      <c r="EG34" s="273"/>
      <c r="EH34" s="273"/>
      <c r="EI34" s="273"/>
      <c r="EJ34" s="273"/>
      <c r="EK34" s="273"/>
      <c r="EL34" s="273"/>
      <c r="EM34" s="273"/>
      <c r="EN34" s="273"/>
      <c r="EO34" s="273"/>
      <c r="EP34" s="273"/>
      <c r="EQ34" s="273"/>
      <c r="ER34" s="273"/>
      <c r="ES34" s="273"/>
      <c r="ET34" s="273"/>
      <c r="EU34" s="273"/>
      <c r="EV34" s="273"/>
      <c r="EW34" s="273"/>
      <c r="EX34" s="273"/>
      <c r="EY34" s="273"/>
      <c r="EZ34" s="273"/>
      <c r="FA34" s="273"/>
      <c r="FB34" s="273"/>
      <c r="FC34" s="273"/>
      <c r="FD34" s="273"/>
      <c r="FE34" s="273"/>
      <c r="FF34" s="273"/>
      <c r="FG34" s="273"/>
      <c r="FH34" s="273"/>
    </row>
    <row r="35" spans="1:164" s="366" customFormat="1">
      <c r="A35" s="388" t="s">
        <v>140</v>
      </c>
      <c r="B35" s="389" t="s">
        <v>50</v>
      </c>
      <c r="C35" s="390" t="s">
        <v>141</v>
      </c>
      <c r="D35" s="397" t="s">
        <v>142</v>
      </c>
      <c r="E35" s="391" t="s">
        <v>53</v>
      </c>
      <c r="F35" s="400"/>
      <c r="G35" s="393">
        <v>3</v>
      </c>
      <c r="H35" s="359"/>
      <c r="I35" s="359"/>
      <c r="J35" s="359"/>
      <c r="K35" s="359"/>
      <c r="L35" s="359"/>
      <c r="M35" s="359"/>
      <c r="N35" s="359"/>
      <c r="O35" s="273"/>
      <c r="P35" s="273"/>
      <c r="Q35" s="273"/>
      <c r="R35" s="273"/>
      <c r="S35" s="273"/>
      <c r="T35" s="273"/>
      <c r="U35" s="273"/>
      <c r="V35" s="273"/>
      <c r="W35" s="273"/>
      <c r="X35" s="273"/>
      <c r="Y35" s="273"/>
      <c r="Z35" s="273"/>
      <c r="AA35" s="273"/>
      <c r="AB35" s="273"/>
      <c r="AC35" s="273"/>
      <c r="AD35" s="273"/>
      <c r="AE35" s="273"/>
      <c r="AF35" s="273"/>
      <c r="AG35" s="273"/>
      <c r="AH35" s="273"/>
      <c r="AI35" s="273"/>
      <c r="AJ35" s="273"/>
      <c r="AK35" s="273"/>
      <c r="AL35" s="273"/>
      <c r="AM35" s="273"/>
      <c r="AN35" s="273"/>
      <c r="AO35" s="273"/>
      <c r="AP35" s="273"/>
      <c r="AQ35" s="273"/>
      <c r="AR35" s="273"/>
      <c r="AS35" s="273"/>
      <c r="AT35" s="273"/>
      <c r="AU35" s="273"/>
      <c r="AV35" s="273"/>
      <c r="AW35" s="273"/>
      <c r="AX35" s="273"/>
      <c r="AY35" s="273"/>
      <c r="AZ35" s="273"/>
      <c r="BA35" s="273"/>
      <c r="BB35" s="273"/>
      <c r="BC35" s="273"/>
      <c r="BD35" s="273"/>
      <c r="BE35" s="273"/>
      <c r="BF35" s="273"/>
      <c r="BG35" s="273"/>
      <c r="BH35" s="273"/>
      <c r="BI35" s="273"/>
      <c r="BJ35" s="273"/>
      <c r="BK35" s="273"/>
      <c r="BL35" s="273"/>
      <c r="BM35" s="273"/>
      <c r="BN35" s="273"/>
      <c r="BO35" s="273"/>
      <c r="BP35" s="273"/>
      <c r="BQ35" s="273"/>
      <c r="BR35" s="273"/>
      <c r="BS35" s="273"/>
      <c r="BT35" s="273"/>
      <c r="BU35" s="273"/>
      <c r="BV35" s="273"/>
      <c r="BW35" s="273"/>
      <c r="BX35" s="273"/>
      <c r="BY35" s="273"/>
      <c r="BZ35" s="273"/>
      <c r="CA35" s="273"/>
      <c r="CB35" s="273"/>
      <c r="CC35" s="273"/>
      <c r="CD35" s="273"/>
      <c r="CE35" s="273"/>
      <c r="CF35" s="273"/>
      <c r="CG35" s="273"/>
      <c r="CH35" s="273"/>
      <c r="CI35" s="273"/>
      <c r="CJ35" s="273"/>
      <c r="CK35" s="273"/>
      <c r="CL35" s="273"/>
      <c r="CM35" s="273"/>
      <c r="CN35" s="273"/>
      <c r="CO35" s="273"/>
      <c r="CP35" s="273"/>
      <c r="CQ35" s="273"/>
      <c r="CR35" s="273"/>
      <c r="CS35" s="273"/>
      <c r="CT35" s="273"/>
      <c r="CU35" s="273"/>
      <c r="CV35" s="273"/>
      <c r="CW35" s="273"/>
      <c r="CX35" s="273"/>
      <c r="CY35" s="273"/>
      <c r="CZ35" s="273"/>
      <c r="DA35" s="273"/>
      <c r="DB35" s="273"/>
      <c r="DC35" s="273"/>
      <c r="DD35" s="273"/>
      <c r="DE35" s="273"/>
      <c r="DF35" s="273"/>
      <c r="DG35" s="273"/>
      <c r="DH35" s="273"/>
      <c r="DI35" s="273"/>
      <c r="DJ35" s="273"/>
      <c r="DK35" s="273"/>
      <c r="DL35" s="273"/>
      <c r="DM35" s="273"/>
      <c r="DN35" s="273"/>
      <c r="DO35" s="273"/>
      <c r="DP35" s="273"/>
      <c r="DQ35" s="273"/>
      <c r="DR35" s="273"/>
      <c r="DS35" s="273"/>
      <c r="DT35" s="273"/>
      <c r="DU35" s="273"/>
      <c r="DV35" s="273"/>
      <c r="DW35" s="273"/>
      <c r="DX35" s="273"/>
      <c r="DY35" s="273"/>
      <c r="DZ35" s="273"/>
      <c r="EA35" s="273"/>
      <c r="EB35" s="273"/>
      <c r="EC35" s="273"/>
      <c r="ED35" s="273"/>
      <c r="EE35" s="273"/>
      <c r="EF35" s="273"/>
      <c r="EG35" s="273"/>
      <c r="EH35" s="273"/>
      <c r="EI35" s="273"/>
      <c r="EJ35" s="273"/>
      <c r="EK35" s="273"/>
      <c r="EL35" s="273"/>
      <c r="EM35" s="273"/>
      <c r="EN35" s="273"/>
      <c r="EO35" s="273"/>
      <c r="EP35" s="273"/>
      <c r="EQ35" s="273"/>
      <c r="ER35" s="273"/>
      <c r="ES35" s="273"/>
      <c r="ET35" s="273"/>
      <c r="EU35" s="273"/>
      <c r="EV35" s="273"/>
      <c r="EW35" s="273"/>
      <c r="EX35" s="273"/>
      <c r="EY35" s="273"/>
      <c r="EZ35" s="273"/>
      <c r="FA35" s="273"/>
      <c r="FB35" s="273"/>
      <c r="FC35" s="273"/>
      <c r="FD35" s="273"/>
      <c r="FE35" s="273"/>
      <c r="FF35" s="273"/>
      <c r="FG35" s="273"/>
      <c r="FH35" s="273"/>
    </row>
    <row r="36" spans="1:164" s="366" customFormat="1">
      <c r="A36" s="388" t="s">
        <v>143</v>
      </c>
      <c r="B36" s="389" t="s">
        <v>50</v>
      </c>
      <c r="C36" s="390" t="s">
        <v>144</v>
      </c>
      <c r="D36" s="397" t="s">
        <v>145</v>
      </c>
      <c r="E36" s="391" t="s">
        <v>53</v>
      </c>
      <c r="F36" s="400"/>
      <c r="G36" s="393">
        <v>13</v>
      </c>
      <c r="H36" s="359"/>
      <c r="I36" s="359"/>
      <c r="J36" s="359"/>
      <c r="K36" s="359"/>
      <c r="L36" s="359"/>
      <c r="M36" s="359"/>
      <c r="N36" s="359"/>
      <c r="O36" s="273"/>
      <c r="P36" s="273"/>
      <c r="Q36" s="273"/>
      <c r="R36" s="273"/>
      <c r="S36" s="273"/>
      <c r="T36" s="273"/>
      <c r="U36" s="27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row>
    <row r="37" spans="1:164">
      <c r="A37" s="388" t="s">
        <v>146</v>
      </c>
      <c r="B37" s="389" t="s">
        <v>71</v>
      </c>
      <c r="C37" s="390" t="s">
        <v>147</v>
      </c>
      <c r="D37" s="397" t="s">
        <v>148</v>
      </c>
      <c r="E37" s="391" t="s">
        <v>53</v>
      </c>
      <c r="F37" s="400"/>
      <c r="G37" s="393">
        <v>2</v>
      </c>
      <c r="H37" s="359"/>
      <c r="I37" s="359"/>
      <c r="J37" s="359"/>
      <c r="K37" s="359"/>
      <c r="L37" s="359"/>
      <c r="M37" s="359"/>
      <c r="N37" s="359"/>
      <c r="O37" s="273"/>
      <c r="P37" s="273"/>
      <c r="Q37" s="273"/>
      <c r="R37" s="273"/>
      <c r="S37" s="273"/>
      <c r="T37" s="273"/>
      <c r="U37" s="273"/>
      <c r="V37" s="273"/>
      <c r="W37" s="273"/>
      <c r="X37" s="273"/>
      <c r="Y37" s="273"/>
      <c r="Z37" s="273"/>
      <c r="AA37" s="273"/>
      <c r="AB37" s="273"/>
      <c r="AC37" s="273"/>
      <c r="AD37" s="273"/>
      <c r="AE37" s="273"/>
      <c r="AF37" s="273"/>
      <c r="AG37" s="273"/>
      <c r="AH37" s="273"/>
      <c r="AI37" s="273"/>
      <c r="AJ37" s="273"/>
      <c r="AK37" s="273"/>
      <c r="AL37" s="273"/>
      <c r="AM37" s="273"/>
      <c r="AN37" s="273"/>
      <c r="AO37" s="273"/>
      <c r="AP37" s="273"/>
      <c r="AQ37" s="273"/>
      <c r="AR37" s="273"/>
      <c r="AS37" s="273"/>
      <c r="AT37" s="273"/>
      <c r="AU37" s="273"/>
      <c r="AV37" s="273"/>
      <c r="AW37" s="273"/>
      <c r="AX37" s="273"/>
      <c r="AY37" s="273"/>
      <c r="AZ37" s="273"/>
      <c r="BA37" s="273"/>
      <c r="BB37" s="273"/>
      <c r="BC37" s="273"/>
      <c r="BD37" s="273"/>
      <c r="BE37" s="273"/>
      <c r="BF37" s="273"/>
      <c r="BG37" s="273"/>
      <c r="BH37" s="273"/>
      <c r="BI37" s="273"/>
      <c r="BJ37" s="273"/>
      <c r="BK37" s="273"/>
      <c r="BL37" s="273"/>
      <c r="BM37" s="273"/>
      <c r="BN37" s="273"/>
      <c r="BO37" s="273"/>
      <c r="BP37" s="273"/>
      <c r="BQ37" s="273"/>
      <c r="BR37" s="273"/>
      <c r="BS37" s="273"/>
      <c r="BT37" s="273"/>
      <c r="BU37" s="273"/>
      <c r="BV37" s="273"/>
      <c r="BW37" s="273"/>
      <c r="BX37" s="273"/>
      <c r="BY37" s="273"/>
      <c r="BZ37" s="273"/>
      <c r="CA37" s="273"/>
      <c r="CB37" s="273"/>
      <c r="CC37" s="273"/>
      <c r="CD37" s="273"/>
      <c r="CE37" s="273"/>
      <c r="CF37" s="273"/>
      <c r="CG37" s="273"/>
      <c r="CH37" s="273"/>
      <c r="CI37" s="273"/>
      <c r="CJ37" s="273"/>
      <c r="CK37" s="273"/>
      <c r="CL37" s="273"/>
      <c r="CM37" s="273"/>
      <c r="CN37" s="273"/>
      <c r="CO37" s="273"/>
      <c r="CP37" s="273"/>
      <c r="CQ37" s="273"/>
      <c r="CR37" s="273"/>
      <c r="CS37" s="273"/>
      <c r="CT37" s="273"/>
      <c r="CU37" s="273"/>
      <c r="CV37" s="273"/>
      <c r="CW37" s="273"/>
      <c r="CX37" s="273"/>
      <c r="CY37" s="273"/>
      <c r="CZ37" s="273"/>
      <c r="DA37" s="273"/>
      <c r="DB37" s="273"/>
      <c r="DC37" s="273"/>
      <c r="DD37" s="273"/>
      <c r="DE37" s="273"/>
      <c r="DF37" s="273"/>
      <c r="DG37" s="273"/>
      <c r="DH37" s="273"/>
      <c r="DI37" s="273"/>
      <c r="DJ37" s="273"/>
      <c r="DK37" s="273"/>
      <c r="DL37" s="273"/>
      <c r="DM37" s="273"/>
      <c r="DN37" s="273"/>
      <c r="DO37" s="273"/>
      <c r="DP37" s="273"/>
      <c r="DQ37" s="273"/>
      <c r="DR37" s="273"/>
      <c r="DS37" s="273"/>
      <c r="DT37" s="273"/>
      <c r="DU37" s="273"/>
      <c r="DV37" s="273"/>
      <c r="DW37" s="273"/>
      <c r="DX37" s="273"/>
      <c r="DY37" s="273"/>
      <c r="DZ37" s="273"/>
      <c r="EA37" s="273"/>
      <c r="EB37" s="273"/>
      <c r="EC37" s="273"/>
      <c r="ED37" s="273"/>
      <c r="EE37" s="273"/>
      <c r="EF37" s="273"/>
      <c r="EG37" s="273"/>
      <c r="EH37" s="273"/>
      <c r="EI37" s="273"/>
      <c r="EJ37" s="273"/>
      <c r="EK37" s="273"/>
      <c r="EL37" s="273"/>
      <c r="EM37" s="273"/>
      <c r="EN37" s="273"/>
      <c r="EO37" s="273"/>
      <c r="EP37" s="273"/>
      <c r="EQ37" s="273"/>
      <c r="ER37" s="273"/>
      <c r="ES37" s="273"/>
      <c r="ET37" s="273"/>
      <c r="EU37" s="273"/>
      <c r="EV37" s="273"/>
      <c r="EW37" s="273"/>
      <c r="EX37" s="273"/>
      <c r="EY37" s="273"/>
      <c r="EZ37" s="273"/>
      <c r="FA37" s="273"/>
      <c r="FB37" s="273"/>
      <c r="FC37" s="273"/>
      <c r="FD37" s="273"/>
      <c r="FE37" s="273"/>
      <c r="FF37" s="273"/>
      <c r="FG37" s="273"/>
      <c r="FH37" s="273"/>
    </row>
    <row r="38" spans="1:164">
      <c r="A38" s="388" t="s">
        <v>149</v>
      </c>
      <c r="B38" s="389" t="s">
        <v>50</v>
      </c>
      <c r="C38" s="390" t="s">
        <v>150</v>
      </c>
      <c r="D38" s="397" t="s">
        <v>151</v>
      </c>
      <c r="E38" s="391" t="s">
        <v>53</v>
      </c>
      <c r="F38" s="400"/>
      <c r="G38" s="393">
        <v>3</v>
      </c>
      <c r="H38" s="359"/>
      <c r="I38" s="359"/>
      <c r="J38" s="359"/>
      <c r="K38" s="359"/>
      <c r="L38" s="359"/>
      <c r="M38" s="359"/>
      <c r="N38" s="359"/>
      <c r="O38" s="273"/>
      <c r="P38" s="273"/>
      <c r="Q38" s="273"/>
      <c r="R38" s="273"/>
      <c r="S38" s="273"/>
      <c r="T38" s="273"/>
      <c r="U38" s="273"/>
      <c r="V38" s="273"/>
      <c r="W38" s="273"/>
      <c r="X38" s="273"/>
      <c r="Y38" s="273"/>
      <c r="Z38" s="273"/>
      <c r="AA38" s="273"/>
      <c r="AB38" s="273"/>
      <c r="AC38" s="273"/>
      <c r="AD38" s="273"/>
      <c r="AE38" s="273"/>
      <c r="AF38" s="273"/>
      <c r="AG38" s="273"/>
      <c r="AH38" s="273"/>
      <c r="AI38" s="273"/>
      <c r="AJ38" s="273"/>
      <c r="AK38" s="273"/>
      <c r="AL38" s="273"/>
      <c r="AM38" s="273"/>
      <c r="AN38" s="273"/>
      <c r="AO38" s="273"/>
      <c r="AP38" s="273"/>
      <c r="AQ38" s="273"/>
      <c r="AR38" s="273"/>
      <c r="AS38" s="273"/>
      <c r="AT38" s="273"/>
      <c r="AU38" s="273"/>
      <c r="AV38" s="273"/>
      <c r="AW38" s="273"/>
      <c r="AX38" s="273"/>
      <c r="AY38" s="273"/>
      <c r="AZ38" s="273"/>
      <c r="BA38" s="273"/>
      <c r="BB38" s="273"/>
      <c r="BC38" s="273"/>
      <c r="BD38" s="273"/>
      <c r="BE38" s="273"/>
      <c r="BF38" s="273"/>
      <c r="BG38" s="273"/>
      <c r="BH38" s="273"/>
      <c r="BI38" s="273"/>
      <c r="BJ38" s="273"/>
      <c r="BK38" s="273"/>
      <c r="BL38" s="273"/>
      <c r="BM38" s="273"/>
      <c r="BN38" s="273"/>
      <c r="BO38" s="273"/>
      <c r="BP38" s="273"/>
      <c r="BQ38" s="273"/>
      <c r="BR38" s="273"/>
      <c r="BS38" s="273"/>
      <c r="BT38" s="273"/>
      <c r="BU38" s="273"/>
      <c r="BV38" s="273"/>
      <c r="BW38" s="273"/>
      <c r="BX38" s="273"/>
      <c r="BY38" s="273"/>
      <c r="BZ38" s="273"/>
      <c r="CA38" s="273"/>
      <c r="CB38" s="273"/>
      <c r="CC38" s="273"/>
      <c r="CD38" s="273"/>
      <c r="CE38" s="273"/>
      <c r="CF38" s="273"/>
      <c r="CG38" s="273"/>
      <c r="CH38" s="273"/>
      <c r="CI38" s="273"/>
      <c r="CJ38" s="273"/>
      <c r="CK38" s="273"/>
      <c r="CL38" s="273"/>
      <c r="CM38" s="273"/>
      <c r="CN38" s="273"/>
      <c r="CO38" s="273"/>
      <c r="CP38" s="273"/>
      <c r="CQ38" s="273"/>
      <c r="CR38" s="273"/>
      <c r="CS38" s="273"/>
      <c r="CT38" s="273"/>
      <c r="CU38" s="273"/>
      <c r="CV38" s="273"/>
      <c r="CW38" s="273"/>
      <c r="CX38" s="273"/>
      <c r="CY38" s="273"/>
      <c r="CZ38" s="273"/>
      <c r="DA38" s="273"/>
      <c r="DB38" s="273"/>
      <c r="DC38" s="273"/>
      <c r="DD38" s="273"/>
      <c r="DE38" s="273"/>
      <c r="DF38" s="273"/>
      <c r="DG38" s="273"/>
      <c r="DH38" s="273"/>
      <c r="DI38" s="273"/>
      <c r="DJ38" s="273"/>
      <c r="DK38" s="273"/>
      <c r="DL38" s="273"/>
      <c r="DM38" s="273"/>
      <c r="DN38" s="273"/>
      <c r="DO38" s="273"/>
      <c r="DP38" s="273"/>
      <c r="DQ38" s="273"/>
      <c r="DR38" s="273"/>
      <c r="DS38" s="273"/>
      <c r="DT38" s="273"/>
      <c r="DU38" s="273"/>
      <c r="DV38" s="273"/>
      <c r="DW38" s="273"/>
      <c r="DX38" s="273"/>
      <c r="DY38" s="273"/>
      <c r="DZ38" s="273"/>
      <c r="EA38" s="273"/>
      <c r="EB38" s="273"/>
      <c r="EC38" s="273"/>
      <c r="ED38" s="273"/>
      <c r="EE38" s="273"/>
      <c r="EF38" s="273"/>
      <c r="EG38" s="273"/>
      <c r="EH38" s="273"/>
      <c r="EI38" s="273"/>
      <c r="EJ38" s="273"/>
      <c r="EK38" s="273"/>
      <c r="EL38" s="273"/>
      <c r="EM38" s="273"/>
      <c r="EN38" s="273"/>
      <c r="EO38" s="273"/>
      <c r="EP38" s="273"/>
      <c r="EQ38" s="273"/>
      <c r="ER38" s="273"/>
      <c r="ES38" s="273"/>
      <c r="ET38" s="273"/>
      <c r="EU38" s="273"/>
      <c r="EV38" s="273"/>
      <c r="EW38" s="273"/>
      <c r="EX38" s="273"/>
      <c r="EY38" s="273"/>
      <c r="EZ38" s="273"/>
      <c r="FA38" s="273"/>
      <c r="FB38" s="273"/>
      <c r="FC38" s="273"/>
      <c r="FD38" s="273"/>
      <c r="FE38" s="273"/>
      <c r="FF38" s="273"/>
      <c r="FG38" s="273"/>
      <c r="FH38" s="273"/>
    </row>
    <row r="39" spans="1:164">
      <c r="A39" s="388" t="s">
        <v>152</v>
      </c>
      <c r="B39" s="389" t="s">
        <v>61</v>
      </c>
      <c r="C39" s="390" t="s">
        <v>153</v>
      </c>
      <c r="D39" s="397" t="s">
        <v>154</v>
      </c>
      <c r="E39" s="391" t="s">
        <v>53</v>
      </c>
      <c r="F39" s="400">
        <v>2</v>
      </c>
      <c r="G39" s="393">
        <v>3</v>
      </c>
      <c r="H39" s="359"/>
      <c r="I39" s="359"/>
      <c r="J39" s="359"/>
      <c r="K39" s="359"/>
      <c r="L39" s="359"/>
      <c r="M39" s="359"/>
      <c r="N39" s="359"/>
      <c r="O39" s="273"/>
      <c r="P39" s="273"/>
      <c r="Q39" s="273"/>
      <c r="R39" s="273"/>
      <c r="S39" s="273"/>
      <c r="T39" s="273"/>
      <c r="U39" s="273"/>
      <c r="V39" s="273"/>
      <c r="W39" s="273"/>
      <c r="X39" s="273"/>
      <c r="Y39" s="273"/>
      <c r="Z39" s="273"/>
      <c r="AA39" s="273"/>
      <c r="AB39" s="273"/>
      <c r="AC39" s="273"/>
      <c r="AD39" s="273"/>
      <c r="AE39" s="273"/>
      <c r="AF39" s="273"/>
      <c r="AG39" s="273"/>
      <c r="AH39" s="273"/>
      <c r="AI39" s="273"/>
      <c r="AJ39" s="273"/>
      <c r="AK39" s="273"/>
      <c r="AL39" s="273"/>
      <c r="AM39" s="273"/>
      <c r="AN39" s="273"/>
      <c r="AO39" s="273"/>
      <c r="AP39" s="273"/>
      <c r="AQ39" s="273"/>
      <c r="AR39" s="273"/>
      <c r="AS39" s="273"/>
      <c r="AT39" s="273"/>
      <c r="AU39" s="273"/>
      <c r="AV39" s="273"/>
      <c r="AW39" s="273"/>
      <c r="AX39" s="273"/>
      <c r="AY39" s="273"/>
      <c r="AZ39" s="273"/>
      <c r="BA39" s="273"/>
      <c r="BB39" s="273"/>
      <c r="BC39" s="273"/>
      <c r="BD39" s="273"/>
      <c r="BE39" s="273"/>
      <c r="BF39" s="273"/>
      <c r="BG39" s="273"/>
      <c r="BH39" s="273"/>
      <c r="BI39" s="273"/>
      <c r="BJ39" s="273"/>
      <c r="BK39" s="273"/>
      <c r="BL39" s="273"/>
      <c r="BM39" s="273"/>
      <c r="BN39" s="273"/>
      <c r="BO39" s="273"/>
      <c r="BP39" s="273"/>
      <c r="BQ39" s="273"/>
      <c r="BR39" s="273"/>
      <c r="BS39" s="273"/>
      <c r="BT39" s="273"/>
      <c r="BU39" s="273"/>
      <c r="BV39" s="273"/>
      <c r="BW39" s="273"/>
      <c r="BX39" s="273"/>
      <c r="BY39" s="273"/>
      <c r="BZ39" s="273"/>
      <c r="CA39" s="273"/>
      <c r="CB39" s="273"/>
      <c r="CC39" s="273"/>
      <c r="CD39" s="273"/>
      <c r="CE39" s="273"/>
      <c r="CF39" s="273"/>
      <c r="CG39" s="273"/>
      <c r="CH39" s="273"/>
      <c r="CI39" s="273"/>
      <c r="CJ39" s="273"/>
      <c r="CK39" s="273"/>
      <c r="CL39" s="273"/>
      <c r="CM39" s="273"/>
      <c r="CN39" s="273"/>
      <c r="CO39" s="273"/>
      <c r="CP39" s="273"/>
      <c r="CQ39" s="273"/>
      <c r="CR39" s="273"/>
      <c r="CS39" s="273"/>
      <c r="CT39" s="273"/>
      <c r="CU39" s="273"/>
      <c r="CV39" s="273"/>
      <c r="CW39" s="273"/>
      <c r="CX39" s="273"/>
      <c r="CY39" s="273"/>
      <c r="CZ39" s="273"/>
      <c r="DA39" s="273"/>
      <c r="DB39" s="273"/>
      <c r="DC39" s="273"/>
      <c r="DD39" s="273"/>
      <c r="DE39" s="273"/>
      <c r="DF39" s="273"/>
      <c r="DG39" s="273"/>
      <c r="DH39" s="273"/>
      <c r="DI39" s="273"/>
      <c r="DJ39" s="273"/>
      <c r="DK39" s="273"/>
      <c r="DL39" s="273"/>
      <c r="DM39" s="273"/>
      <c r="DN39" s="273"/>
      <c r="DO39" s="273"/>
      <c r="DP39" s="273"/>
      <c r="DQ39" s="273"/>
      <c r="DR39" s="273"/>
      <c r="DS39" s="273"/>
      <c r="DT39" s="273"/>
      <c r="DU39" s="273"/>
      <c r="DV39" s="273"/>
      <c r="DW39" s="273"/>
      <c r="DX39" s="273"/>
      <c r="DY39" s="273"/>
      <c r="DZ39" s="273"/>
      <c r="EA39" s="273"/>
      <c r="EB39" s="273"/>
      <c r="EC39" s="273"/>
      <c r="ED39" s="273"/>
      <c r="EE39" s="273"/>
      <c r="EF39" s="273"/>
      <c r="EG39" s="273"/>
      <c r="EH39" s="273"/>
      <c r="EI39" s="273"/>
      <c r="EJ39" s="273"/>
      <c r="EK39" s="273"/>
      <c r="EL39" s="273"/>
      <c r="EM39" s="273"/>
      <c r="EN39" s="273"/>
      <c r="EO39" s="273"/>
      <c r="EP39" s="273"/>
      <c r="EQ39" s="273"/>
      <c r="ER39" s="273"/>
      <c r="ES39" s="273"/>
      <c r="ET39" s="273"/>
      <c r="EU39" s="273"/>
      <c r="EV39" s="273"/>
      <c r="EW39" s="273"/>
      <c r="EX39" s="273"/>
      <c r="EY39" s="273"/>
      <c r="EZ39" s="273"/>
      <c r="FA39" s="273"/>
      <c r="FB39" s="273"/>
      <c r="FC39" s="273"/>
      <c r="FD39" s="273"/>
      <c r="FE39" s="273"/>
      <c r="FF39" s="273"/>
      <c r="FG39" s="273"/>
      <c r="FH39" s="273"/>
    </row>
    <row r="40" spans="1:164">
      <c r="A40" s="388" t="s">
        <v>155</v>
      </c>
      <c r="B40" s="389" t="s">
        <v>50</v>
      </c>
      <c r="C40" s="390" t="s">
        <v>156</v>
      </c>
      <c r="D40" s="397" t="s">
        <v>157</v>
      </c>
      <c r="E40" s="391" t="s">
        <v>53</v>
      </c>
      <c r="F40" s="400"/>
      <c r="G40" s="393">
        <v>5</v>
      </c>
      <c r="H40" s="359"/>
      <c r="I40" s="359"/>
      <c r="J40" s="359"/>
      <c r="K40" s="359"/>
      <c r="L40" s="359"/>
      <c r="M40" s="359"/>
      <c r="N40" s="359"/>
      <c r="O40" s="273"/>
      <c r="P40" s="273"/>
      <c r="Q40" s="273"/>
      <c r="R40" s="273"/>
      <c r="S40" s="273"/>
      <c r="T40" s="273"/>
      <c r="U40" s="273"/>
      <c r="V40" s="273"/>
      <c r="W40" s="273"/>
      <c r="X40" s="273"/>
      <c r="Y40" s="273"/>
      <c r="Z40" s="273"/>
      <c r="AA40" s="273"/>
      <c r="AB40" s="273"/>
      <c r="AC40" s="273"/>
      <c r="AD40" s="273"/>
      <c r="AE40" s="273"/>
      <c r="AF40" s="273"/>
      <c r="AG40" s="273"/>
      <c r="AH40" s="273"/>
      <c r="AI40" s="273"/>
      <c r="AJ40" s="273"/>
      <c r="AK40" s="273"/>
      <c r="AL40" s="273"/>
      <c r="AM40" s="273"/>
      <c r="AN40" s="273"/>
      <c r="AO40" s="273"/>
      <c r="AP40" s="273"/>
      <c r="AQ40" s="273"/>
      <c r="AR40" s="273"/>
      <c r="AS40" s="273"/>
      <c r="AT40" s="273"/>
      <c r="AU40" s="273"/>
      <c r="AV40" s="273"/>
      <c r="AW40" s="273"/>
      <c r="AX40" s="273"/>
      <c r="AY40" s="273"/>
      <c r="AZ40" s="273"/>
      <c r="BA40" s="273"/>
      <c r="BB40" s="273"/>
      <c r="BC40" s="273"/>
      <c r="BD40" s="273"/>
      <c r="BE40" s="273"/>
      <c r="BF40" s="273"/>
      <c r="BG40" s="273"/>
      <c r="BH40" s="273"/>
      <c r="BI40" s="273"/>
      <c r="BJ40" s="273"/>
      <c r="BK40" s="273"/>
      <c r="BL40" s="273"/>
      <c r="BM40" s="273"/>
      <c r="BN40" s="273"/>
      <c r="BO40" s="273"/>
      <c r="BP40" s="273"/>
      <c r="BQ40" s="273"/>
      <c r="BR40" s="273"/>
      <c r="BS40" s="273"/>
      <c r="BT40" s="273"/>
      <c r="BU40" s="273"/>
      <c r="BV40" s="273"/>
      <c r="BW40" s="273"/>
      <c r="BX40" s="273"/>
      <c r="BY40" s="273"/>
      <c r="BZ40" s="273"/>
      <c r="CA40" s="273"/>
      <c r="CB40" s="273"/>
      <c r="CC40" s="273"/>
      <c r="CD40" s="273"/>
      <c r="CE40" s="273"/>
      <c r="CF40" s="273"/>
      <c r="CG40" s="273"/>
      <c r="CH40" s="273"/>
      <c r="CI40" s="273"/>
      <c r="CJ40" s="273"/>
      <c r="CK40" s="273"/>
      <c r="CL40" s="273"/>
      <c r="CM40" s="273"/>
      <c r="CN40" s="273"/>
      <c r="CO40" s="273"/>
      <c r="CP40" s="273"/>
      <c r="CQ40" s="273"/>
      <c r="CR40" s="273"/>
      <c r="CS40" s="273"/>
      <c r="CT40" s="273"/>
      <c r="CU40" s="273"/>
      <c r="CV40" s="273"/>
      <c r="CW40" s="273"/>
      <c r="CX40" s="273"/>
      <c r="CY40" s="273"/>
      <c r="CZ40" s="273"/>
      <c r="DA40" s="273"/>
      <c r="DB40" s="273"/>
      <c r="DC40" s="273"/>
      <c r="DD40" s="273"/>
      <c r="DE40" s="273"/>
      <c r="DF40" s="273"/>
      <c r="DG40" s="273"/>
      <c r="DH40" s="273"/>
      <c r="DI40" s="273"/>
      <c r="DJ40" s="273"/>
      <c r="DK40" s="273"/>
      <c r="DL40" s="273"/>
      <c r="DM40" s="273"/>
      <c r="DN40" s="273"/>
      <c r="DO40" s="273"/>
      <c r="DP40" s="273"/>
      <c r="DQ40" s="273"/>
      <c r="DR40" s="273"/>
      <c r="DS40" s="273"/>
      <c r="DT40" s="273"/>
      <c r="DU40" s="273"/>
      <c r="DV40" s="273"/>
      <c r="DW40" s="273"/>
      <c r="DX40" s="273"/>
      <c r="DY40" s="273"/>
      <c r="DZ40" s="273"/>
      <c r="EA40" s="273"/>
      <c r="EB40" s="273"/>
      <c r="EC40" s="273"/>
      <c r="ED40" s="273"/>
      <c r="EE40" s="273"/>
      <c r="EF40" s="273"/>
      <c r="EG40" s="273"/>
      <c r="EH40" s="273"/>
      <c r="EI40" s="273"/>
      <c r="EJ40" s="273"/>
      <c r="EK40" s="273"/>
      <c r="EL40" s="273"/>
      <c r="EM40" s="273"/>
      <c r="EN40" s="273"/>
      <c r="EO40" s="273"/>
      <c r="EP40" s="273"/>
      <c r="EQ40" s="273"/>
      <c r="ER40" s="273"/>
      <c r="ES40" s="273"/>
      <c r="ET40" s="273"/>
      <c r="EU40" s="273"/>
      <c r="EV40" s="273"/>
      <c r="EW40" s="273"/>
      <c r="EX40" s="273"/>
      <c r="EY40" s="273"/>
      <c r="EZ40" s="273"/>
      <c r="FA40" s="273"/>
      <c r="FB40" s="273"/>
      <c r="FC40" s="273"/>
      <c r="FD40" s="273"/>
      <c r="FE40" s="273"/>
      <c r="FF40" s="273"/>
      <c r="FG40" s="273"/>
      <c r="FH40" s="273"/>
    </row>
    <row r="41" spans="1:164">
      <c r="A41" s="388" t="s">
        <v>158</v>
      </c>
      <c r="B41" s="389" t="s">
        <v>50</v>
      </c>
      <c r="C41" s="390" t="s">
        <v>159</v>
      </c>
      <c r="D41" s="397" t="s">
        <v>160</v>
      </c>
      <c r="E41" s="391" t="s">
        <v>53</v>
      </c>
      <c r="F41" s="400">
        <v>3</v>
      </c>
      <c r="G41" s="393">
        <v>5</v>
      </c>
      <c r="H41" s="359"/>
      <c r="I41" s="359"/>
      <c r="J41" s="359"/>
      <c r="K41" s="359"/>
      <c r="L41" s="359"/>
      <c r="M41" s="359"/>
      <c r="N41" s="359"/>
      <c r="O41" s="273"/>
      <c r="P41" s="273"/>
      <c r="Q41" s="273"/>
      <c r="R41" s="273"/>
      <c r="S41" s="273"/>
      <c r="T41" s="273"/>
      <c r="U41" s="273"/>
      <c r="V41" s="273"/>
      <c r="W41" s="273"/>
      <c r="X41" s="273"/>
      <c r="Y41" s="273"/>
      <c r="Z41" s="273"/>
      <c r="AA41" s="273"/>
      <c r="AB41" s="273"/>
      <c r="AC41" s="273"/>
      <c r="AD41" s="273"/>
      <c r="AE41" s="273"/>
      <c r="AF41" s="273"/>
      <c r="AG41" s="273"/>
      <c r="AH41" s="273"/>
      <c r="AI41" s="273"/>
      <c r="AJ41" s="273"/>
      <c r="AK41" s="273"/>
      <c r="AL41" s="273"/>
      <c r="AM41" s="273"/>
      <c r="AN41" s="273"/>
      <c r="AO41" s="273"/>
      <c r="AP41" s="273"/>
      <c r="AQ41" s="273"/>
      <c r="AR41" s="273"/>
      <c r="AS41" s="273"/>
      <c r="AT41" s="273"/>
      <c r="AU41" s="273"/>
      <c r="AV41" s="273"/>
      <c r="AW41" s="273"/>
      <c r="AX41" s="273"/>
      <c r="AY41" s="273"/>
      <c r="AZ41" s="273"/>
      <c r="BA41" s="273"/>
      <c r="BB41" s="273"/>
      <c r="BC41" s="273"/>
      <c r="BD41" s="273"/>
      <c r="BE41" s="273"/>
      <c r="BF41" s="273"/>
      <c r="BG41" s="273"/>
      <c r="BH41" s="273"/>
      <c r="BI41" s="273"/>
      <c r="BJ41" s="273"/>
      <c r="BK41" s="273"/>
      <c r="BL41" s="273"/>
      <c r="BM41" s="273"/>
      <c r="BN41" s="273"/>
      <c r="BO41" s="273"/>
      <c r="BP41" s="273"/>
      <c r="BQ41" s="273"/>
      <c r="BR41" s="273"/>
      <c r="BS41" s="273"/>
      <c r="BT41" s="273"/>
      <c r="BU41" s="273"/>
      <c r="BV41" s="273"/>
      <c r="BW41" s="273"/>
      <c r="BX41" s="273"/>
      <c r="BY41" s="273"/>
      <c r="BZ41" s="273"/>
      <c r="CA41" s="273"/>
      <c r="CB41" s="273"/>
      <c r="CC41" s="273"/>
      <c r="CD41" s="273"/>
      <c r="CE41" s="273"/>
      <c r="CF41" s="273"/>
      <c r="CG41" s="273"/>
      <c r="CH41" s="273"/>
      <c r="CI41" s="273"/>
      <c r="CJ41" s="273"/>
      <c r="CK41" s="273"/>
      <c r="CL41" s="273"/>
      <c r="CM41" s="273"/>
      <c r="CN41" s="273"/>
      <c r="CO41" s="273"/>
      <c r="CP41" s="273"/>
      <c r="CQ41" s="273"/>
      <c r="CR41" s="273"/>
      <c r="CS41" s="273"/>
      <c r="CT41" s="273"/>
      <c r="CU41" s="273"/>
      <c r="CV41" s="273"/>
      <c r="CW41" s="273"/>
      <c r="CX41" s="273"/>
      <c r="CY41" s="273"/>
      <c r="CZ41" s="273"/>
      <c r="DA41" s="273"/>
      <c r="DB41" s="273"/>
      <c r="DC41" s="273"/>
      <c r="DD41" s="273"/>
      <c r="DE41" s="273"/>
      <c r="DF41" s="273"/>
      <c r="DG41" s="273"/>
      <c r="DH41" s="273"/>
      <c r="DI41" s="273"/>
      <c r="DJ41" s="273"/>
      <c r="DK41" s="273"/>
      <c r="DL41" s="273"/>
      <c r="DM41" s="273"/>
      <c r="DN41" s="273"/>
      <c r="DO41" s="273"/>
      <c r="DP41" s="273"/>
      <c r="DQ41" s="273"/>
      <c r="DR41" s="273"/>
      <c r="DS41" s="273"/>
      <c r="DT41" s="273"/>
      <c r="DU41" s="273"/>
      <c r="DV41" s="273"/>
      <c r="DW41" s="273"/>
      <c r="DX41" s="273"/>
      <c r="DY41" s="273"/>
      <c r="DZ41" s="273"/>
      <c r="EA41" s="273"/>
      <c r="EB41" s="273"/>
      <c r="EC41" s="273"/>
      <c r="ED41" s="273"/>
      <c r="EE41" s="273"/>
      <c r="EF41" s="273"/>
      <c r="EG41" s="273"/>
      <c r="EH41" s="273"/>
      <c r="EI41" s="273"/>
      <c r="EJ41" s="273"/>
      <c r="EK41" s="273"/>
      <c r="EL41" s="273"/>
      <c r="EM41" s="273"/>
      <c r="EN41" s="273"/>
      <c r="EO41" s="273"/>
      <c r="EP41" s="273"/>
      <c r="EQ41" s="273"/>
      <c r="ER41" s="273"/>
      <c r="ES41" s="273"/>
      <c r="ET41" s="273"/>
      <c r="EU41" s="273"/>
      <c r="EV41" s="273"/>
      <c r="EW41" s="273"/>
      <c r="EX41" s="273"/>
      <c r="EY41" s="273"/>
      <c r="EZ41" s="273"/>
      <c r="FA41" s="273"/>
      <c r="FB41" s="273"/>
      <c r="FC41" s="273"/>
      <c r="FD41" s="273"/>
      <c r="FE41" s="273"/>
      <c r="FF41" s="273"/>
      <c r="FG41" s="273"/>
      <c r="FH41" s="273"/>
    </row>
    <row r="42" spans="1:164">
      <c r="A42" s="388" t="s">
        <v>161</v>
      </c>
      <c r="B42" s="389" t="s">
        <v>50</v>
      </c>
      <c r="C42" s="390" t="s">
        <v>162</v>
      </c>
      <c r="D42" s="397" t="s">
        <v>130</v>
      </c>
      <c r="E42" s="391" t="s">
        <v>53</v>
      </c>
      <c r="F42" s="400">
        <v>3</v>
      </c>
      <c r="G42" s="393">
        <v>5</v>
      </c>
      <c r="H42" s="359"/>
      <c r="I42" s="359"/>
      <c r="J42" s="359"/>
      <c r="K42" s="359"/>
      <c r="L42" s="359"/>
      <c r="M42" s="359"/>
      <c r="N42" s="359"/>
      <c r="O42" s="273"/>
      <c r="P42" s="273"/>
      <c r="Q42" s="273"/>
      <c r="R42" s="273"/>
      <c r="S42" s="273"/>
      <c r="T42" s="273"/>
      <c r="U42" s="273"/>
      <c r="V42" s="273"/>
      <c r="W42" s="273"/>
      <c r="X42" s="273"/>
      <c r="Y42" s="273"/>
      <c r="Z42" s="273"/>
      <c r="AA42" s="273"/>
      <c r="AB42" s="273"/>
      <c r="AC42" s="273"/>
      <c r="AD42" s="273"/>
      <c r="AE42" s="273"/>
      <c r="AF42" s="273"/>
      <c r="AG42" s="273"/>
      <c r="AH42" s="273"/>
      <c r="AI42" s="273"/>
      <c r="AJ42" s="273"/>
      <c r="AK42" s="273"/>
      <c r="AL42" s="273"/>
      <c r="AM42" s="273"/>
      <c r="AN42" s="273"/>
      <c r="AO42" s="273"/>
      <c r="AP42" s="273"/>
      <c r="AQ42" s="273"/>
      <c r="AR42" s="273"/>
      <c r="AS42" s="273"/>
      <c r="AT42" s="273"/>
      <c r="AU42" s="273"/>
      <c r="AV42" s="273"/>
      <c r="AW42" s="273"/>
      <c r="AX42" s="273"/>
      <c r="AY42" s="273"/>
      <c r="AZ42" s="273"/>
      <c r="BA42" s="273"/>
      <c r="BB42" s="273"/>
      <c r="BC42" s="273"/>
      <c r="BD42" s="273"/>
      <c r="BE42" s="273"/>
      <c r="BF42" s="273"/>
      <c r="BG42" s="273"/>
      <c r="BH42" s="273"/>
      <c r="BI42" s="273"/>
      <c r="BJ42" s="273"/>
      <c r="BK42" s="273"/>
      <c r="BL42" s="273"/>
      <c r="BM42" s="273"/>
      <c r="BN42" s="273"/>
      <c r="BO42" s="273"/>
      <c r="BP42" s="273"/>
      <c r="BQ42" s="273"/>
      <c r="BR42" s="273"/>
      <c r="BS42" s="273"/>
      <c r="BT42" s="273"/>
      <c r="BU42" s="273"/>
      <c r="BV42" s="273"/>
      <c r="BW42" s="273"/>
      <c r="BX42" s="273"/>
      <c r="BY42" s="273"/>
      <c r="BZ42" s="273"/>
      <c r="CA42" s="273"/>
      <c r="CB42" s="273"/>
      <c r="CC42" s="273"/>
      <c r="CD42" s="273"/>
      <c r="CE42" s="273"/>
      <c r="CF42" s="273"/>
      <c r="CG42" s="273"/>
      <c r="CH42" s="273"/>
      <c r="CI42" s="273"/>
      <c r="CJ42" s="273"/>
      <c r="CK42" s="273"/>
      <c r="CL42" s="273"/>
      <c r="CM42" s="273"/>
      <c r="CN42" s="273"/>
      <c r="CO42" s="273"/>
      <c r="CP42" s="273"/>
      <c r="CQ42" s="273"/>
      <c r="CR42" s="273"/>
      <c r="CS42" s="273"/>
      <c r="CT42" s="273"/>
      <c r="CU42" s="273"/>
      <c r="CV42" s="273"/>
      <c r="CW42" s="273"/>
      <c r="CX42" s="273"/>
      <c r="CY42" s="273"/>
      <c r="CZ42" s="273"/>
      <c r="DA42" s="273"/>
      <c r="DB42" s="273"/>
      <c r="DC42" s="273"/>
      <c r="DD42" s="273"/>
      <c r="DE42" s="273"/>
      <c r="DF42" s="273"/>
      <c r="DG42" s="273"/>
      <c r="DH42" s="273"/>
      <c r="DI42" s="273"/>
      <c r="DJ42" s="273"/>
      <c r="DK42" s="273"/>
      <c r="DL42" s="273"/>
      <c r="DM42" s="273"/>
      <c r="DN42" s="273"/>
      <c r="DO42" s="273"/>
      <c r="DP42" s="273"/>
      <c r="DQ42" s="273"/>
      <c r="DR42" s="273"/>
      <c r="DS42" s="273"/>
      <c r="DT42" s="273"/>
      <c r="DU42" s="273"/>
      <c r="DV42" s="273"/>
      <c r="DW42" s="273"/>
      <c r="DX42" s="273"/>
      <c r="DY42" s="273"/>
      <c r="DZ42" s="273"/>
      <c r="EA42" s="273"/>
      <c r="EB42" s="273"/>
      <c r="EC42" s="273"/>
      <c r="ED42" s="273"/>
      <c r="EE42" s="273"/>
      <c r="EF42" s="273"/>
      <c r="EG42" s="273"/>
      <c r="EH42" s="273"/>
      <c r="EI42" s="273"/>
      <c r="EJ42" s="273"/>
      <c r="EK42" s="273"/>
      <c r="EL42" s="273"/>
      <c r="EM42" s="273"/>
      <c r="EN42" s="273"/>
      <c r="EO42" s="273"/>
      <c r="EP42" s="273"/>
      <c r="EQ42" s="273"/>
      <c r="ER42" s="273"/>
      <c r="ES42" s="273"/>
      <c r="ET42" s="273"/>
      <c r="EU42" s="273"/>
      <c r="EV42" s="273"/>
      <c r="EW42" s="273"/>
      <c r="EX42" s="273"/>
      <c r="EY42" s="273"/>
      <c r="EZ42" s="273"/>
      <c r="FA42" s="273"/>
      <c r="FB42" s="273"/>
      <c r="FC42" s="273"/>
      <c r="FD42" s="273"/>
      <c r="FE42" s="273"/>
      <c r="FF42" s="273"/>
      <c r="FG42" s="273"/>
      <c r="FH42" s="273"/>
    </row>
    <row r="43" spans="1:164" s="372" customFormat="1">
      <c r="A43" s="401" t="s">
        <v>163</v>
      </c>
      <c r="B43" s="402" t="s">
        <v>61</v>
      </c>
      <c r="C43" s="417" t="s">
        <v>164</v>
      </c>
      <c r="D43" s="416" t="s">
        <v>165</v>
      </c>
      <c r="E43" s="403" t="s">
        <v>166</v>
      </c>
      <c r="F43" s="385">
        <v>4</v>
      </c>
      <c r="G43" s="384">
        <v>3</v>
      </c>
      <c r="H43" s="316"/>
      <c r="I43" s="316"/>
      <c r="J43" s="316"/>
      <c r="K43" s="316"/>
      <c r="L43" s="316"/>
      <c r="M43" s="316"/>
      <c r="N43" s="316"/>
      <c r="O43" s="273"/>
      <c r="P43" s="273"/>
      <c r="Q43" s="273"/>
      <c r="R43" s="273"/>
      <c r="S43" s="273"/>
      <c r="T43" s="273"/>
      <c r="U43" s="273"/>
      <c r="V43" s="273"/>
      <c r="W43" s="273"/>
      <c r="X43" s="273"/>
      <c r="Y43" s="273"/>
      <c r="Z43" s="273"/>
      <c r="AA43" s="273"/>
      <c r="AB43" s="273"/>
      <c r="AC43" s="273"/>
      <c r="AD43" s="273"/>
      <c r="AE43" s="273"/>
      <c r="AF43" s="273"/>
      <c r="AG43" s="273"/>
      <c r="AH43" s="273"/>
      <c r="AI43" s="273"/>
      <c r="AJ43" s="273"/>
      <c r="AK43" s="273"/>
      <c r="AL43" s="273"/>
      <c r="AM43" s="273"/>
      <c r="AN43" s="273"/>
      <c r="AO43" s="273"/>
      <c r="AP43" s="273"/>
      <c r="AQ43" s="273"/>
      <c r="AR43" s="273"/>
      <c r="AS43" s="273"/>
      <c r="AT43" s="273"/>
      <c r="AU43" s="273"/>
      <c r="AV43" s="273"/>
      <c r="AW43" s="273"/>
      <c r="AX43" s="273"/>
      <c r="AY43" s="273"/>
      <c r="AZ43" s="273"/>
      <c r="BA43" s="273"/>
      <c r="BB43" s="273"/>
      <c r="BC43" s="273"/>
      <c r="BD43" s="273"/>
      <c r="BE43" s="273"/>
      <c r="BF43" s="273"/>
      <c r="BG43" s="273"/>
      <c r="BH43" s="273"/>
      <c r="BI43" s="273"/>
      <c r="BJ43" s="273"/>
      <c r="BK43" s="273"/>
      <c r="BL43" s="273"/>
      <c r="BM43" s="273"/>
      <c r="BN43" s="273"/>
      <c r="BO43" s="273"/>
      <c r="BP43" s="273"/>
      <c r="BQ43" s="273"/>
      <c r="BR43" s="273"/>
      <c r="BS43" s="273"/>
      <c r="BT43" s="273"/>
      <c r="BU43" s="273"/>
      <c r="BV43" s="273"/>
      <c r="BW43" s="273"/>
      <c r="BX43" s="273"/>
      <c r="BY43" s="273"/>
      <c r="BZ43" s="273"/>
      <c r="CA43" s="273"/>
      <c r="CB43" s="273"/>
      <c r="CC43" s="273"/>
      <c r="CD43" s="273"/>
      <c r="CE43" s="273"/>
      <c r="CF43" s="273"/>
      <c r="CG43" s="273"/>
      <c r="CH43" s="273"/>
      <c r="CI43" s="273"/>
      <c r="CJ43" s="273"/>
      <c r="CK43" s="273"/>
      <c r="CL43" s="273"/>
      <c r="CM43" s="273"/>
      <c r="CN43" s="273"/>
      <c r="CO43" s="273"/>
      <c r="CP43" s="273"/>
      <c r="CQ43" s="273"/>
      <c r="CR43" s="273"/>
      <c r="CS43" s="273"/>
      <c r="CT43" s="273"/>
      <c r="CU43" s="273"/>
      <c r="CV43" s="273"/>
      <c r="CW43" s="273"/>
      <c r="CX43" s="273"/>
      <c r="CY43" s="273"/>
      <c r="CZ43" s="273"/>
      <c r="DA43" s="273"/>
      <c r="DB43" s="273"/>
      <c r="DC43" s="273"/>
      <c r="DD43" s="273"/>
      <c r="DE43" s="273"/>
      <c r="DF43" s="273"/>
      <c r="DG43" s="273"/>
      <c r="DH43" s="273"/>
      <c r="DI43" s="273"/>
      <c r="DJ43" s="273"/>
      <c r="DK43" s="273"/>
      <c r="DL43" s="273"/>
      <c r="DM43" s="273"/>
      <c r="DN43" s="273"/>
      <c r="DO43" s="273"/>
      <c r="DP43" s="273"/>
      <c r="DQ43" s="273"/>
      <c r="DR43" s="273"/>
      <c r="DS43" s="273"/>
      <c r="DT43" s="273"/>
      <c r="DU43" s="273"/>
      <c r="DV43" s="273"/>
      <c r="DW43" s="273"/>
      <c r="DX43" s="273"/>
      <c r="DY43" s="273"/>
      <c r="DZ43" s="273"/>
      <c r="EA43" s="273"/>
      <c r="EB43" s="273"/>
      <c r="EC43" s="273"/>
      <c r="ED43" s="273"/>
      <c r="EE43" s="273"/>
      <c r="EF43" s="273"/>
      <c r="EG43" s="273"/>
      <c r="EH43" s="273"/>
      <c r="EI43" s="273"/>
      <c r="EJ43" s="273"/>
      <c r="EK43" s="273"/>
      <c r="EL43" s="273"/>
      <c r="EM43" s="273"/>
      <c r="EN43" s="273"/>
      <c r="EO43" s="273"/>
      <c r="EP43" s="273"/>
      <c r="EQ43" s="273"/>
      <c r="ER43" s="273"/>
      <c r="ES43" s="273"/>
      <c r="ET43" s="273"/>
      <c r="EU43" s="273"/>
      <c r="EV43" s="273"/>
      <c r="EW43" s="273"/>
      <c r="EX43" s="273"/>
      <c r="EY43" s="273"/>
      <c r="EZ43" s="273"/>
      <c r="FA43" s="273"/>
      <c r="FB43" s="273"/>
      <c r="FC43" s="273"/>
      <c r="FD43" s="273"/>
      <c r="FE43" s="273"/>
      <c r="FF43" s="273"/>
      <c r="FG43" s="273"/>
      <c r="FH43" s="273"/>
    </row>
    <row r="44" spans="1:164">
      <c r="A44" s="388" t="s">
        <v>167</v>
      </c>
      <c r="B44" s="389" t="s">
        <v>71</v>
      </c>
      <c r="C44" s="390" t="s">
        <v>168</v>
      </c>
      <c r="D44" s="397" t="s">
        <v>148</v>
      </c>
      <c r="E44" s="391" t="s">
        <v>53</v>
      </c>
      <c r="F44" s="400"/>
      <c r="G44" s="393">
        <v>2</v>
      </c>
      <c r="H44" s="359"/>
      <c r="I44" s="359"/>
      <c r="J44" s="359"/>
      <c r="K44" s="359"/>
      <c r="L44" s="359"/>
      <c r="M44" s="359"/>
      <c r="N44" s="359"/>
      <c r="O44" s="273"/>
      <c r="P44" s="273"/>
      <c r="Q44" s="273"/>
      <c r="R44" s="273"/>
      <c r="S44" s="273"/>
      <c r="T44" s="273"/>
      <c r="U44" s="273"/>
      <c r="V44" s="273"/>
      <c r="W44" s="273"/>
      <c r="X44" s="273"/>
      <c r="Y44" s="273"/>
      <c r="Z44" s="273"/>
      <c r="AA44" s="273"/>
      <c r="AB44" s="273"/>
      <c r="AC44" s="273"/>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c r="CA44" s="273"/>
      <c r="CB44" s="273"/>
      <c r="CC44" s="273"/>
      <c r="CD44" s="273"/>
      <c r="CE44" s="273"/>
      <c r="CF44" s="273"/>
      <c r="CG44" s="273"/>
      <c r="CH44" s="273"/>
      <c r="CI44" s="273"/>
      <c r="CJ44" s="273"/>
      <c r="CK44" s="273"/>
      <c r="CL44" s="273"/>
      <c r="CM44" s="273"/>
      <c r="CN44" s="273"/>
      <c r="CO44" s="273"/>
      <c r="CP44" s="273"/>
      <c r="CQ44" s="273"/>
      <c r="CR44" s="273"/>
      <c r="CS44" s="273"/>
      <c r="CT44" s="273"/>
      <c r="CU44" s="273"/>
      <c r="CV44" s="273"/>
      <c r="CW44" s="273"/>
      <c r="CX44" s="273"/>
      <c r="CY44" s="273"/>
      <c r="CZ44" s="273"/>
      <c r="DA44" s="273"/>
      <c r="DB44" s="273"/>
      <c r="DC44" s="273"/>
      <c r="DD44" s="273"/>
      <c r="DE44" s="273"/>
      <c r="DF44" s="273"/>
      <c r="DG44" s="273"/>
      <c r="DH44" s="273"/>
      <c r="DI44" s="273"/>
      <c r="DJ44" s="273"/>
      <c r="DK44" s="273"/>
      <c r="DL44" s="273"/>
      <c r="DM44" s="273"/>
      <c r="DN44" s="273"/>
      <c r="DO44" s="273"/>
      <c r="DP44" s="273"/>
      <c r="DQ44" s="273"/>
      <c r="DR44" s="273"/>
      <c r="DS44" s="273"/>
      <c r="DT44" s="273"/>
      <c r="DU44" s="273"/>
      <c r="DV44" s="273"/>
      <c r="DW44" s="273"/>
      <c r="DX44" s="273"/>
      <c r="DY44" s="273"/>
      <c r="DZ44" s="273"/>
      <c r="EA44" s="273"/>
      <c r="EB44" s="273"/>
      <c r="EC44" s="273"/>
      <c r="ED44" s="273"/>
      <c r="EE44" s="273"/>
      <c r="EF44" s="273"/>
      <c r="EG44" s="273"/>
      <c r="EH44" s="273"/>
      <c r="EI44" s="273"/>
      <c r="EJ44" s="273"/>
      <c r="EK44" s="273"/>
      <c r="EL44" s="273"/>
      <c r="EM44" s="273"/>
      <c r="EN44" s="273"/>
      <c r="EO44" s="273"/>
      <c r="EP44" s="273"/>
      <c r="EQ44" s="273"/>
      <c r="ER44" s="273"/>
      <c r="ES44" s="273"/>
      <c r="ET44" s="273"/>
      <c r="EU44" s="273"/>
      <c r="EV44" s="273"/>
      <c r="EW44" s="273"/>
      <c r="EX44" s="273"/>
      <c r="EY44" s="273"/>
      <c r="EZ44" s="273"/>
      <c r="FA44" s="273"/>
      <c r="FB44" s="273"/>
      <c r="FC44" s="273"/>
      <c r="FD44" s="273"/>
      <c r="FE44" s="273"/>
      <c r="FF44" s="273"/>
      <c r="FG44" s="273"/>
      <c r="FH44" s="273"/>
    </row>
    <row r="45" spans="1:164">
      <c r="A45" s="388" t="s">
        <v>169</v>
      </c>
      <c r="B45" s="389" t="s">
        <v>71</v>
      </c>
      <c r="C45" s="390" t="s">
        <v>170</v>
      </c>
      <c r="D45" s="397" t="s">
        <v>171</v>
      </c>
      <c r="E45" s="391" t="s">
        <v>53</v>
      </c>
      <c r="F45" s="400"/>
      <c r="G45" s="393">
        <v>2</v>
      </c>
      <c r="H45" s="359"/>
      <c r="I45" s="359"/>
      <c r="J45" s="359"/>
      <c r="K45" s="359"/>
      <c r="L45" s="359"/>
      <c r="M45" s="359"/>
      <c r="N45" s="359"/>
      <c r="O45" s="273"/>
      <c r="P45" s="273"/>
      <c r="Q45" s="273"/>
      <c r="R45" s="273"/>
      <c r="S45" s="273"/>
      <c r="T45" s="273"/>
      <c r="U45" s="273"/>
      <c r="V45" s="273"/>
      <c r="W45" s="273"/>
      <c r="X45" s="273"/>
      <c r="Y45" s="273"/>
      <c r="Z45" s="273"/>
      <c r="AA45" s="273"/>
      <c r="AB45" s="273"/>
      <c r="AC45" s="273"/>
      <c r="AD45" s="273"/>
      <c r="AE45" s="273"/>
      <c r="AF45" s="273"/>
      <c r="AG45" s="273"/>
      <c r="AH45" s="273"/>
      <c r="AI45" s="273"/>
      <c r="AJ45" s="273"/>
      <c r="AK45" s="273"/>
      <c r="AL45" s="273"/>
      <c r="AM45" s="273"/>
      <c r="AN45" s="273"/>
      <c r="AO45" s="273"/>
      <c r="AP45" s="273"/>
      <c r="AQ45" s="273"/>
      <c r="AR45" s="273"/>
      <c r="AS45" s="273"/>
      <c r="AT45" s="273"/>
      <c r="AU45" s="273"/>
      <c r="AV45" s="273"/>
      <c r="AW45" s="273"/>
      <c r="AX45" s="273"/>
      <c r="AY45" s="273"/>
      <c r="AZ45" s="273"/>
      <c r="BA45" s="273"/>
      <c r="BB45" s="273"/>
      <c r="BC45" s="273"/>
      <c r="BD45" s="273"/>
      <c r="BE45" s="273"/>
      <c r="BF45" s="273"/>
      <c r="BG45" s="273"/>
      <c r="BH45" s="273"/>
      <c r="BI45" s="273"/>
      <c r="BJ45" s="273"/>
      <c r="BK45" s="273"/>
      <c r="BL45" s="273"/>
      <c r="BM45" s="273"/>
      <c r="BN45" s="273"/>
      <c r="BO45" s="273"/>
      <c r="BP45" s="273"/>
      <c r="BQ45" s="273"/>
      <c r="BR45" s="273"/>
      <c r="BS45" s="273"/>
      <c r="BT45" s="273"/>
      <c r="BU45" s="273"/>
      <c r="BV45" s="273"/>
      <c r="BW45" s="273"/>
      <c r="BX45" s="273"/>
      <c r="BY45" s="273"/>
      <c r="BZ45" s="273"/>
      <c r="CA45" s="273"/>
      <c r="CB45" s="273"/>
      <c r="CC45" s="273"/>
      <c r="CD45" s="273"/>
      <c r="CE45" s="273"/>
      <c r="CF45" s="273"/>
      <c r="CG45" s="273"/>
      <c r="CH45" s="273"/>
      <c r="CI45" s="273"/>
      <c r="CJ45" s="273"/>
      <c r="CK45" s="273"/>
      <c r="CL45" s="273"/>
      <c r="CM45" s="273"/>
      <c r="CN45" s="273"/>
      <c r="CO45" s="273"/>
      <c r="CP45" s="273"/>
      <c r="CQ45" s="273"/>
      <c r="CR45" s="273"/>
      <c r="CS45" s="273"/>
      <c r="CT45" s="273"/>
      <c r="CU45" s="273"/>
      <c r="CV45" s="273"/>
      <c r="CW45" s="273"/>
      <c r="CX45" s="273"/>
      <c r="CY45" s="273"/>
      <c r="CZ45" s="273"/>
      <c r="DA45" s="273"/>
      <c r="DB45" s="273"/>
      <c r="DC45" s="273"/>
      <c r="DD45" s="273"/>
      <c r="DE45" s="273"/>
      <c r="DF45" s="273"/>
      <c r="DG45" s="273"/>
      <c r="DH45" s="273"/>
      <c r="DI45" s="273"/>
      <c r="DJ45" s="273"/>
      <c r="DK45" s="273"/>
      <c r="DL45" s="273"/>
      <c r="DM45" s="273"/>
      <c r="DN45" s="273"/>
      <c r="DO45" s="273"/>
      <c r="DP45" s="273"/>
      <c r="DQ45" s="273"/>
      <c r="DR45" s="273"/>
      <c r="DS45" s="273"/>
      <c r="DT45" s="273"/>
      <c r="DU45" s="273"/>
      <c r="DV45" s="273"/>
      <c r="DW45" s="273"/>
      <c r="DX45" s="273"/>
      <c r="DY45" s="273"/>
      <c r="DZ45" s="273"/>
      <c r="EA45" s="273"/>
      <c r="EB45" s="273"/>
      <c r="EC45" s="273"/>
      <c r="ED45" s="273"/>
      <c r="EE45" s="273"/>
      <c r="EF45" s="273"/>
      <c r="EG45" s="273"/>
      <c r="EH45" s="273"/>
      <c r="EI45" s="273"/>
      <c r="EJ45" s="273"/>
      <c r="EK45" s="273"/>
      <c r="EL45" s="273"/>
      <c r="EM45" s="273"/>
      <c r="EN45" s="273"/>
      <c r="EO45" s="273"/>
      <c r="EP45" s="273"/>
      <c r="EQ45" s="273"/>
      <c r="ER45" s="273"/>
      <c r="ES45" s="273"/>
      <c r="ET45" s="273"/>
      <c r="EU45" s="273"/>
      <c r="EV45" s="273"/>
      <c r="EW45" s="273"/>
      <c r="EX45" s="273"/>
      <c r="EY45" s="273"/>
      <c r="EZ45" s="273"/>
      <c r="FA45" s="273"/>
      <c r="FB45" s="273"/>
      <c r="FC45" s="273"/>
      <c r="FD45" s="273"/>
      <c r="FE45" s="273"/>
      <c r="FF45" s="273"/>
      <c r="FG45" s="273"/>
      <c r="FH45" s="273"/>
    </row>
    <row r="46" spans="1:164" s="367" customFormat="1">
      <c r="A46" s="401" t="s">
        <v>172</v>
      </c>
      <c r="B46" s="402" t="s">
        <v>71</v>
      </c>
      <c r="C46" s="417" t="s">
        <v>173</v>
      </c>
      <c r="D46" s="416" t="s">
        <v>174</v>
      </c>
      <c r="E46" s="403" t="s">
        <v>166</v>
      </c>
      <c r="F46" s="385"/>
      <c r="G46" s="384">
        <v>2</v>
      </c>
      <c r="H46" s="316"/>
      <c r="I46" s="316"/>
      <c r="J46" s="316"/>
      <c r="K46" s="316"/>
      <c r="L46" s="316"/>
      <c r="M46" s="316"/>
      <c r="N46" s="316"/>
      <c r="O46" s="273"/>
      <c r="P46" s="273"/>
      <c r="Q46" s="273"/>
      <c r="R46" s="273"/>
      <c r="S46" s="273"/>
      <c r="T46" s="273"/>
      <c r="U46" s="273"/>
      <c r="V46" s="273"/>
      <c r="W46" s="273"/>
      <c r="X46" s="273"/>
      <c r="Y46" s="273"/>
      <c r="Z46" s="273"/>
      <c r="AA46" s="273"/>
      <c r="AB46" s="273"/>
      <c r="AC46" s="273"/>
      <c r="AD46" s="273"/>
      <c r="AE46" s="273"/>
      <c r="AF46" s="273"/>
      <c r="AG46" s="273"/>
      <c r="AH46" s="273"/>
      <c r="AI46" s="273"/>
      <c r="AJ46" s="273"/>
      <c r="AK46" s="273"/>
      <c r="AL46" s="273"/>
      <c r="AM46" s="273"/>
      <c r="AN46" s="273"/>
      <c r="AO46" s="273"/>
      <c r="AP46" s="273"/>
      <c r="AQ46" s="273"/>
      <c r="AR46" s="273"/>
      <c r="AS46" s="273"/>
      <c r="AT46" s="273"/>
      <c r="AU46" s="273"/>
      <c r="AV46" s="273"/>
      <c r="AW46" s="273"/>
      <c r="AX46" s="273"/>
      <c r="AY46" s="273"/>
      <c r="AZ46" s="273"/>
      <c r="BA46" s="273"/>
      <c r="BB46" s="273"/>
      <c r="BC46" s="273"/>
      <c r="BD46" s="273"/>
      <c r="BE46" s="273"/>
      <c r="BF46" s="273"/>
      <c r="BG46" s="273"/>
      <c r="BH46" s="273"/>
      <c r="BI46" s="273"/>
      <c r="BJ46" s="273"/>
      <c r="BK46" s="273"/>
      <c r="BL46" s="273"/>
      <c r="BM46" s="273"/>
      <c r="BN46" s="273"/>
      <c r="BO46" s="273"/>
      <c r="BP46" s="273"/>
      <c r="BQ46" s="273"/>
      <c r="BR46" s="273"/>
      <c r="BS46" s="273"/>
      <c r="BT46" s="273"/>
      <c r="BU46" s="273"/>
      <c r="BV46" s="273"/>
      <c r="BW46" s="273"/>
      <c r="BX46" s="273"/>
      <c r="BY46" s="273"/>
      <c r="BZ46" s="273"/>
      <c r="CA46" s="273"/>
      <c r="CB46" s="273"/>
      <c r="CC46" s="273"/>
      <c r="CD46" s="273"/>
      <c r="CE46" s="273"/>
      <c r="CF46" s="273"/>
      <c r="CG46" s="273"/>
      <c r="CH46" s="273"/>
      <c r="CI46" s="273"/>
      <c r="CJ46" s="273"/>
      <c r="CK46" s="273"/>
      <c r="CL46" s="273"/>
      <c r="CM46" s="273"/>
      <c r="CN46" s="273"/>
      <c r="CO46" s="273"/>
      <c r="CP46" s="273"/>
      <c r="CQ46" s="273"/>
      <c r="CR46" s="273"/>
      <c r="CS46" s="273"/>
      <c r="CT46" s="273"/>
      <c r="CU46" s="273"/>
      <c r="CV46" s="273"/>
      <c r="CW46" s="273"/>
      <c r="CX46" s="273"/>
      <c r="CY46" s="273"/>
      <c r="CZ46" s="273"/>
      <c r="DA46" s="273"/>
      <c r="DB46" s="273"/>
      <c r="DC46" s="273"/>
      <c r="DD46" s="273"/>
      <c r="DE46" s="273"/>
      <c r="DF46" s="273"/>
      <c r="DG46" s="273"/>
      <c r="DH46" s="273"/>
      <c r="DI46" s="273"/>
      <c r="DJ46" s="273"/>
      <c r="DK46" s="273"/>
      <c r="DL46" s="273"/>
      <c r="DM46" s="273"/>
      <c r="DN46" s="273"/>
      <c r="DO46" s="273"/>
      <c r="DP46" s="273"/>
      <c r="DQ46" s="273"/>
      <c r="DR46" s="273"/>
      <c r="DS46" s="273"/>
      <c r="DT46" s="273"/>
      <c r="DU46" s="273"/>
      <c r="DV46" s="273"/>
      <c r="DW46" s="273"/>
      <c r="DX46" s="273"/>
      <c r="DY46" s="273"/>
      <c r="DZ46" s="273"/>
      <c r="EA46" s="273"/>
      <c r="EB46" s="273"/>
      <c r="EC46" s="273"/>
      <c r="ED46" s="273"/>
      <c r="EE46" s="273"/>
      <c r="EF46" s="273"/>
      <c r="EG46" s="273"/>
      <c r="EH46" s="273"/>
      <c r="EI46" s="273"/>
      <c r="EJ46" s="273"/>
      <c r="EK46" s="273"/>
      <c r="EL46" s="273"/>
      <c r="EM46" s="273"/>
      <c r="EN46" s="273"/>
      <c r="EO46" s="273"/>
      <c r="EP46" s="273"/>
      <c r="EQ46" s="273"/>
      <c r="ER46" s="273"/>
      <c r="ES46" s="273"/>
      <c r="ET46" s="273"/>
      <c r="EU46" s="273"/>
      <c r="EV46" s="273"/>
      <c r="EW46" s="273"/>
      <c r="EX46" s="273"/>
      <c r="EY46" s="273"/>
      <c r="EZ46" s="273"/>
      <c r="FA46" s="273"/>
      <c r="FB46" s="273"/>
      <c r="FC46" s="273"/>
      <c r="FD46" s="273"/>
      <c r="FE46" s="273"/>
      <c r="FF46" s="273"/>
      <c r="FG46" s="273"/>
      <c r="FH46" s="273"/>
    </row>
    <row r="47" spans="1:164">
      <c r="A47" s="388" t="s">
        <v>175</v>
      </c>
      <c r="B47" s="389" t="s">
        <v>50</v>
      </c>
      <c r="C47" s="390" t="s">
        <v>176</v>
      </c>
      <c r="D47" s="397" t="s">
        <v>177</v>
      </c>
      <c r="E47" s="391" t="s">
        <v>53</v>
      </c>
      <c r="F47" s="400"/>
      <c r="G47" s="393">
        <v>5</v>
      </c>
      <c r="H47" s="359"/>
      <c r="I47" s="359"/>
      <c r="J47" s="359"/>
      <c r="K47" s="359"/>
      <c r="L47" s="359"/>
      <c r="M47" s="359"/>
      <c r="N47" s="359"/>
      <c r="O47" s="273"/>
      <c r="P47" s="273"/>
      <c r="Q47" s="273"/>
      <c r="R47" s="273"/>
      <c r="S47" s="273"/>
      <c r="T47" s="273"/>
      <c r="U47" s="273"/>
      <c r="V47" s="273"/>
      <c r="W47" s="273"/>
      <c r="X47" s="273"/>
      <c r="Y47" s="273"/>
      <c r="Z47" s="273"/>
      <c r="AA47" s="273"/>
      <c r="AB47" s="273"/>
      <c r="AC47" s="273"/>
      <c r="AD47" s="273"/>
      <c r="AE47" s="273"/>
      <c r="AF47" s="273"/>
      <c r="AG47" s="273"/>
      <c r="AH47" s="273"/>
      <c r="AI47" s="273"/>
      <c r="AJ47" s="273"/>
      <c r="AK47" s="273"/>
      <c r="AL47" s="273"/>
      <c r="AM47" s="273"/>
      <c r="AN47" s="273"/>
      <c r="AO47" s="273"/>
      <c r="AP47" s="273"/>
      <c r="AQ47" s="273"/>
      <c r="AR47" s="273"/>
      <c r="AS47" s="273"/>
      <c r="AT47" s="273"/>
      <c r="AU47" s="273"/>
      <c r="AV47" s="273"/>
      <c r="AW47" s="273"/>
      <c r="AX47" s="273"/>
      <c r="AY47" s="273"/>
      <c r="AZ47" s="273"/>
      <c r="BA47" s="273"/>
      <c r="BB47" s="273"/>
      <c r="BC47" s="273"/>
      <c r="BD47" s="273"/>
      <c r="BE47" s="273"/>
      <c r="BF47" s="273"/>
      <c r="BG47" s="273"/>
      <c r="BH47" s="273"/>
      <c r="BI47" s="273"/>
      <c r="BJ47" s="273"/>
      <c r="BK47" s="273"/>
      <c r="BL47" s="273"/>
      <c r="BM47" s="273"/>
      <c r="BN47" s="273"/>
      <c r="BO47" s="273"/>
      <c r="BP47" s="273"/>
      <c r="BQ47" s="273"/>
      <c r="BR47" s="273"/>
      <c r="BS47" s="273"/>
      <c r="BT47" s="273"/>
      <c r="BU47" s="273"/>
      <c r="BV47" s="273"/>
      <c r="BW47" s="273"/>
      <c r="BX47" s="273"/>
      <c r="BY47" s="273"/>
      <c r="BZ47" s="273"/>
      <c r="CA47" s="273"/>
      <c r="CB47" s="273"/>
      <c r="CC47" s="273"/>
      <c r="CD47" s="273"/>
      <c r="CE47" s="273"/>
      <c r="CF47" s="273"/>
      <c r="CG47" s="273"/>
      <c r="CH47" s="273"/>
      <c r="CI47" s="273"/>
      <c r="CJ47" s="273"/>
      <c r="CK47" s="273"/>
      <c r="CL47" s="273"/>
      <c r="CM47" s="273"/>
      <c r="CN47" s="273"/>
      <c r="CO47" s="273"/>
      <c r="CP47" s="273"/>
      <c r="CQ47" s="273"/>
      <c r="CR47" s="273"/>
      <c r="CS47" s="273"/>
      <c r="CT47" s="273"/>
      <c r="CU47" s="273"/>
      <c r="CV47" s="273"/>
      <c r="CW47" s="273"/>
      <c r="CX47" s="273"/>
      <c r="CY47" s="273"/>
      <c r="CZ47" s="273"/>
      <c r="DA47" s="273"/>
      <c r="DB47" s="273"/>
      <c r="DC47" s="273"/>
      <c r="DD47" s="273"/>
      <c r="DE47" s="273"/>
      <c r="DF47" s="273"/>
      <c r="DG47" s="273"/>
      <c r="DH47" s="273"/>
      <c r="DI47" s="273"/>
      <c r="DJ47" s="273"/>
      <c r="DK47" s="273"/>
      <c r="DL47" s="273"/>
      <c r="DM47" s="273"/>
      <c r="DN47" s="273"/>
      <c r="DO47" s="273"/>
      <c r="DP47" s="273"/>
      <c r="DQ47" s="273"/>
      <c r="DR47" s="273"/>
      <c r="DS47" s="273"/>
      <c r="DT47" s="273"/>
      <c r="DU47" s="273"/>
      <c r="DV47" s="273"/>
      <c r="DW47" s="273"/>
      <c r="DX47" s="273"/>
      <c r="DY47" s="273"/>
      <c r="DZ47" s="273"/>
      <c r="EA47" s="273"/>
      <c r="EB47" s="273"/>
      <c r="EC47" s="273"/>
      <c r="ED47" s="273"/>
      <c r="EE47" s="273"/>
      <c r="EF47" s="273"/>
      <c r="EG47" s="273"/>
      <c r="EH47" s="273"/>
      <c r="EI47" s="273"/>
      <c r="EJ47" s="273"/>
      <c r="EK47" s="273"/>
      <c r="EL47" s="273"/>
      <c r="EM47" s="273"/>
      <c r="EN47" s="273"/>
      <c r="EO47" s="273"/>
      <c r="EP47" s="273"/>
      <c r="EQ47" s="273"/>
      <c r="ER47" s="273"/>
      <c r="ES47" s="273"/>
      <c r="ET47" s="273"/>
      <c r="EU47" s="273"/>
      <c r="EV47" s="273"/>
      <c r="EW47" s="273"/>
      <c r="EX47" s="273"/>
      <c r="EY47" s="273"/>
      <c r="EZ47" s="273"/>
      <c r="FA47" s="273"/>
      <c r="FB47" s="273"/>
      <c r="FC47" s="273"/>
      <c r="FD47" s="273"/>
      <c r="FE47" s="273"/>
      <c r="FF47" s="273"/>
      <c r="FG47" s="273"/>
      <c r="FH47" s="273"/>
    </row>
    <row r="48" spans="1:164">
      <c r="A48" s="401" t="s">
        <v>178</v>
      </c>
      <c r="B48" s="402" t="s">
        <v>61</v>
      </c>
      <c r="C48" s="417" t="s">
        <v>179</v>
      </c>
      <c r="D48" s="416" t="s">
        <v>177</v>
      </c>
      <c r="E48" s="403" t="s">
        <v>166</v>
      </c>
      <c r="F48" s="385"/>
      <c r="G48" s="384">
        <v>3</v>
      </c>
      <c r="H48" s="316"/>
      <c r="I48" s="316"/>
      <c r="J48" s="316"/>
      <c r="K48" s="316"/>
      <c r="L48" s="316"/>
      <c r="M48" s="316"/>
      <c r="N48" s="316"/>
      <c r="O48" s="273"/>
      <c r="P48" s="273"/>
      <c r="Q48" s="273"/>
      <c r="R48" s="273"/>
      <c r="S48" s="273"/>
      <c r="T48" s="273"/>
      <c r="U48" s="273"/>
      <c r="V48" s="273"/>
      <c r="W48" s="273"/>
      <c r="X48" s="273"/>
      <c r="Y48" s="273"/>
      <c r="Z48" s="273"/>
      <c r="AA48" s="273"/>
      <c r="AB48" s="273"/>
      <c r="AC48" s="273"/>
      <c r="AD48" s="273"/>
      <c r="AE48" s="273"/>
      <c r="AF48" s="273"/>
      <c r="AG48" s="273"/>
      <c r="AH48" s="273"/>
      <c r="AI48" s="273"/>
      <c r="AJ48" s="273"/>
      <c r="AK48" s="273"/>
      <c r="AL48" s="273"/>
      <c r="AM48" s="273"/>
      <c r="AN48" s="273"/>
      <c r="AO48" s="273"/>
      <c r="AP48" s="273"/>
      <c r="AQ48" s="273"/>
      <c r="AR48" s="273"/>
      <c r="AS48" s="273"/>
      <c r="AT48" s="273"/>
      <c r="AU48" s="273"/>
      <c r="AV48" s="273"/>
      <c r="AW48" s="273"/>
      <c r="AX48" s="273"/>
      <c r="AY48" s="273"/>
      <c r="AZ48" s="273"/>
      <c r="BA48" s="273"/>
      <c r="BB48" s="273"/>
      <c r="BC48" s="273"/>
      <c r="BD48" s="273"/>
      <c r="BE48" s="273"/>
      <c r="BF48" s="273"/>
      <c r="BG48" s="273"/>
      <c r="BH48" s="273"/>
      <c r="BI48" s="273"/>
      <c r="BJ48" s="273"/>
      <c r="BK48" s="273"/>
      <c r="BL48" s="273"/>
      <c r="BM48" s="273"/>
      <c r="BN48" s="273"/>
      <c r="BO48" s="273"/>
      <c r="BP48" s="273"/>
      <c r="BQ48" s="273"/>
      <c r="BR48" s="273"/>
      <c r="BS48" s="273"/>
      <c r="BT48" s="273"/>
    </row>
    <row r="49" spans="1:164">
      <c r="A49" s="404" t="s">
        <v>180</v>
      </c>
      <c r="B49" s="405" t="s">
        <v>61</v>
      </c>
      <c r="C49" s="420" t="s">
        <v>181</v>
      </c>
      <c r="D49" s="421" t="s">
        <v>177</v>
      </c>
      <c r="E49" s="422"/>
      <c r="F49" s="423"/>
      <c r="G49" s="424">
        <v>3</v>
      </c>
      <c r="H49" s="249"/>
      <c r="I49" s="249"/>
      <c r="J49" s="249"/>
      <c r="K49" s="249"/>
      <c r="L49" s="249"/>
      <c r="M49" s="249"/>
      <c r="N49" s="249"/>
      <c r="O49" s="273"/>
      <c r="P49" s="273"/>
      <c r="Q49" s="273"/>
      <c r="R49" s="273"/>
      <c r="S49" s="273"/>
      <c r="T49" s="273"/>
      <c r="U49" s="273"/>
      <c r="V49" s="273"/>
      <c r="W49" s="273"/>
      <c r="X49" s="273"/>
      <c r="Y49" s="273"/>
      <c r="Z49" s="273"/>
      <c r="AA49" s="273"/>
      <c r="AB49" s="273"/>
      <c r="AC49" s="273"/>
      <c r="AD49" s="273"/>
      <c r="AE49" s="273"/>
      <c r="AF49" s="273"/>
      <c r="AG49" s="273"/>
      <c r="AH49" s="273"/>
      <c r="AI49" s="273"/>
      <c r="AJ49" s="273"/>
      <c r="AK49" s="273"/>
      <c r="AL49" s="273"/>
      <c r="AM49" s="273"/>
      <c r="AN49" s="273"/>
      <c r="AO49" s="273"/>
      <c r="AP49" s="273"/>
      <c r="AQ49" s="273"/>
      <c r="AR49" s="273"/>
      <c r="AS49" s="273"/>
      <c r="AT49" s="273"/>
      <c r="AU49" s="273"/>
      <c r="AV49" s="273"/>
      <c r="AW49" s="273"/>
      <c r="AX49" s="273"/>
      <c r="AY49" s="273"/>
      <c r="AZ49" s="273"/>
      <c r="BA49" s="273"/>
      <c r="BB49" s="273"/>
      <c r="BC49" s="273"/>
      <c r="BD49" s="273"/>
      <c r="BE49" s="273"/>
      <c r="BF49" s="273"/>
      <c r="BG49" s="273"/>
      <c r="BH49" s="273"/>
      <c r="BI49" s="273"/>
      <c r="BJ49" s="273"/>
      <c r="BK49" s="273"/>
      <c r="BL49" s="273"/>
      <c r="BM49" s="273"/>
      <c r="BN49" s="273"/>
      <c r="BO49" s="273"/>
      <c r="BP49" s="273"/>
      <c r="BQ49" s="273"/>
      <c r="BR49" s="273"/>
      <c r="BS49" s="273"/>
      <c r="BT49" s="273"/>
    </row>
    <row r="50" spans="1:164" ht="19.5" customHeight="1">
      <c r="A50" s="401" t="s">
        <v>182</v>
      </c>
      <c r="B50" s="402" t="s">
        <v>61</v>
      </c>
      <c r="C50" s="419" t="s">
        <v>183</v>
      </c>
      <c r="D50" s="416" t="s">
        <v>177</v>
      </c>
      <c r="E50" s="403" t="s">
        <v>166</v>
      </c>
      <c r="F50" s="385"/>
      <c r="G50" s="384">
        <v>5</v>
      </c>
      <c r="H50" s="316"/>
      <c r="I50" s="316"/>
      <c r="J50" s="316"/>
      <c r="K50" s="316"/>
      <c r="L50" s="316"/>
      <c r="M50" s="316"/>
      <c r="N50" s="316"/>
      <c r="O50" s="273"/>
      <c r="P50" s="273"/>
      <c r="Q50" s="273"/>
      <c r="R50" s="273"/>
      <c r="S50" s="273"/>
      <c r="T50" s="273"/>
      <c r="U50" s="273"/>
      <c r="V50" s="273"/>
      <c r="W50" s="273"/>
      <c r="X50" s="273"/>
      <c r="Y50" s="273"/>
      <c r="Z50" s="273"/>
      <c r="AA50" s="273"/>
      <c r="AB50" s="273"/>
      <c r="AC50" s="273"/>
      <c r="AD50" s="273"/>
      <c r="AE50" s="273"/>
      <c r="AF50" s="273"/>
      <c r="AG50" s="273"/>
      <c r="AH50" s="273"/>
      <c r="AI50" s="273"/>
      <c r="AJ50" s="273"/>
      <c r="AK50" s="273"/>
      <c r="AL50" s="273"/>
      <c r="AM50" s="273"/>
      <c r="AN50" s="273"/>
      <c r="AO50" s="273"/>
      <c r="AP50" s="273"/>
      <c r="AQ50" s="273"/>
      <c r="AR50" s="273"/>
      <c r="AS50" s="273"/>
      <c r="AT50" s="273"/>
      <c r="AU50" s="273"/>
      <c r="AV50" s="273"/>
      <c r="AW50" s="273"/>
      <c r="AX50" s="273"/>
      <c r="AY50" s="273"/>
      <c r="AZ50" s="273"/>
      <c r="BA50" s="273"/>
      <c r="BB50" s="273"/>
      <c r="BC50" s="273"/>
      <c r="BD50" s="273"/>
      <c r="BE50" s="273"/>
      <c r="BF50" s="273"/>
      <c r="BG50" s="273"/>
      <c r="BH50" s="273"/>
      <c r="BI50" s="273"/>
      <c r="BJ50" s="273"/>
      <c r="BK50" s="273"/>
      <c r="BL50" s="273"/>
      <c r="BM50" s="273"/>
      <c r="BN50" s="273"/>
      <c r="BO50" s="273"/>
      <c r="BP50" s="273"/>
      <c r="BQ50" s="273"/>
      <c r="BR50" s="273"/>
      <c r="BS50" s="273"/>
      <c r="BT50" s="273"/>
    </row>
    <row r="51" spans="1:164">
      <c r="A51" s="388" t="s">
        <v>184</v>
      </c>
      <c r="B51" s="389" t="s">
        <v>50</v>
      </c>
      <c r="C51" s="390" t="s">
        <v>185</v>
      </c>
      <c r="D51" s="397" t="s">
        <v>177</v>
      </c>
      <c r="E51" s="391" t="s">
        <v>53</v>
      </c>
      <c r="F51" s="400"/>
      <c r="G51" s="393">
        <v>1</v>
      </c>
      <c r="H51" s="359"/>
      <c r="I51" s="359"/>
      <c r="J51" s="359"/>
      <c r="K51" s="359"/>
      <c r="L51" s="359"/>
      <c r="M51" s="359"/>
      <c r="N51" s="359"/>
      <c r="O51" s="273"/>
      <c r="P51" s="273"/>
      <c r="Q51" s="273"/>
      <c r="R51" s="273"/>
      <c r="S51" s="273"/>
      <c r="T51" s="273"/>
      <c r="U51" s="273"/>
      <c r="V51" s="273"/>
      <c r="W51" s="273"/>
      <c r="X51" s="273"/>
      <c r="Y51" s="273"/>
      <c r="Z51" s="273"/>
      <c r="AA51" s="273"/>
      <c r="AB51" s="273"/>
      <c r="AC51" s="273"/>
      <c r="AD51" s="273"/>
      <c r="AE51" s="273"/>
      <c r="AF51" s="273"/>
      <c r="AG51" s="273"/>
      <c r="AH51" s="273"/>
      <c r="AI51" s="273"/>
      <c r="AJ51" s="273"/>
      <c r="AK51" s="273"/>
      <c r="AL51" s="273"/>
      <c r="AM51" s="273"/>
      <c r="AN51" s="273"/>
      <c r="AO51" s="273"/>
      <c r="AP51" s="273"/>
      <c r="AQ51" s="273"/>
      <c r="AR51" s="273"/>
      <c r="AS51" s="273"/>
      <c r="AT51" s="273"/>
      <c r="AU51" s="273"/>
      <c r="AV51" s="273"/>
      <c r="AW51" s="273"/>
      <c r="AX51" s="273"/>
      <c r="AY51" s="273"/>
      <c r="AZ51" s="273"/>
      <c r="BA51" s="273"/>
      <c r="BB51" s="273"/>
      <c r="BC51" s="273"/>
      <c r="BD51" s="273"/>
      <c r="BE51" s="273"/>
      <c r="BF51" s="273"/>
      <c r="BG51" s="273"/>
      <c r="BH51" s="273"/>
      <c r="BI51" s="273"/>
      <c r="BJ51" s="273"/>
      <c r="BK51" s="273"/>
      <c r="BL51" s="273"/>
      <c r="BM51" s="273"/>
      <c r="BN51" s="273"/>
      <c r="BO51" s="273"/>
      <c r="BP51" s="273"/>
      <c r="BQ51" s="273"/>
      <c r="BR51" s="273"/>
      <c r="BS51" s="273"/>
      <c r="BT51" s="273"/>
      <c r="BU51" s="273"/>
      <c r="BV51" s="273"/>
      <c r="BW51" s="273"/>
      <c r="BX51" s="273"/>
      <c r="BY51" s="273"/>
      <c r="BZ51" s="273"/>
      <c r="CA51" s="273"/>
      <c r="CB51" s="273"/>
      <c r="CC51" s="273"/>
      <c r="CD51" s="273"/>
      <c r="CE51" s="273"/>
      <c r="CF51" s="273"/>
      <c r="CG51" s="273"/>
      <c r="CH51" s="273"/>
      <c r="CI51" s="273"/>
      <c r="CJ51" s="273"/>
      <c r="CK51" s="273"/>
      <c r="CL51" s="273"/>
      <c r="CM51" s="273"/>
      <c r="CN51" s="273"/>
      <c r="CO51" s="273"/>
      <c r="CP51" s="273"/>
      <c r="CQ51" s="273"/>
      <c r="CR51" s="273"/>
      <c r="CS51" s="273"/>
      <c r="CT51" s="273"/>
      <c r="CU51" s="273"/>
      <c r="CV51" s="273"/>
      <c r="CW51" s="273"/>
      <c r="CX51" s="273"/>
      <c r="CY51" s="273"/>
      <c r="CZ51" s="273"/>
      <c r="DA51" s="273"/>
      <c r="DB51" s="273"/>
      <c r="DC51" s="273"/>
      <c r="DD51" s="273"/>
      <c r="DE51" s="273"/>
      <c r="DF51" s="273"/>
      <c r="DG51" s="273"/>
      <c r="DH51" s="273"/>
      <c r="DI51" s="273"/>
      <c r="DJ51" s="273"/>
      <c r="DK51" s="273"/>
      <c r="DL51" s="273"/>
      <c r="DM51" s="273"/>
      <c r="DN51" s="273"/>
      <c r="DO51" s="273"/>
      <c r="DP51" s="273"/>
      <c r="DQ51" s="273"/>
      <c r="DR51" s="273"/>
      <c r="DS51" s="273"/>
      <c r="DT51" s="273"/>
      <c r="DU51" s="273"/>
      <c r="DV51" s="273"/>
      <c r="DW51" s="273"/>
      <c r="DX51" s="273"/>
      <c r="DY51" s="273"/>
      <c r="DZ51" s="273"/>
      <c r="EA51" s="273"/>
      <c r="EB51" s="273"/>
      <c r="EC51" s="273"/>
      <c r="ED51" s="273"/>
      <c r="EE51" s="273"/>
      <c r="EF51" s="273"/>
      <c r="EG51" s="273"/>
      <c r="EH51" s="273"/>
      <c r="EI51" s="273"/>
      <c r="EJ51" s="273"/>
      <c r="EK51" s="273"/>
      <c r="EL51" s="273"/>
      <c r="EM51" s="273"/>
      <c r="EN51" s="273"/>
      <c r="EO51" s="273"/>
      <c r="EP51" s="273"/>
      <c r="EQ51" s="273"/>
      <c r="ER51" s="273"/>
      <c r="ES51" s="273"/>
      <c r="ET51" s="273"/>
      <c r="EU51" s="273"/>
      <c r="EV51" s="273"/>
      <c r="EW51" s="273"/>
      <c r="EX51" s="273"/>
      <c r="EY51" s="273"/>
      <c r="EZ51" s="273"/>
      <c r="FA51" s="273"/>
      <c r="FB51" s="273"/>
      <c r="FC51" s="273"/>
      <c r="FD51" s="273"/>
      <c r="FE51" s="273"/>
      <c r="FF51" s="273"/>
      <c r="FG51" s="273"/>
      <c r="FH51" s="273"/>
    </row>
    <row r="52" spans="1:164">
      <c r="A52" s="388" t="s">
        <v>186</v>
      </c>
      <c r="B52" s="389" t="s">
        <v>50</v>
      </c>
      <c r="C52" s="390" t="s">
        <v>187</v>
      </c>
      <c r="D52" s="397" t="s">
        <v>177</v>
      </c>
      <c r="E52" s="391" t="s">
        <v>166</v>
      </c>
      <c r="F52" s="400"/>
      <c r="G52" s="393">
        <v>1</v>
      </c>
      <c r="H52" s="359"/>
      <c r="I52" s="359"/>
      <c r="J52" s="359"/>
      <c r="K52" s="359"/>
      <c r="L52" s="359"/>
      <c r="M52" s="359"/>
      <c r="N52" s="359"/>
      <c r="O52" s="273"/>
      <c r="P52" s="273"/>
      <c r="Q52" s="273"/>
      <c r="R52" s="273"/>
      <c r="S52" s="273"/>
      <c r="T52" s="273"/>
      <c r="U52" s="273"/>
      <c r="V52" s="273"/>
      <c r="W52" s="273"/>
      <c r="X52" s="273"/>
      <c r="Y52" s="273"/>
      <c r="Z52" s="273"/>
      <c r="AA52" s="273"/>
      <c r="AB52" s="273"/>
      <c r="AC52" s="273"/>
      <c r="AD52" s="273"/>
      <c r="AE52" s="273"/>
      <c r="AF52" s="273"/>
      <c r="AG52" s="273"/>
      <c r="AH52" s="273"/>
      <c r="AI52" s="273"/>
      <c r="AJ52" s="273"/>
      <c r="AK52" s="273"/>
      <c r="AL52" s="273"/>
      <c r="AM52" s="273"/>
      <c r="AN52" s="273"/>
      <c r="AO52" s="273"/>
      <c r="AP52" s="273"/>
      <c r="AQ52" s="273"/>
      <c r="AR52" s="273"/>
      <c r="AS52" s="273"/>
      <c r="AT52" s="273"/>
      <c r="AU52" s="273"/>
      <c r="AV52" s="273"/>
      <c r="AW52" s="273"/>
      <c r="AX52" s="273"/>
      <c r="AY52" s="273"/>
      <c r="AZ52" s="273"/>
      <c r="BA52" s="273"/>
      <c r="BB52" s="273"/>
      <c r="BC52" s="273"/>
      <c r="BD52" s="273"/>
      <c r="BE52" s="273"/>
      <c r="BF52" s="273"/>
      <c r="BG52" s="273"/>
      <c r="BH52" s="273"/>
      <c r="BI52" s="273"/>
      <c r="BJ52" s="273"/>
      <c r="BK52" s="273"/>
      <c r="BL52" s="273"/>
      <c r="BM52" s="273"/>
      <c r="BN52" s="273"/>
      <c r="BO52" s="273"/>
      <c r="BP52" s="273"/>
      <c r="BQ52" s="273"/>
      <c r="BR52" s="273"/>
      <c r="BS52" s="273"/>
      <c r="BT52" s="273"/>
      <c r="BU52" s="273"/>
      <c r="BV52" s="273"/>
      <c r="BW52" s="273"/>
      <c r="BX52" s="273"/>
      <c r="BY52" s="273"/>
      <c r="BZ52" s="273"/>
      <c r="CA52" s="273"/>
      <c r="CB52" s="273"/>
      <c r="CC52" s="273"/>
      <c r="CD52" s="273"/>
      <c r="CE52" s="273"/>
      <c r="CF52" s="273"/>
      <c r="CG52" s="273"/>
      <c r="CH52" s="273"/>
      <c r="CI52" s="273"/>
      <c r="CJ52" s="273"/>
      <c r="CK52" s="273"/>
      <c r="CL52" s="273"/>
      <c r="CM52" s="273"/>
      <c r="CN52" s="273"/>
      <c r="CO52" s="273"/>
      <c r="CP52" s="273"/>
      <c r="CQ52" s="273"/>
      <c r="CR52" s="273"/>
      <c r="CS52" s="273"/>
      <c r="CT52" s="273"/>
      <c r="CU52" s="273"/>
      <c r="CV52" s="273"/>
      <c r="CW52" s="273"/>
      <c r="CX52" s="273"/>
      <c r="CY52" s="273"/>
      <c r="CZ52" s="273"/>
      <c r="DA52" s="273"/>
      <c r="DB52" s="273"/>
      <c r="DC52" s="273"/>
      <c r="DD52" s="273"/>
      <c r="DE52" s="273"/>
      <c r="DF52" s="273"/>
      <c r="DG52" s="273"/>
      <c r="DH52" s="273"/>
      <c r="DI52" s="273"/>
      <c r="DJ52" s="273"/>
      <c r="DK52" s="273"/>
      <c r="DL52" s="273"/>
      <c r="DM52" s="273"/>
      <c r="DN52" s="273"/>
      <c r="DO52" s="273"/>
      <c r="DP52" s="273"/>
      <c r="DQ52" s="273"/>
      <c r="DR52" s="273"/>
      <c r="DS52" s="273"/>
      <c r="DT52" s="273"/>
      <c r="DU52" s="273"/>
      <c r="DV52" s="273"/>
      <c r="DW52" s="273"/>
      <c r="DX52" s="273"/>
      <c r="DY52" s="273"/>
      <c r="DZ52" s="273"/>
      <c r="EA52" s="273"/>
      <c r="EB52" s="273"/>
      <c r="EC52" s="273"/>
      <c r="ED52" s="273"/>
      <c r="EE52" s="273"/>
      <c r="EF52" s="273"/>
      <c r="EG52" s="273"/>
      <c r="EH52" s="273"/>
      <c r="EI52" s="273"/>
      <c r="EJ52" s="273"/>
      <c r="EK52" s="273"/>
      <c r="EL52" s="273"/>
      <c r="EM52" s="273"/>
      <c r="EN52" s="273"/>
      <c r="EO52" s="273"/>
      <c r="EP52" s="273"/>
      <c r="EQ52" s="273"/>
      <c r="ER52" s="273"/>
      <c r="ES52" s="273"/>
      <c r="ET52" s="273"/>
      <c r="EU52" s="273"/>
      <c r="EV52" s="273"/>
      <c r="EW52" s="273"/>
      <c r="EX52" s="273"/>
      <c r="EY52" s="273"/>
      <c r="EZ52" s="273"/>
      <c r="FA52" s="273"/>
      <c r="FB52" s="273"/>
      <c r="FC52" s="273"/>
      <c r="FD52" s="273"/>
      <c r="FE52" s="273"/>
      <c r="FF52" s="273"/>
      <c r="FG52" s="273"/>
      <c r="FH52" s="273"/>
    </row>
    <row r="53" spans="1:164">
      <c r="A53" s="388" t="s">
        <v>188</v>
      </c>
      <c r="B53" s="389" t="s">
        <v>61</v>
      </c>
      <c r="C53" s="390" t="s">
        <v>189</v>
      </c>
      <c r="D53" s="397" t="s">
        <v>177</v>
      </c>
      <c r="E53" s="391" t="s">
        <v>53</v>
      </c>
      <c r="F53" s="400"/>
      <c r="G53" s="393">
        <v>3</v>
      </c>
      <c r="H53" s="359"/>
      <c r="I53" s="359"/>
      <c r="J53" s="359"/>
      <c r="K53" s="359"/>
      <c r="L53" s="359"/>
      <c r="M53" s="359"/>
      <c r="N53" s="359"/>
      <c r="O53" s="273"/>
      <c r="P53" s="273"/>
      <c r="Q53" s="273"/>
      <c r="R53" s="273"/>
      <c r="S53" s="273"/>
      <c r="T53" s="273"/>
      <c r="U53" s="273"/>
      <c r="V53" s="273"/>
      <c r="W53" s="273"/>
      <c r="X53" s="273"/>
      <c r="Y53" s="273"/>
      <c r="Z53" s="273"/>
      <c r="AA53" s="273"/>
      <c r="AB53" s="273"/>
      <c r="AC53" s="273"/>
      <c r="AD53" s="273"/>
      <c r="AE53" s="273"/>
      <c r="AF53" s="273"/>
      <c r="AG53" s="273"/>
      <c r="AH53" s="273"/>
      <c r="AI53" s="273"/>
      <c r="AJ53" s="273"/>
      <c r="AK53" s="273"/>
      <c r="AL53" s="273"/>
      <c r="AM53" s="273"/>
      <c r="AN53" s="273"/>
      <c r="AO53" s="273"/>
      <c r="AP53" s="273"/>
      <c r="AQ53" s="273"/>
      <c r="AR53" s="273"/>
      <c r="AS53" s="273"/>
      <c r="AT53" s="273"/>
      <c r="AU53" s="273"/>
      <c r="AV53" s="273"/>
      <c r="AW53" s="273"/>
      <c r="AX53" s="273"/>
      <c r="AY53" s="273"/>
      <c r="AZ53" s="273"/>
      <c r="BA53" s="273"/>
      <c r="BB53" s="273"/>
      <c r="BC53" s="273"/>
      <c r="BD53" s="273"/>
      <c r="BE53" s="273"/>
      <c r="BF53" s="273"/>
      <c r="BG53" s="273"/>
      <c r="BH53" s="273"/>
      <c r="BI53" s="273"/>
      <c r="BJ53" s="273"/>
      <c r="BK53" s="273"/>
      <c r="BL53" s="273"/>
      <c r="BM53" s="273"/>
      <c r="BN53" s="273"/>
      <c r="BO53" s="273"/>
      <c r="BP53" s="273"/>
      <c r="BQ53" s="273"/>
      <c r="BR53" s="273"/>
      <c r="BS53" s="273"/>
      <c r="BT53" s="273"/>
      <c r="BU53" s="273"/>
      <c r="BV53" s="273"/>
      <c r="BW53" s="273"/>
      <c r="BX53" s="273"/>
      <c r="BY53" s="273"/>
      <c r="BZ53" s="273"/>
      <c r="CA53" s="273"/>
      <c r="CB53" s="273"/>
      <c r="CC53" s="273"/>
      <c r="CD53" s="273"/>
      <c r="CE53" s="273"/>
      <c r="CF53" s="273"/>
      <c r="CG53" s="273"/>
      <c r="CH53" s="273"/>
      <c r="CI53" s="273"/>
      <c r="CJ53" s="273"/>
      <c r="CK53" s="273"/>
      <c r="CL53" s="273"/>
      <c r="CM53" s="273"/>
      <c r="CN53" s="273"/>
      <c r="CO53" s="273"/>
      <c r="CP53" s="273"/>
      <c r="CQ53" s="273"/>
      <c r="CR53" s="273"/>
      <c r="CS53" s="273"/>
      <c r="CT53" s="273"/>
      <c r="CU53" s="273"/>
      <c r="CV53" s="273"/>
      <c r="CW53" s="273"/>
      <c r="CX53" s="273"/>
      <c r="CY53" s="273"/>
      <c r="CZ53" s="273"/>
      <c r="DA53" s="273"/>
      <c r="DB53" s="273"/>
      <c r="DC53" s="273"/>
      <c r="DD53" s="273"/>
      <c r="DE53" s="273"/>
      <c r="DF53" s="273"/>
      <c r="DG53" s="273"/>
      <c r="DH53" s="273"/>
      <c r="DI53" s="273"/>
      <c r="DJ53" s="273"/>
      <c r="DK53" s="273"/>
      <c r="DL53" s="273"/>
      <c r="DM53" s="273"/>
      <c r="DN53" s="273"/>
      <c r="DO53" s="273"/>
      <c r="DP53" s="273"/>
      <c r="DQ53" s="273"/>
      <c r="DR53" s="273"/>
      <c r="DS53" s="273"/>
      <c r="DT53" s="273"/>
      <c r="DU53" s="273"/>
      <c r="DV53" s="273"/>
      <c r="DW53" s="273"/>
      <c r="DX53" s="273"/>
      <c r="DY53" s="273"/>
      <c r="DZ53" s="273"/>
      <c r="EA53" s="273"/>
      <c r="EB53" s="273"/>
      <c r="EC53" s="273"/>
      <c r="ED53" s="273"/>
      <c r="EE53" s="273"/>
      <c r="EF53" s="273"/>
      <c r="EG53" s="273"/>
      <c r="EH53" s="273"/>
      <c r="EI53" s="273"/>
      <c r="EJ53" s="273"/>
      <c r="EK53" s="273"/>
      <c r="EL53" s="273"/>
      <c r="EM53" s="273"/>
      <c r="EN53" s="273"/>
      <c r="EO53" s="273"/>
      <c r="EP53" s="273"/>
      <c r="EQ53" s="273"/>
      <c r="ER53" s="273"/>
      <c r="ES53" s="273"/>
      <c r="ET53" s="273"/>
      <c r="EU53" s="273"/>
      <c r="EV53" s="273"/>
      <c r="EW53" s="273"/>
      <c r="EX53" s="273"/>
      <c r="EY53" s="273"/>
      <c r="EZ53" s="273"/>
      <c r="FA53" s="273"/>
      <c r="FB53" s="273"/>
      <c r="FC53" s="273"/>
      <c r="FD53" s="273"/>
      <c r="FE53" s="273"/>
      <c r="FF53" s="273"/>
      <c r="FG53" s="273"/>
      <c r="FH53" s="273"/>
    </row>
    <row r="54" spans="1:164" s="367" customFormat="1">
      <c r="A54" s="401" t="s">
        <v>190</v>
      </c>
      <c r="B54" s="402" t="s">
        <v>71</v>
      </c>
      <c r="C54" s="417" t="s">
        <v>191</v>
      </c>
      <c r="D54" s="416" t="s">
        <v>192</v>
      </c>
      <c r="E54" s="403" t="s">
        <v>166</v>
      </c>
      <c r="F54" s="385"/>
      <c r="G54" s="384">
        <v>5</v>
      </c>
      <c r="H54" s="316"/>
      <c r="I54" s="316"/>
      <c r="J54" s="316"/>
      <c r="K54" s="316"/>
      <c r="L54" s="316"/>
      <c r="M54" s="316"/>
      <c r="N54" s="316"/>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273"/>
      <c r="BE54" s="273"/>
      <c r="BF54" s="273"/>
      <c r="BG54" s="273"/>
      <c r="BH54" s="273"/>
      <c r="BI54" s="273"/>
      <c r="BJ54" s="273"/>
      <c r="BK54" s="273"/>
      <c r="BL54" s="273"/>
      <c r="BM54" s="273"/>
      <c r="BN54" s="273"/>
      <c r="BO54" s="273"/>
      <c r="BP54" s="273"/>
      <c r="BQ54" s="273"/>
      <c r="BR54" s="273"/>
      <c r="BS54" s="273"/>
      <c r="BT54" s="273"/>
      <c r="BU54" s="273"/>
      <c r="BV54" s="273"/>
      <c r="BW54" s="273"/>
      <c r="BX54" s="273"/>
      <c r="BY54" s="273"/>
      <c r="BZ54" s="273"/>
      <c r="CA54" s="273"/>
      <c r="CB54" s="273"/>
      <c r="CC54" s="273"/>
      <c r="CD54" s="273"/>
      <c r="CE54" s="273"/>
      <c r="CF54" s="273"/>
      <c r="CG54" s="273"/>
      <c r="CH54" s="273"/>
      <c r="CI54" s="273"/>
      <c r="CJ54" s="273"/>
      <c r="CK54" s="273"/>
      <c r="CL54" s="273"/>
      <c r="CM54" s="273"/>
      <c r="CN54" s="273"/>
      <c r="CO54" s="273"/>
      <c r="CP54" s="273"/>
      <c r="CQ54" s="273"/>
      <c r="CR54" s="273"/>
      <c r="CS54" s="273"/>
      <c r="CT54" s="273"/>
      <c r="CU54" s="273"/>
      <c r="CV54" s="273"/>
      <c r="CW54" s="273"/>
      <c r="CX54" s="273"/>
      <c r="CY54" s="273"/>
      <c r="CZ54" s="273"/>
      <c r="DA54" s="273"/>
      <c r="DB54" s="273"/>
      <c r="DC54" s="273"/>
      <c r="DD54" s="273"/>
      <c r="DE54" s="273"/>
      <c r="DF54" s="273"/>
      <c r="DG54" s="273"/>
      <c r="DH54" s="273"/>
      <c r="DI54" s="273"/>
      <c r="DJ54" s="273"/>
      <c r="DK54" s="273"/>
      <c r="DL54" s="273"/>
      <c r="DM54" s="273"/>
      <c r="DN54" s="273"/>
      <c r="DO54" s="273"/>
      <c r="DP54" s="273"/>
      <c r="DQ54" s="273"/>
      <c r="DR54" s="273"/>
      <c r="DS54" s="273"/>
      <c r="DT54" s="273"/>
      <c r="DU54" s="273"/>
      <c r="DV54" s="273"/>
      <c r="DW54" s="273"/>
      <c r="DX54" s="273"/>
      <c r="DY54" s="273"/>
      <c r="DZ54" s="273"/>
      <c r="EA54" s="273"/>
      <c r="EB54" s="273"/>
      <c r="EC54" s="273"/>
      <c r="ED54" s="273"/>
      <c r="EE54" s="273"/>
      <c r="EF54" s="273"/>
      <c r="EG54" s="273"/>
      <c r="EH54" s="273"/>
      <c r="EI54" s="273"/>
      <c r="EJ54" s="273"/>
      <c r="EK54" s="273"/>
      <c r="EL54" s="273"/>
      <c r="EM54" s="273"/>
      <c r="EN54" s="273"/>
      <c r="EO54" s="273"/>
      <c r="EP54" s="273"/>
      <c r="EQ54" s="273"/>
      <c r="ER54" s="273"/>
      <c r="ES54" s="273"/>
      <c r="ET54" s="273"/>
      <c r="EU54" s="273"/>
      <c r="EV54" s="273"/>
      <c r="EW54" s="273"/>
      <c r="EX54" s="273"/>
      <c r="EY54" s="273"/>
      <c r="EZ54" s="273"/>
      <c r="FA54" s="273"/>
      <c r="FB54" s="273"/>
      <c r="FC54" s="273"/>
      <c r="FD54" s="273"/>
      <c r="FE54" s="273"/>
      <c r="FF54" s="273"/>
      <c r="FG54" s="273"/>
      <c r="FH54" s="273"/>
    </row>
    <row r="55" spans="1:164">
      <c r="A55" s="401" t="s">
        <v>193</v>
      </c>
      <c r="B55" s="402" t="s">
        <v>50</v>
      </c>
      <c r="C55" s="482" t="s">
        <v>194</v>
      </c>
      <c r="D55" s="416" t="s">
        <v>177</v>
      </c>
      <c r="E55" s="403" t="s">
        <v>166</v>
      </c>
      <c r="F55" s="385"/>
      <c r="G55" s="384">
        <v>3</v>
      </c>
      <c r="H55" s="316"/>
      <c r="I55" s="316"/>
      <c r="J55" s="316"/>
      <c r="K55" s="316"/>
      <c r="L55" s="316"/>
      <c r="M55" s="316"/>
      <c r="N55" s="316"/>
    </row>
    <row r="56" spans="1:164">
      <c r="A56" s="388" t="s">
        <v>195</v>
      </c>
      <c r="B56" s="389" t="s">
        <v>50</v>
      </c>
      <c r="C56" s="444" t="s">
        <v>196</v>
      </c>
      <c r="D56" s="445" t="s">
        <v>197</v>
      </c>
      <c r="E56" s="446" t="s">
        <v>53</v>
      </c>
      <c r="F56" s="395"/>
      <c r="G56" s="447">
        <v>8</v>
      </c>
      <c r="H56" s="278"/>
      <c r="I56" s="249"/>
      <c r="J56" s="249"/>
      <c r="K56" s="249"/>
      <c r="L56" s="249"/>
      <c r="M56" s="249"/>
      <c r="N56" s="249"/>
    </row>
    <row r="57" spans="1:164" s="367" customFormat="1" ht="20.25" customHeight="1">
      <c r="A57" s="401" t="s">
        <v>198</v>
      </c>
      <c r="B57" s="402" t="s">
        <v>71</v>
      </c>
      <c r="C57" s="417" t="s">
        <v>199</v>
      </c>
      <c r="D57" s="483" t="s">
        <v>200</v>
      </c>
      <c r="E57" s="403" t="s">
        <v>166</v>
      </c>
      <c r="F57" s="385"/>
      <c r="G57" s="384">
        <v>5</v>
      </c>
      <c r="H57" s="316"/>
      <c r="I57" s="316"/>
      <c r="J57" s="316"/>
      <c r="K57" s="316"/>
      <c r="L57" s="316"/>
      <c r="M57" s="316"/>
      <c r="N57" s="316"/>
      <c r="O57" s="273"/>
      <c r="P57" s="273"/>
      <c r="Q57" s="273"/>
      <c r="R57" s="273"/>
      <c r="S57" s="273"/>
      <c r="T57" s="273"/>
      <c r="U57" s="273"/>
      <c r="V57" s="273"/>
      <c r="W57" s="273"/>
      <c r="X57" s="273"/>
      <c r="Y57" s="273"/>
      <c r="Z57" s="273"/>
      <c r="AA57" s="273"/>
      <c r="AB57" s="273"/>
      <c r="AC57" s="273"/>
      <c r="AD57" s="273"/>
      <c r="AE57" s="273"/>
      <c r="AF57" s="273"/>
      <c r="AG57" s="273"/>
      <c r="AH57" s="273"/>
      <c r="AI57" s="273"/>
      <c r="AJ57" s="273"/>
      <c r="AK57" s="273"/>
      <c r="AL57" s="273"/>
      <c r="AM57" s="273"/>
      <c r="AN57" s="273"/>
      <c r="AO57" s="273"/>
      <c r="AP57" s="273"/>
      <c r="AQ57" s="273"/>
      <c r="AR57" s="273"/>
      <c r="AS57" s="273"/>
      <c r="AT57" s="273"/>
      <c r="AU57" s="273"/>
      <c r="AV57" s="273"/>
      <c r="AW57" s="273"/>
      <c r="AX57" s="273"/>
      <c r="AY57" s="273"/>
      <c r="AZ57" s="273"/>
      <c r="BA57" s="273"/>
      <c r="BB57" s="273"/>
      <c r="BC57" s="273"/>
      <c r="BD57" s="273"/>
      <c r="BE57" s="273"/>
      <c r="BF57" s="273"/>
      <c r="BG57" s="273"/>
      <c r="BH57" s="273"/>
      <c r="BI57" s="273"/>
      <c r="BJ57" s="273"/>
      <c r="BK57" s="273"/>
      <c r="BL57" s="273"/>
      <c r="BM57" s="273"/>
      <c r="BN57" s="273"/>
      <c r="BO57" s="273"/>
      <c r="BP57" s="273"/>
      <c r="BQ57" s="273"/>
      <c r="BR57" s="273"/>
      <c r="BS57" s="273"/>
      <c r="BT57" s="273"/>
      <c r="BU57" s="273"/>
      <c r="BV57" s="273"/>
      <c r="BW57" s="273"/>
      <c r="BX57" s="273"/>
      <c r="BY57" s="273"/>
      <c r="BZ57" s="273"/>
      <c r="CA57" s="273"/>
      <c r="CB57" s="273"/>
      <c r="CC57" s="273"/>
      <c r="CD57" s="273"/>
      <c r="CE57" s="273"/>
      <c r="CF57" s="273"/>
      <c r="CG57" s="273"/>
      <c r="CH57" s="273"/>
      <c r="CI57" s="273"/>
      <c r="CJ57" s="273"/>
      <c r="CK57" s="273"/>
      <c r="CL57" s="273"/>
      <c r="CM57" s="273"/>
      <c r="CN57" s="273"/>
      <c r="CO57" s="273"/>
      <c r="CP57" s="273"/>
      <c r="CQ57" s="273"/>
      <c r="CR57" s="273"/>
      <c r="CS57" s="273"/>
      <c r="CT57" s="273"/>
      <c r="CU57" s="273"/>
      <c r="CV57" s="273"/>
      <c r="CW57" s="273"/>
      <c r="CX57" s="273"/>
      <c r="CY57" s="273"/>
      <c r="CZ57" s="273"/>
      <c r="DA57" s="273"/>
      <c r="DB57" s="273"/>
      <c r="DC57" s="273"/>
      <c r="DD57" s="273"/>
      <c r="DE57" s="273"/>
      <c r="DF57" s="273"/>
      <c r="DG57" s="273"/>
      <c r="DH57" s="273"/>
      <c r="DI57" s="273"/>
      <c r="DJ57" s="273"/>
      <c r="DK57" s="273"/>
      <c r="DL57" s="273"/>
      <c r="DM57" s="273"/>
      <c r="DN57" s="273"/>
      <c r="DO57" s="273"/>
      <c r="DP57" s="273"/>
      <c r="DQ57" s="273"/>
      <c r="DR57" s="273"/>
      <c r="DS57" s="273"/>
      <c r="DT57" s="273"/>
      <c r="DU57" s="273"/>
      <c r="DV57" s="273"/>
      <c r="DW57" s="273"/>
      <c r="DX57" s="273"/>
      <c r="DY57" s="273"/>
      <c r="DZ57" s="273"/>
      <c r="EA57" s="273"/>
      <c r="EB57" s="273"/>
      <c r="EC57" s="273"/>
      <c r="ED57" s="273"/>
      <c r="EE57" s="273"/>
      <c r="EF57" s="273"/>
      <c r="EG57" s="273"/>
      <c r="EH57" s="273"/>
      <c r="EI57" s="273"/>
      <c r="EJ57" s="273"/>
      <c r="EK57" s="273"/>
      <c r="EL57" s="273"/>
      <c r="EM57" s="273"/>
      <c r="EN57" s="273"/>
      <c r="EO57" s="273"/>
      <c r="EP57" s="273"/>
      <c r="EQ57" s="273"/>
      <c r="ER57" s="273"/>
      <c r="ES57" s="273"/>
      <c r="ET57" s="273"/>
      <c r="EU57" s="273"/>
      <c r="EV57" s="273"/>
      <c r="EW57" s="273"/>
      <c r="EX57" s="273"/>
      <c r="EY57" s="273"/>
      <c r="EZ57" s="273"/>
      <c r="FA57" s="273"/>
      <c r="FB57" s="273"/>
      <c r="FC57" s="273"/>
      <c r="FD57" s="273"/>
      <c r="FE57" s="273"/>
      <c r="FF57" s="273"/>
      <c r="FG57" s="273"/>
      <c r="FH57" s="273"/>
    </row>
    <row r="58" spans="1:164" s="367" customFormat="1">
      <c r="A58" s="401" t="s">
        <v>201</v>
      </c>
      <c r="B58" s="402" t="s">
        <v>50</v>
      </c>
      <c r="C58" s="417" t="s">
        <v>202</v>
      </c>
      <c r="D58" s="416" t="s">
        <v>177</v>
      </c>
      <c r="E58" s="403" t="s">
        <v>203</v>
      </c>
      <c r="F58" s="385"/>
      <c r="G58" s="384">
        <v>5</v>
      </c>
      <c r="H58" s="316"/>
      <c r="I58" s="316"/>
      <c r="J58" s="316"/>
      <c r="K58" s="316"/>
      <c r="L58" s="316"/>
      <c r="M58" s="316"/>
      <c r="N58" s="316"/>
      <c r="O58" s="273"/>
      <c r="P58" s="273"/>
      <c r="Q58" s="273"/>
      <c r="R58" s="273"/>
      <c r="S58" s="273"/>
      <c r="T58" s="273"/>
      <c r="U58" s="273"/>
      <c r="V58" s="273"/>
      <c r="W58" s="273"/>
      <c r="X58" s="273"/>
      <c r="Y58" s="273"/>
      <c r="Z58" s="273"/>
      <c r="AA58" s="273"/>
      <c r="AB58" s="273"/>
      <c r="AC58" s="273"/>
      <c r="AD58" s="273"/>
      <c r="AE58" s="273"/>
      <c r="AF58" s="273"/>
      <c r="AG58" s="273"/>
      <c r="AH58" s="273"/>
      <c r="AI58" s="273"/>
      <c r="AJ58" s="273"/>
      <c r="AK58" s="273"/>
      <c r="AL58" s="273"/>
      <c r="AM58" s="273"/>
      <c r="AN58" s="273"/>
      <c r="AO58" s="273"/>
      <c r="AP58" s="273"/>
      <c r="AQ58" s="273"/>
      <c r="AR58" s="273"/>
      <c r="AS58" s="273"/>
      <c r="AT58" s="273"/>
      <c r="AU58" s="273"/>
      <c r="AV58" s="273"/>
      <c r="AW58" s="273"/>
      <c r="AX58" s="273"/>
      <c r="AY58" s="273"/>
      <c r="AZ58" s="273"/>
      <c r="BA58" s="273"/>
      <c r="BB58" s="273"/>
      <c r="BC58" s="273"/>
      <c r="BD58" s="273"/>
      <c r="BE58" s="273"/>
      <c r="BF58" s="273"/>
      <c r="BG58" s="273"/>
      <c r="BH58" s="273"/>
      <c r="BI58" s="273"/>
      <c r="BJ58" s="273"/>
      <c r="BK58" s="273"/>
      <c r="BL58" s="273"/>
      <c r="BM58" s="273"/>
      <c r="BN58" s="273"/>
      <c r="BO58" s="273"/>
      <c r="BP58" s="273"/>
      <c r="BQ58" s="273"/>
      <c r="BR58" s="273"/>
      <c r="BS58" s="273"/>
      <c r="BT58" s="273"/>
      <c r="BU58" s="273"/>
      <c r="BV58" s="273"/>
      <c r="BW58" s="273"/>
      <c r="BX58" s="273"/>
      <c r="BY58" s="273"/>
      <c r="BZ58" s="273"/>
      <c r="CA58" s="273"/>
      <c r="CB58" s="273"/>
      <c r="CC58" s="273"/>
      <c r="CD58" s="273"/>
      <c r="CE58" s="273"/>
      <c r="CF58" s="273"/>
      <c r="CG58" s="273"/>
      <c r="CH58" s="273"/>
      <c r="CI58" s="273"/>
      <c r="CJ58" s="273"/>
      <c r="CK58" s="273"/>
      <c r="CL58" s="273"/>
      <c r="CM58" s="273"/>
      <c r="CN58" s="273"/>
      <c r="CO58" s="273"/>
      <c r="CP58" s="273"/>
      <c r="CQ58" s="273"/>
      <c r="CR58" s="273"/>
      <c r="CS58" s="273"/>
      <c r="CT58" s="273"/>
      <c r="CU58" s="273"/>
      <c r="CV58" s="273"/>
      <c r="CW58" s="273"/>
      <c r="CX58" s="273"/>
      <c r="CY58" s="273"/>
      <c r="CZ58" s="273"/>
      <c r="DA58" s="273"/>
      <c r="DB58" s="273"/>
      <c r="DC58" s="273"/>
      <c r="DD58" s="273"/>
      <c r="DE58" s="273"/>
      <c r="DF58" s="273"/>
      <c r="DG58" s="273"/>
      <c r="DH58" s="273"/>
      <c r="DI58" s="273"/>
      <c r="DJ58" s="273"/>
      <c r="DK58" s="273"/>
      <c r="DL58" s="273"/>
      <c r="DM58" s="273"/>
      <c r="DN58" s="273"/>
      <c r="DO58" s="273"/>
      <c r="DP58" s="273"/>
      <c r="DQ58" s="273"/>
      <c r="DR58" s="273"/>
      <c r="DS58" s="273"/>
      <c r="DT58" s="273"/>
      <c r="DU58" s="273"/>
      <c r="DV58" s="273"/>
      <c r="DW58" s="273"/>
      <c r="DX58" s="273"/>
      <c r="DY58" s="273"/>
      <c r="DZ58" s="273"/>
      <c r="EA58" s="273"/>
      <c r="EB58" s="273"/>
      <c r="EC58" s="273"/>
      <c r="ED58" s="273"/>
      <c r="EE58" s="273"/>
      <c r="EF58" s="273"/>
      <c r="EG58" s="273"/>
      <c r="EH58" s="273"/>
      <c r="EI58" s="273"/>
      <c r="EJ58" s="273"/>
      <c r="EK58" s="273"/>
      <c r="EL58" s="273"/>
      <c r="EM58" s="273"/>
      <c r="EN58" s="273"/>
      <c r="EO58" s="273"/>
      <c r="EP58" s="273"/>
      <c r="EQ58" s="273"/>
      <c r="ER58" s="273"/>
      <c r="ES58" s="273"/>
      <c r="ET58" s="273"/>
      <c r="EU58" s="273"/>
      <c r="EV58" s="273"/>
      <c r="EW58" s="273"/>
      <c r="EX58" s="273"/>
      <c r="EY58" s="273"/>
      <c r="EZ58" s="273"/>
      <c r="FA58" s="273"/>
      <c r="FB58" s="273"/>
      <c r="FC58" s="273"/>
      <c r="FD58" s="273"/>
      <c r="FE58" s="273"/>
      <c r="FF58" s="273"/>
      <c r="FG58" s="273"/>
      <c r="FH58" s="273"/>
    </row>
    <row r="59" spans="1:164" s="367" customFormat="1">
      <c r="A59" s="401" t="s">
        <v>204</v>
      </c>
      <c r="B59" s="402" t="s">
        <v>50</v>
      </c>
      <c r="C59" s="417" t="s">
        <v>205</v>
      </c>
      <c r="D59" s="416" t="s">
        <v>177</v>
      </c>
      <c r="E59" s="403" t="s">
        <v>203</v>
      </c>
      <c r="F59" s="385"/>
      <c r="G59" s="384">
        <v>5</v>
      </c>
      <c r="H59" s="316"/>
      <c r="I59" s="316"/>
      <c r="J59" s="316"/>
      <c r="K59" s="316"/>
      <c r="L59" s="316"/>
      <c r="M59" s="316"/>
      <c r="N59" s="316"/>
      <c r="O59" s="273"/>
      <c r="P59" s="273"/>
      <c r="Q59" s="273"/>
      <c r="R59" s="273"/>
      <c r="S59" s="273"/>
      <c r="T59" s="273"/>
      <c r="U59" s="273"/>
      <c r="V59" s="273"/>
      <c r="W59" s="273"/>
      <c r="X59" s="273"/>
      <c r="Y59" s="273"/>
      <c r="Z59" s="273"/>
      <c r="AA59" s="273"/>
      <c r="AB59" s="273"/>
      <c r="AC59" s="273"/>
      <c r="AD59" s="273"/>
      <c r="AE59" s="273"/>
      <c r="AF59" s="273"/>
      <c r="AG59" s="273"/>
      <c r="AH59" s="273"/>
      <c r="AI59" s="273"/>
      <c r="AJ59" s="273"/>
      <c r="AK59" s="273"/>
      <c r="AL59" s="273"/>
      <c r="AM59" s="273"/>
      <c r="AN59" s="273"/>
      <c r="AO59" s="273"/>
      <c r="AP59" s="273"/>
      <c r="AQ59" s="273"/>
      <c r="AR59" s="273"/>
      <c r="AS59" s="273"/>
      <c r="AT59" s="273"/>
      <c r="AU59" s="273"/>
      <c r="AV59" s="273"/>
      <c r="AW59" s="273"/>
      <c r="AX59" s="273"/>
      <c r="AY59" s="273"/>
      <c r="AZ59" s="273"/>
      <c r="BA59" s="273"/>
      <c r="BB59" s="273"/>
      <c r="BC59" s="273"/>
      <c r="BD59" s="273"/>
      <c r="BE59" s="273"/>
      <c r="BF59" s="273"/>
      <c r="BG59" s="273"/>
      <c r="BH59" s="273"/>
      <c r="BI59" s="273"/>
      <c r="BJ59" s="273"/>
      <c r="BK59" s="273"/>
      <c r="BL59" s="273"/>
      <c r="BM59" s="273"/>
      <c r="BN59" s="273"/>
      <c r="BO59" s="273"/>
      <c r="BP59" s="273"/>
      <c r="BQ59" s="273"/>
      <c r="BR59" s="273"/>
      <c r="BS59" s="273"/>
      <c r="BT59" s="273"/>
      <c r="BU59" s="273"/>
      <c r="BV59" s="273"/>
      <c r="BW59" s="273"/>
      <c r="BX59" s="273"/>
      <c r="BY59" s="273"/>
      <c r="BZ59" s="273"/>
      <c r="CA59" s="273"/>
      <c r="CB59" s="273"/>
      <c r="CC59" s="273"/>
      <c r="CD59" s="273"/>
      <c r="CE59" s="273"/>
      <c r="CF59" s="273"/>
      <c r="CG59" s="273"/>
      <c r="CH59" s="273"/>
      <c r="CI59" s="273"/>
      <c r="CJ59" s="273"/>
      <c r="CK59" s="273"/>
      <c r="CL59" s="273"/>
      <c r="CM59" s="273"/>
      <c r="CN59" s="273"/>
      <c r="CO59" s="273"/>
      <c r="CP59" s="273"/>
      <c r="CQ59" s="273"/>
      <c r="CR59" s="273"/>
      <c r="CS59" s="273"/>
      <c r="CT59" s="273"/>
      <c r="CU59" s="273"/>
      <c r="CV59" s="273"/>
      <c r="CW59" s="273"/>
      <c r="CX59" s="273"/>
      <c r="CY59" s="273"/>
      <c r="CZ59" s="273"/>
      <c r="DA59" s="273"/>
      <c r="DB59" s="273"/>
      <c r="DC59" s="273"/>
      <c r="DD59" s="273"/>
      <c r="DE59" s="273"/>
      <c r="DF59" s="273"/>
      <c r="DG59" s="273"/>
      <c r="DH59" s="273"/>
      <c r="DI59" s="273"/>
      <c r="DJ59" s="273"/>
      <c r="DK59" s="273"/>
      <c r="DL59" s="273"/>
      <c r="DM59" s="273"/>
      <c r="DN59" s="273"/>
      <c r="DO59" s="273"/>
      <c r="DP59" s="273"/>
      <c r="DQ59" s="273"/>
      <c r="DR59" s="273"/>
      <c r="DS59" s="273"/>
      <c r="DT59" s="273"/>
      <c r="DU59" s="273"/>
      <c r="DV59" s="273"/>
      <c r="DW59" s="273"/>
      <c r="DX59" s="273"/>
      <c r="DY59" s="273"/>
      <c r="DZ59" s="273"/>
      <c r="EA59" s="273"/>
      <c r="EB59" s="273"/>
      <c r="EC59" s="273"/>
      <c r="ED59" s="273"/>
      <c r="EE59" s="273"/>
      <c r="EF59" s="273"/>
      <c r="EG59" s="273"/>
      <c r="EH59" s="273"/>
      <c r="EI59" s="273"/>
      <c r="EJ59" s="273"/>
      <c r="EK59" s="273"/>
      <c r="EL59" s="273"/>
      <c r="EM59" s="273"/>
      <c r="EN59" s="273"/>
      <c r="EO59" s="273"/>
      <c r="EP59" s="273"/>
      <c r="EQ59" s="273"/>
      <c r="ER59" s="273"/>
      <c r="ES59" s="273"/>
      <c r="ET59" s="273"/>
      <c r="EU59" s="273"/>
      <c r="EV59" s="273"/>
      <c r="EW59" s="273"/>
      <c r="EX59" s="273"/>
      <c r="EY59" s="273"/>
      <c r="EZ59" s="273"/>
      <c r="FA59" s="273"/>
      <c r="FB59" s="273"/>
      <c r="FC59" s="273"/>
      <c r="FD59" s="273"/>
      <c r="FE59" s="273"/>
      <c r="FF59" s="273"/>
      <c r="FG59" s="273"/>
      <c r="FH59" s="273"/>
    </row>
    <row r="60" spans="1:164" s="367" customFormat="1">
      <c r="A60" s="401" t="s">
        <v>206</v>
      </c>
      <c r="B60" s="402" t="s">
        <v>50</v>
      </c>
      <c r="C60" s="417" t="s">
        <v>207</v>
      </c>
      <c r="D60" s="416" t="s">
        <v>177</v>
      </c>
      <c r="E60" s="403" t="s">
        <v>166</v>
      </c>
      <c r="F60" s="385"/>
      <c r="G60" s="384">
        <v>3</v>
      </c>
      <c r="H60" s="316"/>
      <c r="I60" s="316"/>
      <c r="J60" s="316"/>
      <c r="K60" s="316"/>
      <c r="L60" s="316"/>
      <c r="M60" s="316"/>
      <c r="N60" s="316"/>
      <c r="O60" s="273"/>
      <c r="P60" s="273"/>
      <c r="Q60" s="273"/>
      <c r="R60" s="273"/>
      <c r="S60" s="273"/>
      <c r="T60" s="273"/>
      <c r="U60" s="273"/>
      <c r="V60" s="273"/>
      <c r="W60" s="273"/>
      <c r="X60" s="273"/>
      <c r="Y60" s="273"/>
      <c r="Z60" s="273"/>
      <c r="AA60" s="273"/>
      <c r="AB60" s="273"/>
      <c r="AC60" s="273"/>
      <c r="AD60" s="273"/>
      <c r="AE60" s="273"/>
      <c r="AF60" s="273"/>
      <c r="AG60" s="273"/>
      <c r="AH60" s="273"/>
      <c r="AI60" s="273"/>
      <c r="AJ60" s="273"/>
      <c r="AK60" s="273"/>
      <c r="AL60" s="273"/>
      <c r="AM60" s="273"/>
      <c r="AN60" s="273"/>
      <c r="AO60" s="273"/>
      <c r="AP60" s="273"/>
      <c r="AQ60" s="273"/>
      <c r="AR60" s="273"/>
      <c r="AS60" s="273"/>
      <c r="AT60" s="273"/>
      <c r="AU60" s="273"/>
      <c r="AV60" s="273"/>
      <c r="AW60" s="273"/>
      <c r="AX60" s="273"/>
      <c r="AY60" s="273"/>
      <c r="AZ60" s="273"/>
      <c r="BA60" s="273"/>
      <c r="BB60" s="273"/>
      <c r="BC60" s="273"/>
      <c r="BD60" s="273"/>
      <c r="BE60" s="273"/>
      <c r="BF60" s="273"/>
      <c r="BG60" s="273"/>
      <c r="BH60" s="273"/>
      <c r="BI60" s="273"/>
      <c r="BJ60" s="273"/>
      <c r="BK60" s="273"/>
      <c r="BL60" s="273"/>
      <c r="BM60" s="273"/>
      <c r="BN60" s="273"/>
      <c r="BO60" s="273"/>
      <c r="BP60" s="273"/>
      <c r="BQ60" s="273"/>
      <c r="BR60" s="273"/>
      <c r="BS60" s="273"/>
      <c r="BT60" s="273"/>
      <c r="BU60" s="273"/>
      <c r="BV60" s="273"/>
      <c r="BW60" s="273"/>
      <c r="BX60" s="273"/>
      <c r="BY60" s="273"/>
      <c r="BZ60" s="273"/>
      <c r="CA60" s="273"/>
      <c r="CB60" s="273"/>
      <c r="CC60" s="273"/>
      <c r="CD60" s="273"/>
      <c r="CE60" s="273"/>
      <c r="CF60" s="273"/>
      <c r="CG60" s="273"/>
      <c r="CH60" s="273"/>
      <c r="CI60" s="273"/>
      <c r="CJ60" s="273"/>
      <c r="CK60" s="273"/>
      <c r="CL60" s="273"/>
      <c r="CM60" s="273"/>
      <c r="CN60" s="273"/>
      <c r="CO60" s="273"/>
      <c r="CP60" s="273"/>
      <c r="CQ60" s="273"/>
      <c r="CR60" s="273"/>
      <c r="CS60" s="273"/>
      <c r="CT60" s="273"/>
      <c r="CU60" s="273"/>
      <c r="CV60" s="273"/>
      <c r="CW60" s="273"/>
      <c r="CX60" s="273"/>
      <c r="CY60" s="273"/>
      <c r="CZ60" s="273"/>
      <c r="DA60" s="273"/>
      <c r="DB60" s="273"/>
      <c r="DC60" s="273"/>
      <c r="DD60" s="273"/>
      <c r="DE60" s="273"/>
      <c r="DF60" s="273"/>
      <c r="DG60" s="273"/>
      <c r="DH60" s="273"/>
      <c r="DI60" s="273"/>
      <c r="DJ60" s="273"/>
      <c r="DK60" s="273"/>
      <c r="DL60" s="273"/>
      <c r="DM60" s="273"/>
      <c r="DN60" s="273"/>
      <c r="DO60" s="273"/>
      <c r="DP60" s="273"/>
      <c r="DQ60" s="273"/>
      <c r="DR60" s="273"/>
      <c r="DS60" s="273"/>
      <c r="DT60" s="273"/>
      <c r="DU60" s="273"/>
      <c r="DV60" s="273"/>
      <c r="DW60" s="273"/>
      <c r="DX60" s="273"/>
      <c r="DY60" s="273"/>
      <c r="DZ60" s="273"/>
      <c r="EA60" s="273"/>
      <c r="EB60" s="273"/>
      <c r="EC60" s="273"/>
      <c r="ED60" s="273"/>
      <c r="EE60" s="273"/>
      <c r="EF60" s="273"/>
      <c r="EG60" s="273"/>
      <c r="EH60" s="273"/>
      <c r="EI60" s="273"/>
      <c r="EJ60" s="273"/>
      <c r="EK60" s="273"/>
      <c r="EL60" s="273"/>
      <c r="EM60" s="273"/>
      <c r="EN60" s="273"/>
      <c r="EO60" s="273"/>
      <c r="EP60" s="273"/>
      <c r="EQ60" s="273"/>
      <c r="ER60" s="273"/>
      <c r="ES60" s="273"/>
      <c r="ET60" s="273"/>
      <c r="EU60" s="273"/>
      <c r="EV60" s="273"/>
      <c r="EW60" s="273"/>
      <c r="EX60" s="273"/>
      <c r="EY60" s="273"/>
      <c r="EZ60" s="273"/>
      <c r="FA60" s="273"/>
      <c r="FB60" s="273"/>
      <c r="FC60" s="273"/>
      <c r="FD60" s="273"/>
      <c r="FE60" s="273"/>
      <c r="FF60" s="273"/>
      <c r="FG60" s="273"/>
      <c r="FH60" s="273"/>
    </row>
    <row r="61" spans="1:164">
      <c r="A61" s="441"/>
      <c r="B61" s="406"/>
      <c r="C61" s="406"/>
      <c r="D61" s="406"/>
      <c r="E61" s="406"/>
      <c r="F61" s="406"/>
      <c r="G61" s="406">
        <f>SUM(G2:G60)</f>
        <v>282</v>
      </c>
      <c r="H61" s="249"/>
      <c r="I61" s="249"/>
      <c r="J61" s="249"/>
      <c r="K61" s="249"/>
      <c r="L61" s="249"/>
      <c r="M61" s="249"/>
      <c r="N61" s="249"/>
    </row>
    <row r="62" spans="1:164">
      <c r="A62" s="408"/>
      <c r="B62" s="407"/>
      <c r="C62" s="407"/>
      <c r="D62" s="407"/>
      <c r="E62" s="440" t="s">
        <v>208</v>
      </c>
      <c r="F62" s="407"/>
      <c r="G62" s="407"/>
      <c r="H62" s="4"/>
      <c r="I62" s="4"/>
      <c r="J62" s="4"/>
      <c r="K62" s="4"/>
      <c r="L62" s="4"/>
      <c r="M62" s="4"/>
      <c r="N62" s="4"/>
    </row>
    <row r="63" spans="1:164">
      <c r="A63" s="408"/>
      <c r="B63" s="407"/>
      <c r="C63" s="407"/>
      <c r="D63" s="407"/>
      <c r="E63" s="409" t="s">
        <v>209</v>
      </c>
      <c r="F63" s="407"/>
      <c r="G63" s="407"/>
      <c r="H63" s="4"/>
      <c r="I63" s="4"/>
      <c r="J63" s="4"/>
      <c r="K63" s="4"/>
      <c r="L63" s="4"/>
      <c r="M63" s="4"/>
      <c r="N63" s="4"/>
    </row>
    <row r="64" spans="1:164">
      <c r="A64" s="408"/>
      <c r="B64" s="407"/>
      <c r="C64" s="407"/>
      <c r="D64" s="407"/>
      <c r="E64" s="409" t="s">
        <v>210</v>
      </c>
      <c r="F64" s="407"/>
      <c r="G64" s="407"/>
      <c r="H64" s="4"/>
      <c r="I64" s="4"/>
      <c r="J64" s="4"/>
      <c r="K64" s="4"/>
      <c r="L64" s="4"/>
      <c r="M64" s="4"/>
      <c r="N64" s="4"/>
    </row>
    <row r="65" spans="1:14">
      <c r="A65" s="408"/>
      <c r="B65" s="407"/>
      <c r="C65" s="407"/>
      <c r="D65" s="407"/>
      <c r="E65" s="407"/>
      <c r="F65" s="407"/>
      <c r="G65" s="407"/>
      <c r="H65" s="4"/>
      <c r="I65" s="4"/>
      <c r="J65" s="4"/>
      <c r="K65" s="4"/>
      <c r="L65" s="4"/>
      <c r="M65" s="4"/>
      <c r="N65" s="4"/>
    </row>
    <row r="66" spans="1:14">
      <c r="A66" s="408"/>
      <c r="B66" s="407"/>
      <c r="C66" s="407"/>
      <c r="D66" s="407"/>
      <c r="E66" s="407"/>
      <c r="F66" s="407"/>
      <c r="G66" s="407"/>
      <c r="H66" s="4"/>
      <c r="I66" s="4"/>
      <c r="J66" s="4"/>
      <c r="K66" s="4"/>
      <c r="L66" s="4"/>
      <c r="M66" s="4"/>
      <c r="N66" s="4"/>
    </row>
    <row r="67" spans="1:14">
      <c r="A67" s="407"/>
      <c r="B67" s="410"/>
      <c r="C67" s="415" t="s">
        <v>211</v>
      </c>
      <c r="D67" s="415" t="s">
        <v>212</v>
      </c>
      <c r="E67" s="415" t="s">
        <v>213</v>
      </c>
      <c r="F67" s="411"/>
    </row>
    <row r="68" spans="1:14" ht="15">
      <c r="A68" s="407"/>
      <c r="B68" s="410"/>
      <c r="C68" s="412">
        <v>200</v>
      </c>
      <c r="D68" s="412">
        <v>37</v>
      </c>
      <c r="E68" s="413" t="s">
        <v>53</v>
      </c>
      <c r="F68" s="410"/>
      <c r="G68" s="410"/>
    </row>
    <row r="69" spans="1:14">
      <c r="A69" s="407"/>
      <c r="B69" s="410"/>
      <c r="C69" s="406">
        <v>69</v>
      </c>
      <c r="D69" s="406">
        <v>19</v>
      </c>
      <c r="E69" s="385" t="s">
        <v>214</v>
      </c>
      <c r="F69" s="410"/>
      <c r="G69" s="410"/>
    </row>
    <row r="70" spans="1:14">
      <c r="A70" s="407"/>
      <c r="B70" s="410"/>
      <c r="C70" s="406">
        <v>44</v>
      </c>
      <c r="D70" s="406">
        <v>13</v>
      </c>
      <c r="E70" s="414" t="s">
        <v>215</v>
      </c>
      <c r="F70" s="410"/>
      <c r="G70" s="410"/>
    </row>
    <row r="71" spans="1:14">
      <c r="A71" s="407"/>
      <c r="B71" s="410"/>
      <c r="C71" s="406">
        <f>SUM(C68:C70)</f>
        <v>313</v>
      </c>
      <c r="D71" s="406">
        <f>SUM(D68:D70)</f>
        <v>69</v>
      </c>
      <c r="E71" s="406" t="s">
        <v>216</v>
      </c>
      <c r="F71" s="410"/>
      <c r="G71" s="410"/>
    </row>
    <row r="72" spans="1:14">
      <c r="A72" s="407"/>
      <c r="B72" s="410"/>
      <c r="C72" s="410"/>
      <c r="D72" s="410"/>
      <c r="E72" s="410"/>
      <c r="F72" s="410"/>
      <c r="G72" s="410"/>
    </row>
    <row r="73" spans="1:14">
      <c r="A73" s="407"/>
      <c r="B73" s="410"/>
      <c r="C73" s="395"/>
      <c r="D73" s="406" t="s">
        <v>53</v>
      </c>
      <c r="E73" s="410"/>
      <c r="F73" s="410"/>
      <c r="G73" s="410"/>
    </row>
    <row r="74" spans="1:14">
      <c r="A74" s="407"/>
      <c r="B74" s="410"/>
      <c r="C74" s="385"/>
      <c r="D74" s="406" t="s">
        <v>217</v>
      </c>
      <c r="E74" s="410"/>
      <c r="F74" s="410"/>
      <c r="G74" s="410"/>
    </row>
    <row r="75" spans="1:14">
      <c r="A75" s="408"/>
      <c r="B75" s="410"/>
      <c r="C75" s="406"/>
      <c r="D75" s="406" t="s">
        <v>218</v>
      </c>
      <c r="E75" s="410"/>
      <c r="F75" s="410"/>
      <c r="G75" s="410"/>
    </row>
    <row r="76" spans="1:14">
      <c r="A76" s="408"/>
      <c r="B76" s="410"/>
      <c r="C76" s="386"/>
      <c r="D76" s="386"/>
      <c r="E76" s="410"/>
      <c r="F76" s="410"/>
      <c r="G76" s="410"/>
    </row>
    <row r="77" spans="1:14">
      <c r="A77" s="386"/>
      <c r="B77" s="386"/>
      <c r="E77" s="386"/>
      <c r="F77" s="386"/>
      <c r="G77" s="386"/>
    </row>
    <row r="78" spans="1:14">
      <c r="A78"/>
    </row>
    <row r="79" spans="1:14">
      <c r="A79"/>
    </row>
    <row r="80" spans="1:14">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4">
      <c r="A113"/>
    </row>
    <row r="114" spans="1:14">
      <c r="A114"/>
    </row>
    <row r="115" spans="1:14" s="12" customFormat="1">
      <c r="A115"/>
      <c r="B115"/>
      <c r="C115"/>
      <c r="D115"/>
      <c r="E115"/>
      <c r="F115"/>
      <c r="G115"/>
      <c r="H115"/>
      <c r="I115"/>
      <c r="J115"/>
      <c r="K115"/>
      <c r="L115"/>
      <c r="M115"/>
      <c r="N115"/>
    </row>
    <row r="116" spans="1:14" s="12" customFormat="1">
      <c r="A116"/>
      <c r="B116"/>
      <c r="C116"/>
      <c r="D116"/>
      <c r="E116"/>
      <c r="F116"/>
      <c r="G116"/>
      <c r="H116"/>
      <c r="I116"/>
      <c r="J116"/>
      <c r="K116"/>
      <c r="L116"/>
      <c r="M116"/>
      <c r="N116"/>
    </row>
    <row r="117" spans="1:14">
      <c r="A117"/>
    </row>
    <row r="118" spans="1:14">
      <c r="A118"/>
    </row>
    <row r="119" spans="1:14">
      <c r="A119"/>
    </row>
    <row r="120" spans="1:14">
      <c r="A120"/>
    </row>
    <row r="121" spans="1:14">
      <c r="A121"/>
    </row>
    <row r="122" spans="1:14">
      <c r="A122"/>
    </row>
    <row r="123" spans="1:14">
      <c r="A123"/>
    </row>
    <row r="124" spans="1:14">
      <c r="A124"/>
    </row>
    <row r="125" spans="1:14">
      <c r="A125"/>
      <c r="C125" s="21"/>
      <c r="D125" s="21"/>
    </row>
    <row r="126" spans="1:14">
      <c r="A126" s="478"/>
      <c r="B126" s="21"/>
      <c r="C126" s="21"/>
      <c r="D126" s="21"/>
      <c r="E126" s="12"/>
      <c r="F126" s="12"/>
      <c r="G126" s="12"/>
      <c r="H126" s="12"/>
      <c r="I126" s="12"/>
      <c r="J126" s="12"/>
      <c r="K126" s="12"/>
      <c r="L126" s="22"/>
      <c r="M126" s="12"/>
      <c r="N126" s="12"/>
    </row>
    <row r="127" spans="1:14">
      <c r="A127" s="478"/>
      <c r="B127" s="21"/>
      <c r="E127" s="12"/>
      <c r="F127" s="12"/>
      <c r="G127" s="12"/>
      <c r="H127" s="12"/>
      <c r="I127" s="12"/>
      <c r="J127" s="12"/>
      <c r="K127" s="12"/>
      <c r="L127" s="22"/>
      <c r="M127" s="12"/>
      <c r="N127" s="12"/>
    </row>
  </sheetData>
  <sheetProtection selectLockedCells="1" selectUnlockedCells="1"/>
  <autoFilter ref="A1:N64">
    <sortState ref="A2:N67">
      <sortCondition sortBy="cellColor" ref="A1:A67" dxfId="0"/>
    </sortState>
  </autoFilter>
  <pageMargins left="0.7" right="0.7" top="0.75" bottom="0.75" header="0.51180555555555551" footer="0.51180555555555551"/>
  <pageSetup firstPageNumber="0" orientation="portrait"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heetViews>
  <sheetFormatPr defaultColWidth="40.28515625" defaultRowHeight="12.75"/>
  <cols>
    <col min="1" max="1" width="6.5703125" bestFit="1" customWidth="1"/>
    <col min="2" max="2" width="10.42578125" bestFit="1" customWidth="1"/>
    <col min="3" max="3" width="65.85546875" customWidth="1"/>
    <col min="4" max="4" width="93" bestFit="1" customWidth="1"/>
    <col min="5" max="5" width="33.28515625" bestFit="1" customWidth="1"/>
    <col min="6" max="6" width="4.140625" bestFit="1" customWidth="1"/>
    <col min="7" max="7" width="13.42578125" bestFit="1" customWidth="1"/>
    <col min="8" max="8" width="7" bestFit="1" customWidth="1"/>
    <col min="9" max="9" width="12" bestFit="1" customWidth="1"/>
    <col min="10" max="10" width="16.140625" bestFit="1" customWidth="1"/>
    <col min="11" max="11" width="19.140625" bestFit="1" customWidth="1"/>
    <col min="12" max="12" width="5.85546875" bestFit="1" customWidth="1"/>
    <col min="13" max="13" width="9.5703125" bestFit="1" customWidth="1"/>
    <col min="14" max="14" width="10" bestFit="1" customWidth="1"/>
  </cols>
  <sheetData>
    <row r="1" spans="1:14" ht="25.5">
      <c r="A1" s="380" t="s">
        <v>35</v>
      </c>
      <c r="B1" s="380" t="s">
        <v>617</v>
      </c>
      <c r="C1" s="380" t="s">
        <v>618</v>
      </c>
      <c r="D1" s="380" t="s">
        <v>619</v>
      </c>
      <c r="E1" s="380" t="s">
        <v>39</v>
      </c>
      <c r="F1" s="380" t="s">
        <v>40</v>
      </c>
      <c r="G1" s="380" t="s">
        <v>41</v>
      </c>
      <c r="H1" s="381" t="s">
        <v>42</v>
      </c>
      <c r="I1" s="380" t="s">
        <v>43</v>
      </c>
      <c r="J1" s="380" t="s">
        <v>44</v>
      </c>
      <c r="K1" s="380" t="s">
        <v>45</v>
      </c>
      <c r="L1" s="382" t="s">
        <v>46</v>
      </c>
      <c r="M1" s="382" t="s">
        <v>47</v>
      </c>
      <c r="N1" s="382" t="s">
        <v>48</v>
      </c>
    </row>
    <row r="2" spans="1:14" s="372" customFormat="1" ht="25.5">
      <c r="A2" s="369" t="s">
        <v>620</v>
      </c>
      <c r="B2" s="369" t="s">
        <v>50</v>
      </c>
      <c r="C2" s="370" t="s">
        <v>621</v>
      </c>
      <c r="D2" s="378" t="s">
        <v>127</v>
      </c>
      <c r="E2" s="370"/>
      <c r="F2" s="370">
        <v>3</v>
      </c>
      <c r="G2" s="370">
        <v>5</v>
      </c>
      <c r="H2" s="370"/>
      <c r="I2" s="370"/>
      <c r="J2" s="370"/>
      <c r="K2" s="370"/>
      <c r="L2" s="370"/>
      <c r="M2" s="371"/>
      <c r="N2" s="371"/>
    </row>
    <row r="3" spans="1:14" s="372" customFormat="1" ht="25.5">
      <c r="A3" s="369" t="s">
        <v>622</v>
      </c>
      <c r="B3" s="369" t="s">
        <v>50</v>
      </c>
      <c r="C3" s="370" t="s">
        <v>623</v>
      </c>
      <c r="D3" s="378" t="s">
        <v>624</v>
      </c>
      <c r="E3" s="370"/>
      <c r="F3" s="370">
        <v>3</v>
      </c>
      <c r="G3" s="370">
        <v>5</v>
      </c>
      <c r="H3" s="370"/>
      <c r="I3" s="370"/>
      <c r="J3" s="370"/>
      <c r="K3" s="370"/>
      <c r="L3" s="370"/>
      <c r="M3" s="371"/>
      <c r="N3" s="371"/>
    </row>
    <row r="4" spans="1:14" s="372" customFormat="1" ht="25.5">
      <c r="A4" s="369" t="s">
        <v>625</v>
      </c>
      <c r="B4" s="369" t="s">
        <v>50</v>
      </c>
      <c r="C4" s="370" t="s">
        <v>626</v>
      </c>
      <c r="D4" s="378" t="s">
        <v>624</v>
      </c>
      <c r="E4" s="370"/>
      <c r="F4" s="370">
        <v>3</v>
      </c>
      <c r="G4" s="370">
        <v>5</v>
      </c>
      <c r="H4" s="370"/>
      <c r="I4" s="370"/>
      <c r="J4" s="370"/>
      <c r="K4" s="370"/>
      <c r="L4" s="370"/>
      <c r="M4" s="371"/>
      <c r="N4" s="371"/>
    </row>
    <row r="5" spans="1:14" s="372" customFormat="1" ht="25.5">
      <c r="A5" s="369" t="s">
        <v>627</v>
      </c>
      <c r="B5" s="369" t="s">
        <v>50</v>
      </c>
      <c r="C5" s="370" t="s">
        <v>628</v>
      </c>
      <c r="D5" s="378" t="s">
        <v>160</v>
      </c>
      <c r="E5" s="370"/>
      <c r="F5" s="370">
        <v>3</v>
      </c>
      <c r="G5" s="370">
        <v>5</v>
      </c>
      <c r="H5" s="370"/>
      <c r="I5" s="370"/>
      <c r="J5" s="370"/>
      <c r="K5" s="370"/>
      <c r="L5" s="370"/>
      <c r="M5" s="371"/>
      <c r="N5" s="371"/>
    </row>
    <row r="6" spans="1:14" s="367" customFormat="1" ht="25.5">
      <c r="A6" s="369" t="s">
        <v>629</v>
      </c>
      <c r="B6" s="369" t="s">
        <v>50</v>
      </c>
      <c r="C6" s="370" t="s">
        <v>630</v>
      </c>
      <c r="D6" s="378" t="s">
        <v>133</v>
      </c>
      <c r="E6" s="370"/>
      <c r="F6" s="370">
        <v>3</v>
      </c>
      <c r="G6" s="370">
        <v>5</v>
      </c>
      <c r="H6" s="373"/>
      <c r="I6" s="373"/>
      <c r="J6" s="373"/>
      <c r="K6" s="373"/>
      <c r="L6" s="370"/>
      <c r="M6" s="371"/>
      <c r="N6" s="371"/>
    </row>
    <row r="7" spans="1:14" ht="25.5">
      <c r="A7" s="369" t="s">
        <v>631</v>
      </c>
      <c r="B7" s="374" t="s">
        <v>71</v>
      </c>
      <c r="C7" s="375" t="s">
        <v>632</v>
      </c>
      <c r="D7" s="379" t="s">
        <v>633</v>
      </c>
      <c r="E7" s="371"/>
      <c r="F7" s="371"/>
      <c r="G7" s="371">
        <v>2</v>
      </c>
      <c r="H7" s="371"/>
      <c r="I7" s="371"/>
      <c r="J7" s="371"/>
      <c r="K7" s="371"/>
      <c r="L7" s="371"/>
      <c r="M7" s="371"/>
      <c r="N7" s="371"/>
    </row>
    <row r="8" spans="1:14" s="366" customFormat="1" ht="25.5">
      <c r="A8" s="369" t="s">
        <v>345</v>
      </c>
      <c r="B8" s="374" t="s">
        <v>71</v>
      </c>
      <c r="C8" s="375" t="s">
        <v>634</v>
      </c>
      <c r="D8" s="379" t="s">
        <v>635</v>
      </c>
      <c r="E8" s="371"/>
      <c r="F8" s="371"/>
      <c r="G8" s="371">
        <v>2</v>
      </c>
      <c r="H8" s="371"/>
      <c r="I8" s="371"/>
      <c r="J8" s="371"/>
      <c r="K8" s="371"/>
      <c r="L8" s="371"/>
      <c r="M8" s="371"/>
      <c r="N8" s="371"/>
    </row>
    <row r="9" spans="1:14" ht="25.5">
      <c r="A9" s="369" t="s">
        <v>348</v>
      </c>
      <c r="B9" s="374" t="s">
        <v>71</v>
      </c>
      <c r="C9" s="375" t="s">
        <v>636</v>
      </c>
      <c r="D9" s="379" t="s">
        <v>635</v>
      </c>
      <c r="E9" s="371"/>
      <c r="F9" s="371"/>
      <c r="G9" s="371">
        <v>2</v>
      </c>
      <c r="H9" s="371"/>
      <c r="I9" s="371"/>
      <c r="J9" s="371"/>
      <c r="K9" s="371"/>
      <c r="L9" s="371"/>
      <c r="M9" s="371"/>
      <c r="N9" s="371"/>
    </row>
    <row r="10" spans="1:14" ht="25.5">
      <c r="A10" s="369" t="s">
        <v>637</v>
      </c>
      <c r="B10" s="374" t="s">
        <v>71</v>
      </c>
      <c r="C10" s="375" t="s">
        <v>638</v>
      </c>
      <c r="D10" s="379" t="s">
        <v>639</v>
      </c>
      <c r="E10" s="371"/>
      <c r="F10" s="371"/>
      <c r="G10" s="371">
        <v>2</v>
      </c>
      <c r="H10" s="371"/>
      <c r="I10" s="371"/>
      <c r="J10" s="371"/>
      <c r="K10" s="371"/>
      <c r="L10" s="371"/>
      <c r="M10" s="371"/>
      <c r="N10" s="371"/>
    </row>
    <row r="11" spans="1:14" ht="25.5">
      <c r="A11" s="369" t="s">
        <v>372</v>
      </c>
      <c r="B11" s="374" t="s">
        <v>71</v>
      </c>
      <c r="C11" s="375" t="s">
        <v>640</v>
      </c>
      <c r="D11" s="379" t="s">
        <v>174</v>
      </c>
      <c r="E11" s="371"/>
      <c r="F11" s="371"/>
      <c r="G11" s="371">
        <v>2</v>
      </c>
      <c r="H11" s="371"/>
      <c r="I11" s="371"/>
      <c r="J11" s="371"/>
      <c r="K11" s="371"/>
      <c r="L11" s="371"/>
      <c r="M11" s="371"/>
      <c r="N11" s="371"/>
    </row>
    <row r="12" spans="1:14">
      <c r="A12" s="369" t="s">
        <v>641</v>
      </c>
      <c r="B12" s="369" t="s">
        <v>71</v>
      </c>
      <c r="C12" s="370" t="s">
        <v>642</v>
      </c>
      <c r="D12" s="378" t="s">
        <v>643</v>
      </c>
      <c r="E12" s="370"/>
      <c r="F12" s="370">
        <v>1</v>
      </c>
      <c r="G12" s="370">
        <v>5</v>
      </c>
      <c r="H12" s="373"/>
      <c r="I12" s="373"/>
      <c r="J12" s="373"/>
      <c r="K12" s="373"/>
      <c r="L12" s="370"/>
      <c r="M12" s="371"/>
      <c r="N12" s="371"/>
    </row>
    <row r="13" spans="1:14" ht="25.5">
      <c r="A13" s="369" t="s">
        <v>644</v>
      </c>
      <c r="B13" s="374" t="s">
        <v>71</v>
      </c>
      <c r="C13" s="375" t="s">
        <v>645</v>
      </c>
      <c r="D13" s="379" t="s">
        <v>639</v>
      </c>
      <c r="E13" s="371"/>
      <c r="F13" s="371"/>
      <c r="G13" s="371">
        <v>2</v>
      </c>
      <c r="H13" s="371"/>
      <c r="I13" s="371"/>
      <c r="J13" s="371"/>
      <c r="K13" s="371"/>
      <c r="L13" s="371"/>
      <c r="M13" s="371"/>
      <c r="N13" s="371"/>
    </row>
    <row r="14" spans="1:14" ht="25.5">
      <c r="A14" s="369" t="s">
        <v>354</v>
      </c>
      <c r="B14" s="374" t="s">
        <v>71</v>
      </c>
      <c r="C14" s="375" t="s">
        <v>646</v>
      </c>
      <c r="D14" s="379" t="s">
        <v>171</v>
      </c>
      <c r="E14" s="371"/>
      <c r="F14" s="371"/>
      <c r="G14" s="371">
        <v>2</v>
      </c>
      <c r="H14" s="371"/>
      <c r="I14" s="371"/>
      <c r="J14" s="371"/>
      <c r="K14" s="371"/>
      <c r="L14" s="371"/>
      <c r="M14" s="371"/>
      <c r="N14" s="371"/>
    </row>
    <row r="17" spans="1:1">
      <c r="A17" s="366" t="s">
        <v>190</v>
      </c>
    </row>
    <row r="18" spans="1:1">
      <c r="A18" s="366" t="s">
        <v>647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2:R159"/>
  <sheetViews>
    <sheetView topLeftCell="A4" zoomScale="120" zoomScaleNormal="120" workbookViewId="0">
      <selection activeCell="B113" sqref="B113:B124"/>
    </sheetView>
  </sheetViews>
  <sheetFormatPr defaultRowHeight="12.75"/>
  <cols>
    <col min="1" max="1" width="1.85546875" customWidth="1"/>
    <col min="2" max="2" width="8.5703125" customWidth="1"/>
    <col min="3" max="3" width="53" customWidth="1"/>
    <col min="4" max="4" width="14.28515625" customWidth="1"/>
    <col min="5" max="5" width="18.85546875" style="16" customWidth="1"/>
    <col min="6" max="6" width="10.28515625" customWidth="1"/>
    <col min="7" max="7" width="17.85546875" customWidth="1"/>
    <col min="8" max="8" width="5.5703125" customWidth="1"/>
    <col min="9" max="9" width="5.28515625" style="23" customWidth="1"/>
    <col min="10" max="10" width="5.140625" customWidth="1"/>
    <col min="11" max="12" width="4.7109375" customWidth="1"/>
    <col min="13" max="13" width="4.42578125" customWidth="1"/>
    <col min="14" max="14" width="4.5703125" customWidth="1"/>
    <col min="15" max="16" width="4.7109375" customWidth="1"/>
    <col min="17" max="17" width="4.5703125" customWidth="1"/>
    <col min="18" max="18" width="7" customWidth="1"/>
  </cols>
  <sheetData>
    <row r="2" spans="1:18">
      <c r="B2" s="24" t="s">
        <v>219</v>
      </c>
      <c r="C2" s="25" t="s">
        <v>220</v>
      </c>
      <c r="D2" s="26">
        <f>ScrumTeam!C10</f>
        <v>42513</v>
      </c>
      <c r="E2" s="27"/>
      <c r="F2" s="28"/>
      <c r="G2" s="29" t="s">
        <v>221</v>
      </c>
      <c r="H2" s="30">
        <v>10</v>
      </c>
      <c r="I2" s="31">
        <v>9</v>
      </c>
      <c r="J2" s="31">
        <v>8</v>
      </c>
      <c r="K2" s="31">
        <v>7</v>
      </c>
      <c r="L2" s="31">
        <v>6</v>
      </c>
      <c r="M2" s="31">
        <v>5</v>
      </c>
      <c r="N2" s="31">
        <v>4</v>
      </c>
      <c r="O2" s="31">
        <v>3</v>
      </c>
      <c r="P2" s="31">
        <v>2</v>
      </c>
      <c r="Q2" s="31">
        <v>1</v>
      </c>
      <c r="R2" s="31">
        <v>0</v>
      </c>
    </row>
    <row r="3" spans="1:18" ht="13.5" customHeight="1">
      <c r="B3" s="32" t="s">
        <v>222</v>
      </c>
      <c r="C3" s="33" t="s">
        <v>223</v>
      </c>
      <c r="D3" s="34">
        <f>ScrumTeam!C11</f>
        <v>42517</v>
      </c>
      <c r="E3" s="35"/>
      <c r="F3" s="4"/>
      <c r="G3" s="36"/>
      <c r="H3" s="36"/>
      <c r="I3" s="486" t="s">
        <v>224</v>
      </c>
      <c r="J3" s="486"/>
      <c r="K3" s="486"/>
      <c r="L3" s="486"/>
      <c r="M3" s="486"/>
      <c r="N3" s="486"/>
      <c r="O3" s="486"/>
      <c r="P3" s="486"/>
      <c r="Q3" s="486"/>
      <c r="R3" s="486"/>
    </row>
    <row r="4" spans="1:18" ht="22.5">
      <c r="B4" s="37" t="s">
        <v>225</v>
      </c>
      <c r="C4" s="38"/>
      <c r="D4" s="39"/>
      <c r="E4" s="40"/>
      <c r="F4" s="41"/>
      <c r="G4" s="41"/>
      <c r="H4" s="42" t="s">
        <v>226</v>
      </c>
      <c r="I4" s="43"/>
      <c r="J4" s="44"/>
      <c r="K4" s="44"/>
      <c r="L4" s="44"/>
      <c r="M4" s="44"/>
      <c r="N4" s="44"/>
      <c r="O4" s="44"/>
      <c r="P4" s="44"/>
      <c r="Q4" s="44"/>
      <c r="R4" s="44"/>
    </row>
    <row r="5" spans="1:18" s="4" customFormat="1" ht="41.25" customHeight="1">
      <c r="A5"/>
      <c r="B5" s="45" t="s">
        <v>227</v>
      </c>
      <c r="C5" s="46" t="s">
        <v>228</v>
      </c>
      <c r="D5" s="47" t="s">
        <v>229</v>
      </c>
      <c r="E5" s="48" t="s">
        <v>230</v>
      </c>
      <c r="F5" s="49" t="s">
        <v>46</v>
      </c>
      <c r="G5" s="50" t="s">
        <v>231</v>
      </c>
      <c r="H5" s="51">
        <f>H6</f>
        <v>0</v>
      </c>
      <c r="I5" s="52">
        <f>H5-$H$5/H2</f>
        <v>0</v>
      </c>
      <c r="J5" s="53">
        <f>I5-$H$5/H2</f>
        <v>0</v>
      </c>
      <c r="K5" s="53">
        <f>J5-$H$5/H2</f>
        <v>0</v>
      </c>
      <c r="L5" s="53">
        <f>K5-$H$5/H2</f>
        <v>0</v>
      </c>
      <c r="M5" s="53">
        <f>L5-$H$5/H2</f>
        <v>0</v>
      </c>
      <c r="N5" s="53">
        <f>M5-$H$5/H2</f>
        <v>0</v>
      </c>
      <c r="O5" s="53">
        <f>N5-$H$5/H2</f>
        <v>0</v>
      </c>
      <c r="P5" s="53">
        <f>O5-$H$5/H2</f>
        <v>0</v>
      </c>
      <c r="Q5" s="53">
        <f>P5-$H$5/H2</f>
        <v>0</v>
      </c>
      <c r="R5" s="53">
        <f>Q5-$H$5/H2</f>
        <v>0</v>
      </c>
    </row>
    <row r="6" spans="1:18">
      <c r="B6" s="54"/>
      <c r="C6" s="54"/>
      <c r="D6" s="54"/>
      <c r="E6" s="55"/>
      <c r="F6" s="56"/>
      <c r="G6" s="57" t="s">
        <v>232</v>
      </c>
      <c r="H6" s="54">
        <f t="shared" ref="H6:R6" si="0">SUM(H7:H153)</f>
        <v>0</v>
      </c>
      <c r="I6" s="58">
        <f t="shared" si="0"/>
        <v>0</v>
      </c>
      <c r="J6" s="54">
        <f t="shared" si="0"/>
        <v>0</v>
      </c>
      <c r="K6" s="54">
        <f t="shared" si="0"/>
        <v>0</v>
      </c>
      <c r="L6" s="54">
        <f t="shared" si="0"/>
        <v>0</v>
      </c>
      <c r="M6" s="54">
        <f t="shared" si="0"/>
        <v>0</v>
      </c>
      <c r="N6" s="54">
        <f t="shared" si="0"/>
        <v>0</v>
      </c>
      <c r="O6" s="54">
        <f t="shared" si="0"/>
        <v>0</v>
      </c>
      <c r="P6" s="54">
        <f t="shared" si="0"/>
        <v>0</v>
      </c>
      <c r="Q6" s="54">
        <f t="shared" si="0"/>
        <v>0</v>
      </c>
      <c r="R6" s="54">
        <f t="shared" si="0"/>
        <v>0</v>
      </c>
    </row>
    <row r="7" spans="1:18" ht="15">
      <c r="B7" s="485" t="s">
        <v>94</v>
      </c>
      <c r="C7" s="59" t="s">
        <v>233</v>
      </c>
      <c r="D7" s="60"/>
      <c r="E7" s="61" t="s">
        <v>18</v>
      </c>
      <c r="F7" s="62" t="s">
        <v>234</v>
      </c>
      <c r="H7" s="481"/>
      <c r="I7" s="481"/>
      <c r="J7" s="481"/>
      <c r="K7" s="481"/>
      <c r="L7" s="481"/>
      <c r="M7" s="481"/>
      <c r="N7" s="481"/>
      <c r="O7" s="481"/>
      <c r="P7" s="481"/>
      <c r="Q7" s="481"/>
      <c r="R7" s="481"/>
    </row>
    <row r="8" spans="1:18" ht="15">
      <c r="B8" s="485"/>
      <c r="C8" s="59" t="s">
        <v>233</v>
      </c>
      <c r="D8" s="60"/>
      <c r="E8" s="61" t="s">
        <v>19</v>
      </c>
      <c r="F8" s="62" t="s">
        <v>234</v>
      </c>
      <c r="H8" s="481"/>
      <c r="I8" s="481"/>
      <c r="J8" s="481"/>
      <c r="K8" s="481"/>
      <c r="L8" s="481"/>
      <c r="M8" s="481"/>
      <c r="N8" s="481"/>
      <c r="O8" s="481"/>
      <c r="P8" s="481"/>
      <c r="Q8" s="481"/>
      <c r="R8" s="481"/>
    </row>
    <row r="9" spans="1:18" ht="15">
      <c r="B9" s="485"/>
      <c r="C9" s="59" t="s">
        <v>235</v>
      </c>
      <c r="D9" s="60"/>
      <c r="E9" s="61" t="s">
        <v>20</v>
      </c>
      <c r="F9" s="62" t="s">
        <v>234</v>
      </c>
      <c r="H9" s="481"/>
      <c r="I9" s="481"/>
      <c r="J9" s="481"/>
      <c r="K9" s="481"/>
      <c r="L9" s="481"/>
      <c r="M9" s="481"/>
      <c r="N9" s="481"/>
      <c r="O9" s="481"/>
      <c r="P9" s="481"/>
      <c r="Q9" s="481"/>
      <c r="R9" s="481"/>
    </row>
    <row r="10" spans="1:18" ht="15">
      <c r="B10" s="485"/>
      <c r="C10" s="59" t="s">
        <v>233</v>
      </c>
      <c r="D10" s="60"/>
      <c r="E10" s="61" t="s">
        <v>21</v>
      </c>
      <c r="F10" s="62" t="s">
        <v>234</v>
      </c>
      <c r="H10" s="481"/>
      <c r="I10" s="481"/>
      <c r="J10" s="481"/>
      <c r="K10" s="481"/>
      <c r="L10" s="481"/>
      <c r="M10" s="481"/>
      <c r="N10" s="481"/>
      <c r="O10" s="481"/>
      <c r="P10" s="481"/>
      <c r="Q10" s="481"/>
      <c r="R10" s="481"/>
    </row>
    <row r="11" spans="1:18" ht="15">
      <c r="B11" s="485"/>
      <c r="C11" s="59" t="s">
        <v>233</v>
      </c>
      <c r="D11" s="60"/>
      <c r="E11" s="61" t="s">
        <v>22</v>
      </c>
      <c r="F11" s="62" t="s">
        <v>234</v>
      </c>
      <c r="H11" s="481"/>
      <c r="I11" s="481"/>
      <c r="J11" s="481"/>
      <c r="K11" s="481"/>
      <c r="L11" s="481"/>
      <c r="M11" s="481"/>
      <c r="N11" s="481"/>
      <c r="O11" s="481"/>
      <c r="P11" s="481"/>
      <c r="Q11" s="481"/>
      <c r="R11" s="481"/>
    </row>
    <row r="12" spans="1:18" ht="15">
      <c r="B12" s="485"/>
      <c r="C12" s="59" t="s">
        <v>233</v>
      </c>
      <c r="D12" s="60"/>
      <c r="E12" s="61" t="s">
        <v>23</v>
      </c>
      <c r="F12" s="62" t="s">
        <v>234</v>
      </c>
      <c r="H12" s="481"/>
      <c r="I12" s="481"/>
      <c r="J12" s="481"/>
      <c r="K12" s="481"/>
      <c r="L12" s="481"/>
      <c r="M12" s="481"/>
      <c r="N12" s="481"/>
      <c r="O12" s="481"/>
      <c r="P12" s="481"/>
      <c r="Q12" s="481"/>
      <c r="R12" s="481"/>
    </row>
    <row r="13" spans="1:18" ht="15">
      <c r="B13" s="485"/>
      <c r="C13" s="59" t="s">
        <v>233</v>
      </c>
      <c r="D13" s="60"/>
      <c r="E13" s="63" t="s">
        <v>24</v>
      </c>
      <c r="F13" s="62" t="s">
        <v>234</v>
      </c>
      <c r="H13" s="481"/>
      <c r="I13" s="481"/>
      <c r="J13" s="481"/>
      <c r="K13" s="481"/>
      <c r="L13" s="481"/>
      <c r="M13" s="481"/>
      <c r="N13" s="481"/>
      <c r="O13" s="481"/>
      <c r="P13" s="481"/>
      <c r="Q13" s="481"/>
      <c r="R13" s="481"/>
    </row>
    <row r="14" spans="1:18" ht="15">
      <c r="B14" s="485"/>
      <c r="C14" s="59" t="s">
        <v>233</v>
      </c>
      <c r="D14" s="60"/>
      <c r="E14" s="61" t="s">
        <v>25</v>
      </c>
      <c r="F14" s="62" t="s">
        <v>234</v>
      </c>
      <c r="H14" s="481"/>
      <c r="I14" s="481"/>
      <c r="J14" s="481"/>
      <c r="K14" s="481"/>
      <c r="L14" s="481"/>
      <c r="M14" s="481"/>
      <c r="N14" s="481"/>
      <c r="O14" s="481"/>
      <c r="P14" s="481"/>
      <c r="Q14" s="481"/>
      <c r="R14" s="481"/>
    </row>
    <row r="15" spans="1:18" ht="15">
      <c r="B15" s="485"/>
      <c r="C15" s="59" t="s">
        <v>233</v>
      </c>
      <c r="D15" s="60"/>
      <c r="E15" s="61" t="s">
        <v>7</v>
      </c>
      <c r="F15" s="62" t="s">
        <v>234</v>
      </c>
      <c r="H15" s="481"/>
      <c r="I15" s="481"/>
      <c r="J15" s="481"/>
      <c r="K15" s="481"/>
      <c r="L15" s="481"/>
      <c r="M15" s="481"/>
      <c r="N15" s="481"/>
      <c r="O15" s="481"/>
      <c r="P15" s="481"/>
      <c r="Q15" s="481"/>
      <c r="R15" s="481"/>
    </row>
    <row r="16" spans="1:18" ht="15">
      <c r="B16" s="485"/>
      <c r="C16" s="59" t="s">
        <v>233</v>
      </c>
      <c r="D16" s="60"/>
      <c r="E16" s="61" t="s">
        <v>27</v>
      </c>
      <c r="F16" s="62" t="s">
        <v>234</v>
      </c>
      <c r="H16" s="481"/>
      <c r="I16" s="481"/>
      <c r="J16" s="481"/>
      <c r="K16" s="481"/>
      <c r="L16" s="481"/>
      <c r="M16" s="481"/>
      <c r="N16" s="481"/>
      <c r="O16" s="481"/>
      <c r="P16" s="481"/>
      <c r="Q16" s="481"/>
      <c r="R16" s="481"/>
    </row>
    <row r="17" spans="2:18" ht="15">
      <c r="B17" s="485"/>
      <c r="C17" s="59" t="s">
        <v>233</v>
      </c>
      <c r="D17" s="60"/>
      <c r="E17" s="61" t="s">
        <v>28</v>
      </c>
      <c r="F17" s="62" t="s">
        <v>234</v>
      </c>
      <c r="H17" s="481"/>
      <c r="I17" s="481"/>
      <c r="J17" s="481"/>
      <c r="K17" s="481"/>
      <c r="L17" s="481"/>
      <c r="M17" s="481"/>
      <c r="N17" s="481"/>
      <c r="O17" s="481"/>
      <c r="P17" s="481"/>
      <c r="Q17" s="481"/>
      <c r="R17" s="481"/>
    </row>
    <row r="18" spans="2:18" ht="15">
      <c r="B18" s="485"/>
      <c r="C18" s="59" t="s">
        <v>233</v>
      </c>
      <c r="D18" s="60"/>
      <c r="E18" s="63" t="s">
        <v>26</v>
      </c>
      <c r="F18" s="62" t="s">
        <v>234</v>
      </c>
      <c r="H18" s="481"/>
      <c r="I18" s="481"/>
      <c r="J18" s="481"/>
      <c r="K18" s="481"/>
      <c r="L18" s="481"/>
      <c r="M18" s="481"/>
      <c r="N18" s="481"/>
      <c r="O18" s="481"/>
      <c r="P18" s="481"/>
      <c r="Q18" s="481"/>
      <c r="R18" s="481"/>
    </row>
    <row r="19" spans="2:18" ht="15">
      <c r="B19" s="64"/>
      <c r="C19" s="12"/>
      <c r="D19" s="65"/>
      <c r="E19" s="66"/>
      <c r="F19" s="67"/>
      <c r="H19" s="481"/>
      <c r="I19" s="481"/>
      <c r="J19" s="481"/>
      <c r="K19" s="481"/>
      <c r="L19" s="481"/>
      <c r="M19" s="481"/>
      <c r="N19" s="481"/>
      <c r="O19" s="481"/>
      <c r="P19" s="481"/>
      <c r="Q19" s="481"/>
      <c r="R19" s="481"/>
    </row>
    <row r="20" spans="2:18" ht="15">
      <c r="B20" s="485" t="s">
        <v>77</v>
      </c>
      <c r="C20" s="59" t="s">
        <v>236</v>
      </c>
      <c r="D20" s="60"/>
      <c r="E20" s="63" t="s">
        <v>18</v>
      </c>
      <c r="F20" s="62" t="s">
        <v>234</v>
      </c>
      <c r="H20" s="481"/>
      <c r="I20" s="481"/>
      <c r="J20" s="481"/>
      <c r="K20" s="481"/>
      <c r="L20" s="481"/>
      <c r="M20" s="481"/>
      <c r="N20" s="481"/>
      <c r="O20" s="481"/>
      <c r="P20" s="481"/>
      <c r="Q20" s="481"/>
      <c r="R20" s="481"/>
    </row>
    <row r="21" spans="2:18" ht="15">
      <c r="B21" s="485"/>
      <c r="C21" s="59" t="s">
        <v>236</v>
      </c>
      <c r="D21" s="60"/>
      <c r="E21" s="63" t="s">
        <v>19</v>
      </c>
      <c r="F21" s="62" t="s">
        <v>234</v>
      </c>
      <c r="H21" s="68"/>
      <c r="I21" s="69"/>
      <c r="J21" s="68"/>
      <c r="K21" s="68"/>
      <c r="L21" s="68"/>
      <c r="M21" s="68"/>
      <c r="N21" s="68"/>
      <c r="O21" s="68"/>
      <c r="P21" s="68"/>
      <c r="Q21" s="68"/>
      <c r="R21" s="68"/>
    </row>
    <row r="22" spans="2:18" ht="15">
      <c r="B22" s="485"/>
      <c r="C22" s="59" t="s">
        <v>236</v>
      </c>
      <c r="D22" s="60"/>
      <c r="E22" s="61" t="s">
        <v>20</v>
      </c>
      <c r="F22" s="62" t="s">
        <v>234</v>
      </c>
      <c r="H22" s="481"/>
      <c r="I22" s="481"/>
      <c r="J22" s="481"/>
      <c r="K22" s="481"/>
      <c r="L22" s="481"/>
      <c r="M22" s="481"/>
      <c r="N22" s="481"/>
      <c r="O22" s="481"/>
      <c r="P22" s="481"/>
      <c r="Q22" s="481"/>
      <c r="R22" s="481"/>
    </row>
    <row r="23" spans="2:18" ht="15">
      <c r="B23" s="485"/>
      <c r="C23" s="59" t="s">
        <v>236</v>
      </c>
      <c r="D23" s="60"/>
      <c r="E23" s="61" t="s">
        <v>21</v>
      </c>
      <c r="F23" s="62" t="s">
        <v>234</v>
      </c>
      <c r="H23" s="481"/>
      <c r="I23" s="481"/>
      <c r="J23" s="481"/>
      <c r="K23" s="481"/>
      <c r="L23" s="481"/>
      <c r="M23" s="481"/>
      <c r="N23" s="481"/>
      <c r="O23" s="481"/>
      <c r="P23" s="481"/>
      <c r="Q23" s="481"/>
      <c r="R23" s="481"/>
    </row>
    <row r="24" spans="2:18" ht="15">
      <c r="B24" s="485"/>
      <c r="C24" s="59" t="s">
        <v>236</v>
      </c>
      <c r="D24" s="60"/>
      <c r="E24" s="61" t="s">
        <v>22</v>
      </c>
      <c r="F24" s="62" t="s">
        <v>234</v>
      </c>
      <c r="H24" s="481"/>
      <c r="I24" s="481"/>
      <c r="J24" s="481"/>
      <c r="K24" s="481"/>
      <c r="L24" s="481"/>
      <c r="M24" s="481"/>
      <c r="N24" s="481"/>
      <c r="O24" s="481"/>
      <c r="P24" s="481"/>
      <c r="Q24" s="481"/>
      <c r="R24" s="481"/>
    </row>
    <row r="25" spans="2:18" ht="15">
      <c r="B25" s="485"/>
      <c r="C25" s="59" t="s">
        <v>236</v>
      </c>
      <c r="D25" s="60"/>
      <c r="E25" s="61" t="s">
        <v>23</v>
      </c>
      <c r="F25" s="62" t="s">
        <v>234</v>
      </c>
      <c r="H25" s="481"/>
      <c r="I25" s="481"/>
      <c r="J25" s="481"/>
      <c r="K25" s="481"/>
      <c r="L25" s="481"/>
      <c r="M25" s="481"/>
      <c r="N25" s="481"/>
      <c r="O25" s="481"/>
      <c r="P25" s="481"/>
      <c r="Q25" s="481"/>
      <c r="R25" s="481"/>
    </row>
    <row r="26" spans="2:18" ht="15">
      <c r="B26" s="485"/>
      <c r="C26" s="59" t="s">
        <v>236</v>
      </c>
      <c r="D26" s="60"/>
      <c r="E26" s="61" t="s">
        <v>24</v>
      </c>
      <c r="F26" s="62" t="s">
        <v>234</v>
      </c>
      <c r="H26" s="481"/>
      <c r="I26" s="481"/>
      <c r="J26" s="481"/>
      <c r="K26" s="481"/>
      <c r="L26" s="481"/>
      <c r="M26" s="481"/>
      <c r="N26" s="481"/>
      <c r="O26" s="481"/>
      <c r="P26" s="481"/>
      <c r="Q26" s="481"/>
      <c r="R26" s="481"/>
    </row>
    <row r="27" spans="2:18" ht="15">
      <c r="B27" s="485"/>
      <c r="C27" s="59" t="s">
        <v>236</v>
      </c>
      <c r="D27" s="60"/>
      <c r="E27" s="61" t="s">
        <v>25</v>
      </c>
      <c r="F27" s="62" t="s">
        <v>234</v>
      </c>
      <c r="H27" s="481"/>
      <c r="I27" s="481"/>
      <c r="J27" s="481"/>
      <c r="K27" s="481"/>
      <c r="L27" s="481"/>
      <c r="M27" s="481"/>
      <c r="N27" s="481"/>
      <c r="O27" s="481"/>
      <c r="P27" s="481"/>
      <c r="Q27" s="481"/>
      <c r="R27" s="481"/>
    </row>
    <row r="28" spans="2:18" ht="15">
      <c r="B28" s="485"/>
      <c r="C28" s="59" t="s">
        <v>236</v>
      </c>
      <c r="D28" s="60"/>
      <c r="E28" s="61" t="s">
        <v>26</v>
      </c>
      <c r="F28" s="62" t="s">
        <v>234</v>
      </c>
      <c r="H28" s="481"/>
      <c r="I28" s="481"/>
      <c r="J28" s="481"/>
      <c r="K28" s="481"/>
      <c r="L28" s="481"/>
      <c r="M28" s="481"/>
      <c r="N28" s="481"/>
      <c r="O28" s="481"/>
      <c r="P28" s="481"/>
      <c r="Q28" s="481"/>
      <c r="R28" s="481"/>
    </row>
    <row r="29" spans="2:18" ht="15">
      <c r="B29" s="485"/>
      <c r="C29" s="59" t="s">
        <v>236</v>
      </c>
      <c r="D29" s="60"/>
      <c r="E29" s="61" t="s">
        <v>7</v>
      </c>
      <c r="F29" s="62" t="s">
        <v>234</v>
      </c>
      <c r="H29" s="481"/>
      <c r="I29" s="481"/>
      <c r="J29" s="481"/>
      <c r="K29" s="481"/>
      <c r="L29" s="481"/>
      <c r="M29" s="481"/>
      <c r="N29" s="481"/>
      <c r="O29" s="481"/>
      <c r="P29" s="481"/>
      <c r="Q29" s="481"/>
      <c r="R29" s="481"/>
    </row>
    <row r="30" spans="2:18" ht="15">
      <c r="B30" s="485"/>
      <c r="C30" s="59" t="s">
        <v>236</v>
      </c>
      <c r="D30" s="60"/>
      <c r="E30" s="61" t="s">
        <v>27</v>
      </c>
      <c r="F30" s="62" t="s">
        <v>234</v>
      </c>
      <c r="H30" s="481"/>
      <c r="I30" s="481"/>
      <c r="J30" s="481"/>
      <c r="K30" s="481"/>
      <c r="L30" s="481"/>
      <c r="M30" s="481"/>
      <c r="N30" s="481"/>
      <c r="O30" s="481"/>
      <c r="P30" s="481"/>
      <c r="Q30" s="481"/>
      <c r="R30" s="481"/>
    </row>
    <row r="31" spans="2:18" ht="15">
      <c r="B31" s="485"/>
      <c r="C31" s="59" t="s">
        <v>236</v>
      </c>
      <c r="D31" s="60"/>
      <c r="E31" s="61" t="s">
        <v>28</v>
      </c>
      <c r="F31" s="62" t="s">
        <v>234</v>
      </c>
      <c r="H31" s="481"/>
      <c r="I31" s="481"/>
      <c r="J31" s="481"/>
      <c r="K31" s="481"/>
      <c r="L31" s="481"/>
      <c r="M31" s="481"/>
      <c r="N31" s="481"/>
      <c r="O31" s="481"/>
      <c r="P31" s="481"/>
      <c r="Q31" s="481"/>
      <c r="R31" s="481"/>
    </row>
    <row r="32" spans="2:18" ht="15">
      <c r="B32" s="12"/>
      <c r="C32" s="12"/>
      <c r="D32" s="68"/>
      <c r="E32" s="66"/>
      <c r="F32" s="67"/>
      <c r="H32" s="481"/>
      <c r="I32" s="481"/>
      <c r="J32" s="481"/>
      <c r="K32" s="481"/>
      <c r="L32" s="481"/>
      <c r="M32" s="481"/>
      <c r="N32" s="481"/>
      <c r="O32" s="481"/>
      <c r="P32" s="481"/>
      <c r="Q32" s="481"/>
      <c r="R32" s="481"/>
    </row>
    <row r="33" spans="2:18" ht="15">
      <c r="B33" s="485" t="s">
        <v>80</v>
      </c>
      <c r="C33" s="59" t="s">
        <v>237</v>
      </c>
      <c r="D33" s="70"/>
      <c r="E33" s="63" t="s">
        <v>18</v>
      </c>
      <c r="F33" s="62" t="s">
        <v>234</v>
      </c>
      <c r="H33" s="481"/>
      <c r="I33" s="481"/>
      <c r="J33" s="481"/>
      <c r="K33" s="481"/>
      <c r="L33" s="481"/>
      <c r="M33" s="481"/>
      <c r="N33" s="481"/>
      <c r="O33" s="481"/>
      <c r="P33" s="481"/>
      <c r="Q33" s="481"/>
      <c r="R33" s="481"/>
    </row>
    <row r="34" spans="2:18" ht="15">
      <c r="B34" s="485"/>
      <c r="C34" s="59" t="s">
        <v>237</v>
      </c>
      <c r="D34" s="60"/>
      <c r="E34" s="63" t="s">
        <v>19</v>
      </c>
      <c r="F34" s="62" t="s">
        <v>234</v>
      </c>
      <c r="H34" s="481"/>
      <c r="I34" s="481"/>
      <c r="J34" s="481"/>
      <c r="K34" s="481"/>
      <c r="L34" s="481"/>
      <c r="M34" s="481"/>
      <c r="N34" s="481"/>
      <c r="O34" s="481"/>
      <c r="P34" s="481"/>
      <c r="Q34" s="481"/>
      <c r="R34" s="481"/>
    </row>
    <row r="35" spans="2:18" ht="15">
      <c r="B35" s="485"/>
      <c r="C35" s="59" t="s">
        <v>237</v>
      </c>
      <c r="D35" s="71"/>
      <c r="E35" s="61" t="s">
        <v>20</v>
      </c>
      <c r="F35" s="62" t="s">
        <v>234</v>
      </c>
      <c r="H35" s="481"/>
      <c r="I35" s="481"/>
      <c r="J35" s="481"/>
      <c r="K35" s="481"/>
      <c r="L35" s="481"/>
      <c r="M35" s="481"/>
      <c r="N35" s="481"/>
      <c r="O35" s="481"/>
      <c r="P35" s="481"/>
      <c r="Q35" s="481"/>
      <c r="R35" s="481"/>
    </row>
    <row r="36" spans="2:18" ht="15">
      <c r="B36" s="485"/>
      <c r="C36" s="59" t="s">
        <v>237</v>
      </c>
      <c r="D36" s="71"/>
      <c r="E36" s="61" t="s">
        <v>21</v>
      </c>
      <c r="F36" s="62" t="s">
        <v>234</v>
      </c>
      <c r="H36" s="481"/>
      <c r="I36" s="481"/>
      <c r="J36" s="481"/>
      <c r="K36" s="481"/>
      <c r="L36" s="481"/>
      <c r="M36" s="481"/>
      <c r="N36" s="481"/>
      <c r="O36" s="481"/>
      <c r="P36" s="481"/>
      <c r="Q36" s="481"/>
      <c r="R36" s="481"/>
    </row>
    <row r="37" spans="2:18" ht="15">
      <c r="B37" s="485"/>
      <c r="C37" s="59" t="s">
        <v>237</v>
      </c>
      <c r="D37" s="71"/>
      <c r="E37" s="61" t="s">
        <v>22</v>
      </c>
      <c r="F37" s="62" t="s">
        <v>234</v>
      </c>
      <c r="H37" s="481"/>
      <c r="I37" s="481"/>
      <c r="J37" s="481"/>
      <c r="K37" s="481"/>
      <c r="L37" s="481"/>
      <c r="M37" s="481"/>
      <c r="N37" s="481"/>
      <c r="O37" s="481"/>
      <c r="P37" s="481"/>
      <c r="Q37" s="481"/>
      <c r="R37" s="481"/>
    </row>
    <row r="38" spans="2:18" ht="15">
      <c r="B38" s="485"/>
      <c r="C38" s="59" t="s">
        <v>237</v>
      </c>
      <c r="D38" s="71"/>
      <c r="E38" s="61" t="s">
        <v>23</v>
      </c>
      <c r="F38" s="62" t="s">
        <v>234</v>
      </c>
      <c r="H38" s="481"/>
      <c r="I38" s="481"/>
      <c r="J38" s="481"/>
      <c r="K38" s="481"/>
      <c r="L38" s="481"/>
      <c r="M38" s="481"/>
      <c r="N38" s="481"/>
      <c r="O38" s="481"/>
      <c r="P38" s="481"/>
      <c r="Q38" s="481"/>
      <c r="R38" s="481"/>
    </row>
    <row r="39" spans="2:18" ht="15">
      <c r="B39" s="485"/>
      <c r="C39" s="59" t="s">
        <v>237</v>
      </c>
      <c r="D39" s="71"/>
      <c r="E39" s="61" t="s">
        <v>24</v>
      </c>
      <c r="F39" s="62" t="s">
        <v>234</v>
      </c>
      <c r="H39" s="481"/>
      <c r="I39" s="481"/>
      <c r="J39" s="481"/>
      <c r="K39" s="481"/>
      <c r="L39" s="481"/>
      <c r="M39" s="481"/>
      <c r="N39" s="481"/>
      <c r="O39" s="481"/>
      <c r="P39" s="481"/>
      <c r="Q39" s="481"/>
      <c r="R39" s="481"/>
    </row>
    <row r="40" spans="2:18" ht="15">
      <c r="B40" s="485"/>
      <c r="C40" s="59" t="s">
        <v>237</v>
      </c>
      <c r="D40" s="71"/>
      <c r="E40" s="61" t="s">
        <v>25</v>
      </c>
      <c r="F40" s="62" t="s">
        <v>234</v>
      </c>
      <c r="H40" s="481"/>
      <c r="I40" s="481"/>
      <c r="J40" s="481"/>
      <c r="K40" s="481"/>
      <c r="L40" s="481"/>
      <c r="M40" s="481"/>
      <c r="N40" s="481"/>
      <c r="O40" s="481"/>
      <c r="P40" s="481"/>
      <c r="Q40" s="481"/>
      <c r="R40" s="481"/>
    </row>
    <row r="41" spans="2:18" ht="15">
      <c r="B41" s="485"/>
      <c r="C41" s="59" t="s">
        <v>237</v>
      </c>
      <c r="D41" s="71"/>
      <c r="E41" s="61" t="s">
        <v>26</v>
      </c>
      <c r="F41" s="62" t="s">
        <v>234</v>
      </c>
      <c r="H41" s="481"/>
      <c r="I41" s="481"/>
      <c r="J41" s="481"/>
      <c r="K41" s="481"/>
      <c r="L41" s="481"/>
      <c r="M41" s="481"/>
      <c r="N41" s="481"/>
      <c r="O41" s="481"/>
      <c r="P41" s="481"/>
      <c r="Q41" s="481"/>
      <c r="R41" s="481"/>
    </row>
    <row r="42" spans="2:18" ht="15">
      <c r="B42" s="485"/>
      <c r="C42" s="59" t="s">
        <v>237</v>
      </c>
      <c r="D42" s="71"/>
      <c r="E42" s="61" t="s">
        <v>7</v>
      </c>
      <c r="F42" s="62" t="s">
        <v>234</v>
      </c>
      <c r="H42" s="481"/>
      <c r="I42" s="481"/>
      <c r="J42" s="481"/>
      <c r="K42" s="481"/>
      <c r="L42" s="481"/>
      <c r="M42" s="481"/>
      <c r="N42" s="481"/>
      <c r="O42" s="481"/>
      <c r="P42" s="481"/>
      <c r="Q42" s="481"/>
      <c r="R42" s="481"/>
    </row>
    <row r="43" spans="2:18" ht="15">
      <c r="B43" s="485"/>
      <c r="C43" s="59" t="s">
        <v>237</v>
      </c>
      <c r="D43" s="71"/>
      <c r="E43" s="61" t="s">
        <v>27</v>
      </c>
      <c r="F43" s="62" t="s">
        <v>234</v>
      </c>
      <c r="H43" s="481"/>
      <c r="I43" s="481"/>
      <c r="J43" s="481"/>
      <c r="K43" s="481"/>
      <c r="L43" s="481"/>
      <c r="M43" s="481"/>
      <c r="N43" s="481"/>
      <c r="O43" s="481"/>
      <c r="P43" s="481"/>
      <c r="Q43" s="481"/>
      <c r="R43" s="481"/>
    </row>
    <row r="44" spans="2:18" ht="15">
      <c r="B44" s="485"/>
      <c r="C44" s="59" t="s">
        <v>237</v>
      </c>
      <c r="D44" s="71"/>
      <c r="E44" s="61" t="s">
        <v>28</v>
      </c>
      <c r="F44" s="62" t="s">
        <v>234</v>
      </c>
      <c r="H44" s="481"/>
      <c r="I44" s="481"/>
      <c r="J44" s="481"/>
      <c r="K44" s="481"/>
      <c r="L44" s="481"/>
      <c r="M44" s="481"/>
      <c r="N44" s="481"/>
      <c r="O44" s="481"/>
      <c r="P44" s="481"/>
      <c r="Q44" s="481"/>
      <c r="R44" s="481"/>
    </row>
    <row r="45" spans="2:18" ht="15">
      <c r="B45" s="12"/>
      <c r="C45" s="59"/>
      <c r="D45" s="65"/>
      <c r="E45" s="66"/>
      <c r="F45" s="67"/>
      <c r="H45" s="481"/>
      <c r="I45" s="481"/>
      <c r="J45" s="481"/>
      <c r="K45" s="481"/>
      <c r="L45" s="481"/>
      <c r="M45" s="481"/>
      <c r="N45" s="481"/>
      <c r="O45" s="481"/>
      <c r="P45" s="481"/>
      <c r="Q45" s="481"/>
      <c r="R45" s="481"/>
    </row>
    <row r="46" spans="2:18" ht="12" customHeight="1">
      <c r="B46" s="19"/>
      <c r="C46" s="59"/>
      <c r="D46" s="72"/>
      <c r="E46" s="73"/>
      <c r="F46" s="74"/>
      <c r="H46" s="481"/>
      <c r="I46" s="481"/>
      <c r="J46" s="481"/>
      <c r="K46" s="481"/>
      <c r="L46" s="481"/>
      <c r="M46" s="481"/>
      <c r="N46" s="481"/>
      <c r="O46" s="481"/>
      <c r="P46" s="481"/>
      <c r="Q46" s="481"/>
      <c r="R46" s="481"/>
    </row>
    <row r="47" spans="2:18" ht="12" customHeight="1">
      <c r="B47" s="487" t="s">
        <v>82</v>
      </c>
      <c r="C47" s="59" t="s">
        <v>238</v>
      </c>
      <c r="D47" s="65"/>
      <c r="E47" s="63" t="s">
        <v>18</v>
      </c>
      <c r="F47" s="62" t="s">
        <v>234</v>
      </c>
      <c r="G47" s="12"/>
      <c r="H47" s="75"/>
      <c r="I47" s="481"/>
      <c r="J47" s="481"/>
      <c r="K47" s="481"/>
      <c r="L47" s="481"/>
      <c r="M47" s="481"/>
      <c r="N47" s="481"/>
      <c r="O47" s="481"/>
      <c r="P47" s="481"/>
      <c r="Q47" s="481"/>
      <c r="R47" s="481"/>
    </row>
    <row r="48" spans="2:18" ht="12" customHeight="1">
      <c r="B48" s="487"/>
      <c r="C48" s="59" t="s">
        <v>238</v>
      </c>
      <c r="D48" s="65"/>
      <c r="E48" s="63" t="s">
        <v>19</v>
      </c>
      <c r="F48" s="62" t="s">
        <v>234</v>
      </c>
      <c r="G48" s="12"/>
      <c r="H48" s="75"/>
      <c r="I48" s="481"/>
      <c r="J48" s="481"/>
      <c r="K48" s="481"/>
      <c r="L48" s="481"/>
      <c r="M48" s="481"/>
      <c r="N48" s="481"/>
      <c r="O48" s="481"/>
      <c r="P48" s="481"/>
      <c r="Q48" s="481"/>
      <c r="R48" s="481"/>
    </row>
    <row r="49" spans="2:18" ht="12" customHeight="1">
      <c r="B49" s="487"/>
      <c r="C49" s="59" t="s">
        <v>238</v>
      </c>
      <c r="D49" s="65"/>
      <c r="E49" s="61" t="s">
        <v>20</v>
      </c>
      <c r="F49" s="62" t="s">
        <v>234</v>
      </c>
      <c r="G49" s="12"/>
      <c r="H49" s="75"/>
      <c r="I49" s="481"/>
      <c r="J49" s="481"/>
      <c r="K49" s="481"/>
      <c r="L49" s="481"/>
      <c r="M49" s="481"/>
      <c r="N49" s="481"/>
      <c r="O49" s="481"/>
      <c r="P49" s="481"/>
      <c r="Q49" s="481"/>
      <c r="R49" s="481"/>
    </row>
    <row r="50" spans="2:18" ht="12" customHeight="1">
      <c r="B50" s="487"/>
      <c r="C50" s="59" t="s">
        <v>238</v>
      </c>
      <c r="D50" s="65"/>
      <c r="E50" s="61" t="s">
        <v>21</v>
      </c>
      <c r="F50" s="62" t="s">
        <v>234</v>
      </c>
      <c r="G50" s="12"/>
      <c r="H50" s="75"/>
      <c r="I50" s="481"/>
      <c r="J50" s="481"/>
      <c r="K50" s="481"/>
      <c r="L50" s="481"/>
      <c r="M50" s="481"/>
      <c r="N50" s="481"/>
      <c r="O50" s="481"/>
      <c r="P50" s="481"/>
      <c r="Q50" s="481"/>
      <c r="R50" s="481"/>
    </row>
    <row r="51" spans="2:18" ht="12" customHeight="1">
      <c r="B51" s="487"/>
      <c r="C51" s="59" t="s">
        <v>238</v>
      </c>
      <c r="D51" s="65"/>
      <c r="E51" s="61" t="s">
        <v>22</v>
      </c>
      <c r="F51" s="62" t="s">
        <v>234</v>
      </c>
      <c r="G51" s="12"/>
      <c r="H51" s="75"/>
      <c r="I51" s="481"/>
      <c r="J51" s="481"/>
      <c r="K51" s="481"/>
      <c r="L51" s="481"/>
      <c r="M51" s="481"/>
      <c r="N51" s="481"/>
      <c r="O51" s="481"/>
      <c r="P51" s="481"/>
      <c r="Q51" s="481"/>
      <c r="R51" s="481"/>
    </row>
    <row r="52" spans="2:18" ht="12" customHeight="1">
      <c r="B52" s="487"/>
      <c r="C52" s="59" t="s">
        <v>238</v>
      </c>
      <c r="D52" s="65"/>
      <c r="E52" s="61" t="s">
        <v>23</v>
      </c>
      <c r="F52" s="62" t="s">
        <v>234</v>
      </c>
      <c r="G52" s="12"/>
      <c r="H52" s="75"/>
      <c r="I52" s="481"/>
      <c r="J52" s="481"/>
      <c r="K52" s="481"/>
      <c r="L52" s="481"/>
      <c r="M52" s="481"/>
      <c r="N52" s="481"/>
      <c r="O52" s="481"/>
      <c r="P52" s="481"/>
      <c r="Q52" s="481"/>
      <c r="R52" s="481"/>
    </row>
    <row r="53" spans="2:18" ht="12" customHeight="1">
      <c r="B53" s="487"/>
      <c r="C53" s="59" t="s">
        <v>238</v>
      </c>
      <c r="D53" s="65"/>
      <c r="E53" s="61" t="s">
        <v>24</v>
      </c>
      <c r="F53" s="62" t="s">
        <v>234</v>
      </c>
      <c r="G53" s="12"/>
      <c r="H53" s="75"/>
      <c r="I53" s="481"/>
      <c r="J53" s="481"/>
      <c r="K53" s="481"/>
      <c r="L53" s="481"/>
      <c r="M53" s="481"/>
      <c r="N53" s="481"/>
      <c r="O53" s="481"/>
      <c r="P53" s="481"/>
      <c r="Q53" s="481"/>
      <c r="R53" s="481"/>
    </row>
    <row r="54" spans="2:18" ht="12" customHeight="1">
      <c r="B54" s="487"/>
      <c r="C54" s="59" t="s">
        <v>238</v>
      </c>
      <c r="D54" s="76"/>
      <c r="E54" s="61" t="s">
        <v>25</v>
      </c>
      <c r="F54" s="62" t="s">
        <v>234</v>
      </c>
      <c r="H54" s="481"/>
      <c r="I54" s="481"/>
      <c r="J54" s="481"/>
      <c r="K54" s="481"/>
      <c r="L54" s="481"/>
      <c r="M54" s="481"/>
      <c r="N54" s="481"/>
      <c r="O54" s="481"/>
      <c r="P54" s="481"/>
      <c r="Q54" s="481"/>
      <c r="R54" s="481"/>
    </row>
    <row r="55" spans="2:18" ht="12" customHeight="1">
      <c r="B55" s="487"/>
      <c r="C55" s="59" t="s">
        <v>238</v>
      </c>
      <c r="D55" s="71"/>
      <c r="E55" s="61" t="s">
        <v>26</v>
      </c>
      <c r="F55" s="62" t="s">
        <v>234</v>
      </c>
      <c r="G55" s="12"/>
      <c r="H55" s="75"/>
      <c r="I55" s="481"/>
      <c r="J55" s="481"/>
      <c r="K55" s="481"/>
      <c r="L55" s="481"/>
      <c r="M55" s="481"/>
      <c r="N55" s="481"/>
      <c r="O55" s="481"/>
      <c r="P55" s="481"/>
      <c r="Q55" s="481"/>
      <c r="R55" s="481"/>
    </row>
    <row r="56" spans="2:18" ht="15" customHeight="1">
      <c r="B56" s="487"/>
      <c r="C56" s="59" t="s">
        <v>238</v>
      </c>
      <c r="D56" s="71"/>
      <c r="E56" s="61" t="s">
        <v>7</v>
      </c>
      <c r="F56" s="62" t="s">
        <v>234</v>
      </c>
      <c r="G56" s="12"/>
      <c r="H56" s="75"/>
      <c r="I56" s="481"/>
      <c r="J56" s="481"/>
      <c r="K56" s="481"/>
      <c r="L56" s="481"/>
      <c r="M56" s="481"/>
      <c r="N56" s="481"/>
      <c r="O56" s="481"/>
      <c r="P56" s="481"/>
      <c r="Q56" s="481"/>
      <c r="R56" s="481"/>
    </row>
    <row r="57" spans="2:18" ht="15" customHeight="1">
      <c r="B57" s="487"/>
      <c r="C57" s="59" t="s">
        <v>238</v>
      </c>
      <c r="D57" s="71"/>
      <c r="E57" s="61" t="s">
        <v>27</v>
      </c>
      <c r="F57" s="62" t="s">
        <v>234</v>
      </c>
      <c r="G57" s="12"/>
      <c r="H57" s="75"/>
      <c r="I57" s="481"/>
      <c r="J57" s="481"/>
      <c r="K57" s="481"/>
      <c r="L57" s="481"/>
      <c r="M57" s="481"/>
      <c r="N57" s="481"/>
      <c r="O57" s="481"/>
      <c r="P57" s="481"/>
      <c r="Q57" s="481"/>
      <c r="R57" s="481"/>
    </row>
    <row r="58" spans="2:18" ht="15" customHeight="1">
      <c r="B58" s="487"/>
      <c r="C58" s="59" t="s">
        <v>238</v>
      </c>
      <c r="D58" s="71"/>
      <c r="E58" s="61" t="s">
        <v>28</v>
      </c>
      <c r="F58" s="62" t="s">
        <v>234</v>
      </c>
      <c r="G58" s="12"/>
      <c r="H58" s="75"/>
      <c r="I58" s="481"/>
      <c r="J58" s="481"/>
      <c r="K58" s="481"/>
      <c r="L58" s="481"/>
      <c r="M58" s="481"/>
      <c r="N58" s="481"/>
      <c r="O58" s="481"/>
      <c r="P58" s="481"/>
      <c r="Q58" s="481"/>
      <c r="R58" s="481"/>
    </row>
    <row r="59" spans="2:18" ht="12" customHeight="1">
      <c r="B59" s="77"/>
      <c r="C59" s="59"/>
      <c r="D59" s="72"/>
      <c r="E59" s="73"/>
      <c r="F59" s="78"/>
      <c r="G59" s="12"/>
      <c r="H59" s="75"/>
      <c r="I59" s="481"/>
      <c r="J59" s="481"/>
      <c r="K59" s="481"/>
      <c r="L59" s="481"/>
      <c r="M59" s="481"/>
      <c r="N59" s="481"/>
      <c r="O59" s="481"/>
      <c r="P59" s="481"/>
      <c r="Q59" s="481"/>
      <c r="R59" s="481"/>
    </row>
    <row r="60" spans="2:18" ht="12" customHeight="1">
      <c r="B60" s="77"/>
      <c r="C60" s="79"/>
      <c r="D60" s="65"/>
      <c r="E60" s="66"/>
      <c r="F60" s="80"/>
      <c r="G60" s="12"/>
      <c r="H60" s="75"/>
      <c r="I60" s="481"/>
      <c r="J60" s="481"/>
      <c r="K60" s="481"/>
      <c r="L60" s="481"/>
      <c r="M60" s="481"/>
      <c r="N60" s="481"/>
      <c r="O60" s="481"/>
      <c r="P60" s="481"/>
      <c r="Q60" s="481"/>
      <c r="R60" s="481"/>
    </row>
    <row r="61" spans="2:18" ht="12" customHeight="1">
      <c r="B61" s="487" t="s">
        <v>84</v>
      </c>
      <c r="C61" s="59" t="s">
        <v>239</v>
      </c>
      <c r="D61" s="65"/>
      <c r="E61" s="63" t="s">
        <v>18</v>
      </c>
      <c r="F61" s="62" t="s">
        <v>234</v>
      </c>
      <c r="G61" s="12"/>
      <c r="H61" s="75"/>
      <c r="I61" s="481"/>
      <c r="J61" s="481"/>
      <c r="K61" s="481"/>
      <c r="L61" s="481"/>
      <c r="M61" s="481"/>
      <c r="N61" s="481"/>
      <c r="O61" s="481"/>
      <c r="P61" s="481"/>
      <c r="Q61" s="481"/>
      <c r="R61" s="481"/>
    </row>
    <row r="62" spans="2:18" ht="12" customHeight="1">
      <c r="B62" s="487"/>
      <c r="C62" s="59" t="s">
        <v>239</v>
      </c>
      <c r="D62" s="65"/>
      <c r="E62" s="63" t="s">
        <v>19</v>
      </c>
      <c r="F62" s="62" t="s">
        <v>234</v>
      </c>
      <c r="G62" s="12"/>
      <c r="H62" s="75"/>
      <c r="I62" s="481"/>
      <c r="J62" s="481"/>
      <c r="K62" s="481"/>
      <c r="L62" s="481"/>
      <c r="M62" s="481"/>
      <c r="N62" s="481"/>
      <c r="O62" s="481"/>
      <c r="P62" s="481"/>
      <c r="Q62" s="481"/>
      <c r="R62" s="481"/>
    </row>
    <row r="63" spans="2:18" ht="12" customHeight="1">
      <c r="B63" s="487"/>
      <c r="C63" s="59" t="s">
        <v>239</v>
      </c>
      <c r="D63" s="65"/>
      <c r="E63" s="61" t="s">
        <v>20</v>
      </c>
      <c r="F63" s="62" t="s">
        <v>234</v>
      </c>
      <c r="G63" s="12"/>
      <c r="H63" s="75"/>
      <c r="I63" s="481"/>
      <c r="J63" s="481"/>
      <c r="K63" s="481"/>
      <c r="L63" s="481"/>
      <c r="M63" s="481"/>
      <c r="N63" s="481"/>
      <c r="O63" s="481"/>
      <c r="P63" s="481"/>
      <c r="Q63" s="481"/>
      <c r="R63" s="481"/>
    </row>
    <row r="64" spans="2:18" ht="12" customHeight="1">
      <c r="B64" s="487"/>
      <c r="C64" s="59" t="s">
        <v>239</v>
      </c>
      <c r="D64" s="65"/>
      <c r="E64" s="61" t="s">
        <v>21</v>
      </c>
      <c r="F64" s="62" t="s">
        <v>234</v>
      </c>
      <c r="G64" s="12"/>
      <c r="H64" s="75"/>
      <c r="I64" s="481"/>
      <c r="J64" s="481"/>
      <c r="K64" s="481"/>
      <c r="L64" s="481"/>
      <c r="M64" s="481"/>
      <c r="N64" s="481"/>
      <c r="O64" s="481"/>
      <c r="P64" s="481"/>
      <c r="Q64" s="481"/>
      <c r="R64" s="481"/>
    </row>
    <row r="65" spans="2:18" ht="12" customHeight="1">
      <c r="B65" s="487"/>
      <c r="C65" s="59" t="s">
        <v>239</v>
      </c>
      <c r="D65" s="65"/>
      <c r="E65" s="61" t="s">
        <v>22</v>
      </c>
      <c r="F65" s="62" t="s">
        <v>234</v>
      </c>
      <c r="G65" s="12"/>
      <c r="H65" s="75"/>
      <c r="I65" s="481"/>
      <c r="J65" s="481"/>
      <c r="K65" s="481"/>
      <c r="L65" s="481"/>
      <c r="M65" s="481"/>
      <c r="N65" s="481"/>
      <c r="O65" s="481"/>
      <c r="P65" s="481"/>
      <c r="Q65" s="481"/>
      <c r="R65" s="481"/>
    </row>
    <row r="66" spans="2:18" ht="15">
      <c r="B66" s="487"/>
      <c r="C66" s="59" t="s">
        <v>239</v>
      </c>
      <c r="D66" s="76"/>
      <c r="E66" s="61" t="s">
        <v>23</v>
      </c>
      <c r="F66" s="62" t="s">
        <v>234</v>
      </c>
      <c r="G66" s="12"/>
      <c r="H66" s="75"/>
      <c r="I66" s="481"/>
      <c r="J66" s="481"/>
      <c r="K66" s="481"/>
      <c r="L66" s="481"/>
      <c r="M66" s="481"/>
      <c r="N66" s="481"/>
      <c r="O66" s="481"/>
      <c r="P66" s="481"/>
      <c r="Q66" s="481"/>
      <c r="R66" s="481"/>
    </row>
    <row r="67" spans="2:18" ht="15">
      <c r="B67" s="487"/>
      <c r="C67" s="59" t="s">
        <v>239</v>
      </c>
      <c r="D67" s="71"/>
      <c r="E67" s="61" t="s">
        <v>24</v>
      </c>
      <c r="F67" s="62" t="s">
        <v>234</v>
      </c>
      <c r="G67" s="12"/>
      <c r="H67" s="75"/>
      <c r="I67" s="481"/>
      <c r="J67" s="481"/>
      <c r="K67" s="481"/>
      <c r="L67" s="481"/>
      <c r="M67" s="481"/>
      <c r="N67" s="481"/>
      <c r="O67" s="481"/>
      <c r="P67" s="481"/>
      <c r="Q67" s="481"/>
      <c r="R67" s="481"/>
    </row>
    <row r="68" spans="2:18" ht="15">
      <c r="B68" s="487"/>
      <c r="C68" s="59" t="s">
        <v>239</v>
      </c>
      <c r="D68" s="71"/>
      <c r="E68" s="61" t="s">
        <v>25</v>
      </c>
      <c r="F68" s="62" t="s">
        <v>234</v>
      </c>
      <c r="G68" s="12"/>
      <c r="H68" s="75"/>
      <c r="I68" s="481"/>
      <c r="J68" s="481"/>
      <c r="K68" s="481"/>
      <c r="L68" s="481"/>
      <c r="M68" s="481"/>
      <c r="N68" s="481"/>
      <c r="O68" s="481"/>
      <c r="P68" s="481"/>
      <c r="Q68" s="481"/>
      <c r="R68" s="481"/>
    </row>
    <row r="69" spans="2:18" ht="15">
      <c r="B69" s="487"/>
      <c r="C69" s="59" t="s">
        <v>239</v>
      </c>
      <c r="D69" s="71"/>
      <c r="E69" s="61" t="s">
        <v>26</v>
      </c>
      <c r="F69" s="62" t="s">
        <v>234</v>
      </c>
      <c r="G69" s="12"/>
      <c r="H69" s="75"/>
      <c r="I69" s="481"/>
      <c r="J69" s="481"/>
      <c r="K69" s="481"/>
      <c r="L69" s="481"/>
      <c r="M69" s="481"/>
      <c r="N69" s="481"/>
      <c r="O69" s="481"/>
      <c r="P69" s="481"/>
      <c r="Q69" s="481"/>
      <c r="R69" s="481"/>
    </row>
    <row r="70" spans="2:18" ht="15">
      <c r="B70" s="487"/>
      <c r="C70" s="59" t="s">
        <v>239</v>
      </c>
      <c r="D70" s="71"/>
      <c r="E70" s="61" t="s">
        <v>7</v>
      </c>
      <c r="F70" s="62" t="s">
        <v>234</v>
      </c>
      <c r="G70" s="12"/>
      <c r="H70" s="75"/>
      <c r="I70" s="481"/>
      <c r="J70" s="481"/>
      <c r="K70" s="481"/>
      <c r="L70" s="481"/>
      <c r="M70" s="481"/>
      <c r="N70" s="481"/>
      <c r="O70" s="481"/>
      <c r="P70" s="481"/>
      <c r="Q70" s="481"/>
      <c r="R70" s="481"/>
    </row>
    <row r="71" spans="2:18" ht="15">
      <c r="B71" s="487"/>
      <c r="C71" s="59" t="s">
        <v>239</v>
      </c>
      <c r="D71" s="71"/>
      <c r="E71" s="61" t="s">
        <v>27</v>
      </c>
      <c r="F71" s="62" t="s">
        <v>234</v>
      </c>
      <c r="G71" s="12"/>
      <c r="H71" s="75"/>
      <c r="I71" s="481"/>
      <c r="J71" s="481"/>
      <c r="K71" s="481"/>
      <c r="L71" s="481"/>
      <c r="M71" s="481"/>
      <c r="N71" s="481"/>
      <c r="O71" s="481"/>
      <c r="P71" s="481"/>
      <c r="Q71" s="481"/>
      <c r="R71" s="481"/>
    </row>
    <row r="72" spans="2:18" ht="15">
      <c r="B72" s="487"/>
      <c r="C72" s="59" t="s">
        <v>239</v>
      </c>
      <c r="D72" s="81"/>
      <c r="E72" s="61" t="s">
        <v>28</v>
      </c>
      <c r="F72" s="62" t="s">
        <v>234</v>
      </c>
      <c r="G72" s="12"/>
      <c r="H72" s="75"/>
      <c r="I72" s="481"/>
      <c r="J72" s="481"/>
      <c r="K72" s="481"/>
      <c r="L72" s="481"/>
      <c r="M72" s="481"/>
      <c r="N72" s="481"/>
      <c r="O72" s="481"/>
      <c r="P72" s="481"/>
      <c r="Q72" s="481"/>
      <c r="R72" s="481"/>
    </row>
    <row r="73" spans="2:18" ht="15">
      <c r="B73" s="82"/>
      <c r="C73" s="59"/>
      <c r="D73" s="65"/>
      <c r="F73" s="80"/>
      <c r="G73" s="12"/>
      <c r="H73" s="75"/>
      <c r="I73" s="481"/>
      <c r="J73" s="481"/>
      <c r="K73" s="481"/>
      <c r="L73" s="481"/>
      <c r="M73" s="481"/>
      <c r="N73" s="481"/>
      <c r="O73" s="481"/>
      <c r="P73" s="481"/>
      <c r="Q73" s="481"/>
      <c r="R73" s="481"/>
    </row>
    <row r="74" spans="2:18" ht="15">
      <c r="B74" s="485" t="s">
        <v>86</v>
      </c>
      <c r="C74" s="59" t="s">
        <v>240</v>
      </c>
      <c r="D74" s="71"/>
      <c r="E74" s="63" t="s">
        <v>18</v>
      </c>
      <c r="F74" s="62" t="s">
        <v>234</v>
      </c>
      <c r="G74" s="12"/>
      <c r="H74" s="75"/>
      <c r="I74" s="481"/>
      <c r="J74" s="481"/>
      <c r="K74" s="481"/>
      <c r="L74" s="481"/>
      <c r="M74" s="481"/>
      <c r="N74" s="481"/>
      <c r="O74" s="481"/>
      <c r="P74" s="481"/>
      <c r="Q74" s="481"/>
      <c r="R74" s="481"/>
    </row>
    <row r="75" spans="2:18" ht="15">
      <c r="B75" s="485"/>
      <c r="C75" s="59" t="s">
        <v>240</v>
      </c>
      <c r="D75" s="71"/>
      <c r="E75" s="63" t="s">
        <v>19</v>
      </c>
      <c r="F75" s="62" t="s">
        <v>234</v>
      </c>
      <c r="G75" s="12"/>
      <c r="H75" s="75"/>
      <c r="I75" s="481"/>
      <c r="J75" s="481"/>
      <c r="K75" s="481"/>
      <c r="L75" s="481"/>
      <c r="M75" s="481"/>
      <c r="N75" s="481"/>
      <c r="O75" s="481"/>
      <c r="P75" s="481"/>
      <c r="Q75" s="481"/>
      <c r="R75" s="481"/>
    </row>
    <row r="76" spans="2:18" ht="15">
      <c r="B76" s="485"/>
      <c r="C76" s="59" t="s">
        <v>240</v>
      </c>
      <c r="D76" s="71"/>
      <c r="E76" s="61" t="s">
        <v>20</v>
      </c>
      <c r="F76" s="62" t="s">
        <v>234</v>
      </c>
      <c r="G76" s="12"/>
      <c r="H76" s="75"/>
      <c r="I76" s="481"/>
      <c r="J76" s="481"/>
      <c r="K76" s="481"/>
      <c r="L76" s="481"/>
      <c r="M76" s="481"/>
      <c r="N76" s="481"/>
      <c r="O76" s="481"/>
      <c r="P76" s="481"/>
      <c r="Q76" s="481"/>
      <c r="R76" s="481"/>
    </row>
    <row r="77" spans="2:18" ht="15">
      <c r="B77" s="485"/>
      <c r="C77" s="59" t="s">
        <v>240</v>
      </c>
      <c r="D77" s="71"/>
      <c r="E77" s="61" t="s">
        <v>21</v>
      </c>
      <c r="F77" s="62" t="s">
        <v>234</v>
      </c>
      <c r="G77" s="12"/>
      <c r="H77" s="75"/>
      <c r="I77" s="481"/>
      <c r="J77" s="481"/>
      <c r="K77" s="481"/>
      <c r="L77" s="481"/>
      <c r="M77" s="481"/>
      <c r="N77" s="481"/>
      <c r="O77" s="481"/>
      <c r="P77" s="481"/>
      <c r="Q77" s="481"/>
      <c r="R77" s="481"/>
    </row>
    <row r="78" spans="2:18" ht="15">
      <c r="B78" s="485"/>
      <c r="C78" s="59" t="s">
        <v>240</v>
      </c>
      <c r="D78" s="71"/>
      <c r="E78" s="61" t="s">
        <v>22</v>
      </c>
      <c r="F78" s="62" t="s">
        <v>234</v>
      </c>
      <c r="G78" s="12"/>
      <c r="H78" s="75"/>
      <c r="I78" s="481"/>
      <c r="J78" s="481"/>
      <c r="K78" s="481"/>
      <c r="L78" s="481"/>
      <c r="M78" s="481"/>
      <c r="N78" s="481"/>
      <c r="O78" s="481"/>
      <c r="P78" s="481"/>
      <c r="Q78" s="481"/>
      <c r="R78" s="481"/>
    </row>
    <row r="79" spans="2:18" ht="15">
      <c r="B79" s="485"/>
      <c r="C79" s="59" t="s">
        <v>240</v>
      </c>
      <c r="D79" s="71"/>
      <c r="E79" s="61" t="s">
        <v>23</v>
      </c>
      <c r="F79" s="62" t="s">
        <v>234</v>
      </c>
      <c r="G79" s="12"/>
      <c r="H79" s="75"/>
      <c r="I79" s="481"/>
      <c r="J79" s="481"/>
      <c r="K79" s="481"/>
      <c r="L79" s="481"/>
      <c r="M79" s="481"/>
      <c r="N79" s="481"/>
      <c r="O79" s="481"/>
      <c r="P79" s="481"/>
      <c r="Q79" s="481"/>
      <c r="R79" s="481"/>
    </row>
    <row r="80" spans="2:18" ht="15">
      <c r="B80" s="485"/>
      <c r="C80" s="59" t="s">
        <v>240</v>
      </c>
      <c r="D80" s="71"/>
      <c r="E80" s="61" t="s">
        <v>24</v>
      </c>
      <c r="F80" s="62" t="s">
        <v>234</v>
      </c>
      <c r="G80" s="12"/>
      <c r="H80" s="75"/>
      <c r="I80" s="481"/>
      <c r="J80" s="481"/>
      <c r="K80" s="481"/>
      <c r="L80" s="481"/>
      <c r="M80" s="481"/>
      <c r="N80" s="481"/>
      <c r="O80" s="481"/>
      <c r="P80" s="481"/>
      <c r="Q80" s="481"/>
      <c r="R80" s="481"/>
    </row>
    <row r="81" spans="2:18" ht="15">
      <c r="B81" s="485"/>
      <c r="C81" s="59" t="s">
        <v>240</v>
      </c>
      <c r="D81" s="71"/>
      <c r="E81" s="61" t="s">
        <v>25</v>
      </c>
      <c r="F81" s="62" t="s">
        <v>234</v>
      </c>
      <c r="G81" s="12"/>
      <c r="H81" s="75"/>
      <c r="I81" s="481"/>
      <c r="J81" s="481"/>
      <c r="K81" s="481"/>
      <c r="L81" s="481"/>
      <c r="M81" s="481"/>
      <c r="N81" s="481"/>
      <c r="O81" s="481"/>
      <c r="P81" s="481"/>
      <c r="Q81" s="481"/>
      <c r="R81" s="481"/>
    </row>
    <row r="82" spans="2:18" ht="15">
      <c r="B82" s="485"/>
      <c r="C82" s="59" t="s">
        <v>240</v>
      </c>
      <c r="D82" s="71"/>
      <c r="E82" s="61" t="s">
        <v>26</v>
      </c>
      <c r="F82" s="62" t="s">
        <v>234</v>
      </c>
      <c r="G82" s="12"/>
      <c r="H82" s="75"/>
      <c r="I82" s="481"/>
      <c r="J82" s="481"/>
      <c r="K82" s="481"/>
      <c r="L82" s="481"/>
      <c r="M82" s="481"/>
      <c r="N82" s="481"/>
      <c r="O82" s="481"/>
      <c r="P82" s="481"/>
      <c r="Q82" s="481"/>
      <c r="R82" s="481"/>
    </row>
    <row r="83" spans="2:18" ht="15">
      <c r="B83" s="485"/>
      <c r="C83" s="59" t="s">
        <v>240</v>
      </c>
      <c r="D83" s="71"/>
      <c r="E83" s="61" t="s">
        <v>7</v>
      </c>
      <c r="F83" s="62" t="s">
        <v>234</v>
      </c>
      <c r="G83" s="12"/>
      <c r="H83" s="75"/>
      <c r="I83" s="481"/>
      <c r="J83" s="481"/>
      <c r="K83" s="481"/>
      <c r="L83" s="481"/>
      <c r="M83" s="481"/>
      <c r="N83" s="481"/>
      <c r="O83" s="481"/>
      <c r="P83" s="481"/>
      <c r="Q83" s="481"/>
      <c r="R83" s="481"/>
    </row>
    <row r="84" spans="2:18" ht="15">
      <c r="B84" s="485"/>
      <c r="C84" s="59" t="s">
        <v>240</v>
      </c>
      <c r="D84" s="71"/>
      <c r="E84" s="61" t="s">
        <v>27</v>
      </c>
      <c r="F84" s="62" t="s">
        <v>234</v>
      </c>
      <c r="G84" s="12"/>
      <c r="H84" s="75"/>
      <c r="I84" s="481"/>
      <c r="J84" s="481"/>
      <c r="K84" s="481"/>
      <c r="L84" s="481"/>
      <c r="M84" s="481"/>
      <c r="N84" s="481"/>
      <c r="O84" s="481"/>
      <c r="P84" s="481"/>
      <c r="Q84" s="481"/>
      <c r="R84" s="481"/>
    </row>
    <row r="85" spans="2:18" ht="15">
      <c r="B85" s="485"/>
      <c r="C85" s="59" t="s">
        <v>240</v>
      </c>
      <c r="D85" s="71"/>
      <c r="E85" s="61" t="s">
        <v>28</v>
      </c>
      <c r="F85" s="62" t="s">
        <v>234</v>
      </c>
      <c r="G85" s="12"/>
      <c r="H85" s="75"/>
      <c r="I85" s="481"/>
      <c r="J85" s="481"/>
      <c r="K85" s="481"/>
      <c r="L85" s="481"/>
      <c r="M85" s="481"/>
      <c r="N85" s="481"/>
      <c r="O85" s="481"/>
      <c r="P85" s="481"/>
      <c r="Q85" s="481"/>
      <c r="R85" s="481"/>
    </row>
    <row r="86" spans="2:18" ht="15">
      <c r="B86" s="12"/>
      <c r="C86" s="59"/>
      <c r="D86" s="65"/>
      <c r="E86" s="66"/>
      <c r="F86" s="80"/>
      <c r="G86" s="12"/>
      <c r="H86" s="75"/>
      <c r="I86" s="481"/>
      <c r="J86" s="481"/>
      <c r="K86" s="481"/>
      <c r="L86" s="481"/>
      <c r="M86" s="481"/>
      <c r="N86" s="481"/>
      <c r="O86" s="481"/>
      <c r="P86" s="481"/>
      <c r="Q86" s="481"/>
      <c r="R86" s="481"/>
    </row>
    <row r="87" spans="2:18" ht="15">
      <c r="B87" s="485" t="s">
        <v>88</v>
      </c>
      <c r="C87" s="59" t="s">
        <v>241</v>
      </c>
      <c r="D87" s="71"/>
      <c r="E87" s="63" t="s">
        <v>18</v>
      </c>
      <c r="F87" s="62" t="s">
        <v>234</v>
      </c>
      <c r="G87" s="12"/>
      <c r="H87" s="75"/>
      <c r="I87" s="481"/>
      <c r="J87" s="481"/>
      <c r="K87" s="481"/>
      <c r="L87" s="481"/>
      <c r="M87" s="481"/>
      <c r="N87" s="481"/>
      <c r="O87" s="481"/>
      <c r="P87" s="481"/>
      <c r="Q87" s="481"/>
      <c r="R87" s="481"/>
    </row>
    <row r="88" spans="2:18" ht="15">
      <c r="B88" s="485"/>
      <c r="C88" s="59" t="s">
        <v>241</v>
      </c>
      <c r="D88" s="71"/>
      <c r="E88" s="63" t="s">
        <v>19</v>
      </c>
      <c r="F88" s="62" t="s">
        <v>234</v>
      </c>
      <c r="G88" s="12"/>
      <c r="H88" s="75"/>
      <c r="I88" s="481"/>
      <c r="J88" s="481"/>
      <c r="K88" s="481"/>
      <c r="L88" s="481"/>
      <c r="M88" s="481"/>
      <c r="N88" s="481"/>
      <c r="O88" s="481"/>
      <c r="P88" s="481"/>
      <c r="Q88" s="481"/>
      <c r="R88" s="481"/>
    </row>
    <row r="89" spans="2:18" ht="15">
      <c r="B89" s="485"/>
      <c r="C89" s="59" t="s">
        <v>241</v>
      </c>
      <c r="D89" s="71"/>
      <c r="E89" s="61" t="s">
        <v>20</v>
      </c>
      <c r="F89" s="62" t="s">
        <v>234</v>
      </c>
      <c r="G89" s="12"/>
      <c r="H89" s="75"/>
      <c r="I89" s="481"/>
      <c r="J89" s="481"/>
      <c r="K89" s="481"/>
      <c r="L89" s="481"/>
      <c r="M89" s="481"/>
      <c r="N89" s="481"/>
      <c r="O89" s="481"/>
      <c r="P89" s="481"/>
      <c r="Q89" s="481"/>
      <c r="R89" s="481"/>
    </row>
    <row r="90" spans="2:18" ht="15">
      <c r="B90" s="485"/>
      <c r="C90" s="59" t="s">
        <v>241</v>
      </c>
      <c r="D90" s="71"/>
      <c r="E90" s="61" t="s">
        <v>21</v>
      </c>
      <c r="F90" s="62" t="s">
        <v>234</v>
      </c>
      <c r="G90" s="12"/>
      <c r="H90" s="75"/>
      <c r="I90" s="481"/>
      <c r="J90" s="481"/>
      <c r="K90" s="481"/>
      <c r="L90" s="481"/>
      <c r="M90" s="481"/>
      <c r="N90" s="481"/>
      <c r="O90" s="481"/>
      <c r="P90" s="481"/>
      <c r="Q90" s="481"/>
      <c r="R90" s="481"/>
    </row>
    <row r="91" spans="2:18" ht="15">
      <c r="B91" s="485"/>
      <c r="C91" s="59" t="s">
        <v>241</v>
      </c>
      <c r="D91" s="71"/>
      <c r="E91" s="61" t="s">
        <v>22</v>
      </c>
      <c r="F91" s="62" t="s">
        <v>234</v>
      </c>
      <c r="G91" s="12"/>
      <c r="H91" s="75"/>
      <c r="I91" s="481"/>
      <c r="J91" s="481"/>
      <c r="K91" s="481"/>
      <c r="L91" s="481"/>
      <c r="M91" s="481"/>
      <c r="N91" s="481"/>
      <c r="O91" s="481"/>
      <c r="P91" s="481"/>
      <c r="Q91" s="481"/>
      <c r="R91" s="481"/>
    </row>
    <row r="92" spans="2:18" ht="15">
      <c r="B92" s="485"/>
      <c r="C92" s="59" t="s">
        <v>241</v>
      </c>
      <c r="D92" s="71"/>
      <c r="E92" s="61" t="s">
        <v>23</v>
      </c>
      <c r="F92" s="62" t="s">
        <v>234</v>
      </c>
      <c r="G92" s="12"/>
      <c r="H92" s="75"/>
      <c r="I92" s="481"/>
      <c r="J92" s="481"/>
      <c r="K92" s="481"/>
      <c r="L92" s="481"/>
      <c r="M92" s="481"/>
      <c r="N92" s="481"/>
      <c r="O92" s="481"/>
      <c r="P92" s="481"/>
      <c r="Q92" s="481"/>
      <c r="R92" s="481"/>
    </row>
    <row r="93" spans="2:18" ht="15">
      <c r="B93" s="485"/>
      <c r="C93" s="59" t="s">
        <v>241</v>
      </c>
      <c r="D93" s="71"/>
      <c r="E93" s="61" t="s">
        <v>24</v>
      </c>
      <c r="F93" s="62" t="s">
        <v>234</v>
      </c>
      <c r="G93" s="12"/>
      <c r="H93" s="75"/>
      <c r="I93" s="481"/>
      <c r="J93" s="481"/>
      <c r="K93" s="481"/>
      <c r="L93" s="481"/>
      <c r="M93" s="481"/>
      <c r="N93" s="481"/>
      <c r="O93" s="481"/>
      <c r="P93" s="481"/>
      <c r="Q93" s="481"/>
      <c r="R93" s="481"/>
    </row>
    <row r="94" spans="2:18" ht="15">
      <c r="B94" s="485"/>
      <c r="C94" s="59" t="s">
        <v>241</v>
      </c>
      <c r="D94" s="71"/>
      <c r="E94" s="61" t="s">
        <v>25</v>
      </c>
      <c r="F94" s="62" t="s">
        <v>234</v>
      </c>
      <c r="G94" s="12"/>
      <c r="H94" s="75"/>
      <c r="I94" s="481"/>
      <c r="J94" s="481"/>
      <c r="K94" s="481"/>
      <c r="L94" s="481"/>
      <c r="M94" s="481"/>
      <c r="N94" s="481"/>
      <c r="O94" s="481"/>
      <c r="P94" s="481"/>
      <c r="Q94" s="481"/>
      <c r="R94" s="481"/>
    </row>
    <row r="95" spans="2:18" ht="15">
      <c r="B95" s="485"/>
      <c r="C95" s="59" t="s">
        <v>241</v>
      </c>
      <c r="D95" s="71"/>
      <c r="E95" s="61" t="s">
        <v>26</v>
      </c>
      <c r="F95" s="62" t="s">
        <v>234</v>
      </c>
      <c r="G95" s="12"/>
      <c r="H95" s="75"/>
      <c r="I95" s="481"/>
      <c r="J95" s="481"/>
      <c r="K95" s="481"/>
      <c r="L95" s="481"/>
      <c r="M95" s="481"/>
      <c r="N95" s="481"/>
      <c r="O95" s="481"/>
      <c r="P95" s="481"/>
      <c r="Q95" s="481"/>
      <c r="R95" s="481"/>
    </row>
    <row r="96" spans="2:18" ht="15">
      <c r="B96" s="485"/>
      <c r="C96" s="59" t="s">
        <v>241</v>
      </c>
      <c r="D96" s="71"/>
      <c r="E96" s="61" t="s">
        <v>7</v>
      </c>
      <c r="F96" s="62" t="s">
        <v>234</v>
      </c>
      <c r="G96" s="12"/>
      <c r="H96" s="75"/>
      <c r="I96" s="481"/>
      <c r="J96" s="481"/>
      <c r="K96" s="481"/>
      <c r="L96" s="481"/>
      <c r="M96" s="481"/>
      <c r="N96" s="481"/>
      <c r="O96" s="481"/>
      <c r="P96" s="481"/>
      <c r="Q96" s="481"/>
      <c r="R96" s="481"/>
    </row>
    <row r="97" spans="2:18" ht="15">
      <c r="B97" s="485"/>
      <c r="C97" s="59" t="s">
        <v>241</v>
      </c>
      <c r="D97" s="71"/>
      <c r="E97" s="61" t="s">
        <v>27</v>
      </c>
      <c r="F97" s="62" t="s">
        <v>234</v>
      </c>
      <c r="G97" s="12"/>
      <c r="H97" s="75"/>
      <c r="I97" s="481"/>
      <c r="J97" s="481"/>
      <c r="K97" s="481"/>
      <c r="L97" s="481"/>
      <c r="M97" s="481"/>
      <c r="N97" s="481"/>
      <c r="O97" s="481"/>
      <c r="P97" s="481"/>
      <c r="Q97" s="481"/>
      <c r="R97" s="481"/>
    </row>
    <row r="98" spans="2:18" ht="15">
      <c r="B98" s="485"/>
      <c r="C98" s="59" t="s">
        <v>241</v>
      </c>
      <c r="D98" s="71"/>
      <c r="E98" s="61" t="s">
        <v>28</v>
      </c>
      <c r="F98" s="62" t="s">
        <v>234</v>
      </c>
      <c r="G98" s="12"/>
      <c r="H98" s="75"/>
      <c r="I98" s="481"/>
      <c r="J98" s="481"/>
      <c r="K98" s="481"/>
      <c r="L98" s="481"/>
      <c r="M98" s="481"/>
      <c r="N98" s="481"/>
      <c r="O98" s="481"/>
      <c r="P98" s="481"/>
      <c r="Q98" s="481"/>
      <c r="R98" s="481"/>
    </row>
    <row r="99" spans="2:18" ht="15">
      <c r="B99" s="12"/>
      <c r="C99" s="59"/>
      <c r="D99" s="65"/>
      <c r="E99" s="66"/>
      <c r="F99" s="80"/>
      <c r="G99" s="12"/>
      <c r="H99" s="75"/>
      <c r="I99" s="481"/>
      <c r="J99" s="481"/>
      <c r="K99" s="481"/>
      <c r="L99" s="481"/>
      <c r="M99" s="481"/>
      <c r="N99" s="481"/>
      <c r="O99" s="481"/>
      <c r="P99" s="481"/>
      <c r="Q99" s="481"/>
      <c r="R99" s="481"/>
    </row>
    <row r="100" spans="2:18" ht="15">
      <c r="B100" s="485" t="s">
        <v>90</v>
      </c>
      <c r="C100" s="59" t="s">
        <v>242</v>
      </c>
      <c r="D100" s="71"/>
      <c r="E100" s="63" t="s">
        <v>18</v>
      </c>
      <c r="F100" s="62" t="s">
        <v>234</v>
      </c>
      <c r="G100" s="12"/>
      <c r="H100" s="75"/>
      <c r="I100" s="481"/>
      <c r="J100" s="481"/>
      <c r="K100" s="481"/>
      <c r="L100" s="481"/>
      <c r="M100" s="481"/>
      <c r="N100" s="481"/>
      <c r="O100" s="481"/>
      <c r="P100" s="481"/>
      <c r="Q100" s="481"/>
      <c r="R100" s="481"/>
    </row>
    <row r="101" spans="2:18" ht="15">
      <c r="B101" s="485"/>
      <c r="C101" s="59" t="s">
        <v>242</v>
      </c>
      <c r="D101" s="71"/>
      <c r="E101" s="63" t="s">
        <v>19</v>
      </c>
      <c r="F101" s="62" t="s">
        <v>234</v>
      </c>
      <c r="G101" s="12"/>
      <c r="H101" s="75"/>
      <c r="I101" s="481"/>
      <c r="J101" s="481"/>
      <c r="K101" s="481"/>
      <c r="L101" s="481"/>
      <c r="M101" s="481"/>
      <c r="N101" s="481"/>
      <c r="O101" s="481"/>
      <c r="P101" s="481"/>
      <c r="Q101" s="481"/>
      <c r="R101" s="481"/>
    </row>
    <row r="102" spans="2:18" ht="15">
      <c r="B102" s="485"/>
      <c r="C102" s="59" t="s">
        <v>242</v>
      </c>
      <c r="D102" s="71"/>
      <c r="E102" s="61" t="s">
        <v>20</v>
      </c>
      <c r="F102" s="62" t="s">
        <v>234</v>
      </c>
      <c r="G102" s="12"/>
      <c r="H102" s="75"/>
      <c r="I102" s="481"/>
      <c r="J102" s="481"/>
      <c r="K102" s="481"/>
      <c r="L102" s="481"/>
      <c r="M102" s="481"/>
      <c r="N102" s="481"/>
      <c r="O102" s="481"/>
      <c r="P102" s="481"/>
      <c r="Q102" s="481"/>
      <c r="R102" s="481"/>
    </row>
    <row r="103" spans="2:18" ht="15">
      <c r="B103" s="485"/>
      <c r="C103" s="59" t="s">
        <v>242</v>
      </c>
      <c r="D103" s="71"/>
      <c r="E103" s="61" t="s">
        <v>21</v>
      </c>
      <c r="F103" s="62" t="s">
        <v>234</v>
      </c>
      <c r="G103" s="12"/>
      <c r="H103" s="75"/>
      <c r="I103" s="481"/>
      <c r="J103" s="481"/>
      <c r="K103" s="481"/>
      <c r="L103" s="481"/>
      <c r="M103" s="481"/>
      <c r="N103" s="481"/>
      <c r="O103" s="481"/>
      <c r="P103" s="481"/>
      <c r="Q103" s="481"/>
      <c r="R103" s="481"/>
    </row>
    <row r="104" spans="2:18" ht="15">
      <c r="B104" s="485"/>
      <c r="C104" s="59" t="s">
        <v>242</v>
      </c>
      <c r="D104" s="71"/>
      <c r="E104" s="61" t="s">
        <v>22</v>
      </c>
      <c r="F104" s="62" t="s">
        <v>234</v>
      </c>
      <c r="G104" s="12"/>
      <c r="H104" s="75"/>
      <c r="I104" s="481"/>
      <c r="J104" s="481"/>
      <c r="K104" s="481"/>
      <c r="L104" s="481"/>
      <c r="M104" s="481"/>
      <c r="N104" s="481"/>
      <c r="O104" s="481"/>
      <c r="P104" s="481"/>
      <c r="Q104" s="481"/>
      <c r="R104" s="481"/>
    </row>
    <row r="105" spans="2:18" ht="15">
      <c r="B105" s="485"/>
      <c r="C105" s="59" t="s">
        <v>242</v>
      </c>
      <c r="D105" s="71"/>
      <c r="E105" s="61" t="s">
        <v>23</v>
      </c>
      <c r="F105" s="62" t="s">
        <v>234</v>
      </c>
      <c r="G105" s="12"/>
      <c r="H105" s="75"/>
      <c r="I105" s="481"/>
      <c r="J105" s="481"/>
      <c r="K105" s="481"/>
      <c r="L105" s="481"/>
      <c r="M105" s="481"/>
      <c r="N105" s="481"/>
      <c r="O105" s="481"/>
      <c r="P105" s="481"/>
      <c r="Q105" s="481"/>
      <c r="R105" s="481"/>
    </row>
    <row r="106" spans="2:18" ht="15">
      <c r="B106" s="485"/>
      <c r="C106" s="59" t="s">
        <v>242</v>
      </c>
      <c r="D106" s="71"/>
      <c r="E106" s="61" t="s">
        <v>24</v>
      </c>
      <c r="F106" s="62" t="s">
        <v>234</v>
      </c>
      <c r="G106" s="12"/>
      <c r="H106" s="75"/>
      <c r="I106" s="481"/>
      <c r="J106" s="481"/>
      <c r="K106" s="481"/>
      <c r="L106" s="481"/>
      <c r="M106" s="481"/>
      <c r="N106" s="481"/>
      <c r="O106" s="481"/>
      <c r="P106" s="481"/>
      <c r="Q106" s="481"/>
      <c r="R106" s="481"/>
    </row>
    <row r="107" spans="2:18" ht="15">
      <c r="B107" s="485"/>
      <c r="C107" s="59" t="s">
        <v>242</v>
      </c>
      <c r="D107" s="71"/>
      <c r="E107" s="61" t="s">
        <v>25</v>
      </c>
      <c r="F107" s="62" t="s">
        <v>234</v>
      </c>
      <c r="G107" s="12"/>
      <c r="H107" s="75"/>
      <c r="I107" s="481"/>
      <c r="J107" s="481"/>
      <c r="K107" s="481"/>
      <c r="L107" s="481"/>
      <c r="M107" s="481"/>
      <c r="N107" s="481"/>
      <c r="O107" s="481"/>
      <c r="P107" s="481"/>
      <c r="Q107" s="481"/>
      <c r="R107" s="481"/>
    </row>
    <row r="108" spans="2:18" ht="15">
      <c r="B108" s="485"/>
      <c r="C108" s="59" t="s">
        <v>242</v>
      </c>
      <c r="D108" s="71"/>
      <c r="E108" s="61" t="s">
        <v>26</v>
      </c>
      <c r="F108" s="62" t="s">
        <v>234</v>
      </c>
      <c r="G108" s="12"/>
      <c r="H108" s="75"/>
      <c r="I108" s="481"/>
      <c r="J108" s="481"/>
      <c r="K108" s="481"/>
      <c r="L108" s="481"/>
      <c r="M108" s="481"/>
      <c r="N108" s="481"/>
      <c r="O108" s="481"/>
      <c r="P108" s="481"/>
      <c r="Q108" s="481"/>
      <c r="R108" s="481"/>
    </row>
    <row r="109" spans="2:18" ht="15">
      <c r="B109" s="485"/>
      <c r="C109" s="59" t="s">
        <v>242</v>
      </c>
      <c r="D109" s="71"/>
      <c r="E109" s="61" t="s">
        <v>7</v>
      </c>
      <c r="F109" s="62" t="s">
        <v>234</v>
      </c>
      <c r="G109" s="12"/>
      <c r="H109" s="75"/>
      <c r="I109" s="481"/>
      <c r="J109" s="481"/>
      <c r="K109" s="481"/>
      <c r="L109" s="481"/>
      <c r="M109" s="481"/>
      <c r="N109" s="481"/>
      <c r="O109" s="481"/>
      <c r="P109" s="481"/>
      <c r="Q109" s="481"/>
      <c r="R109" s="481"/>
    </row>
    <row r="110" spans="2:18" ht="15">
      <c r="B110" s="485"/>
      <c r="C110" s="59" t="s">
        <v>242</v>
      </c>
      <c r="D110" s="71"/>
      <c r="E110" s="61" t="s">
        <v>27</v>
      </c>
      <c r="F110" s="62" t="s">
        <v>234</v>
      </c>
      <c r="G110" s="12"/>
      <c r="H110" s="75"/>
      <c r="I110" s="481"/>
      <c r="J110" s="481"/>
      <c r="K110" s="481"/>
      <c r="L110" s="481"/>
      <c r="M110" s="481"/>
      <c r="N110" s="481"/>
      <c r="O110" s="481"/>
      <c r="P110" s="481"/>
      <c r="Q110" s="481"/>
      <c r="R110" s="481"/>
    </row>
    <row r="111" spans="2:18" ht="15">
      <c r="B111" s="485"/>
      <c r="C111" s="59" t="s">
        <v>242</v>
      </c>
      <c r="D111" s="71"/>
      <c r="E111" s="61" t="s">
        <v>28</v>
      </c>
      <c r="F111" s="62" t="s">
        <v>234</v>
      </c>
      <c r="G111" s="12"/>
      <c r="H111" s="75"/>
      <c r="I111" s="481"/>
      <c r="J111" s="481"/>
      <c r="K111" s="481"/>
      <c r="L111" s="481"/>
      <c r="M111" s="481"/>
      <c r="N111" s="481"/>
      <c r="O111" s="481"/>
      <c r="P111" s="481"/>
      <c r="Q111" s="481"/>
      <c r="R111" s="481"/>
    </row>
    <row r="112" spans="2:18" ht="15">
      <c r="B112" s="12"/>
      <c r="C112" s="59"/>
      <c r="D112" s="65"/>
      <c r="E112" s="66"/>
      <c r="F112" s="80"/>
      <c r="G112" s="12"/>
      <c r="H112" s="75"/>
      <c r="I112" s="481"/>
      <c r="J112" s="481"/>
      <c r="K112" s="481"/>
      <c r="L112" s="481"/>
      <c r="M112" s="481"/>
      <c r="N112" s="481"/>
      <c r="O112" s="481"/>
      <c r="P112" s="481"/>
      <c r="Q112" s="481"/>
      <c r="R112" s="481"/>
    </row>
    <row r="113" spans="2:18" ht="15">
      <c r="B113" s="485" t="s">
        <v>92</v>
      </c>
      <c r="C113" s="59" t="s">
        <v>243</v>
      </c>
      <c r="D113" s="71"/>
      <c r="E113" s="63" t="s">
        <v>18</v>
      </c>
      <c r="F113" s="62" t="s">
        <v>234</v>
      </c>
      <c r="G113" s="12"/>
      <c r="H113" s="75"/>
      <c r="I113" s="481"/>
      <c r="J113" s="481"/>
      <c r="K113" s="481"/>
      <c r="L113" s="481"/>
      <c r="M113" s="481"/>
      <c r="N113" s="481"/>
      <c r="O113" s="481"/>
      <c r="P113" s="481"/>
      <c r="Q113" s="481"/>
      <c r="R113" s="481"/>
    </row>
    <row r="114" spans="2:18" ht="15">
      <c r="B114" s="485"/>
      <c r="C114" s="59" t="s">
        <v>243</v>
      </c>
      <c r="D114" s="71"/>
      <c r="E114" s="63" t="s">
        <v>19</v>
      </c>
      <c r="F114" s="62" t="s">
        <v>234</v>
      </c>
      <c r="G114" s="12"/>
      <c r="H114" s="75"/>
      <c r="I114" s="481"/>
      <c r="J114" s="481"/>
      <c r="K114" s="481"/>
      <c r="L114" s="481"/>
      <c r="M114" s="481"/>
      <c r="N114" s="481"/>
      <c r="O114" s="481"/>
      <c r="P114" s="481"/>
      <c r="Q114" s="481"/>
      <c r="R114" s="481"/>
    </row>
    <row r="115" spans="2:18" ht="15">
      <c r="B115" s="485"/>
      <c r="C115" s="59" t="s">
        <v>243</v>
      </c>
      <c r="D115" s="71"/>
      <c r="E115" s="61" t="s">
        <v>20</v>
      </c>
      <c r="F115" s="62" t="s">
        <v>234</v>
      </c>
      <c r="G115" s="12"/>
      <c r="H115" s="75"/>
      <c r="I115" s="481"/>
      <c r="J115" s="481"/>
      <c r="K115" s="481"/>
      <c r="L115" s="481"/>
      <c r="M115" s="481"/>
      <c r="N115" s="481"/>
      <c r="O115" s="481"/>
      <c r="P115" s="481"/>
      <c r="Q115" s="481"/>
      <c r="R115" s="481"/>
    </row>
    <row r="116" spans="2:18" ht="15">
      <c r="B116" s="485"/>
      <c r="C116" s="59" t="s">
        <v>243</v>
      </c>
      <c r="D116" s="71"/>
      <c r="E116" s="61" t="s">
        <v>21</v>
      </c>
      <c r="F116" s="62" t="s">
        <v>234</v>
      </c>
      <c r="G116" s="12"/>
      <c r="H116" s="75"/>
      <c r="I116" s="481"/>
      <c r="J116" s="481"/>
      <c r="K116" s="481"/>
      <c r="L116" s="481"/>
      <c r="M116" s="481"/>
      <c r="N116" s="481"/>
      <c r="O116" s="481"/>
      <c r="P116" s="481"/>
      <c r="Q116" s="481"/>
      <c r="R116" s="481"/>
    </row>
    <row r="117" spans="2:18" ht="15">
      <c r="B117" s="485"/>
      <c r="C117" s="59" t="s">
        <v>243</v>
      </c>
      <c r="D117" s="71"/>
      <c r="E117" s="61" t="s">
        <v>22</v>
      </c>
      <c r="F117" s="62" t="s">
        <v>234</v>
      </c>
      <c r="G117" s="12"/>
      <c r="H117" s="75"/>
      <c r="I117" s="481"/>
      <c r="J117" s="481"/>
      <c r="K117" s="481"/>
      <c r="L117" s="481"/>
      <c r="M117" s="481"/>
      <c r="N117" s="481"/>
      <c r="O117" s="481"/>
      <c r="P117" s="481"/>
      <c r="Q117" s="481"/>
      <c r="R117" s="481"/>
    </row>
    <row r="118" spans="2:18" ht="15">
      <c r="B118" s="485"/>
      <c r="C118" s="59" t="s">
        <v>243</v>
      </c>
      <c r="D118" s="71"/>
      <c r="E118" s="61" t="s">
        <v>23</v>
      </c>
      <c r="F118" s="62" t="s">
        <v>234</v>
      </c>
      <c r="G118" s="12"/>
      <c r="H118" s="75"/>
      <c r="I118" s="481"/>
      <c r="J118" s="481"/>
      <c r="K118" s="481"/>
      <c r="L118" s="481"/>
      <c r="M118" s="481"/>
      <c r="N118" s="481"/>
      <c r="O118" s="481"/>
      <c r="P118" s="481"/>
      <c r="Q118" s="481"/>
      <c r="R118" s="481"/>
    </row>
    <row r="119" spans="2:18" ht="15">
      <c r="B119" s="485"/>
      <c r="C119" s="59" t="s">
        <v>243</v>
      </c>
      <c r="D119" s="71"/>
      <c r="E119" s="61" t="s">
        <v>24</v>
      </c>
      <c r="F119" s="62" t="s">
        <v>234</v>
      </c>
      <c r="G119" s="12"/>
      <c r="H119" s="75"/>
      <c r="I119" s="481"/>
      <c r="J119" s="481"/>
      <c r="K119" s="481"/>
      <c r="L119" s="481"/>
      <c r="M119" s="481"/>
      <c r="N119" s="481"/>
      <c r="O119" s="481"/>
      <c r="P119" s="481"/>
      <c r="Q119" s="481"/>
      <c r="R119" s="481"/>
    </row>
    <row r="120" spans="2:18" ht="15">
      <c r="B120" s="485"/>
      <c r="C120" s="59" t="s">
        <v>243</v>
      </c>
      <c r="D120" s="71"/>
      <c r="E120" s="61" t="s">
        <v>25</v>
      </c>
      <c r="F120" s="62" t="s">
        <v>234</v>
      </c>
      <c r="G120" s="12"/>
      <c r="H120" s="75"/>
      <c r="I120" s="481"/>
      <c r="J120" s="481"/>
      <c r="K120" s="481"/>
      <c r="L120" s="481"/>
      <c r="M120" s="481"/>
      <c r="N120" s="481"/>
      <c r="O120" s="481"/>
      <c r="P120" s="481"/>
      <c r="Q120" s="481"/>
      <c r="R120" s="481"/>
    </row>
    <row r="121" spans="2:18" ht="15">
      <c r="B121" s="485"/>
      <c r="C121" s="59" t="s">
        <v>243</v>
      </c>
      <c r="D121" s="71"/>
      <c r="E121" s="61" t="s">
        <v>26</v>
      </c>
      <c r="F121" s="62" t="s">
        <v>234</v>
      </c>
      <c r="G121" s="12"/>
      <c r="H121" s="75"/>
      <c r="I121" s="481"/>
      <c r="J121" s="481"/>
      <c r="K121" s="481"/>
      <c r="L121" s="481"/>
      <c r="M121" s="481"/>
      <c r="N121" s="481"/>
      <c r="O121" s="481"/>
      <c r="P121" s="481"/>
      <c r="Q121" s="481"/>
      <c r="R121" s="481"/>
    </row>
    <row r="122" spans="2:18" ht="15">
      <c r="B122" s="485"/>
      <c r="C122" s="59" t="s">
        <v>243</v>
      </c>
      <c r="D122" s="71"/>
      <c r="E122" s="61" t="s">
        <v>7</v>
      </c>
      <c r="F122" s="62" t="s">
        <v>234</v>
      </c>
      <c r="G122" s="12"/>
      <c r="H122" s="75"/>
      <c r="I122" s="481"/>
      <c r="J122" s="481"/>
      <c r="K122" s="481"/>
      <c r="L122" s="481"/>
      <c r="M122" s="481"/>
      <c r="N122" s="481"/>
      <c r="O122" s="481"/>
      <c r="P122" s="481"/>
      <c r="Q122" s="481"/>
      <c r="R122" s="481"/>
    </row>
    <row r="123" spans="2:18" ht="15">
      <c r="B123" s="485"/>
      <c r="C123" s="59" t="s">
        <v>243</v>
      </c>
      <c r="D123" s="71"/>
      <c r="E123" s="61" t="s">
        <v>27</v>
      </c>
      <c r="F123" s="62" t="s">
        <v>234</v>
      </c>
      <c r="G123" s="12"/>
      <c r="H123" s="75"/>
      <c r="I123" s="481"/>
      <c r="J123" s="481"/>
      <c r="K123" s="481"/>
      <c r="L123" s="481"/>
      <c r="M123" s="481"/>
      <c r="N123" s="481"/>
      <c r="O123" s="481"/>
      <c r="P123" s="481"/>
      <c r="Q123" s="481"/>
      <c r="R123" s="481"/>
    </row>
    <row r="124" spans="2:18" ht="15">
      <c r="B124" s="485"/>
      <c r="C124" s="59" t="s">
        <v>243</v>
      </c>
      <c r="D124" s="71"/>
      <c r="E124" s="61" t="s">
        <v>28</v>
      </c>
      <c r="F124" s="62" t="s">
        <v>234</v>
      </c>
      <c r="G124" s="12"/>
      <c r="H124" s="75"/>
      <c r="I124" s="481"/>
      <c r="J124" s="481"/>
      <c r="K124" s="481"/>
      <c r="L124" s="481"/>
      <c r="M124" s="481"/>
      <c r="N124" s="481"/>
      <c r="O124" s="481"/>
      <c r="P124" s="481"/>
      <c r="Q124" s="481"/>
      <c r="R124" s="481"/>
    </row>
    <row r="125" spans="2:18" ht="15">
      <c r="B125" s="12"/>
      <c r="C125" s="59"/>
      <c r="D125" s="65"/>
      <c r="E125" s="66"/>
      <c r="F125" s="80"/>
      <c r="G125" s="12"/>
      <c r="H125" s="75"/>
      <c r="I125" s="481"/>
      <c r="J125" s="481"/>
      <c r="K125" s="481"/>
      <c r="L125" s="481"/>
      <c r="M125" s="481"/>
      <c r="N125" s="481"/>
      <c r="O125" s="481"/>
      <c r="P125" s="481"/>
      <c r="Q125" s="481"/>
      <c r="R125" s="481"/>
    </row>
    <row r="126" spans="2:18" ht="15">
      <c r="B126" s="12"/>
      <c r="C126" s="12"/>
      <c r="D126" s="12"/>
      <c r="E126" s="12"/>
      <c r="F126" s="12"/>
      <c r="G126" s="12"/>
      <c r="H126" s="75"/>
      <c r="I126" s="481"/>
      <c r="J126" s="481"/>
      <c r="K126" s="481"/>
      <c r="L126" s="481"/>
      <c r="M126" s="481"/>
      <c r="N126" s="481"/>
      <c r="O126" s="481"/>
      <c r="P126" s="481"/>
      <c r="Q126" s="481"/>
      <c r="R126" s="481"/>
    </row>
    <row r="127" spans="2:18" ht="15">
      <c r="B127" s="12"/>
      <c r="C127" s="12"/>
      <c r="D127" s="12"/>
      <c r="E127" s="12"/>
      <c r="F127" s="12"/>
      <c r="G127" s="12"/>
      <c r="H127" s="75"/>
      <c r="I127" s="481"/>
      <c r="J127" s="481"/>
      <c r="K127" s="481"/>
      <c r="L127" s="481"/>
      <c r="M127" s="481"/>
      <c r="N127" s="481"/>
      <c r="O127" s="481"/>
      <c r="P127" s="481"/>
      <c r="Q127" s="481"/>
      <c r="R127" s="481"/>
    </row>
    <row r="128" spans="2:18" ht="15">
      <c r="B128" s="12"/>
      <c r="C128" s="12"/>
      <c r="D128" s="12"/>
      <c r="E128" s="12"/>
      <c r="F128" s="12"/>
      <c r="G128" s="12"/>
      <c r="H128" s="75"/>
      <c r="I128" s="481"/>
      <c r="J128" s="481"/>
      <c r="K128" s="481"/>
      <c r="L128" s="481"/>
      <c r="M128" s="481"/>
      <c r="N128" s="481"/>
      <c r="O128" s="481"/>
      <c r="P128" s="481"/>
      <c r="Q128" s="481"/>
      <c r="R128" s="481"/>
    </row>
    <row r="129" spans="2:18" ht="15">
      <c r="B129" s="12"/>
      <c r="C129" s="12"/>
      <c r="D129" s="12"/>
      <c r="E129" s="12"/>
      <c r="F129" s="12"/>
      <c r="G129" s="12"/>
      <c r="H129" s="75"/>
      <c r="I129" s="481"/>
      <c r="J129" s="481"/>
      <c r="K129" s="481"/>
      <c r="L129" s="481"/>
      <c r="M129" s="481"/>
      <c r="N129" s="481"/>
      <c r="O129" s="481"/>
      <c r="P129" s="481"/>
      <c r="Q129" s="481"/>
      <c r="R129" s="481"/>
    </row>
    <row r="130" spans="2:18" ht="15">
      <c r="B130" s="12"/>
      <c r="C130" s="12"/>
      <c r="D130" s="12"/>
      <c r="E130" s="12"/>
      <c r="F130" s="12"/>
      <c r="G130" s="12"/>
      <c r="H130" s="75"/>
      <c r="I130" s="481"/>
      <c r="J130" s="481"/>
      <c r="K130" s="481"/>
      <c r="L130" s="481"/>
      <c r="M130" s="481"/>
      <c r="N130" s="481"/>
      <c r="O130" s="481"/>
      <c r="P130" s="481"/>
      <c r="Q130" s="481"/>
      <c r="R130" s="481"/>
    </row>
    <row r="131" spans="2:18" ht="15">
      <c r="B131" s="12"/>
      <c r="C131" s="12"/>
      <c r="D131" s="12"/>
      <c r="E131" s="12"/>
      <c r="F131" s="12"/>
      <c r="G131" s="12"/>
      <c r="H131" s="75"/>
      <c r="I131" s="481"/>
      <c r="J131" s="481"/>
      <c r="K131" s="481"/>
      <c r="L131" s="481"/>
      <c r="M131" s="481"/>
      <c r="N131" s="481"/>
      <c r="O131" s="481"/>
      <c r="P131" s="481"/>
      <c r="Q131" s="481"/>
      <c r="R131" s="481"/>
    </row>
    <row r="132" spans="2:18" ht="15">
      <c r="B132" s="12"/>
      <c r="C132" s="12"/>
      <c r="D132" s="12"/>
      <c r="E132" s="12"/>
      <c r="F132" s="12"/>
      <c r="G132" s="12"/>
      <c r="H132" s="75"/>
      <c r="I132" s="481"/>
      <c r="J132" s="481"/>
      <c r="K132" s="481"/>
      <c r="L132" s="481"/>
      <c r="M132" s="481"/>
      <c r="N132" s="481"/>
      <c r="O132" s="481"/>
      <c r="P132" s="481"/>
      <c r="Q132" s="481"/>
      <c r="R132" s="481"/>
    </row>
    <row r="133" spans="2:18" ht="15">
      <c r="B133" s="12"/>
      <c r="C133" s="12"/>
      <c r="D133" s="12"/>
      <c r="E133" s="12"/>
      <c r="F133" s="12"/>
      <c r="G133" s="12"/>
      <c r="H133" s="75"/>
      <c r="I133" s="481"/>
      <c r="J133" s="481"/>
      <c r="K133" s="481"/>
      <c r="L133" s="481"/>
      <c r="M133" s="481"/>
      <c r="N133" s="481"/>
      <c r="O133" s="481"/>
      <c r="P133" s="481"/>
      <c r="Q133" s="481"/>
      <c r="R133" s="481"/>
    </row>
    <row r="134" spans="2:18" ht="15">
      <c r="B134" s="12"/>
      <c r="C134" s="12"/>
      <c r="D134" s="12"/>
      <c r="E134" s="12"/>
      <c r="F134" s="12"/>
      <c r="G134" s="12"/>
      <c r="H134" s="75"/>
      <c r="I134" s="481"/>
      <c r="J134" s="481"/>
      <c r="K134" s="481"/>
      <c r="L134" s="481"/>
      <c r="M134" s="481"/>
      <c r="N134" s="481"/>
      <c r="O134" s="481"/>
      <c r="P134" s="481"/>
      <c r="Q134" s="481"/>
      <c r="R134" s="481"/>
    </row>
    <row r="135" spans="2:18" ht="15">
      <c r="B135" s="12"/>
      <c r="C135" s="12"/>
      <c r="D135" s="12"/>
      <c r="E135" s="12"/>
      <c r="F135" s="12"/>
      <c r="G135" s="12"/>
      <c r="H135" s="75"/>
      <c r="I135" s="481"/>
      <c r="J135" s="481"/>
      <c r="K135" s="481"/>
      <c r="L135" s="481"/>
      <c r="M135" s="481"/>
      <c r="N135" s="481"/>
      <c r="O135" s="481"/>
      <c r="P135" s="481"/>
      <c r="Q135" s="481"/>
      <c r="R135" s="481"/>
    </row>
    <row r="136" spans="2:18" ht="15">
      <c r="B136" s="12"/>
      <c r="C136" s="12"/>
      <c r="D136" s="12"/>
      <c r="E136" s="12"/>
      <c r="F136" s="12"/>
      <c r="G136" s="12"/>
      <c r="H136" s="75"/>
      <c r="I136" s="481"/>
      <c r="J136" s="481"/>
      <c r="K136" s="481"/>
      <c r="L136" s="481"/>
      <c r="M136" s="481"/>
      <c r="N136" s="481"/>
      <c r="O136" s="481"/>
      <c r="P136" s="481"/>
      <c r="Q136" s="481"/>
      <c r="R136" s="481"/>
    </row>
    <row r="137" spans="2:18" ht="15">
      <c r="B137" s="12"/>
      <c r="C137" s="12"/>
      <c r="D137" s="12"/>
      <c r="E137" s="12"/>
      <c r="F137" s="12"/>
      <c r="G137" s="12"/>
      <c r="H137" s="75"/>
      <c r="I137" s="481"/>
      <c r="J137" s="481"/>
      <c r="K137" s="481"/>
      <c r="L137" s="481"/>
      <c r="M137" s="481"/>
      <c r="N137" s="481"/>
      <c r="O137" s="481"/>
      <c r="P137" s="481"/>
      <c r="Q137" s="481"/>
      <c r="R137" s="481"/>
    </row>
    <row r="138" spans="2:18" ht="15">
      <c r="B138" s="12"/>
      <c r="C138" s="12"/>
      <c r="D138" s="12"/>
      <c r="E138" s="12"/>
      <c r="F138" s="12"/>
      <c r="G138" s="12"/>
      <c r="H138" s="75"/>
      <c r="I138" s="481"/>
      <c r="J138" s="481"/>
      <c r="K138" s="481"/>
      <c r="L138" s="481"/>
      <c r="M138" s="481"/>
      <c r="N138" s="481"/>
      <c r="O138" s="481"/>
      <c r="P138" s="481"/>
      <c r="Q138" s="481"/>
      <c r="R138" s="481"/>
    </row>
    <row r="139" spans="2:18" ht="15">
      <c r="B139" s="12"/>
      <c r="C139" s="12"/>
      <c r="D139" s="12"/>
      <c r="E139" s="12"/>
      <c r="F139" s="12"/>
      <c r="G139" s="12"/>
      <c r="H139" s="75"/>
      <c r="I139" s="481"/>
      <c r="J139" s="481"/>
      <c r="K139" s="481"/>
      <c r="L139" s="481"/>
      <c r="M139" s="481"/>
      <c r="N139" s="481"/>
      <c r="O139" s="481"/>
      <c r="P139" s="481"/>
      <c r="Q139" s="481"/>
      <c r="R139" s="481"/>
    </row>
    <row r="140" spans="2:18" ht="15">
      <c r="B140" s="12"/>
      <c r="C140" s="12"/>
      <c r="D140" s="12"/>
      <c r="E140" s="12"/>
      <c r="F140" s="12"/>
      <c r="G140" s="12"/>
      <c r="H140" s="75"/>
      <c r="I140" s="481"/>
      <c r="J140" s="481"/>
      <c r="K140" s="481"/>
      <c r="L140" s="481"/>
      <c r="M140" s="481"/>
      <c r="N140" s="481"/>
      <c r="O140" s="481"/>
      <c r="P140" s="481"/>
      <c r="Q140" s="481"/>
      <c r="R140" s="481"/>
    </row>
    <row r="141" spans="2:18" ht="15">
      <c r="B141" s="12"/>
      <c r="C141" s="12"/>
      <c r="D141" s="12"/>
      <c r="E141" s="12"/>
      <c r="F141" s="12"/>
      <c r="G141" s="12"/>
      <c r="H141" s="75"/>
      <c r="I141" s="481"/>
      <c r="J141" s="481"/>
      <c r="K141" s="481"/>
      <c r="L141" s="481"/>
      <c r="M141" s="481"/>
      <c r="N141" s="481"/>
      <c r="O141" s="481"/>
      <c r="P141" s="481"/>
      <c r="Q141" s="481"/>
      <c r="R141" s="481"/>
    </row>
    <row r="142" spans="2:18" ht="15">
      <c r="B142" s="12"/>
      <c r="C142" s="12"/>
      <c r="D142" s="12"/>
      <c r="E142" s="12"/>
      <c r="F142" s="12"/>
      <c r="G142" s="12"/>
      <c r="H142" s="75"/>
      <c r="I142" s="481"/>
      <c r="J142" s="481"/>
      <c r="K142" s="481"/>
      <c r="L142" s="481"/>
      <c r="M142" s="481"/>
      <c r="N142" s="481"/>
      <c r="O142" s="481"/>
      <c r="P142" s="481"/>
      <c r="Q142" s="481"/>
      <c r="R142" s="481"/>
    </row>
    <row r="143" spans="2:18" ht="15">
      <c r="B143" s="12"/>
      <c r="C143" s="12"/>
      <c r="D143" s="12"/>
      <c r="E143" s="12"/>
      <c r="F143" s="12"/>
      <c r="G143" s="12"/>
      <c r="H143" s="75"/>
      <c r="I143" s="481"/>
      <c r="J143" s="481"/>
      <c r="K143" s="481"/>
      <c r="L143" s="481"/>
      <c r="M143" s="481"/>
      <c r="N143" s="481"/>
      <c r="O143" s="481"/>
      <c r="P143" s="481"/>
      <c r="Q143" s="481"/>
      <c r="R143" s="481"/>
    </row>
    <row r="144" spans="2:18" ht="15">
      <c r="B144" s="12"/>
      <c r="C144" s="12"/>
      <c r="D144" s="12"/>
      <c r="E144" s="12"/>
      <c r="F144" s="12"/>
      <c r="G144" s="12"/>
      <c r="H144" s="75"/>
      <c r="I144" s="481"/>
      <c r="J144" s="481"/>
      <c r="K144" s="481"/>
      <c r="L144" s="481"/>
      <c r="M144" s="481"/>
      <c r="N144" s="481"/>
      <c r="O144" s="481"/>
      <c r="P144" s="481"/>
      <c r="Q144" s="481"/>
      <c r="R144" s="481"/>
    </row>
    <row r="145" spans="2:18" ht="15">
      <c r="B145" s="12"/>
      <c r="C145" s="12"/>
      <c r="D145" s="12"/>
      <c r="E145" s="12"/>
      <c r="F145" s="12"/>
      <c r="G145" s="12"/>
      <c r="H145" s="75"/>
      <c r="I145" s="481"/>
      <c r="J145" s="481"/>
      <c r="K145" s="481"/>
      <c r="L145" s="481"/>
      <c r="M145" s="481"/>
      <c r="N145" s="481"/>
      <c r="O145" s="481"/>
      <c r="P145" s="481"/>
      <c r="Q145" s="481"/>
      <c r="R145" s="481"/>
    </row>
    <row r="146" spans="2:18" ht="15">
      <c r="B146" s="12"/>
      <c r="C146" s="12"/>
      <c r="D146" s="12"/>
      <c r="E146" s="12"/>
      <c r="F146" s="12"/>
      <c r="G146" s="12"/>
      <c r="H146" s="75"/>
      <c r="I146" s="481"/>
      <c r="J146" s="481"/>
      <c r="K146" s="481"/>
      <c r="L146" s="481"/>
      <c r="M146" s="481"/>
      <c r="N146" s="481"/>
      <c r="O146" s="481"/>
      <c r="P146" s="481"/>
      <c r="Q146" s="481"/>
      <c r="R146" s="481"/>
    </row>
    <row r="147" spans="2:18" ht="15">
      <c r="B147" s="12"/>
      <c r="C147" s="12"/>
      <c r="D147" s="12"/>
      <c r="E147" s="12"/>
      <c r="F147" s="12"/>
      <c r="G147" s="12"/>
      <c r="H147" s="75"/>
      <c r="I147" s="481"/>
      <c r="J147" s="481"/>
      <c r="K147" s="481"/>
      <c r="L147" s="481"/>
      <c r="M147" s="481"/>
      <c r="N147" s="481"/>
      <c r="O147" s="481"/>
      <c r="P147" s="481"/>
      <c r="Q147" s="481"/>
      <c r="R147" s="481"/>
    </row>
    <row r="148" spans="2:18" ht="15">
      <c r="B148" s="12"/>
      <c r="C148" s="12"/>
      <c r="D148" s="12"/>
      <c r="E148" s="12"/>
      <c r="F148" s="12"/>
      <c r="G148" s="12"/>
      <c r="H148" s="75"/>
      <c r="I148" s="481"/>
      <c r="J148" s="481"/>
      <c r="K148" s="481"/>
      <c r="L148" s="481"/>
      <c r="M148" s="481"/>
      <c r="N148" s="481"/>
      <c r="O148" s="481"/>
      <c r="P148" s="481"/>
      <c r="Q148" s="481"/>
      <c r="R148" s="481"/>
    </row>
    <row r="149" spans="2:18" ht="15">
      <c r="B149" s="12"/>
      <c r="C149" s="12"/>
      <c r="D149" s="12"/>
      <c r="E149" s="12"/>
      <c r="F149" s="12"/>
      <c r="G149" s="12"/>
      <c r="H149" s="75"/>
      <c r="I149" s="481"/>
      <c r="J149" s="481"/>
      <c r="K149" s="481"/>
      <c r="L149" s="481"/>
      <c r="M149" s="481"/>
      <c r="N149" s="481"/>
      <c r="O149" s="481"/>
      <c r="P149" s="481"/>
      <c r="Q149" s="481"/>
      <c r="R149" s="481"/>
    </row>
    <row r="150" spans="2:18" ht="15">
      <c r="B150" s="12"/>
      <c r="C150" s="12"/>
      <c r="D150" s="12"/>
      <c r="E150" s="12"/>
      <c r="F150" s="12"/>
      <c r="G150" s="12"/>
      <c r="H150" s="75"/>
      <c r="I150" s="481"/>
      <c r="J150" s="481"/>
      <c r="K150" s="481"/>
      <c r="L150" s="481"/>
      <c r="M150" s="481"/>
      <c r="N150" s="481"/>
      <c r="O150" s="481"/>
      <c r="P150" s="481"/>
      <c r="Q150" s="481"/>
      <c r="R150" s="481"/>
    </row>
    <row r="151" spans="2:18" ht="15">
      <c r="B151" s="12"/>
      <c r="C151" s="12"/>
      <c r="D151" s="12"/>
      <c r="E151" s="12"/>
      <c r="F151" s="12"/>
      <c r="G151" s="12"/>
      <c r="H151" s="75"/>
      <c r="I151" s="481"/>
      <c r="J151" s="481"/>
      <c r="K151" s="481"/>
      <c r="L151" s="481"/>
      <c r="M151" s="481"/>
      <c r="N151" s="481"/>
      <c r="O151" s="481"/>
      <c r="P151" s="481"/>
      <c r="Q151" s="481"/>
      <c r="R151" s="481"/>
    </row>
    <row r="152" spans="2:18" ht="15">
      <c r="B152" s="12"/>
      <c r="C152" s="12"/>
      <c r="D152" s="12"/>
      <c r="E152" s="12"/>
      <c r="F152" s="12"/>
      <c r="H152" s="481"/>
      <c r="I152" s="481"/>
      <c r="J152" s="481"/>
      <c r="K152" s="481"/>
      <c r="L152" s="481"/>
      <c r="M152" s="481"/>
      <c r="N152" s="481"/>
      <c r="O152" s="481"/>
      <c r="P152" s="481"/>
      <c r="Q152" s="481"/>
      <c r="R152" s="481"/>
    </row>
    <row r="153" spans="2:18" ht="15">
      <c r="B153" s="12"/>
      <c r="C153" s="12"/>
      <c r="D153" s="12"/>
      <c r="E153" s="12"/>
      <c r="F153" s="12"/>
      <c r="H153" s="481"/>
      <c r="I153" s="481"/>
      <c r="J153" s="481"/>
      <c r="K153" s="481"/>
      <c r="L153" s="481"/>
      <c r="M153" s="481"/>
      <c r="N153" s="481"/>
      <c r="O153" s="481"/>
      <c r="P153" s="481"/>
      <c r="Q153" s="481"/>
      <c r="R153" s="481"/>
    </row>
    <row r="154" spans="2:18">
      <c r="B154" s="12"/>
      <c r="C154" s="12"/>
      <c r="D154" s="12"/>
      <c r="E154" s="12"/>
      <c r="F154" s="12"/>
      <c r="H154" s="85"/>
      <c r="I154" s="20"/>
      <c r="J154" s="86"/>
      <c r="K154" s="86"/>
      <c r="L154" s="86"/>
      <c r="M154" s="86"/>
      <c r="N154" s="86"/>
      <c r="O154" s="86"/>
      <c r="P154" s="86"/>
      <c r="Q154" s="86"/>
      <c r="R154" s="86"/>
    </row>
    <row r="155" spans="2:18">
      <c r="B155" s="12"/>
      <c r="C155" s="12"/>
      <c r="D155" s="12"/>
      <c r="E155" s="12"/>
      <c r="F155" s="12"/>
    </row>
    <row r="156" spans="2:18">
      <c r="B156" s="12"/>
      <c r="C156" s="12"/>
      <c r="D156" s="12"/>
      <c r="E156" s="12"/>
      <c r="F156" s="12"/>
    </row>
    <row r="157" spans="2:18">
      <c r="B157" s="12"/>
      <c r="C157" s="12"/>
      <c r="D157" s="12"/>
      <c r="E157" s="12"/>
      <c r="F157" s="12"/>
    </row>
    <row r="158" spans="2:18">
      <c r="B158" s="12"/>
      <c r="C158" s="12"/>
      <c r="D158" s="12"/>
      <c r="E158" s="12"/>
      <c r="F158" s="12"/>
    </row>
    <row r="159" spans="2:18">
      <c r="B159" s="12"/>
      <c r="C159" s="12"/>
      <c r="D159" s="12"/>
      <c r="E159" s="12"/>
      <c r="F159" s="12"/>
    </row>
  </sheetData>
  <sheetProtection selectLockedCells="1" selectUnlockedCells="1"/>
  <autoFilter ref="E6:E155"/>
  <mergeCells count="10">
    <mergeCell ref="B74:B85"/>
    <mergeCell ref="B87:B98"/>
    <mergeCell ref="B100:B111"/>
    <mergeCell ref="B113:B124"/>
    <mergeCell ref="I3:R3"/>
    <mergeCell ref="B7:B18"/>
    <mergeCell ref="B20:B31"/>
    <mergeCell ref="B33:B44"/>
    <mergeCell ref="B47:B58"/>
    <mergeCell ref="B61:B72"/>
  </mergeCells>
  <pageMargins left="0.75" right="0.75" top="1" bottom="1" header="0.51180555555555551" footer="0.51180555555555551"/>
  <pageSetup firstPageNumber="0" orientation="portrait" horizontalDpi="300" verticalDpi="300"/>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1:M46"/>
  <sheetViews>
    <sheetView topLeftCell="A31" zoomScale="90" zoomScaleNormal="90" workbookViewId="0">
      <selection activeCell="F23" sqref="F23"/>
    </sheetView>
  </sheetViews>
  <sheetFormatPr defaultRowHeight="12.75"/>
  <cols>
    <col min="1" max="1" width="1.85546875" customWidth="1"/>
    <col min="2" max="2" width="8.5703125" customWidth="1"/>
    <col min="3" max="3" width="81.28515625" customWidth="1"/>
    <col min="4" max="4" width="14.28515625" customWidth="1"/>
    <col min="5" max="5" width="18.85546875" style="16" customWidth="1"/>
    <col min="6" max="6" width="10.28515625" customWidth="1"/>
    <col min="7" max="7" width="14.85546875" customWidth="1"/>
    <col min="8" max="8" width="5.5703125" customWidth="1"/>
    <col min="9" max="9" width="5.28515625" style="23" customWidth="1"/>
    <col min="10" max="10" width="5.140625" customWidth="1"/>
    <col min="11" max="12" width="4.7109375" customWidth="1"/>
    <col min="13" max="13" width="4.42578125" customWidth="1"/>
  </cols>
  <sheetData>
    <row r="1" spans="1:13" ht="13.5" thickBot="1"/>
    <row r="2" spans="1:13" ht="13.5" thickBot="1">
      <c r="B2" s="24" t="s">
        <v>219</v>
      </c>
      <c r="C2" s="25" t="s">
        <v>244</v>
      </c>
      <c r="D2" s="26">
        <f>ScrumTeam!C10</f>
        <v>42513</v>
      </c>
      <c r="E2" s="27"/>
      <c r="F2" s="28"/>
      <c r="G2" s="29" t="s">
        <v>221</v>
      </c>
      <c r="H2" s="30">
        <v>5</v>
      </c>
      <c r="I2" s="31">
        <v>4</v>
      </c>
      <c r="J2" s="31">
        <v>3</v>
      </c>
      <c r="K2" s="31">
        <v>2</v>
      </c>
      <c r="L2" s="31">
        <v>1</v>
      </c>
      <c r="M2" s="31">
        <v>0</v>
      </c>
    </row>
    <row r="3" spans="1:13" ht="13.5" customHeight="1" thickBot="1">
      <c r="B3" s="32" t="s">
        <v>222</v>
      </c>
      <c r="C3" s="33" t="s">
        <v>245</v>
      </c>
      <c r="D3" s="34">
        <f>ScrumTeam!C11</f>
        <v>42517</v>
      </c>
      <c r="E3" s="35"/>
      <c r="F3" s="4"/>
      <c r="G3" s="36"/>
      <c r="H3" s="36"/>
      <c r="I3" s="486" t="s">
        <v>224</v>
      </c>
      <c r="J3" s="486"/>
      <c r="K3" s="486"/>
      <c r="L3" s="486"/>
      <c r="M3" s="486"/>
    </row>
    <row r="4" spans="1:13" ht="38.25" thickBot="1">
      <c r="B4" s="37" t="s">
        <v>225</v>
      </c>
      <c r="C4" s="38"/>
      <c r="D4" s="39"/>
      <c r="E4" s="40"/>
      <c r="F4" s="41"/>
      <c r="G4" s="41"/>
      <c r="H4" s="42" t="s">
        <v>226</v>
      </c>
      <c r="I4" s="43">
        <v>42513</v>
      </c>
      <c r="J4" s="43">
        <v>42514</v>
      </c>
      <c r="K4" s="43">
        <v>42515</v>
      </c>
      <c r="L4" s="43">
        <v>42516</v>
      </c>
      <c r="M4" s="43">
        <v>42517</v>
      </c>
    </row>
    <row r="5" spans="1:13" s="4" customFormat="1" ht="41.25" customHeight="1">
      <c r="A5"/>
      <c r="B5" s="45" t="s">
        <v>227</v>
      </c>
      <c r="C5" s="46" t="s">
        <v>228</v>
      </c>
      <c r="D5" s="47" t="s">
        <v>229</v>
      </c>
      <c r="E5" s="48" t="s">
        <v>230</v>
      </c>
      <c r="F5" s="49" t="s">
        <v>46</v>
      </c>
      <c r="G5" s="50" t="s">
        <v>231</v>
      </c>
      <c r="H5" s="51">
        <f>H6</f>
        <v>123.5</v>
      </c>
      <c r="I5" s="52">
        <f>H5-$H$5/H2</f>
        <v>98.8</v>
      </c>
      <c r="J5" s="53">
        <f>I5-$H$5/H2</f>
        <v>74.099999999999994</v>
      </c>
      <c r="K5" s="53">
        <f>J5-$H$5/H2</f>
        <v>49.399999999999991</v>
      </c>
      <c r="L5" s="53">
        <f>K5-$H$5/H2</f>
        <v>24.699999999999992</v>
      </c>
      <c r="M5" s="53">
        <f>L5-$H$5/H2</f>
        <v>0</v>
      </c>
    </row>
    <row r="6" spans="1:13">
      <c r="B6" s="54"/>
      <c r="C6" s="54"/>
      <c r="D6" s="54"/>
      <c r="E6" s="55"/>
      <c r="F6" s="56"/>
      <c r="G6" s="57" t="s">
        <v>232</v>
      </c>
      <c r="H6" s="54">
        <f t="shared" ref="H6:M6" si="0">SUM(H7:H40)</f>
        <v>123.5</v>
      </c>
      <c r="I6" s="58">
        <f t="shared" si="0"/>
        <v>113</v>
      </c>
      <c r="J6" s="54">
        <f t="shared" si="0"/>
        <v>100.5</v>
      </c>
      <c r="K6" s="54">
        <f t="shared" si="0"/>
        <v>92</v>
      </c>
      <c r="L6" s="54">
        <f t="shared" si="0"/>
        <v>80</v>
      </c>
      <c r="M6" s="54">
        <f t="shared" si="0"/>
        <v>73</v>
      </c>
    </row>
    <row r="7" spans="1:13" ht="15">
      <c r="B7" s="64"/>
      <c r="C7" s="19"/>
      <c r="D7" s="72"/>
      <c r="E7" s="73"/>
      <c r="F7" s="74"/>
      <c r="H7" s="473"/>
      <c r="I7" s="473"/>
      <c r="J7" s="481"/>
      <c r="K7" s="481"/>
      <c r="L7" s="481"/>
      <c r="M7" s="481"/>
    </row>
    <row r="8" spans="1:13" ht="15">
      <c r="B8" s="218"/>
      <c r="C8" s="218"/>
      <c r="D8" s="221"/>
      <c r="E8" s="216"/>
      <c r="F8" s="217"/>
      <c r="G8" s="218"/>
      <c r="H8" s="219"/>
      <c r="I8" s="219"/>
      <c r="J8" s="75"/>
      <c r="K8" s="481"/>
      <c r="L8" s="481"/>
      <c r="M8" s="481"/>
    </row>
    <row r="9" spans="1:13" ht="25.5">
      <c r="B9" s="488" t="s">
        <v>49</v>
      </c>
      <c r="C9" s="236" t="s">
        <v>246</v>
      </c>
      <c r="D9" s="219">
        <v>3</v>
      </c>
      <c r="E9" s="219" t="s">
        <v>247</v>
      </c>
      <c r="F9" s="222" t="s">
        <v>53</v>
      </c>
      <c r="G9" s="223"/>
      <c r="H9" s="219">
        <v>3</v>
      </c>
      <c r="I9" s="219">
        <v>2</v>
      </c>
      <c r="J9" s="75">
        <v>1</v>
      </c>
      <c r="K9" s="481">
        <v>0</v>
      </c>
      <c r="L9" s="481">
        <v>0</v>
      </c>
      <c r="M9" s="481">
        <v>0</v>
      </c>
    </row>
    <row r="10" spans="1:13" ht="25.5">
      <c r="B10" s="488"/>
      <c r="C10" s="236" t="s">
        <v>248</v>
      </c>
      <c r="D10" s="219">
        <v>3</v>
      </c>
      <c r="E10" s="219" t="s">
        <v>247</v>
      </c>
      <c r="F10" s="222" t="s">
        <v>53</v>
      </c>
      <c r="G10" s="223"/>
      <c r="H10" s="219">
        <v>3</v>
      </c>
      <c r="I10" s="219">
        <v>2</v>
      </c>
      <c r="J10" s="75">
        <v>1</v>
      </c>
      <c r="K10" s="481">
        <v>1</v>
      </c>
      <c r="L10" s="481">
        <v>1</v>
      </c>
      <c r="M10" s="481">
        <v>0</v>
      </c>
    </row>
    <row r="11" spans="1:13" ht="30">
      <c r="B11" s="488"/>
      <c r="C11" s="236" t="s">
        <v>249</v>
      </c>
      <c r="D11" s="219">
        <v>5</v>
      </c>
      <c r="E11" s="219" t="s">
        <v>247</v>
      </c>
      <c r="F11" s="222" t="s">
        <v>250</v>
      </c>
      <c r="G11" s="223"/>
      <c r="H11" s="219">
        <v>5</v>
      </c>
      <c r="I11" s="219">
        <v>5</v>
      </c>
      <c r="J11" s="75">
        <v>5</v>
      </c>
      <c r="K11" s="481">
        <v>5</v>
      </c>
      <c r="L11" s="481">
        <v>5</v>
      </c>
      <c r="M11" s="481">
        <v>5</v>
      </c>
    </row>
    <row r="12" spans="1:13" ht="15">
      <c r="B12" s="218"/>
      <c r="C12" s="237"/>
      <c r="D12" s="219"/>
      <c r="E12" s="219"/>
      <c r="F12" s="222"/>
      <c r="G12" s="223"/>
      <c r="H12" s="219"/>
      <c r="I12" s="219"/>
      <c r="J12" s="75"/>
      <c r="K12" s="481"/>
      <c r="L12" s="481"/>
      <c r="M12" s="481"/>
    </row>
    <row r="13" spans="1:13" ht="15">
      <c r="B13" s="489" t="s">
        <v>54</v>
      </c>
      <c r="C13" s="238" t="s">
        <v>251</v>
      </c>
      <c r="D13" s="219">
        <v>4</v>
      </c>
      <c r="E13" s="224" t="s">
        <v>247</v>
      </c>
      <c r="F13" s="222" t="s">
        <v>250</v>
      </c>
      <c r="G13" s="223"/>
      <c r="H13" s="219">
        <v>4</v>
      </c>
      <c r="I13" s="219">
        <v>4</v>
      </c>
      <c r="J13" s="75">
        <v>4</v>
      </c>
      <c r="K13" s="481">
        <v>4</v>
      </c>
      <c r="L13" s="481">
        <v>4</v>
      </c>
      <c r="M13" s="481">
        <v>4</v>
      </c>
    </row>
    <row r="14" spans="1:13" ht="15">
      <c r="B14" s="490"/>
      <c r="C14" s="237" t="s">
        <v>252</v>
      </c>
      <c r="D14" s="219">
        <v>4</v>
      </c>
      <c r="E14" s="224" t="s">
        <v>247</v>
      </c>
      <c r="F14" s="222" t="s">
        <v>250</v>
      </c>
      <c r="G14" s="223"/>
      <c r="H14" s="219">
        <v>4</v>
      </c>
      <c r="I14" s="219">
        <v>4</v>
      </c>
      <c r="J14" s="75">
        <v>4</v>
      </c>
      <c r="K14" s="481">
        <v>4</v>
      </c>
      <c r="L14" s="481">
        <v>4</v>
      </c>
      <c r="M14" s="481">
        <v>4</v>
      </c>
    </row>
    <row r="15" spans="1:13" ht="15">
      <c r="B15" s="490"/>
      <c r="C15" s="237"/>
      <c r="D15" s="219"/>
      <c r="E15" s="224"/>
      <c r="F15" s="222"/>
      <c r="G15" s="223"/>
      <c r="H15" s="219"/>
      <c r="I15" s="219"/>
      <c r="J15" s="75"/>
      <c r="K15" s="481"/>
      <c r="L15" s="481"/>
      <c r="M15" s="481"/>
    </row>
    <row r="16" spans="1:13" ht="15">
      <c r="B16" s="491"/>
      <c r="C16" s="237"/>
      <c r="D16" s="219"/>
      <c r="E16" s="224"/>
      <c r="F16" s="222"/>
      <c r="G16" s="223"/>
      <c r="H16" s="219"/>
      <c r="I16" s="219"/>
      <c r="J16" s="75"/>
      <c r="K16" s="481"/>
      <c r="L16" s="481"/>
      <c r="M16" s="481"/>
    </row>
    <row r="17" spans="2:13" ht="15">
      <c r="B17" s="218"/>
      <c r="C17" s="239"/>
      <c r="D17" s="219"/>
      <c r="E17" s="219"/>
      <c r="F17" s="222"/>
      <c r="G17" s="223"/>
      <c r="H17" s="219"/>
      <c r="I17" s="219"/>
      <c r="J17" s="75"/>
      <c r="K17" s="481"/>
      <c r="L17" s="481"/>
      <c r="M17" s="481"/>
    </row>
    <row r="18" spans="2:13" ht="15">
      <c r="B18" s="489" t="s">
        <v>57</v>
      </c>
      <c r="C18" s="240" t="s">
        <v>253</v>
      </c>
      <c r="D18" s="219">
        <v>3</v>
      </c>
      <c r="E18" s="224" t="s">
        <v>247</v>
      </c>
      <c r="F18" s="222" t="s">
        <v>250</v>
      </c>
      <c r="G18" s="223"/>
      <c r="H18" s="219">
        <v>3</v>
      </c>
      <c r="I18" s="219">
        <v>3</v>
      </c>
      <c r="J18" s="75">
        <v>3</v>
      </c>
      <c r="K18" s="481">
        <v>3</v>
      </c>
      <c r="L18" s="481">
        <v>3</v>
      </c>
      <c r="M18" s="481">
        <v>3</v>
      </c>
    </row>
    <row r="19" spans="2:13" ht="15">
      <c r="B19" s="492"/>
      <c r="C19" s="237" t="s">
        <v>254</v>
      </c>
      <c r="D19" s="219">
        <v>5</v>
      </c>
      <c r="E19" s="224" t="s">
        <v>247</v>
      </c>
      <c r="F19" s="222" t="s">
        <v>250</v>
      </c>
      <c r="G19" s="223"/>
      <c r="H19" s="219">
        <v>5</v>
      </c>
      <c r="I19" s="219">
        <v>5</v>
      </c>
      <c r="J19" s="75">
        <v>5</v>
      </c>
      <c r="K19" s="481">
        <v>5</v>
      </c>
      <c r="L19" s="481">
        <v>5</v>
      </c>
      <c r="M19" s="481">
        <v>5</v>
      </c>
    </row>
    <row r="20" spans="2:13" ht="15">
      <c r="B20" s="492"/>
      <c r="C20" s="237" t="s">
        <v>255</v>
      </c>
      <c r="D20" s="219">
        <v>5</v>
      </c>
      <c r="E20" s="224" t="s">
        <v>247</v>
      </c>
      <c r="F20" s="222" t="s">
        <v>250</v>
      </c>
      <c r="G20" s="223"/>
      <c r="H20" s="219">
        <v>5</v>
      </c>
      <c r="I20" s="219">
        <v>5</v>
      </c>
      <c r="J20" s="75">
        <v>5</v>
      </c>
      <c r="K20" s="481">
        <v>5</v>
      </c>
      <c r="L20" s="481">
        <v>5</v>
      </c>
      <c r="M20" s="481">
        <v>5</v>
      </c>
    </row>
    <row r="21" spans="2:13" ht="15">
      <c r="B21" s="493"/>
      <c r="C21" s="237" t="s">
        <v>256</v>
      </c>
      <c r="D21" s="219">
        <v>8</v>
      </c>
      <c r="E21" s="224" t="s">
        <v>247</v>
      </c>
      <c r="F21" s="222" t="s">
        <v>250</v>
      </c>
      <c r="G21" s="223"/>
      <c r="H21" s="219">
        <v>8</v>
      </c>
      <c r="I21" s="219">
        <v>8</v>
      </c>
      <c r="J21" s="75">
        <v>8</v>
      </c>
      <c r="K21" s="481">
        <v>8</v>
      </c>
      <c r="L21" s="481">
        <v>8</v>
      </c>
      <c r="M21" s="481">
        <v>8</v>
      </c>
    </row>
    <row r="22" spans="2:13" ht="15">
      <c r="B22" s="218"/>
      <c r="C22" s="237"/>
      <c r="D22" s="219"/>
      <c r="E22" s="224"/>
      <c r="F22" s="222"/>
      <c r="G22" s="223"/>
      <c r="H22" s="219"/>
      <c r="I22" s="219"/>
      <c r="J22" s="75"/>
      <c r="K22" s="481"/>
      <c r="L22" s="481"/>
      <c r="M22" s="481"/>
    </row>
    <row r="23" spans="2:13" ht="15">
      <c r="B23" s="488" t="s">
        <v>67</v>
      </c>
      <c r="C23" s="237" t="s">
        <v>257</v>
      </c>
      <c r="D23" s="219">
        <v>10</v>
      </c>
      <c r="E23" s="225" t="s">
        <v>258</v>
      </c>
      <c r="F23" s="222" t="s">
        <v>259</v>
      </c>
      <c r="G23" s="223"/>
      <c r="H23" s="219">
        <v>10</v>
      </c>
      <c r="I23" s="219">
        <v>9</v>
      </c>
      <c r="J23" s="75">
        <v>8</v>
      </c>
      <c r="K23" s="481">
        <v>8</v>
      </c>
      <c r="L23" s="481">
        <v>8</v>
      </c>
      <c r="M23" s="481">
        <v>8</v>
      </c>
    </row>
    <row r="24" spans="2:13" ht="15">
      <c r="B24" s="488"/>
      <c r="C24" s="261" t="s">
        <v>257</v>
      </c>
      <c r="D24" s="481">
        <v>8</v>
      </c>
      <c r="E24" s="259" t="s">
        <v>260</v>
      </c>
      <c r="F24" s="260" t="s">
        <v>217</v>
      </c>
      <c r="G24" s="229"/>
      <c r="H24" s="481">
        <v>8</v>
      </c>
      <c r="I24" s="481">
        <v>7</v>
      </c>
      <c r="J24" s="75">
        <v>5</v>
      </c>
      <c r="K24" s="481">
        <v>5</v>
      </c>
      <c r="L24" s="481">
        <v>2</v>
      </c>
      <c r="M24" s="481">
        <v>2</v>
      </c>
    </row>
    <row r="25" spans="2:13" ht="51">
      <c r="B25" s="488"/>
      <c r="C25" s="236" t="s">
        <v>261</v>
      </c>
      <c r="D25" s="219">
        <v>9</v>
      </c>
      <c r="E25" s="225" t="s">
        <v>262</v>
      </c>
      <c r="F25" s="222" t="s">
        <v>217</v>
      </c>
      <c r="G25" s="223"/>
      <c r="H25" s="219">
        <v>9</v>
      </c>
      <c r="I25" s="219">
        <v>9</v>
      </c>
      <c r="J25" s="75">
        <v>8</v>
      </c>
      <c r="K25" s="481">
        <v>8</v>
      </c>
      <c r="L25" s="481">
        <v>6</v>
      </c>
      <c r="M25" s="481">
        <v>2</v>
      </c>
    </row>
    <row r="26" spans="2:13" ht="15">
      <c r="B26" s="488"/>
      <c r="C26" s="241" t="s">
        <v>257</v>
      </c>
      <c r="D26" s="219">
        <v>8</v>
      </c>
      <c r="E26" s="225" t="s">
        <v>263</v>
      </c>
      <c r="F26" s="222" t="s">
        <v>250</v>
      </c>
      <c r="G26" s="223"/>
      <c r="H26" s="219">
        <v>8</v>
      </c>
      <c r="I26" s="219">
        <v>8</v>
      </c>
      <c r="J26" s="75">
        <v>8</v>
      </c>
      <c r="K26" s="481">
        <v>8</v>
      </c>
      <c r="L26" s="481">
        <v>8</v>
      </c>
      <c r="M26" s="481">
        <v>8</v>
      </c>
    </row>
    <row r="27" spans="2:13" ht="15">
      <c r="B27" s="488"/>
      <c r="C27" s="241" t="s">
        <v>257</v>
      </c>
      <c r="D27" s="219">
        <v>9</v>
      </c>
      <c r="E27" s="225" t="s">
        <v>264</v>
      </c>
      <c r="F27" s="222" t="s">
        <v>217</v>
      </c>
      <c r="G27" s="223"/>
      <c r="H27" s="219">
        <v>9</v>
      </c>
      <c r="I27" s="75">
        <v>8</v>
      </c>
      <c r="J27" s="481">
        <v>7</v>
      </c>
      <c r="K27" s="481">
        <v>5</v>
      </c>
      <c r="L27" s="481">
        <v>5</v>
      </c>
      <c r="M27" s="481">
        <v>5</v>
      </c>
    </row>
    <row r="28" spans="2:13" ht="60">
      <c r="B28" s="488"/>
      <c r="C28" s="258" t="s">
        <v>265</v>
      </c>
      <c r="D28" s="481">
        <v>8</v>
      </c>
      <c r="E28" s="259" t="s">
        <v>266</v>
      </c>
      <c r="F28" s="260" t="s">
        <v>234</v>
      </c>
      <c r="G28" s="229"/>
      <c r="H28" s="481">
        <v>8</v>
      </c>
      <c r="I28" s="481">
        <v>6</v>
      </c>
      <c r="J28" s="75">
        <v>4</v>
      </c>
      <c r="K28" s="481">
        <v>2</v>
      </c>
      <c r="L28" s="481">
        <v>0</v>
      </c>
      <c r="M28" s="481">
        <v>0</v>
      </c>
    </row>
    <row r="29" spans="2:13" ht="15">
      <c r="B29" s="488"/>
      <c r="C29" s="241" t="s">
        <v>257</v>
      </c>
      <c r="D29" s="219">
        <v>9</v>
      </c>
      <c r="E29" s="225" t="s">
        <v>267</v>
      </c>
      <c r="F29" s="222" t="s">
        <v>250</v>
      </c>
      <c r="G29" s="223"/>
      <c r="H29" s="219">
        <v>9</v>
      </c>
      <c r="I29" s="219">
        <v>9</v>
      </c>
      <c r="J29" s="75">
        <v>9</v>
      </c>
      <c r="K29" s="481">
        <v>9</v>
      </c>
      <c r="L29" s="481">
        <v>9</v>
      </c>
      <c r="M29" s="481">
        <v>9</v>
      </c>
    </row>
    <row r="30" spans="2:13" ht="15">
      <c r="B30" s="82"/>
      <c r="C30" s="242"/>
      <c r="D30" s="474"/>
      <c r="E30" s="474"/>
      <c r="F30" s="227"/>
      <c r="G30" s="476"/>
      <c r="H30" s="220"/>
      <c r="I30" s="474"/>
      <c r="J30" s="481"/>
      <c r="K30" s="481"/>
      <c r="L30" s="481"/>
      <c r="M30" s="481"/>
    </row>
    <row r="31" spans="2:13" ht="15">
      <c r="B31" s="485" t="s">
        <v>70</v>
      </c>
      <c r="C31" s="243" t="s">
        <v>268</v>
      </c>
      <c r="D31" s="481">
        <v>5</v>
      </c>
      <c r="E31" s="481" t="s">
        <v>269</v>
      </c>
      <c r="F31" s="222" t="s">
        <v>234</v>
      </c>
      <c r="G31" s="229"/>
      <c r="H31" s="75">
        <v>5</v>
      </c>
      <c r="I31" s="481">
        <v>5</v>
      </c>
      <c r="J31" s="481">
        <v>5</v>
      </c>
      <c r="K31" s="481">
        <v>4</v>
      </c>
      <c r="L31" s="481">
        <v>2</v>
      </c>
      <c r="M31" s="481">
        <v>0</v>
      </c>
    </row>
    <row r="32" spans="2:13" ht="15">
      <c r="B32" s="485"/>
      <c r="C32" s="243" t="s">
        <v>268</v>
      </c>
      <c r="D32" s="481">
        <v>2.5</v>
      </c>
      <c r="E32" s="481" t="s">
        <v>270</v>
      </c>
      <c r="F32" s="222" t="s">
        <v>234</v>
      </c>
      <c r="G32" s="229"/>
      <c r="H32" s="75">
        <v>2.5</v>
      </c>
      <c r="I32" s="481">
        <v>1</v>
      </c>
      <c r="J32" s="481">
        <v>1.5</v>
      </c>
      <c r="K32" s="481">
        <v>0</v>
      </c>
      <c r="L32" s="481">
        <v>0</v>
      </c>
      <c r="M32" s="481">
        <v>0</v>
      </c>
    </row>
    <row r="33" spans="2:13" ht="15">
      <c r="B33" s="485"/>
      <c r="C33" s="244"/>
      <c r="D33" s="481"/>
      <c r="E33" s="481"/>
      <c r="F33" s="228"/>
      <c r="G33" s="229"/>
      <c r="H33" s="75"/>
      <c r="I33" s="481"/>
      <c r="J33" s="481"/>
      <c r="K33" s="481"/>
      <c r="L33" s="481"/>
      <c r="M33" s="481"/>
    </row>
    <row r="34" spans="2:13" ht="15">
      <c r="B34" s="485"/>
      <c r="C34" s="244"/>
      <c r="D34" s="481"/>
      <c r="E34" s="481"/>
      <c r="F34" s="228"/>
      <c r="G34" s="229"/>
      <c r="H34" s="75"/>
      <c r="I34" s="481"/>
      <c r="J34" s="481"/>
      <c r="K34" s="481"/>
      <c r="L34" s="481"/>
      <c r="M34" s="481"/>
    </row>
    <row r="35" spans="2:13" ht="15">
      <c r="B35" s="485"/>
      <c r="C35" s="480"/>
      <c r="D35" s="481"/>
      <c r="E35" s="481"/>
      <c r="F35" s="228"/>
      <c r="G35" s="229"/>
      <c r="H35" s="75"/>
      <c r="I35" s="481"/>
      <c r="J35" s="481"/>
      <c r="K35" s="481"/>
      <c r="L35" s="481"/>
      <c r="M35" s="481"/>
    </row>
    <row r="36" spans="2:13" ht="15">
      <c r="B36" s="12"/>
      <c r="C36" s="480"/>
      <c r="D36" s="481"/>
      <c r="E36" s="473"/>
      <c r="F36" s="230"/>
      <c r="G36" s="475"/>
      <c r="H36" s="215"/>
      <c r="I36" s="481"/>
      <c r="J36" s="481"/>
      <c r="K36" s="481"/>
      <c r="L36" s="481"/>
      <c r="M36" s="481"/>
    </row>
    <row r="37" spans="2:13" ht="15">
      <c r="B37" s="485" t="s">
        <v>74</v>
      </c>
      <c r="C37" s="480" t="s">
        <v>271</v>
      </c>
      <c r="D37" s="231">
        <v>5</v>
      </c>
      <c r="E37" s="219" t="s">
        <v>269</v>
      </c>
      <c r="F37" s="222" t="s">
        <v>234</v>
      </c>
      <c r="G37" s="223"/>
      <c r="H37" s="219">
        <v>5</v>
      </c>
      <c r="I37" s="75">
        <v>3</v>
      </c>
      <c r="J37" s="481">
        <v>1</v>
      </c>
      <c r="K37" s="481">
        <v>1</v>
      </c>
      <c r="L37" s="481">
        <v>0</v>
      </c>
      <c r="M37" s="481">
        <v>0</v>
      </c>
    </row>
    <row r="38" spans="2:13" ht="15">
      <c r="B38" s="485"/>
      <c r="C38" s="480" t="s">
        <v>271</v>
      </c>
      <c r="D38" s="231">
        <v>5</v>
      </c>
      <c r="E38" s="219" t="s">
        <v>270</v>
      </c>
      <c r="F38" s="222" t="s">
        <v>234</v>
      </c>
      <c r="G38" s="223"/>
      <c r="H38" s="219">
        <v>5</v>
      </c>
      <c r="I38" s="75">
        <v>5</v>
      </c>
      <c r="J38" s="481">
        <v>3</v>
      </c>
      <c r="K38" s="481">
        <v>2</v>
      </c>
      <c r="L38" s="481">
        <v>0</v>
      </c>
      <c r="M38" s="481">
        <v>0</v>
      </c>
    </row>
    <row r="39" spans="2:13" ht="15">
      <c r="B39" s="485"/>
      <c r="C39" s="245" t="s">
        <v>271</v>
      </c>
      <c r="D39" s="231">
        <v>5</v>
      </c>
      <c r="E39" s="219" t="s">
        <v>272</v>
      </c>
      <c r="F39" s="222" t="s">
        <v>250</v>
      </c>
      <c r="G39" s="226"/>
      <c r="H39" s="219">
        <v>5</v>
      </c>
      <c r="I39" s="75">
        <v>5</v>
      </c>
      <c r="J39" s="481">
        <v>5</v>
      </c>
      <c r="K39" s="481">
        <v>5</v>
      </c>
      <c r="L39" s="481">
        <v>5</v>
      </c>
      <c r="M39" s="481">
        <v>5</v>
      </c>
    </row>
    <row r="40" spans="2:13" ht="15">
      <c r="B40" s="485"/>
      <c r="C40" s="480"/>
      <c r="D40" s="232"/>
      <c r="E40" s="219"/>
      <c r="F40" s="222"/>
      <c r="G40" s="226"/>
      <c r="H40" s="219"/>
      <c r="I40" s="75"/>
      <c r="J40" s="481"/>
      <c r="K40" s="481"/>
      <c r="L40" s="481"/>
      <c r="M40" s="481"/>
    </row>
    <row r="41" spans="2:13" ht="15">
      <c r="B41" s="485"/>
      <c r="C41" s="480"/>
      <c r="D41" s="232"/>
      <c r="E41" s="219"/>
      <c r="F41" s="222"/>
      <c r="G41" s="226"/>
      <c r="H41" s="233"/>
      <c r="I41" s="234"/>
      <c r="J41" s="235"/>
      <c r="K41" s="235"/>
      <c r="L41" s="235"/>
      <c r="M41" s="235"/>
    </row>
    <row r="42" spans="2:13" ht="15">
      <c r="C42" s="246"/>
    </row>
    <row r="43" spans="2:13" ht="15">
      <c r="C43" s="246"/>
    </row>
    <row r="44" spans="2:13" ht="15">
      <c r="C44" s="246"/>
    </row>
    <row r="45" spans="2:13" ht="15">
      <c r="C45" s="246"/>
    </row>
    <row r="46" spans="2:13" ht="15">
      <c r="C46" s="246"/>
    </row>
  </sheetData>
  <sheetProtection selectLockedCells="1" selectUnlockedCells="1"/>
  <autoFilter ref="E6:E42"/>
  <mergeCells count="7">
    <mergeCell ref="B37:B41"/>
    <mergeCell ref="I3:M3"/>
    <mergeCell ref="B9:B11"/>
    <mergeCell ref="B23:B29"/>
    <mergeCell ref="B31:B35"/>
    <mergeCell ref="B13:B16"/>
    <mergeCell ref="B18:B21"/>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2:M89"/>
  <sheetViews>
    <sheetView zoomScale="90" zoomScaleNormal="90" workbookViewId="0">
      <pane ySplit="5" topLeftCell="A87" activePane="bottomLeft" state="frozen"/>
      <selection pane="bottomLeft" activeCell="B26" sqref="B26:B30"/>
    </sheetView>
  </sheetViews>
  <sheetFormatPr defaultRowHeight="12.75"/>
  <cols>
    <col min="1" max="1" width="1.85546875" customWidth="1"/>
    <col min="2" max="2" width="8.5703125" customWidth="1"/>
    <col min="3" max="3" width="81.28515625" customWidth="1"/>
    <col min="4" max="4" width="15.85546875" customWidth="1"/>
    <col min="5" max="5" width="18.85546875" style="16" customWidth="1"/>
    <col min="6" max="6" width="10.28515625" customWidth="1"/>
    <col min="7" max="7" width="17.85546875" customWidth="1"/>
    <col min="8" max="8" width="5.5703125" customWidth="1"/>
    <col min="9" max="9" width="5.28515625" style="23" customWidth="1"/>
    <col min="10" max="10" width="5.140625" customWidth="1"/>
    <col min="11" max="12" width="4.7109375" customWidth="1"/>
    <col min="13" max="13" width="4.42578125" customWidth="1"/>
  </cols>
  <sheetData>
    <row r="2" spans="1:13">
      <c r="B2" s="24" t="s">
        <v>219</v>
      </c>
      <c r="C2" s="25">
        <v>42520</v>
      </c>
      <c r="D2" s="26">
        <f>ScrumTeam!C10</f>
        <v>42513</v>
      </c>
      <c r="E2" s="27"/>
      <c r="F2" s="28"/>
      <c r="G2" s="29" t="s">
        <v>221</v>
      </c>
      <c r="H2" s="30">
        <v>5</v>
      </c>
      <c r="I2" s="31">
        <v>4</v>
      </c>
      <c r="J2" s="31">
        <v>3</v>
      </c>
      <c r="K2" s="31">
        <v>2</v>
      </c>
      <c r="L2" s="31">
        <v>1</v>
      </c>
      <c r="M2" s="31">
        <v>0</v>
      </c>
    </row>
    <row r="3" spans="1:13" ht="13.5" customHeight="1">
      <c r="B3" s="32" t="s">
        <v>222</v>
      </c>
      <c r="C3" s="87">
        <v>42524</v>
      </c>
      <c r="D3" s="88">
        <f>ScrumTeam!C11</f>
        <v>42517</v>
      </c>
      <c r="E3" s="89"/>
      <c r="F3" s="4"/>
      <c r="G3" s="36"/>
      <c r="H3" s="36"/>
      <c r="I3" s="486" t="s">
        <v>224</v>
      </c>
      <c r="J3" s="486"/>
      <c r="K3" s="486"/>
      <c r="L3" s="486"/>
      <c r="M3" s="486"/>
    </row>
    <row r="4" spans="1:13" ht="22.5">
      <c r="B4" s="37" t="s">
        <v>225</v>
      </c>
      <c r="C4" s="90"/>
      <c r="D4" s="90"/>
      <c r="E4" s="91"/>
      <c r="F4" s="92"/>
      <c r="G4" s="41"/>
      <c r="H4" s="42" t="s">
        <v>226</v>
      </c>
      <c r="I4" s="43"/>
      <c r="J4" s="44"/>
      <c r="K4" s="44"/>
      <c r="L4" s="44"/>
      <c r="M4" s="44"/>
    </row>
    <row r="5" spans="1:13" s="4" customFormat="1" ht="41.25" customHeight="1">
      <c r="A5"/>
      <c r="B5" s="45" t="s">
        <v>227</v>
      </c>
      <c r="C5" s="93" t="s">
        <v>228</v>
      </c>
      <c r="D5" s="94" t="s">
        <v>229</v>
      </c>
      <c r="E5" s="95" t="s">
        <v>230</v>
      </c>
      <c r="F5" s="49" t="s">
        <v>46</v>
      </c>
      <c r="G5" s="50" t="s">
        <v>231</v>
      </c>
      <c r="H5" s="51">
        <f>H6</f>
        <v>94.5</v>
      </c>
      <c r="I5" s="52">
        <f>H5-$H$5/H2</f>
        <v>75.599999999999994</v>
      </c>
      <c r="J5" s="53">
        <f>I5-$H$5/H2</f>
        <v>56.699999999999996</v>
      </c>
      <c r="K5" s="53">
        <f>J5-$H$5/H2</f>
        <v>37.799999999999997</v>
      </c>
      <c r="L5" s="53">
        <f>K5-$H$5/H2</f>
        <v>18.899999999999999</v>
      </c>
      <c r="M5" s="53">
        <f>L5-$H$5/H2</f>
        <v>0</v>
      </c>
    </row>
    <row r="6" spans="1:13">
      <c r="B6" s="54"/>
      <c r="C6" s="54"/>
      <c r="D6" s="54"/>
      <c r="E6" s="55"/>
      <c r="F6" s="56"/>
      <c r="G6" s="57" t="s">
        <v>232</v>
      </c>
      <c r="H6" s="54">
        <f t="shared" ref="H6:M6" si="0">SUM(H7:H88)</f>
        <v>94.5</v>
      </c>
      <c r="I6" s="58">
        <f t="shared" si="0"/>
        <v>69</v>
      </c>
      <c r="J6" s="54">
        <f t="shared" si="0"/>
        <v>51</v>
      </c>
      <c r="K6" s="54">
        <f t="shared" si="0"/>
        <v>29.5</v>
      </c>
      <c r="L6" s="54">
        <f t="shared" si="0"/>
        <v>15</v>
      </c>
      <c r="M6" s="54">
        <f t="shared" si="0"/>
        <v>9</v>
      </c>
    </row>
    <row r="7" spans="1:13" ht="15">
      <c r="B7" s="12"/>
      <c r="C7" s="65"/>
      <c r="D7" s="65"/>
      <c r="E7" s="66"/>
      <c r="F7" s="67"/>
      <c r="H7" s="481"/>
      <c r="I7" s="481"/>
      <c r="J7" s="481"/>
      <c r="K7" s="481"/>
      <c r="L7" s="481"/>
      <c r="M7" s="481"/>
    </row>
    <row r="8" spans="1:13" ht="25.5">
      <c r="B8" s="488" t="s">
        <v>49</v>
      </c>
      <c r="C8" s="236" t="s">
        <v>246</v>
      </c>
      <c r="D8" s="219">
        <v>3</v>
      </c>
      <c r="E8" s="219" t="s">
        <v>247</v>
      </c>
      <c r="F8" s="279" t="s">
        <v>53</v>
      </c>
      <c r="G8" s="223"/>
      <c r="H8" s="481">
        <v>0</v>
      </c>
      <c r="I8" s="481">
        <v>0</v>
      </c>
      <c r="J8" s="481">
        <v>0</v>
      </c>
      <c r="K8" s="481">
        <v>0</v>
      </c>
      <c r="L8" s="481">
        <v>0</v>
      </c>
      <c r="M8" s="481">
        <v>0</v>
      </c>
    </row>
    <row r="9" spans="1:13" ht="25.5">
      <c r="B9" s="488"/>
      <c r="C9" s="236" t="s">
        <v>248</v>
      </c>
      <c r="D9" s="219">
        <v>3</v>
      </c>
      <c r="E9" s="219" t="s">
        <v>247</v>
      </c>
      <c r="F9" s="279" t="s">
        <v>53</v>
      </c>
      <c r="G9" s="223"/>
      <c r="H9" s="481">
        <v>0</v>
      </c>
      <c r="I9" s="481">
        <v>0</v>
      </c>
      <c r="J9" s="481">
        <v>0</v>
      </c>
      <c r="K9" s="481">
        <v>0</v>
      </c>
      <c r="L9" s="481">
        <v>0</v>
      </c>
      <c r="M9" s="481">
        <v>0</v>
      </c>
    </row>
    <row r="10" spans="1:13" ht="30">
      <c r="B10" s="488"/>
      <c r="C10" s="236" t="s">
        <v>249</v>
      </c>
      <c r="D10" s="219">
        <v>5</v>
      </c>
      <c r="E10" s="219" t="s">
        <v>247</v>
      </c>
      <c r="F10" s="279" t="s">
        <v>53</v>
      </c>
      <c r="G10" s="223"/>
      <c r="H10" s="281">
        <v>5</v>
      </c>
      <c r="I10" s="219">
        <v>2</v>
      </c>
      <c r="J10" s="75">
        <v>0</v>
      </c>
      <c r="K10" s="481">
        <v>0</v>
      </c>
      <c r="L10" s="481">
        <v>0</v>
      </c>
      <c r="M10" s="481">
        <v>0</v>
      </c>
    </row>
    <row r="11" spans="1:13" ht="15">
      <c r="B11" s="218"/>
      <c r="C11" s="237"/>
      <c r="D11" s="219"/>
      <c r="E11" s="219"/>
      <c r="F11" s="279"/>
      <c r="G11" s="223"/>
      <c r="H11" s="281"/>
      <c r="I11" s="219"/>
      <c r="J11" s="75"/>
      <c r="K11" s="481"/>
      <c r="L11" s="481"/>
      <c r="M11" s="481"/>
    </row>
    <row r="12" spans="1:13" ht="15">
      <c r="B12" s="488" t="s">
        <v>54</v>
      </c>
      <c r="C12" s="238" t="s">
        <v>251</v>
      </c>
      <c r="D12" s="219">
        <v>4</v>
      </c>
      <c r="E12" s="224" t="s">
        <v>247</v>
      </c>
      <c r="F12" s="279" t="s">
        <v>53</v>
      </c>
      <c r="G12" s="223"/>
      <c r="H12" s="281">
        <v>4</v>
      </c>
      <c r="I12" s="219">
        <v>4</v>
      </c>
      <c r="J12" s="75">
        <v>4</v>
      </c>
      <c r="K12" s="481">
        <v>3</v>
      </c>
      <c r="L12" s="481">
        <v>2</v>
      </c>
      <c r="M12" s="481">
        <v>0</v>
      </c>
    </row>
    <row r="13" spans="1:13" ht="15">
      <c r="B13" s="488"/>
      <c r="C13" s="237" t="s">
        <v>252</v>
      </c>
      <c r="D13" s="219">
        <v>4</v>
      </c>
      <c r="E13" s="224" t="s">
        <v>247</v>
      </c>
      <c r="F13" s="279" t="s">
        <v>53</v>
      </c>
      <c r="G13" s="223"/>
      <c r="H13" s="281">
        <v>4</v>
      </c>
      <c r="I13" s="219">
        <v>4</v>
      </c>
      <c r="J13" s="75">
        <v>3</v>
      </c>
      <c r="K13" s="481">
        <v>2</v>
      </c>
      <c r="L13" s="481">
        <v>0</v>
      </c>
      <c r="M13" s="481">
        <v>0</v>
      </c>
    </row>
    <row r="14" spans="1:13" ht="15">
      <c r="B14" s="218"/>
      <c r="C14" s="239"/>
      <c r="D14" s="219"/>
      <c r="E14" s="219"/>
      <c r="F14" s="279"/>
      <c r="G14" s="223"/>
      <c r="H14" s="281"/>
      <c r="I14" s="219"/>
      <c r="J14" s="75"/>
      <c r="K14" s="481"/>
      <c r="L14" s="481"/>
      <c r="M14" s="481"/>
    </row>
    <row r="15" spans="1:13" ht="15">
      <c r="B15" s="468" t="s">
        <v>57</v>
      </c>
      <c r="C15" s="240" t="s">
        <v>253</v>
      </c>
      <c r="D15" s="219">
        <v>3</v>
      </c>
      <c r="E15" s="224" t="s">
        <v>247</v>
      </c>
      <c r="F15" s="279" t="s">
        <v>53</v>
      </c>
      <c r="G15" s="223"/>
      <c r="H15" s="281">
        <v>3</v>
      </c>
      <c r="I15" s="219">
        <v>2</v>
      </c>
      <c r="J15" s="75">
        <v>0</v>
      </c>
      <c r="K15" s="481">
        <v>0</v>
      </c>
      <c r="L15" s="481">
        <v>0</v>
      </c>
      <c r="M15" s="481">
        <v>0</v>
      </c>
    </row>
    <row r="16" spans="1:13" ht="15">
      <c r="B16" s="218"/>
      <c r="C16" s="237"/>
      <c r="D16" s="219"/>
      <c r="E16" s="224"/>
      <c r="F16" s="279"/>
      <c r="G16" s="223"/>
      <c r="H16" s="281"/>
      <c r="I16" s="219"/>
      <c r="J16" s="75"/>
      <c r="K16" s="481"/>
      <c r="L16" s="481"/>
      <c r="M16" s="481"/>
    </row>
    <row r="17" spans="2:13" ht="51">
      <c r="B17" s="488" t="s">
        <v>67</v>
      </c>
      <c r="C17" s="236" t="s">
        <v>273</v>
      </c>
      <c r="D17" s="219">
        <v>8</v>
      </c>
      <c r="E17" s="225" t="s">
        <v>258</v>
      </c>
      <c r="F17" s="279" t="s">
        <v>53</v>
      </c>
      <c r="G17" s="223"/>
      <c r="H17" s="281">
        <v>8</v>
      </c>
      <c r="I17" s="219">
        <v>6</v>
      </c>
      <c r="J17" s="75">
        <v>4</v>
      </c>
      <c r="K17" s="481">
        <v>2</v>
      </c>
      <c r="L17" s="481">
        <v>0</v>
      </c>
      <c r="M17" s="481">
        <v>0</v>
      </c>
    </row>
    <row r="18" spans="2:13" ht="15">
      <c r="B18" s="488"/>
      <c r="C18" s="271" t="s">
        <v>274</v>
      </c>
      <c r="D18" s="481">
        <v>8</v>
      </c>
      <c r="E18" s="259" t="s">
        <v>260</v>
      </c>
      <c r="F18" s="228" t="s">
        <v>53</v>
      </c>
      <c r="G18" s="223"/>
      <c r="H18" s="75">
        <v>8</v>
      </c>
      <c r="I18" s="481">
        <v>6</v>
      </c>
      <c r="J18" s="75">
        <v>4</v>
      </c>
      <c r="K18" s="481">
        <v>1.5</v>
      </c>
      <c r="L18" s="481">
        <v>0</v>
      </c>
      <c r="M18" s="481">
        <v>0</v>
      </c>
    </row>
    <row r="19" spans="2:13" ht="89.25">
      <c r="B19" s="488"/>
      <c r="C19" s="236" t="s">
        <v>275</v>
      </c>
      <c r="D19" s="219">
        <v>9</v>
      </c>
      <c r="E19" s="225" t="s">
        <v>262</v>
      </c>
      <c r="F19" s="279" t="s">
        <v>53</v>
      </c>
      <c r="G19" s="223"/>
      <c r="H19" s="270">
        <v>9</v>
      </c>
      <c r="I19" s="219">
        <v>8</v>
      </c>
      <c r="J19" s="219">
        <v>5</v>
      </c>
      <c r="K19" s="75">
        <v>2</v>
      </c>
      <c r="L19" s="481">
        <v>0</v>
      </c>
      <c r="M19" s="481">
        <v>0</v>
      </c>
    </row>
    <row r="20" spans="2:13" ht="15">
      <c r="B20" s="488"/>
      <c r="C20" s="241" t="s">
        <v>257</v>
      </c>
      <c r="D20" s="219">
        <v>8</v>
      </c>
      <c r="E20" s="225" t="s">
        <v>263</v>
      </c>
      <c r="F20" s="279" t="s">
        <v>217</v>
      </c>
      <c r="G20" s="223"/>
      <c r="H20" s="281">
        <v>8</v>
      </c>
      <c r="I20" s="219">
        <v>8</v>
      </c>
      <c r="J20" s="75">
        <v>8</v>
      </c>
      <c r="K20" s="481">
        <v>8</v>
      </c>
      <c r="L20" s="481">
        <v>8</v>
      </c>
      <c r="M20" s="481">
        <v>8</v>
      </c>
    </row>
    <row r="21" spans="2:13" ht="15">
      <c r="B21" s="488"/>
      <c r="C21" s="241" t="s">
        <v>257</v>
      </c>
      <c r="D21" s="219">
        <v>9</v>
      </c>
      <c r="E21" s="225" t="s">
        <v>264</v>
      </c>
      <c r="F21" s="279" t="s">
        <v>53</v>
      </c>
      <c r="G21" s="223"/>
      <c r="H21" s="281">
        <v>9</v>
      </c>
      <c r="I21" s="75">
        <v>7</v>
      </c>
      <c r="J21" s="481">
        <v>5</v>
      </c>
      <c r="K21" s="481">
        <v>0</v>
      </c>
      <c r="L21" s="481">
        <v>0</v>
      </c>
      <c r="M21" s="481">
        <v>0</v>
      </c>
    </row>
    <row r="22" spans="2:13" ht="60">
      <c r="B22" s="488"/>
      <c r="C22" s="258" t="s">
        <v>276</v>
      </c>
      <c r="D22" s="481">
        <v>8</v>
      </c>
      <c r="E22" s="259" t="s">
        <v>266</v>
      </c>
      <c r="F22" s="279" t="s">
        <v>53</v>
      </c>
      <c r="G22" s="223"/>
      <c r="H22" s="75">
        <v>8</v>
      </c>
      <c r="I22" s="481">
        <v>6</v>
      </c>
      <c r="J22" s="75">
        <v>4</v>
      </c>
      <c r="K22" s="481">
        <v>2</v>
      </c>
      <c r="L22" s="481">
        <v>0</v>
      </c>
      <c r="M22" s="481">
        <v>0</v>
      </c>
    </row>
    <row r="23" spans="2:13" ht="15">
      <c r="B23" s="488"/>
      <c r="C23" s="241" t="s">
        <v>257</v>
      </c>
      <c r="D23" s="219">
        <v>9</v>
      </c>
      <c r="E23" s="225" t="s">
        <v>267</v>
      </c>
      <c r="F23" s="279" t="s">
        <v>217</v>
      </c>
      <c r="G23" s="223"/>
      <c r="H23" s="281">
        <v>9</v>
      </c>
      <c r="I23" s="219">
        <v>1</v>
      </c>
      <c r="J23" s="75">
        <v>1</v>
      </c>
      <c r="K23" s="481">
        <v>1</v>
      </c>
      <c r="L23" s="481">
        <v>1</v>
      </c>
      <c r="M23" s="481">
        <v>1</v>
      </c>
    </row>
    <row r="24" spans="2:13" ht="15">
      <c r="B24" s="82"/>
      <c r="C24" s="242"/>
      <c r="D24" s="474"/>
      <c r="E24" s="474"/>
      <c r="F24" s="227"/>
      <c r="G24" s="223"/>
      <c r="H24" s="220"/>
      <c r="I24" s="474"/>
      <c r="J24" s="481"/>
      <c r="K24" s="481"/>
      <c r="L24" s="481"/>
      <c r="M24" s="481"/>
    </row>
    <row r="25" spans="2:13" ht="15">
      <c r="B25" s="12"/>
      <c r="C25" s="164"/>
      <c r="D25" s="481"/>
      <c r="E25" s="473"/>
      <c r="F25" s="230"/>
      <c r="G25" s="223"/>
      <c r="H25" s="215"/>
      <c r="I25" s="481"/>
      <c r="J25" s="481"/>
      <c r="K25" s="481"/>
      <c r="L25" s="481"/>
      <c r="M25" s="481"/>
    </row>
    <row r="26" spans="2:13" ht="15">
      <c r="B26" s="494" t="s">
        <v>119</v>
      </c>
      <c r="C26" s="241" t="s">
        <v>277</v>
      </c>
      <c r="D26" s="267">
        <v>8</v>
      </c>
      <c r="E26" s="219" t="s">
        <v>269</v>
      </c>
      <c r="F26" s="279" t="s">
        <v>53</v>
      </c>
      <c r="G26" s="223"/>
      <c r="H26" s="281">
        <v>8</v>
      </c>
      <c r="I26" s="75">
        <v>6</v>
      </c>
      <c r="J26" s="481">
        <v>6</v>
      </c>
      <c r="K26" s="481">
        <v>4</v>
      </c>
      <c r="L26" s="481">
        <v>2</v>
      </c>
      <c r="M26" s="481">
        <v>0</v>
      </c>
    </row>
    <row r="27" spans="2:13" ht="15">
      <c r="B27" s="494"/>
      <c r="C27" s="238" t="s">
        <v>278</v>
      </c>
      <c r="D27" s="267">
        <v>7.5</v>
      </c>
      <c r="E27" s="219" t="s">
        <v>270</v>
      </c>
      <c r="F27" s="279" t="s">
        <v>53</v>
      </c>
      <c r="G27" s="223"/>
      <c r="H27" s="281">
        <v>7.5</v>
      </c>
      <c r="I27" s="75">
        <v>6</v>
      </c>
      <c r="J27" s="481">
        <v>5</v>
      </c>
      <c r="K27" s="481">
        <v>3</v>
      </c>
      <c r="L27" s="481">
        <v>2</v>
      </c>
      <c r="M27" s="481">
        <v>0</v>
      </c>
    </row>
    <row r="28" spans="2:13" ht="15">
      <c r="B28" s="494"/>
      <c r="C28" s="238" t="s">
        <v>279</v>
      </c>
      <c r="D28" s="267">
        <v>4</v>
      </c>
      <c r="E28" s="219" t="s">
        <v>272</v>
      </c>
      <c r="F28" s="279" t="s">
        <v>53</v>
      </c>
      <c r="G28" s="226"/>
      <c r="H28" s="281">
        <v>4</v>
      </c>
      <c r="I28" s="75">
        <v>3</v>
      </c>
      <c r="J28" s="481">
        <v>2</v>
      </c>
      <c r="K28" s="481">
        <v>1</v>
      </c>
      <c r="L28" s="481">
        <v>0</v>
      </c>
      <c r="M28" s="481">
        <v>0</v>
      </c>
    </row>
    <row r="29" spans="2:13" ht="15">
      <c r="B29" s="494"/>
      <c r="C29" s="241"/>
      <c r="D29" s="268"/>
      <c r="E29" s="219"/>
      <c r="F29" s="279"/>
      <c r="G29" s="226"/>
      <c r="H29" s="281"/>
      <c r="I29" s="75"/>
      <c r="J29" s="481"/>
      <c r="K29" s="481"/>
      <c r="L29" s="481"/>
      <c r="M29" s="481"/>
    </row>
    <row r="30" spans="2:13" ht="15">
      <c r="B30" s="485"/>
      <c r="C30" s="269"/>
      <c r="D30" s="232"/>
      <c r="E30" s="219"/>
      <c r="F30" s="279"/>
      <c r="G30" s="226"/>
      <c r="H30" s="282"/>
      <c r="I30" s="234"/>
      <c r="J30" s="235"/>
      <c r="K30" s="235"/>
      <c r="L30" s="235"/>
      <c r="M30" s="235"/>
    </row>
    <row r="31" spans="2:13" ht="15">
      <c r="B31" s="96"/>
      <c r="C31" s="65"/>
      <c r="D31" s="65"/>
      <c r="E31" s="66"/>
      <c r="F31" s="80"/>
      <c r="G31" s="249"/>
      <c r="H31" s="75"/>
      <c r="I31" s="481"/>
      <c r="J31" s="481"/>
      <c r="K31" s="481"/>
      <c r="L31" s="481"/>
      <c r="M31" s="481"/>
    </row>
    <row r="32" spans="2:13" ht="15">
      <c r="B32" s="96"/>
      <c r="C32" s="65"/>
      <c r="D32" s="65"/>
      <c r="E32" s="66"/>
      <c r="F32" s="80"/>
      <c r="G32" s="249"/>
      <c r="H32" s="75"/>
      <c r="I32" s="481"/>
      <c r="J32" s="481"/>
      <c r="K32" s="481"/>
      <c r="L32" s="481"/>
      <c r="M32" s="481"/>
    </row>
    <row r="33" spans="2:13" ht="15">
      <c r="B33" s="12"/>
      <c r="C33" s="65"/>
      <c r="D33" s="65"/>
      <c r="E33" s="66"/>
      <c r="F33" s="80"/>
      <c r="G33" s="249"/>
      <c r="H33" s="75"/>
      <c r="I33" s="481"/>
      <c r="J33" s="481"/>
      <c r="K33" s="481"/>
      <c r="L33" s="481"/>
      <c r="M33" s="481"/>
    </row>
    <row r="34" spans="2:13" ht="15">
      <c r="B34" s="485"/>
      <c r="C34" s="59"/>
      <c r="D34" s="97"/>
      <c r="E34" s="61"/>
      <c r="F34" s="280"/>
      <c r="G34" s="249"/>
      <c r="H34" s="75"/>
      <c r="I34" s="481"/>
      <c r="J34" s="481"/>
      <c r="K34" s="481"/>
      <c r="L34" s="481"/>
      <c r="M34" s="481"/>
    </row>
    <row r="35" spans="2:13" ht="15">
      <c r="B35" s="485"/>
      <c r="C35" s="59"/>
      <c r="D35" s="97"/>
      <c r="E35" s="23"/>
      <c r="F35" s="280"/>
      <c r="G35" s="249"/>
      <c r="H35" s="75"/>
      <c r="I35" s="481"/>
      <c r="J35" s="481"/>
      <c r="K35" s="481"/>
      <c r="L35" s="481"/>
      <c r="M35" s="481"/>
    </row>
    <row r="36" spans="2:13" ht="15">
      <c r="B36" s="485"/>
      <c r="C36" s="59"/>
      <c r="D36" s="97"/>
      <c r="E36" s="61"/>
      <c r="F36" s="280"/>
      <c r="G36" s="249"/>
      <c r="H36" s="75"/>
      <c r="I36" s="481"/>
      <c r="J36" s="481"/>
      <c r="K36" s="481"/>
      <c r="L36" s="481"/>
      <c r="M36" s="481"/>
    </row>
    <row r="37" spans="2:13" ht="15">
      <c r="B37" s="485"/>
      <c r="C37" s="59"/>
      <c r="D37" s="97"/>
      <c r="E37" s="61"/>
      <c r="F37" s="280"/>
      <c r="G37" s="249"/>
      <c r="H37" s="75"/>
      <c r="I37" s="481"/>
      <c r="J37" s="481"/>
      <c r="K37" s="481"/>
      <c r="L37" s="481"/>
      <c r="M37" s="481"/>
    </row>
    <row r="38" spans="2:13" ht="15">
      <c r="B38" s="485"/>
      <c r="C38" s="59"/>
      <c r="D38" s="97"/>
      <c r="E38" s="61"/>
      <c r="F38" s="280"/>
      <c r="G38" s="249"/>
      <c r="H38" s="75"/>
      <c r="I38" s="481"/>
      <c r="J38" s="481"/>
      <c r="K38" s="481"/>
      <c r="L38" s="481"/>
      <c r="M38" s="481"/>
    </row>
    <row r="39" spans="2:13" ht="15">
      <c r="B39" s="485"/>
      <c r="C39" s="98"/>
      <c r="D39" s="97"/>
      <c r="E39" s="61"/>
      <c r="F39" s="280"/>
      <c r="G39" s="249"/>
      <c r="H39" s="75"/>
      <c r="I39" s="481"/>
      <c r="J39" s="481"/>
      <c r="K39" s="481"/>
      <c r="L39" s="481"/>
      <c r="M39" s="481"/>
    </row>
    <row r="40" spans="2:13" ht="15">
      <c r="B40" s="485"/>
      <c r="C40" s="98"/>
      <c r="D40" s="97"/>
      <c r="E40" s="61"/>
      <c r="F40" s="280"/>
      <c r="G40" s="249"/>
      <c r="H40" s="75"/>
      <c r="I40" s="481"/>
      <c r="J40" s="481"/>
      <c r="K40" s="481"/>
      <c r="L40" s="481"/>
      <c r="M40" s="481"/>
    </row>
    <row r="41" spans="2:13" ht="15">
      <c r="B41" s="485"/>
      <c r="C41" s="59"/>
      <c r="D41" s="97"/>
      <c r="E41" s="61"/>
      <c r="F41" s="280"/>
      <c r="G41" s="249"/>
      <c r="H41" s="75"/>
      <c r="I41" s="481"/>
      <c r="J41" s="481"/>
      <c r="K41" s="481"/>
      <c r="L41" s="481"/>
      <c r="M41" s="481"/>
    </row>
    <row r="42" spans="2:13" ht="15">
      <c r="B42" s="12"/>
      <c r="C42" s="65"/>
      <c r="D42" s="65"/>
      <c r="E42" s="66"/>
      <c r="F42" s="80"/>
      <c r="G42" s="249"/>
      <c r="H42" s="75"/>
      <c r="I42" s="481"/>
      <c r="J42" s="481"/>
      <c r="K42" s="481"/>
      <c r="L42" s="481"/>
      <c r="M42" s="481"/>
    </row>
    <row r="43" spans="2:13" ht="15">
      <c r="B43" s="485"/>
      <c r="C43" s="59"/>
      <c r="D43" s="97"/>
      <c r="E43" s="61"/>
      <c r="F43" s="280"/>
      <c r="G43" s="249"/>
      <c r="H43" s="75"/>
      <c r="I43" s="481"/>
      <c r="J43" s="481"/>
      <c r="K43" s="481"/>
      <c r="L43" s="481"/>
      <c r="M43" s="481"/>
    </row>
    <row r="44" spans="2:13" ht="15">
      <c r="B44" s="485"/>
      <c r="C44" s="59"/>
      <c r="D44" s="97"/>
      <c r="E44" s="61"/>
      <c r="F44" s="280"/>
      <c r="G44" s="249"/>
      <c r="H44" s="75"/>
      <c r="I44" s="481"/>
      <c r="J44" s="481"/>
      <c r="K44" s="481"/>
      <c r="L44" s="481"/>
      <c r="M44" s="481"/>
    </row>
    <row r="45" spans="2:13" ht="15">
      <c r="B45" s="485"/>
      <c r="C45" s="59"/>
      <c r="D45" s="97"/>
      <c r="E45" s="61"/>
      <c r="F45" s="280"/>
      <c r="G45" s="249"/>
      <c r="H45" s="75"/>
      <c r="I45" s="481"/>
      <c r="J45" s="481"/>
      <c r="K45" s="481"/>
      <c r="L45" s="481"/>
      <c r="M45" s="481"/>
    </row>
    <row r="46" spans="2:13" ht="15">
      <c r="B46" s="485"/>
      <c r="C46" s="59"/>
      <c r="D46" s="97"/>
      <c r="E46" s="61"/>
      <c r="F46" s="280"/>
      <c r="G46" s="249"/>
      <c r="H46" s="75"/>
      <c r="I46" s="481"/>
      <c r="J46" s="481"/>
      <c r="K46" s="481"/>
      <c r="L46" s="481"/>
      <c r="M46" s="481"/>
    </row>
    <row r="47" spans="2:13" ht="15">
      <c r="B47" s="485"/>
      <c r="C47" s="59"/>
      <c r="D47" s="97"/>
      <c r="E47" s="61"/>
      <c r="F47" s="280"/>
      <c r="G47" s="249"/>
      <c r="H47" s="75"/>
      <c r="I47" s="481"/>
      <c r="J47" s="481"/>
      <c r="K47" s="481"/>
      <c r="L47" s="481"/>
      <c r="M47" s="481"/>
    </row>
    <row r="48" spans="2:13" ht="15">
      <c r="B48" s="485"/>
      <c r="C48" s="59"/>
      <c r="D48" s="97"/>
      <c r="E48" s="61"/>
      <c r="F48" s="280"/>
      <c r="G48" s="249"/>
      <c r="H48" s="75"/>
      <c r="I48" s="481"/>
      <c r="J48" s="481"/>
      <c r="K48" s="481"/>
      <c r="L48" s="481"/>
      <c r="M48" s="481"/>
    </row>
    <row r="49" spans="2:13" ht="15">
      <c r="B49" s="485"/>
      <c r="C49" s="59"/>
      <c r="D49" s="97"/>
      <c r="E49" s="61"/>
      <c r="F49" s="280"/>
      <c r="G49" s="249"/>
      <c r="H49" s="75"/>
      <c r="I49" s="481"/>
      <c r="J49" s="481"/>
      <c r="K49" s="481"/>
      <c r="L49" s="481"/>
      <c r="M49" s="481"/>
    </row>
    <row r="50" spans="2:13" ht="15">
      <c r="B50" s="485"/>
      <c r="C50" s="59"/>
      <c r="D50" s="97"/>
      <c r="E50" s="61"/>
      <c r="F50" s="280"/>
      <c r="G50" s="249"/>
      <c r="H50" s="75"/>
      <c r="I50" s="481"/>
      <c r="J50" s="481"/>
      <c r="K50" s="481"/>
      <c r="L50" s="481"/>
      <c r="M50" s="481"/>
    </row>
    <row r="51" spans="2:13" ht="15">
      <c r="B51" s="12"/>
      <c r="C51" s="65"/>
      <c r="D51" s="65"/>
      <c r="E51" s="66"/>
      <c r="F51" s="80"/>
      <c r="G51" s="249"/>
      <c r="H51" s="75"/>
      <c r="I51" s="481"/>
      <c r="J51" s="481"/>
      <c r="K51" s="481"/>
      <c r="L51" s="481"/>
      <c r="M51" s="481"/>
    </row>
    <row r="52" spans="2:13" ht="15">
      <c r="B52" s="485"/>
      <c r="C52" s="59"/>
      <c r="D52" s="97"/>
      <c r="E52" s="61"/>
      <c r="F52" s="280"/>
      <c r="G52" s="249"/>
      <c r="H52" s="75"/>
      <c r="I52" s="481"/>
      <c r="J52" s="481"/>
      <c r="K52" s="481"/>
      <c r="L52" s="481"/>
      <c r="M52" s="481"/>
    </row>
    <row r="53" spans="2:13" ht="15">
      <c r="B53" s="485"/>
      <c r="C53" s="59"/>
      <c r="D53" s="99"/>
      <c r="E53" s="61"/>
      <c r="F53" s="280"/>
      <c r="G53" s="249"/>
      <c r="H53" s="75"/>
      <c r="I53" s="481"/>
      <c r="J53" s="481"/>
      <c r="K53" s="481"/>
      <c r="L53" s="481"/>
      <c r="M53" s="481"/>
    </row>
    <row r="54" spans="2:13" ht="15">
      <c r="B54" s="485"/>
      <c r="C54" s="59"/>
      <c r="D54" s="97"/>
      <c r="E54" s="61"/>
      <c r="F54" s="280"/>
      <c r="G54" s="249"/>
      <c r="H54" s="75"/>
      <c r="I54" s="481"/>
      <c r="J54" s="481"/>
      <c r="K54" s="481"/>
      <c r="L54" s="481"/>
      <c r="M54" s="481"/>
    </row>
    <row r="55" spans="2:13" ht="15">
      <c r="B55" s="485"/>
      <c r="C55" s="59"/>
      <c r="D55" s="97"/>
      <c r="E55" s="61"/>
      <c r="F55" s="280"/>
      <c r="G55" s="249"/>
      <c r="H55" s="75"/>
      <c r="I55" s="481"/>
      <c r="J55" s="481"/>
      <c r="K55" s="481"/>
      <c r="L55" s="481"/>
      <c r="M55" s="481"/>
    </row>
    <row r="56" spans="2:13" ht="15">
      <c r="B56" s="485"/>
      <c r="C56" s="59"/>
      <c r="D56" s="97"/>
      <c r="E56" s="63"/>
      <c r="F56" s="280"/>
      <c r="G56" s="249"/>
      <c r="H56" s="75"/>
      <c r="I56" s="481"/>
      <c r="J56" s="481"/>
      <c r="K56" s="481"/>
      <c r="L56" s="481"/>
      <c r="M56" s="481"/>
    </row>
    <row r="57" spans="2:13" ht="15">
      <c r="B57" s="485"/>
      <c r="C57" s="59"/>
      <c r="D57" s="97"/>
      <c r="E57" s="61"/>
      <c r="F57" s="280"/>
      <c r="G57" s="249"/>
      <c r="H57" s="75"/>
      <c r="I57" s="481"/>
      <c r="J57" s="481"/>
      <c r="K57" s="481"/>
      <c r="L57" s="481"/>
      <c r="M57" s="481"/>
    </row>
    <row r="58" spans="2:13" ht="15">
      <c r="B58" s="485"/>
      <c r="C58" s="59"/>
      <c r="D58" s="97"/>
      <c r="E58" s="61"/>
      <c r="F58" s="280"/>
      <c r="G58" s="249"/>
      <c r="H58" s="75"/>
      <c r="I58" s="481"/>
      <c r="J58" s="481"/>
      <c r="K58" s="481"/>
      <c r="L58" s="481"/>
      <c r="M58" s="481"/>
    </row>
    <row r="59" spans="2:13" ht="15">
      <c r="B59" s="485"/>
      <c r="C59" s="97"/>
      <c r="D59" s="97"/>
      <c r="E59" s="61"/>
      <c r="F59" s="280"/>
      <c r="G59" s="249"/>
      <c r="H59" s="75"/>
      <c r="I59" s="481"/>
      <c r="J59" s="481"/>
      <c r="K59" s="481"/>
      <c r="L59" s="481"/>
      <c r="M59" s="481"/>
    </row>
    <row r="60" spans="2:13" ht="15">
      <c r="B60" s="12"/>
      <c r="C60" s="65"/>
      <c r="D60" s="65"/>
      <c r="E60" s="66"/>
      <c r="F60" s="80"/>
      <c r="G60" s="249"/>
      <c r="H60" s="75"/>
      <c r="I60" s="481"/>
      <c r="J60" s="481"/>
      <c r="K60" s="481"/>
      <c r="L60" s="481"/>
      <c r="M60" s="481"/>
    </row>
    <row r="61" spans="2:13" ht="15">
      <c r="B61" s="485"/>
      <c r="C61" s="100"/>
      <c r="D61" s="97"/>
      <c r="E61" s="61"/>
      <c r="F61" s="280"/>
      <c r="G61" s="249"/>
      <c r="H61" s="75"/>
      <c r="I61" s="481"/>
      <c r="J61" s="481"/>
      <c r="K61" s="481"/>
      <c r="L61" s="481"/>
      <c r="M61" s="481"/>
    </row>
    <row r="62" spans="2:13" ht="15">
      <c r="B62" s="485"/>
      <c r="C62" s="100"/>
      <c r="D62" s="97"/>
      <c r="E62" s="61"/>
      <c r="F62" s="280"/>
      <c r="G62" s="249"/>
      <c r="H62" s="75"/>
      <c r="I62" s="481"/>
      <c r="J62" s="481"/>
      <c r="K62" s="481"/>
      <c r="L62" s="481"/>
      <c r="M62" s="481"/>
    </row>
    <row r="63" spans="2:13" ht="15">
      <c r="B63" s="485"/>
      <c r="C63" s="100"/>
      <c r="D63" s="97"/>
      <c r="E63" s="61"/>
      <c r="F63" s="280"/>
      <c r="G63" s="249"/>
      <c r="H63" s="75"/>
      <c r="I63" s="481"/>
      <c r="J63" s="481"/>
      <c r="K63" s="481"/>
      <c r="L63" s="481"/>
      <c r="M63" s="481"/>
    </row>
    <row r="64" spans="2:13" ht="15">
      <c r="B64" s="485"/>
      <c r="C64" s="97"/>
      <c r="D64" s="97"/>
      <c r="E64" s="61"/>
      <c r="F64" s="280"/>
      <c r="G64" s="249"/>
      <c r="H64" s="75"/>
      <c r="I64" s="481"/>
      <c r="J64" s="481"/>
      <c r="K64" s="481"/>
      <c r="L64" s="481"/>
      <c r="M64" s="481"/>
    </row>
    <row r="65" spans="2:13" ht="15">
      <c r="B65" s="485"/>
      <c r="C65" s="97"/>
      <c r="D65" s="97"/>
      <c r="E65" s="61"/>
      <c r="F65" s="280"/>
      <c r="G65" s="249"/>
      <c r="H65" s="75"/>
      <c r="I65" s="481"/>
      <c r="J65" s="481"/>
      <c r="K65" s="481"/>
      <c r="L65" s="481"/>
      <c r="M65" s="481"/>
    </row>
    <row r="66" spans="2:13" ht="15">
      <c r="B66" s="485"/>
      <c r="C66" s="97"/>
      <c r="D66" s="97"/>
      <c r="E66" s="61"/>
      <c r="F66" s="280"/>
      <c r="G66" s="249"/>
      <c r="H66" s="75"/>
      <c r="I66" s="481"/>
      <c r="J66" s="481"/>
      <c r="K66" s="481"/>
      <c r="L66" s="481"/>
      <c r="M66" s="481"/>
    </row>
    <row r="67" spans="2:13" ht="15">
      <c r="B67" s="485"/>
      <c r="C67" s="97"/>
      <c r="D67" s="97"/>
      <c r="E67" s="61"/>
      <c r="F67" s="280"/>
      <c r="G67" s="249"/>
      <c r="H67" s="75"/>
      <c r="I67" s="481"/>
      <c r="J67" s="481"/>
      <c r="K67" s="481"/>
      <c r="L67" s="481"/>
      <c r="M67" s="481"/>
    </row>
    <row r="68" spans="2:13" ht="15">
      <c r="B68" s="485"/>
      <c r="C68" s="97"/>
      <c r="D68" s="97"/>
      <c r="E68" s="61"/>
      <c r="F68" s="280"/>
      <c r="G68" s="249"/>
      <c r="H68" s="75"/>
      <c r="I68" s="481"/>
      <c r="J68" s="481"/>
      <c r="K68" s="481"/>
      <c r="L68" s="481"/>
      <c r="M68" s="481"/>
    </row>
    <row r="69" spans="2:13" ht="15">
      <c r="B69" s="12"/>
      <c r="C69" s="65"/>
      <c r="D69" s="65"/>
      <c r="E69" s="66"/>
      <c r="F69" s="80"/>
      <c r="G69" s="249"/>
      <c r="H69" s="75"/>
      <c r="I69" s="481"/>
      <c r="J69" s="481"/>
      <c r="K69" s="481"/>
      <c r="L69" s="481"/>
      <c r="M69" s="481"/>
    </row>
    <row r="70" spans="2:13" ht="15">
      <c r="B70" s="485"/>
      <c r="C70" s="97"/>
      <c r="D70" s="97"/>
      <c r="E70" s="61"/>
      <c r="F70" s="280"/>
      <c r="G70" s="249"/>
      <c r="H70" s="75"/>
      <c r="I70" s="481"/>
      <c r="J70" s="481"/>
      <c r="K70" s="481"/>
      <c r="L70" s="481"/>
      <c r="M70" s="481"/>
    </row>
    <row r="71" spans="2:13" ht="15">
      <c r="B71" s="485"/>
      <c r="C71" s="97"/>
      <c r="D71" s="97"/>
      <c r="E71" s="61"/>
      <c r="F71" s="280"/>
      <c r="G71" s="249"/>
      <c r="H71" s="75"/>
      <c r="I71" s="481"/>
      <c r="J71" s="481"/>
      <c r="K71" s="481"/>
      <c r="L71" s="481"/>
      <c r="M71" s="481"/>
    </row>
    <row r="72" spans="2:13" ht="15">
      <c r="B72" s="485"/>
      <c r="C72" s="97"/>
      <c r="D72" s="97"/>
      <c r="E72" s="61"/>
      <c r="F72" s="280"/>
      <c r="G72" s="249"/>
      <c r="H72" s="75"/>
      <c r="I72" s="481"/>
      <c r="J72" s="481"/>
      <c r="K72" s="481"/>
      <c r="L72" s="481"/>
      <c r="M72" s="481"/>
    </row>
    <row r="73" spans="2:13" ht="15">
      <c r="B73" s="485"/>
      <c r="C73" s="97"/>
      <c r="D73" s="97"/>
      <c r="E73" s="61"/>
      <c r="F73" s="280"/>
      <c r="G73" s="249"/>
      <c r="H73" s="75"/>
      <c r="I73" s="481"/>
      <c r="J73" s="481"/>
      <c r="K73" s="481"/>
      <c r="L73" s="481"/>
      <c r="M73" s="481"/>
    </row>
    <row r="74" spans="2:13" ht="15">
      <c r="B74" s="485"/>
      <c r="C74" s="97"/>
      <c r="D74" s="97"/>
      <c r="E74" s="61"/>
      <c r="F74" s="280"/>
      <c r="G74" s="249"/>
      <c r="H74" s="75"/>
      <c r="I74" s="481"/>
      <c r="J74" s="481"/>
      <c r="K74" s="481"/>
      <c r="L74" s="481"/>
      <c r="M74" s="481"/>
    </row>
    <row r="75" spans="2:13" ht="15">
      <c r="B75" s="485"/>
      <c r="C75" s="97"/>
      <c r="D75" s="97"/>
      <c r="E75" s="61"/>
      <c r="F75" s="280"/>
      <c r="G75" s="249"/>
      <c r="H75" s="75"/>
      <c r="I75" s="481"/>
      <c r="J75" s="481"/>
      <c r="K75" s="481"/>
      <c r="L75" s="481"/>
      <c r="M75" s="481"/>
    </row>
    <row r="76" spans="2:13" ht="15">
      <c r="B76" s="485"/>
      <c r="C76" s="97"/>
      <c r="D76" s="97"/>
      <c r="E76" s="61"/>
      <c r="F76" s="280"/>
      <c r="G76" s="249"/>
      <c r="H76" s="75"/>
      <c r="I76" s="481"/>
      <c r="J76" s="481"/>
      <c r="K76" s="481"/>
      <c r="L76" s="481"/>
      <c r="M76" s="481"/>
    </row>
    <row r="77" spans="2:13" ht="15">
      <c r="B77" s="485"/>
      <c r="C77" s="101"/>
      <c r="D77" s="102"/>
      <c r="E77" s="61"/>
      <c r="F77" s="280"/>
      <c r="G77" s="249"/>
      <c r="H77" s="75"/>
      <c r="I77" s="481"/>
      <c r="J77" s="481"/>
      <c r="K77" s="481"/>
      <c r="L77" s="481"/>
      <c r="M77" s="481"/>
    </row>
    <row r="78" spans="2:13" ht="15">
      <c r="B78" s="12"/>
      <c r="C78" s="65"/>
      <c r="D78" s="65"/>
      <c r="E78" s="66"/>
      <c r="F78" s="80"/>
      <c r="G78" s="249"/>
      <c r="H78" s="75"/>
      <c r="I78" s="481"/>
      <c r="J78" s="481"/>
      <c r="K78" s="481"/>
      <c r="L78" s="481"/>
      <c r="M78" s="481"/>
    </row>
    <row r="79" spans="2:13" ht="15">
      <c r="B79" s="12"/>
      <c r="C79" s="65"/>
      <c r="D79" s="65"/>
      <c r="E79" s="66"/>
      <c r="F79" s="80"/>
      <c r="G79" s="249"/>
      <c r="H79" s="75"/>
      <c r="I79" s="481"/>
      <c r="J79" s="481"/>
      <c r="K79" s="481"/>
      <c r="L79" s="481"/>
      <c r="M79" s="481"/>
    </row>
    <row r="80" spans="2:13" ht="15">
      <c r="B80" s="12"/>
      <c r="C80" s="65"/>
      <c r="D80" s="65"/>
      <c r="E80" s="66"/>
      <c r="F80" s="80"/>
      <c r="G80" s="249"/>
      <c r="H80" s="75"/>
      <c r="I80" s="481"/>
      <c r="J80" s="481"/>
      <c r="K80" s="481"/>
      <c r="L80" s="481"/>
      <c r="M80" s="481"/>
    </row>
    <row r="81" spans="2:13" ht="15">
      <c r="B81" s="12"/>
      <c r="C81" s="65"/>
      <c r="D81" s="65"/>
      <c r="E81" s="66"/>
      <c r="F81" s="80"/>
      <c r="G81" s="249"/>
      <c r="H81" s="75"/>
      <c r="I81" s="481"/>
      <c r="J81" s="481"/>
      <c r="K81" s="481"/>
      <c r="L81" s="481"/>
      <c r="M81" s="481"/>
    </row>
    <row r="82" spans="2:13" ht="15">
      <c r="B82" s="12"/>
      <c r="C82" s="65"/>
      <c r="D82" s="65"/>
      <c r="E82" s="66"/>
      <c r="F82" s="80"/>
      <c r="G82" s="249"/>
      <c r="H82" s="75"/>
      <c r="I82" s="481"/>
      <c r="J82" s="481"/>
      <c r="K82" s="481"/>
      <c r="L82" s="481"/>
      <c r="M82" s="481"/>
    </row>
    <row r="83" spans="2:13" ht="15">
      <c r="B83" s="12"/>
      <c r="C83" s="65"/>
      <c r="D83" s="65"/>
      <c r="E83" s="66"/>
      <c r="F83" s="80"/>
      <c r="G83" s="249"/>
      <c r="H83" s="75"/>
      <c r="I83" s="481"/>
      <c r="J83" s="481"/>
      <c r="K83" s="481"/>
      <c r="L83" s="481"/>
      <c r="M83" s="481"/>
    </row>
    <row r="84" spans="2:13" ht="15">
      <c r="B84" s="12"/>
      <c r="C84" s="65"/>
      <c r="D84" s="65"/>
      <c r="E84" s="66"/>
      <c r="F84" s="80"/>
      <c r="G84" s="249"/>
      <c r="H84" s="75"/>
      <c r="I84" s="481"/>
      <c r="J84" s="481"/>
      <c r="K84" s="481"/>
      <c r="L84" s="481"/>
      <c r="M84" s="481"/>
    </row>
    <row r="85" spans="2:13" ht="15">
      <c r="B85" s="12"/>
      <c r="C85" s="65"/>
      <c r="D85" s="83"/>
      <c r="E85" s="66"/>
      <c r="F85" s="80"/>
      <c r="G85" s="249"/>
      <c r="H85" s="75"/>
      <c r="I85" s="481"/>
      <c r="J85" s="481"/>
      <c r="K85" s="481"/>
      <c r="L85" s="481"/>
      <c r="M85" s="481"/>
    </row>
    <row r="86" spans="2:13" ht="15">
      <c r="B86" s="12"/>
      <c r="C86" s="65"/>
      <c r="D86" s="83"/>
      <c r="E86" s="66"/>
      <c r="F86" s="80"/>
      <c r="G86" s="249"/>
      <c r="H86" s="75"/>
      <c r="I86" s="481"/>
      <c r="J86" s="481"/>
      <c r="K86" s="481"/>
      <c r="L86" s="481"/>
      <c r="M86" s="481"/>
    </row>
    <row r="87" spans="2:13" ht="15">
      <c r="B87" s="12"/>
      <c r="C87" s="65"/>
      <c r="D87" s="83"/>
      <c r="E87" s="66"/>
      <c r="F87" s="80"/>
      <c r="G87" s="249"/>
      <c r="H87" s="75"/>
      <c r="I87" s="481"/>
      <c r="J87" s="481"/>
      <c r="K87" s="481"/>
      <c r="L87" s="481"/>
      <c r="M87" s="481"/>
    </row>
    <row r="88" spans="2:13" ht="15">
      <c r="B88" s="12"/>
      <c r="C88" s="65"/>
      <c r="D88" s="83"/>
      <c r="E88" s="66"/>
      <c r="F88" s="80"/>
      <c r="G88" s="249"/>
      <c r="H88" s="75"/>
      <c r="I88" s="481"/>
      <c r="J88" s="481"/>
      <c r="K88" s="481"/>
      <c r="L88" s="481"/>
      <c r="M88" s="481"/>
    </row>
    <row r="89" spans="2:13" ht="15">
      <c r="B89" s="12"/>
      <c r="C89" s="65"/>
      <c r="D89" s="84"/>
      <c r="E89" s="66"/>
      <c r="F89" s="80"/>
      <c r="G89" s="249"/>
      <c r="H89" s="283"/>
      <c r="I89" s="20"/>
      <c r="J89" s="86"/>
      <c r="K89" s="86"/>
      <c r="L89" s="86"/>
      <c r="M89" s="86"/>
    </row>
  </sheetData>
  <sheetProtection selectLockedCells="1" selectUnlockedCells="1"/>
  <autoFilter ref="E6:E90"/>
  <mergeCells count="10">
    <mergeCell ref="B43:B50"/>
    <mergeCell ref="B52:B59"/>
    <mergeCell ref="B61:B68"/>
    <mergeCell ref="B70:B77"/>
    <mergeCell ref="I3:M3"/>
    <mergeCell ref="B26:B30"/>
    <mergeCell ref="B8:B10"/>
    <mergeCell ref="B12:B13"/>
    <mergeCell ref="B17:B23"/>
    <mergeCell ref="B34:B41"/>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9.9978637043366805E-2"/>
  </sheetPr>
  <dimension ref="A2:R95"/>
  <sheetViews>
    <sheetView zoomScaleNormal="100" workbookViewId="0">
      <selection activeCell="C25" sqref="C25"/>
    </sheetView>
  </sheetViews>
  <sheetFormatPr defaultRowHeight="12.75"/>
  <cols>
    <col min="1" max="1" width="1.85546875" customWidth="1"/>
    <col min="2" max="2" width="13.42578125" bestFit="1" customWidth="1"/>
    <col min="3" max="3" width="57.85546875" bestFit="1" customWidth="1"/>
    <col min="4" max="4" width="15.85546875" style="16" customWidth="1"/>
    <col min="5" max="5" width="20.5703125" style="16" customWidth="1"/>
    <col min="6" max="6" width="10.28515625" customWidth="1"/>
    <col min="7" max="7" width="11.42578125" customWidth="1"/>
    <col min="8" max="8" width="5.5703125" customWidth="1"/>
    <col min="9" max="9" width="5.28515625" style="23" customWidth="1"/>
    <col min="10" max="10" width="5.140625" customWidth="1"/>
    <col min="11" max="12" width="4.7109375" customWidth="1"/>
    <col min="13" max="13" width="4.42578125" customWidth="1"/>
    <col min="14" max="14" width="5.28515625" style="23" customWidth="1"/>
    <col min="15" max="15" width="5.140625" customWidth="1"/>
    <col min="16" max="17" width="4.7109375" customWidth="1"/>
    <col min="18" max="18" width="4.42578125" customWidth="1"/>
  </cols>
  <sheetData>
    <row r="2" spans="1:18" ht="22.5">
      <c r="B2" s="320" t="s">
        <v>219</v>
      </c>
      <c r="C2" s="321">
        <v>42527</v>
      </c>
      <c r="D2" s="322"/>
      <c r="E2" s="323"/>
      <c r="F2" s="324"/>
      <c r="G2" s="324" t="s">
        <v>221</v>
      </c>
      <c r="H2" s="324">
        <v>10</v>
      </c>
      <c r="I2" s="325">
        <v>9</v>
      </c>
      <c r="J2" s="325">
        <v>8</v>
      </c>
      <c r="K2" s="325">
        <v>7</v>
      </c>
      <c r="L2" s="325">
        <v>6</v>
      </c>
      <c r="M2" s="325">
        <v>5</v>
      </c>
      <c r="N2" s="325">
        <v>4</v>
      </c>
      <c r="O2" s="325">
        <v>3</v>
      </c>
      <c r="P2" s="325">
        <v>2</v>
      </c>
      <c r="Q2" s="325">
        <v>1</v>
      </c>
      <c r="R2" s="325">
        <v>0</v>
      </c>
    </row>
    <row r="3" spans="1:18" ht="13.5" customHeight="1">
      <c r="B3" s="326" t="s">
        <v>222</v>
      </c>
      <c r="C3" s="321">
        <v>42538</v>
      </c>
      <c r="D3" s="322"/>
      <c r="E3" s="323"/>
      <c r="F3" s="249"/>
      <c r="G3" s="249"/>
      <c r="H3" s="249"/>
      <c r="I3" s="501" t="s">
        <v>224</v>
      </c>
      <c r="J3" s="501"/>
      <c r="K3" s="501"/>
      <c r="L3" s="501"/>
      <c r="M3" s="501"/>
      <c r="N3" s="501"/>
      <c r="O3" s="501"/>
      <c r="P3" s="501"/>
      <c r="Q3" s="501"/>
      <c r="R3" s="501"/>
    </row>
    <row r="4" spans="1:18" ht="82.5" customHeight="1">
      <c r="B4" s="327" t="s">
        <v>225</v>
      </c>
      <c r="C4" s="328" t="s">
        <v>280</v>
      </c>
      <c r="D4" s="329"/>
      <c r="E4" s="329"/>
      <c r="F4" s="323"/>
      <c r="G4" s="323"/>
      <c r="H4" s="330" t="s">
        <v>226</v>
      </c>
      <c r="I4" s="331">
        <v>42527</v>
      </c>
      <c r="J4" s="331">
        <v>42528</v>
      </c>
      <c r="K4" s="331">
        <v>42529</v>
      </c>
      <c r="L4" s="331">
        <v>42530</v>
      </c>
      <c r="M4" s="331">
        <v>42531</v>
      </c>
      <c r="N4" s="331">
        <v>42534</v>
      </c>
      <c r="O4" s="331">
        <v>42169</v>
      </c>
      <c r="P4" s="331">
        <v>42536</v>
      </c>
      <c r="Q4" s="331">
        <v>42537</v>
      </c>
      <c r="R4" s="331">
        <v>42538</v>
      </c>
    </row>
    <row r="5" spans="1:18" s="4" customFormat="1" ht="41.25" customHeight="1">
      <c r="A5"/>
      <c r="B5" s="253" t="s">
        <v>227</v>
      </c>
      <c r="C5" s="253" t="s">
        <v>228</v>
      </c>
      <c r="D5" s="247" t="s">
        <v>229</v>
      </c>
      <c r="E5" s="332" t="s">
        <v>230</v>
      </c>
      <c r="F5" s="325" t="s">
        <v>46</v>
      </c>
      <c r="G5" s="333" t="s">
        <v>231</v>
      </c>
      <c r="H5" s="334">
        <f>H6</f>
        <v>178</v>
      </c>
      <c r="I5" s="335">
        <f>H5-$H$5/H2</f>
        <v>160.19999999999999</v>
      </c>
      <c r="J5" s="325">
        <f>I5-$H$5/H2</f>
        <v>142.39999999999998</v>
      </c>
      <c r="K5" s="325">
        <f>J5-$H$5/H2</f>
        <v>124.59999999999998</v>
      </c>
      <c r="L5" s="325">
        <f>K5-$H$5/H2</f>
        <v>106.79999999999998</v>
      </c>
      <c r="M5" s="325">
        <f>L5-$H$5/H2</f>
        <v>88.999999999999986</v>
      </c>
      <c r="N5" s="335">
        <f>M5-$H$5/H2</f>
        <v>71.199999999999989</v>
      </c>
      <c r="O5" s="325">
        <f>N5-$H$5/H2</f>
        <v>53.399999999999991</v>
      </c>
      <c r="P5" s="325">
        <f>O5-$H$5/H2</f>
        <v>35.599999999999994</v>
      </c>
      <c r="Q5" s="325">
        <f>P5-$H$5/H2</f>
        <v>17.799999999999994</v>
      </c>
      <c r="R5" s="325">
        <f>Q5-$H$5/H2</f>
        <v>0</v>
      </c>
    </row>
    <row r="6" spans="1:18">
      <c r="B6" s="334"/>
      <c r="C6" s="334"/>
      <c r="D6" s="334"/>
      <c r="E6" s="334"/>
      <c r="F6" s="334"/>
      <c r="G6" s="333" t="s">
        <v>232</v>
      </c>
      <c r="H6" s="334">
        <f t="shared" ref="H6:M6" si="0">SUM(H7:H94)</f>
        <v>178</v>
      </c>
      <c r="I6" s="336">
        <f t="shared" si="0"/>
        <v>169</v>
      </c>
      <c r="J6" s="334">
        <f t="shared" si="0"/>
        <v>152</v>
      </c>
      <c r="K6" s="334">
        <f t="shared" si="0"/>
        <v>135</v>
      </c>
      <c r="L6" s="334">
        <f t="shared" si="0"/>
        <v>119</v>
      </c>
      <c r="M6" s="334">
        <f t="shared" si="0"/>
        <v>105</v>
      </c>
      <c r="N6" s="336">
        <f>SUM(N7:N94)</f>
        <v>78</v>
      </c>
      <c r="O6" s="334">
        <f>SUM(O7:O94)</f>
        <v>69</v>
      </c>
      <c r="P6" s="334">
        <f>SUM(P7:P94)</f>
        <v>43</v>
      </c>
      <c r="Q6" s="334">
        <f>SUM(Q7:Q94)</f>
        <v>28</v>
      </c>
      <c r="R6" s="334">
        <f>SUM(R7:R94)</f>
        <v>0</v>
      </c>
    </row>
    <row r="7" spans="1:18" ht="15">
      <c r="B7" s="218"/>
      <c r="C7" s="337"/>
      <c r="D7" s="216"/>
      <c r="E7" s="216"/>
      <c r="F7" s="217"/>
      <c r="G7" s="249"/>
      <c r="H7" s="219"/>
      <c r="I7" s="219"/>
      <c r="J7" s="219"/>
      <c r="K7" s="219"/>
      <c r="L7" s="219"/>
      <c r="M7" s="219"/>
      <c r="N7" s="219"/>
      <c r="O7" s="219"/>
      <c r="P7" s="219"/>
      <c r="Q7" s="219"/>
      <c r="R7" s="219"/>
    </row>
    <row r="8" spans="1:18" ht="24">
      <c r="B8" s="496" t="s">
        <v>101</v>
      </c>
      <c r="C8" s="285" t="s">
        <v>102</v>
      </c>
      <c r="D8" s="469">
        <v>4</v>
      </c>
      <c r="E8" s="469" t="s">
        <v>247</v>
      </c>
      <c r="F8" s="471" t="s">
        <v>53</v>
      </c>
      <c r="G8" s="338"/>
      <c r="H8" s="469">
        <v>4</v>
      </c>
      <c r="I8" s="469">
        <v>2</v>
      </c>
      <c r="J8" s="469">
        <v>1</v>
      </c>
      <c r="K8" s="469">
        <v>0</v>
      </c>
      <c r="L8" s="469">
        <v>0</v>
      </c>
      <c r="M8" s="469">
        <v>0</v>
      </c>
      <c r="N8" s="469">
        <v>0</v>
      </c>
      <c r="O8" s="469">
        <v>0</v>
      </c>
      <c r="P8" s="469">
        <v>0</v>
      </c>
      <c r="Q8" s="469">
        <v>0</v>
      </c>
      <c r="R8" s="469">
        <v>0</v>
      </c>
    </row>
    <row r="9" spans="1:18">
      <c r="B9" s="496"/>
      <c r="C9" s="284"/>
      <c r="D9" s="469"/>
      <c r="E9" s="469"/>
      <c r="F9" s="471"/>
      <c r="G9" s="338"/>
      <c r="H9" s="469"/>
      <c r="I9" s="469"/>
      <c r="J9" s="469"/>
      <c r="K9" s="469"/>
      <c r="L9" s="469"/>
      <c r="M9" s="469"/>
      <c r="N9" s="469"/>
      <c r="O9" s="469"/>
      <c r="P9" s="469"/>
      <c r="Q9" s="469"/>
      <c r="R9" s="469"/>
    </row>
    <row r="10" spans="1:18">
      <c r="B10" s="496"/>
      <c r="C10" s="339"/>
      <c r="D10" s="469"/>
      <c r="E10" s="469"/>
      <c r="F10" s="471"/>
      <c r="G10" s="338"/>
      <c r="H10" s="469"/>
      <c r="I10" s="469"/>
      <c r="J10" s="469"/>
      <c r="K10" s="469"/>
      <c r="L10" s="469"/>
      <c r="M10" s="469"/>
      <c r="N10" s="469"/>
      <c r="O10" s="469"/>
      <c r="P10" s="469"/>
      <c r="Q10" s="469"/>
      <c r="R10" s="469"/>
    </row>
    <row r="11" spans="1:18">
      <c r="B11" s="338"/>
      <c r="C11" s="339"/>
      <c r="D11" s="469"/>
      <c r="E11" s="469"/>
      <c r="F11" s="471"/>
      <c r="G11" s="338"/>
      <c r="H11" s="469"/>
      <c r="I11" s="469"/>
      <c r="J11" s="469"/>
      <c r="K11" s="469"/>
      <c r="L11" s="469"/>
      <c r="M11" s="469"/>
      <c r="N11" s="469"/>
      <c r="O11" s="469"/>
      <c r="P11" s="469"/>
      <c r="Q11" s="469"/>
      <c r="R11" s="469"/>
    </row>
    <row r="12" spans="1:18">
      <c r="B12" s="496" t="s">
        <v>96</v>
      </c>
      <c r="C12" s="284" t="s">
        <v>97</v>
      </c>
      <c r="D12" s="469">
        <v>10</v>
      </c>
      <c r="E12" s="469" t="s">
        <v>247</v>
      </c>
      <c r="F12" s="471" t="s">
        <v>53</v>
      </c>
      <c r="G12" s="338"/>
      <c r="H12" s="469">
        <v>10</v>
      </c>
      <c r="I12" s="469">
        <v>10</v>
      </c>
      <c r="J12" s="469">
        <v>6</v>
      </c>
      <c r="K12" s="469">
        <v>4</v>
      </c>
      <c r="L12" s="469">
        <v>0</v>
      </c>
      <c r="M12" s="469">
        <v>0</v>
      </c>
      <c r="N12" s="469">
        <v>0</v>
      </c>
      <c r="O12" s="469">
        <v>0</v>
      </c>
      <c r="P12" s="469">
        <v>0</v>
      </c>
      <c r="Q12" s="469">
        <v>0</v>
      </c>
      <c r="R12" s="469">
        <v>0</v>
      </c>
    </row>
    <row r="13" spans="1:18" ht="24">
      <c r="B13" s="496"/>
      <c r="C13" s="285" t="s">
        <v>281</v>
      </c>
      <c r="D13" s="469">
        <v>5</v>
      </c>
      <c r="E13" s="469" t="s">
        <v>247</v>
      </c>
      <c r="F13" s="471" t="s">
        <v>53</v>
      </c>
      <c r="G13" s="338"/>
      <c r="H13" s="469">
        <v>5</v>
      </c>
      <c r="I13" s="469">
        <v>5</v>
      </c>
      <c r="J13" s="469">
        <v>4</v>
      </c>
      <c r="K13" s="469">
        <v>2</v>
      </c>
      <c r="L13" s="469">
        <v>2</v>
      </c>
      <c r="M13" s="469">
        <v>1</v>
      </c>
      <c r="N13" s="469">
        <v>1</v>
      </c>
      <c r="O13" s="469">
        <v>1</v>
      </c>
      <c r="P13" s="469">
        <v>1</v>
      </c>
      <c r="Q13" s="469">
        <v>2</v>
      </c>
      <c r="R13" s="469">
        <v>0</v>
      </c>
    </row>
    <row r="14" spans="1:18">
      <c r="B14" s="496"/>
      <c r="C14" s="339"/>
      <c r="D14" s="469"/>
      <c r="E14" s="469"/>
      <c r="F14" s="471"/>
      <c r="G14" s="338"/>
      <c r="H14" s="340"/>
      <c r="I14" s="341"/>
      <c r="J14" s="340"/>
      <c r="K14" s="340"/>
      <c r="L14" s="340"/>
      <c r="M14" s="340"/>
      <c r="N14" s="341"/>
      <c r="O14" s="340"/>
      <c r="P14" s="340"/>
      <c r="Q14" s="340"/>
      <c r="R14" s="340"/>
    </row>
    <row r="15" spans="1:18">
      <c r="B15" s="338"/>
      <c r="C15" s="339"/>
      <c r="D15" s="469"/>
      <c r="E15" s="469"/>
      <c r="F15" s="471"/>
      <c r="G15" s="338"/>
      <c r="H15" s="469"/>
      <c r="I15" s="469"/>
      <c r="J15" s="469"/>
      <c r="K15" s="469"/>
      <c r="L15" s="469"/>
      <c r="M15" s="469"/>
      <c r="N15" s="469"/>
      <c r="O15" s="469"/>
      <c r="P15" s="469"/>
      <c r="Q15" s="469"/>
      <c r="R15" s="469"/>
    </row>
    <row r="16" spans="1:18" ht="25.5">
      <c r="B16" s="496" t="s">
        <v>107</v>
      </c>
      <c r="C16" s="265" t="s">
        <v>282</v>
      </c>
      <c r="D16" s="469">
        <v>4</v>
      </c>
      <c r="E16" s="469" t="s">
        <v>266</v>
      </c>
      <c r="F16" s="471" t="s">
        <v>53</v>
      </c>
      <c r="G16" s="338"/>
      <c r="H16" s="469">
        <v>4</v>
      </c>
      <c r="I16" s="469">
        <v>4</v>
      </c>
      <c r="J16" s="469">
        <v>3</v>
      </c>
      <c r="K16" s="469">
        <v>2</v>
      </c>
      <c r="L16" s="469">
        <v>0</v>
      </c>
      <c r="M16" s="469">
        <v>0</v>
      </c>
      <c r="N16" s="469">
        <v>0</v>
      </c>
      <c r="O16" s="469">
        <v>0</v>
      </c>
      <c r="P16" s="469">
        <v>0</v>
      </c>
      <c r="Q16" s="469">
        <v>0</v>
      </c>
      <c r="R16" s="469">
        <v>0</v>
      </c>
    </row>
    <row r="17" spans="2:18">
      <c r="B17" s="496"/>
      <c r="C17" s="284" t="s">
        <v>283</v>
      </c>
      <c r="D17" s="469">
        <v>4</v>
      </c>
      <c r="E17" s="469" t="s">
        <v>284</v>
      </c>
      <c r="F17" s="471" t="s">
        <v>53</v>
      </c>
      <c r="G17" s="338"/>
      <c r="H17" s="469">
        <v>4</v>
      </c>
      <c r="I17" s="469">
        <v>4</v>
      </c>
      <c r="J17" s="469">
        <v>3</v>
      </c>
      <c r="K17" s="469">
        <v>2</v>
      </c>
      <c r="L17" s="469">
        <v>0</v>
      </c>
      <c r="M17" s="469">
        <v>0</v>
      </c>
      <c r="N17" s="469">
        <v>0</v>
      </c>
      <c r="O17" s="469">
        <v>0</v>
      </c>
      <c r="P17" s="469">
        <v>0</v>
      </c>
      <c r="Q17" s="469">
        <v>0</v>
      </c>
      <c r="R17" s="469">
        <v>0</v>
      </c>
    </row>
    <row r="18" spans="2:18">
      <c r="B18" s="496"/>
      <c r="C18" s="339"/>
      <c r="D18" s="469"/>
      <c r="E18" s="469"/>
      <c r="F18" s="471"/>
      <c r="G18" s="338"/>
      <c r="H18" s="469"/>
      <c r="I18" s="469"/>
      <c r="J18" s="469"/>
      <c r="K18" s="469"/>
      <c r="L18" s="469"/>
      <c r="M18" s="469"/>
      <c r="N18" s="469"/>
      <c r="O18" s="469"/>
      <c r="P18" s="469"/>
      <c r="Q18" s="469"/>
      <c r="R18" s="469"/>
    </row>
    <row r="19" spans="2:18">
      <c r="B19" s="338"/>
      <c r="C19" s="339"/>
      <c r="D19" s="469"/>
      <c r="E19" s="469"/>
      <c r="F19" s="471"/>
      <c r="G19" s="338"/>
      <c r="H19" s="469"/>
      <c r="I19" s="469"/>
      <c r="J19" s="469"/>
      <c r="K19" s="469"/>
      <c r="L19" s="469"/>
      <c r="M19" s="469"/>
      <c r="N19" s="469"/>
      <c r="O19" s="469"/>
      <c r="P19" s="469"/>
      <c r="Q19" s="469"/>
      <c r="R19" s="469"/>
    </row>
    <row r="20" spans="2:18" ht="25.5">
      <c r="B20" s="496" t="s">
        <v>110</v>
      </c>
      <c r="C20" s="265" t="s">
        <v>285</v>
      </c>
      <c r="D20" s="469">
        <v>6</v>
      </c>
      <c r="E20" s="469" t="s">
        <v>286</v>
      </c>
      <c r="F20" s="471" t="s">
        <v>53</v>
      </c>
      <c r="G20" s="338"/>
      <c r="H20" s="469">
        <v>6</v>
      </c>
      <c r="I20" s="469">
        <v>6</v>
      </c>
      <c r="J20" s="469">
        <v>6</v>
      </c>
      <c r="K20" s="469">
        <v>4</v>
      </c>
      <c r="L20" s="469">
        <v>2</v>
      </c>
      <c r="M20" s="469">
        <v>0</v>
      </c>
      <c r="N20" s="469">
        <v>0</v>
      </c>
      <c r="O20" s="469">
        <v>0</v>
      </c>
      <c r="P20" s="469">
        <v>0</v>
      </c>
      <c r="Q20" s="469">
        <v>0</v>
      </c>
      <c r="R20" s="469">
        <v>0</v>
      </c>
    </row>
    <row r="21" spans="2:18">
      <c r="B21" s="496"/>
      <c r="C21" s="284"/>
      <c r="D21" s="469"/>
      <c r="E21" s="338"/>
      <c r="F21" s="471"/>
      <c r="G21" s="338"/>
      <c r="H21" s="469"/>
      <c r="I21" s="469"/>
      <c r="J21" s="469"/>
      <c r="K21" s="469"/>
      <c r="L21" s="469"/>
      <c r="M21" s="469"/>
      <c r="N21" s="469"/>
      <c r="O21" s="469"/>
      <c r="P21" s="469"/>
      <c r="Q21" s="469"/>
      <c r="R21" s="469"/>
    </row>
    <row r="22" spans="2:18">
      <c r="B22" s="496"/>
      <c r="C22" s="284"/>
      <c r="D22" s="469"/>
      <c r="E22" s="469"/>
      <c r="F22" s="471"/>
      <c r="G22" s="338"/>
      <c r="H22" s="469"/>
      <c r="I22" s="469"/>
      <c r="J22" s="469"/>
      <c r="K22" s="469"/>
      <c r="L22" s="469"/>
      <c r="M22" s="469"/>
      <c r="N22" s="469"/>
      <c r="O22" s="469"/>
      <c r="P22" s="469"/>
      <c r="Q22" s="469"/>
      <c r="R22" s="469"/>
    </row>
    <row r="23" spans="2:18">
      <c r="B23" s="496"/>
      <c r="C23" s="284"/>
      <c r="D23" s="469"/>
      <c r="E23" s="469"/>
      <c r="F23" s="471"/>
      <c r="G23" s="338"/>
      <c r="H23" s="469"/>
      <c r="I23" s="469"/>
      <c r="J23" s="469"/>
      <c r="K23" s="469"/>
      <c r="L23" s="469"/>
      <c r="M23" s="469"/>
      <c r="N23" s="469"/>
      <c r="O23" s="469"/>
      <c r="P23" s="469"/>
      <c r="Q23" s="469"/>
      <c r="R23" s="469"/>
    </row>
    <row r="24" spans="2:18">
      <c r="B24" s="338"/>
      <c r="C24" s="339"/>
      <c r="D24" s="469"/>
      <c r="E24" s="469"/>
      <c r="F24" s="471"/>
      <c r="G24" s="338"/>
      <c r="H24" s="469"/>
      <c r="I24" s="469"/>
      <c r="J24" s="469"/>
      <c r="K24" s="469"/>
      <c r="L24" s="469"/>
      <c r="M24" s="469"/>
      <c r="N24" s="469"/>
      <c r="O24" s="469"/>
      <c r="P24" s="469"/>
      <c r="Q24" s="469"/>
      <c r="R24" s="469"/>
    </row>
    <row r="25" spans="2:18" ht="48">
      <c r="B25" s="496" t="s">
        <v>112</v>
      </c>
      <c r="C25" s="285" t="s">
        <v>113</v>
      </c>
      <c r="D25" s="469">
        <v>14</v>
      </c>
      <c r="E25" s="469" t="s">
        <v>286</v>
      </c>
      <c r="F25" s="471" t="s">
        <v>53</v>
      </c>
      <c r="G25" s="338"/>
      <c r="H25" s="469">
        <v>14</v>
      </c>
      <c r="I25" s="469">
        <v>14</v>
      </c>
      <c r="J25" s="469">
        <v>14</v>
      </c>
      <c r="K25" s="469">
        <v>14</v>
      </c>
      <c r="L25" s="469">
        <v>14</v>
      </c>
      <c r="M25" s="469">
        <v>14</v>
      </c>
      <c r="N25" s="469">
        <v>10</v>
      </c>
      <c r="O25" s="469">
        <v>6</v>
      </c>
      <c r="P25" s="469">
        <v>2</v>
      </c>
      <c r="Q25" s="469">
        <v>0</v>
      </c>
      <c r="R25" s="469">
        <v>0</v>
      </c>
    </row>
    <row r="26" spans="2:18">
      <c r="B26" s="496"/>
      <c r="C26" s="284"/>
      <c r="D26" s="469"/>
      <c r="E26" s="469"/>
      <c r="F26" s="471"/>
      <c r="G26" s="338"/>
      <c r="H26" s="469"/>
      <c r="I26" s="469"/>
      <c r="J26" s="469"/>
      <c r="K26" s="469"/>
      <c r="L26" s="469"/>
      <c r="M26" s="469"/>
      <c r="N26" s="469"/>
      <c r="O26" s="469"/>
      <c r="P26" s="469"/>
      <c r="Q26" s="469"/>
      <c r="R26" s="469"/>
    </row>
    <row r="27" spans="2:18">
      <c r="B27" s="496"/>
      <c r="C27" s="284"/>
      <c r="D27" s="469"/>
      <c r="E27" s="469"/>
      <c r="F27" s="471"/>
      <c r="G27" s="338"/>
      <c r="H27" s="469"/>
      <c r="I27" s="469"/>
      <c r="J27" s="469"/>
      <c r="K27" s="469"/>
      <c r="L27" s="469"/>
      <c r="M27" s="469"/>
      <c r="N27" s="469"/>
      <c r="O27" s="469"/>
      <c r="P27" s="469"/>
      <c r="Q27" s="469"/>
      <c r="R27" s="469"/>
    </row>
    <row r="28" spans="2:18">
      <c r="B28" s="249"/>
      <c r="C28" s="284"/>
      <c r="D28" s="469"/>
      <c r="E28" s="469"/>
      <c r="F28" s="471"/>
      <c r="G28" s="338"/>
      <c r="H28" s="469"/>
      <c r="I28" s="469"/>
      <c r="J28" s="469"/>
      <c r="K28" s="469"/>
      <c r="L28" s="469"/>
      <c r="M28" s="469"/>
      <c r="N28" s="469"/>
      <c r="O28" s="469"/>
      <c r="P28" s="469"/>
      <c r="Q28" s="469"/>
      <c r="R28" s="469"/>
    </row>
    <row r="29" spans="2:18" ht="38.25">
      <c r="B29" s="496" t="s">
        <v>116</v>
      </c>
      <c r="C29" s="265" t="s">
        <v>287</v>
      </c>
      <c r="D29" s="469">
        <v>4</v>
      </c>
      <c r="E29" s="469" t="s">
        <v>286</v>
      </c>
      <c r="F29" s="471" t="s">
        <v>53</v>
      </c>
      <c r="G29" s="338"/>
      <c r="H29" s="469">
        <v>4</v>
      </c>
      <c r="I29" s="469">
        <v>4</v>
      </c>
      <c r="J29" s="469">
        <v>4</v>
      </c>
      <c r="K29" s="469">
        <v>4</v>
      </c>
      <c r="L29" s="469">
        <v>4</v>
      </c>
      <c r="M29" s="469">
        <v>4</v>
      </c>
      <c r="N29" s="469">
        <v>4</v>
      </c>
      <c r="O29" s="469">
        <v>3</v>
      </c>
      <c r="P29" s="469">
        <v>0</v>
      </c>
      <c r="Q29" s="469">
        <v>0</v>
      </c>
      <c r="R29" s="469">
        <v>0</v>
      </c>
    </row>
    <row r="30" spans="2:18">
      <c r="B30" s="496"/>
      <c r="C30" s="284"/>
      <c r="D30" s="469"/>
      <c r="E30" s="469"/>
      <c r="F30" s="471"/>
      <c r="G30" s="338"/>
      <c r="H30" s="469"/>
      <c r="I30" s="469"/>
      <c r="J30" s="469"/>
      <c r="K30" s="469"/>
      <c r="L30" s="469"/>
      <c r="M30" s="469"/>
      <c r="N30" s="469"/>
      <c r="O30" s="469"/>
      <c r="P30" s="469"/>
      <c r="Q30" s="469"/>
      <c r="R30" s="469"/>
    </row>
    <row r="31" spans="2:18">
      <c r="B31" s="496"/>
      <c r="C31" s="339"/>
      <c r="D31" s="469"/>
      <c r="E31" s="469"/>
      <c r="F31" s="471"/>
      <c r="G31" s="338"/>
      <c r="H31" s="469"/>
      <c r="I31" s="469"/>
      <c r="J31" s="469"/>
      <c r="K31" s="469"/>
      <c r="L31" s="469"/>
      <c r="M31" s="469"/>
      <c r="N31" s="469"/>
      <c r="O31" s="469"/>
      <c r="P31" s="469"/>
      <c r="Q31" s="469"/>
      <c r="R31" s="469"/>
    </row>
    <row r="32" spans="2:18">
      <c r="B32" s="338"/>
      <c r="C32" s="339"/>
      <c r="D32" s="342"/>
      <c r="E32" s="469"/>
      <c r="F32" s="471"/>
      <c r="G32" s="338"/>
      <c r="H32" s="469"/>
      <c r="I32" s="469"/>
      <c r="J32" s="469"/>
      <c r="K32" s="469"/>
      <c r="L32" s="469"/>
      <c r="M32" s="469"/>
      <c r="N32" s="469"/>
      <c r="O32" s="469"/>
      <c r="P32" s="469"/>
      <c r="Q32" s="469"/>
      <c r="R32" s="469"/>
    </row>
    <row r="33" spans="2:18">
      <c r="B33" s="338"/>
      <c r="C33" s="339"/>
      <c r="D33" s="342"/>
      <c r="E33" s="469"/>
      <c r="F33" s="471"/>
      <c r="G33" s="338"/>
      <c r="H33" s="469"/>
      <c r="I33" s="469"/>
      <c r="J33" s="469"/>
      <c r="K33" s="469"/>
      <c r="L33" s="469"/>
      <c r="M33" s="469"/>
      <c r="N33" s="469"/>
      <c r="O33" s="469"/>
      <c r="P33" s="469"/>
      <c r="Q33" s="469"/>
      <c r="R33" s="469"/>
    </row>
    <row r="34" spans="2:18" ht="36">
      <c r="B34" s="496" t="s">
        <v>104</v>
      </c>
      <c r="C34" s="306" t="s">
        <v>288</v>
      </c>
      <c r="D34" s="469">
        <v>10</v>
      </c>
      <c r="E34" s="469" t="s">
        <v>269</v>
      </c>
      <c r="F34" s="471" t="s">
        <v>53</v>
      </c>
      <c r="G34" s="338"/>
      <c r="H34" s="469">
        <v>10</v>
      </c>
      <c r="I34" s="469">
        <v>9</v>
      </c>
      <c r="J34" s="469">
        <v>8</v>
      </c>
      <c r="K34" s="469">
        <v>7</v>
      </c>
      <c r="L34" s="469">
        <v>7</v>
      </c>
      <c r="M34" s="469">
        <v>6</v>
      </c>
      <c r="N34" s="469">
        <v>5</v>
      </c>
      <c r="O34" s="469">
        <v>4</v>
      </c>
      <c r="P34" s="469">
        <v>3</v>
      </c>
      <c r="Q34" s="469">
        <v>2</v>
      </c>
      <c r="R34" s="469">
        <v>0</v>
      </c>
    </row>
    <row r="35" spans="2:18" ht="108">
      <c r="B35" s="496"/>
      <c r="C35" s="306" t="s">
        <v>289</v>
      </c>
      <c r="D35" s="469">
        <v>9</v>
      </c>
      <c r="E35" s="469" t="s">
        <v>270</v>
      </c>
      <c r="F35" s="471" t="s">
        <v>53</v>
      </c>
      <c r="G35" s="338"/>
      <c r="H35" s="469">
        <v>9</v>
      </c>
      <c r="I35" s="469">
        <v>8</v>
      </c>
      <c r="J35" s="469">
        <v>8</v>
      </c>
      <c r="K35" s="469">
        <v>7</v>
      </c>
      <c r="L35" s="469">
        <v>7</v>
      </c>
      <c r="M35" s="469">
        <v>7</v>
      </c>
      <c r="N35" s="469">
        <v>5</v>
      </c>
      <c r="O35" s="469">
        <v>5</v>
      </c>
      <c r="P35" s="469">
        <v>3</v>
      </c>
      <c r="Q35" s="469">
        <v>2</v>
      </c>
      <c r="R35" s="469">
        <v>0</v>
      </c>
    </row>
    <row r="36" spans="2:18" ht="48">
      <c r="B36" s="496"/>
      <c r="C36" s="306" t="s">
        <v>290</v>
      </c>
      <c r="D36" s="338">
        <v>12</v>
      </c>
      <c r="E36" s="469" t="s">
        <v>272</v>
      </c>
      <c r="F36" s="471" t="s">
        <v>53</v>
      </c>
      <c r="G36" s="338"/>
      <c r="H36" s="343">
        <v>12</v>
      </c>
      <c r="I36" s="343">
        <v>12</v>
      </c>
      <c r="J36" s="343">
        <v>10</v>
      </c>
      <c r="K36" s="343">
        <v>10</v>
      </c>
      <c r="L36" s="343">
        <v>10</v>
      </c>
      <c r="M36" s="343">
        <v>10</v>
      </c>
      <c r="N36" s="343" t="s">
        <v>291</v>
      </c>
      <c r="O36" s="343">
        <v>6</v>
      </c>
      <c r="P36" s="343">
        <v>4</v>
      </c>
      <c r="Q36" s="343" t="s">
        <v>292</v>
      </c>
      <c r="R36" s="343">
        <v>0</v>
      </c>
    </row>
    <row r="37" spans="2:18">
      <c r="B37" s="338"/>
      <c r="C37" s="339"/>
      <c r="D37" s="342"/>
      <c r="E37" s="338"/>
      <c r="F37" s="471"/>
      <c r="G37" s="338"/>
      <c r="H37" s="469"/>
      <c r="I37" s="469"/>
      <c r="J37" s="469"/>
      <c r="K37" s="469"/>
      <c r="L37" s="469"/>
      <c r="M37" s="469"/>
      <c r="N37" s="469"/>
      <c r="O37" s="469"/>
      <c r="P37" s="469"/>
      <c r="Q37" s="469"/>
      <c r="R37" s="469"/>
    </row>
    <row r="38" spans="2:18">
      <c r="B38" s="496" t="s">
        <v>98</v>
      </c>
      <c r="C38" s="339" t="s">
        <v>293</v>
      </c>
      <c r="D38" s="469">
        <v>30</v>
      </c>
      <c r="E38" s="469" t="s">
        <v>294</v>
      </c>
      <c r="F38" s="471" t="s">
        <v>53</v>
      </c>
      <c r="G38" s="338"/>
      <c r="H38" s="469">
        <v>30</v>
      </c>
      <c r="I38" s="469">
        <v>28</v>
      </c>
      <c r="J38" s="469">
        <v>26</v>
      </c>
      <c r="K38" s="469">
        <v>24</v>
      </c>
      <c r="L38" s="469">
        <v>22</v>
      </c>
      <c r="M38" s="469">
        <v>16</v>
      </c>
      <c r="N38" s="469">
        <v>10</v>
      </c>
      <c r="O38" s="469">
        <v>3</v>
      </c>
      <c r="P38" s="469">
        <v>0</v>
      </c>
      <c r="Q38" s="469">
        <v>0</v>
      </c>
      <c r="R38" s="469">
        <v>0</v>
      </c>
    </row>
    <row r="39" spans="2:18">
      <c r="B39" s="496"/>
      <c r="C39" s="339" t="s">
        <v>295</v>
      </c>
      <c r="D39" s="495">
        <v>30</v>
      </c>
      <c r="E39" s="495" t="s">
        <v>294</v>
      </c>
      <c r="F39" s="502" t="s">
        <v>53</v>
      </c>
      <c r="G39" s="497"/>
      <c r="H39" s="495">
        <v>30</v>
      </c>
      <c r="I39" s="495">
        <v>30</v>
      </c>
      <c r="J39" s="495">
        <v>30</v>
      </c>
      <c r="K39" s="495">
        <v>30</v>
      </c>
      <c r="L39" s="495">
        <v>30</v>
      </c>
      <c r="M39" s="495">
        <v>30</v>
      </c>
      <c r="N39" s="495">
        <v>30</v>
      </c>
      <c r="O39" s="495">
        <v>30</v>
      </c>
      <c r="P39" s="495">
        <v>22</v>
      </c>
      <c r="Q39" s="495">
        <v>18</v>
      </c>
      <c r="R39" s="495">
        <v>0</v>
      </c>
    </row>
    <row r="40" spans="2:18">
      <c r="B40" s="496"/>
      <c r="C40" s="339" t="s">
        <v>296</v>
      </c>
      <c r="D40" s="495"/>
      <c r="E40" s="495"/>
      <c r="F40" s="502"/>
      <c r="G40" s="498"/>
      <c r="H40" s="495"/>
      <c r="I40" s="495"/>
      <c r="J40" s="495"/>
      <c r="K40" s="495"/>
      <c r="L40" s="495"/>
      <c r="M40" s="495"/>
      <c r="N40" s="495"/>
      <c r="O40" s="495"/>
      <c r="P40" s="495"/>
      <c r="Q40" s="495"/>
      <c r="R40" s="495"/>
    </row>
    <row r="41" spans="2:18">
      <c r="B41" s="496"/>
      <c r="C41" s="339" t="s">
        <v>297</v>
      </c>
      <c r="D41" s="495"/>
      <c r="E41" s="495"/>
      <c r="F41" s="502"/>
      <c r="G41" s="498"/>
      <c r="H41" s="495"/>
      <c r="I41" s="495"/>
      <c r="J41" s="495"/>
      <c r="K41" s="495"/>
      <c r="L41" s="495"/>
      <c r="M41" s="495"/>
      <c r="N41" s="495"/>
      <c r="O41" s="495"/>
      <c r="P41" s="495"/>
      <c r="Q41" s="495"/>
      <c r="R41" s="495"/>
    </row>
    <row r="42" spans="2:18">
      <c r="B42" s="496"/>
      <c r="C42" s="339" t="s">
        <v>298</v>
      </c>
      <c r="D42" s="495"/>
      <c r="E42" s="495"/>
      <c r="F42" s="502"/>
      <c r="G42" s="498"/>
      <c r="H42" s="495"/>
      <c r="I42" s="495"/>
      <c r="J42" s="495"/>
      <c r="K42" s="495"/>
      <c r="L42" s="495"/>
      <c r="M42" s="495"/>
      <c r="N42" s="495"/>
      <c r="O42" s="495"/>
      <c r="P42" s="495"/>
      <c r="Q42" s="495"/>
      <c r="R42" s="495"/>
    </row>
    <row r="43" spans="2:18">
      <c r="B43" s="496"/>
      <c r="C43" s="339" t="s">
        <v>299</v>
      </c>
      <c r="D43" s="495"/>
      <c r="E43" s="495"/>
      <c r="F43" s="502"/>
      <c r="G43" s="499"/>
      <c r="H43" s="495"/>
      <c r="I43" s="495"/>
      <c r="J43" s="495"/>
      <c r="K43" s="495"/>
      <c r="L43" s="495"/>
      <c r="M43" s="495"/>
      <c r="N43" s="495"/>
      <c r="O43" s="495"/>
      <c r="P43" s="495"/>
      <c r="Q43" s="495"/>
      <c r="R43" s="495"/>
    </row>
    <row r="44" spans="2:18">
      <c r="B44" s="338"/>
      <c r="C44" s="339"/>
      <c r="D44" s="342"/>
      <c r="E44" s="469"/>
      <c r="F44" s="471"/>
      <c r="G44" s="338"/>
      <c r="H44" s="469"/>
      <c r="I44" s="469"/>
      <c r="J44" s="469"/>
      <c r="K44" s="469"/>
      <c r="L44" s="469"/>
      <c r="M44" s="469"/>
      <c r="N44" s="469"/>
      <c r="O44" s="469"/>
      <c r="P44" s="469"/>
      <c r="Q44" s="469"/>
      <c r="R44" s="469"/>
    </row>
    <row r="45" spans="2:18" ht="36">
      <c r="B45" s="496" t="s">
        <v>114</v>
      </c>
      <c r="C45" s="285" t="s">
        <v>300</v>
      </c>
      <c r="D45" s="338">
        <v>28</v>
      </c>
      <c r="E45" s="338" t="s">
        <v>301</v>
      </c>
      <c r="F45" s="471" t="s">
        <v>53</v>
      </c>
      <c r="G45" s="338"/>
      <c r="H45" s="469">
        <v>28</v>
      </c>
      <c r="I45" s="469">
        <v>26</v>
      </c>
      <c r="J45" s="469">
        <v>23</v>
      </c>
      <c r="K45" s="469">
        <v>20</v>
      </c>
      <c r="L45" s="469">
        <v>17</v>
      </c>
      <c r="M45" s="469">
        <v>14</v>
      </c>
      <c r="N45" s="469">
        <v>11</v>
      </c>
      <c r="O45" s="469">
        <v>9</v>
      </c>
      <c r="P45" s="469">
        <v>6</v>
      </c>
      <c r="Q45" s="469">
        <v>3</v>
      </c>
      <c r="R45" s="469">
        <v>0</v>
      </c>
    </row>
    <row r="46" spans="2:18">
      <c r="B46" s="496"/>
      <c r="C46" s="284"/>
      <c r="D46" s="338"/>
      <c r="E46" s="338"/>
      <c r="F46" s="471"/>
      <c r="G46" s="338"/>
      <c r="H46" s="469"/>
      <c r="I46" s="469"/>
      <c r="J46" s="469"/>
      <c r="K46" s="469"/>
      <c r="L46" s="469"/>
      <c r="M46" s="469"/>
      <c r="N46" s="469"/>
      <c r="O46" s="469"/>
      <c r="P46" s="469"/>
      <c r="Q46" s="469"/>
      <c r="R46" s="469"/>
    </row>
    <row r="47" spans="2:18">
      <c r="B47" s="496"/>
      <c r="C47" s="339"/>
      <c r="D47" s="342"/>
      <c r="E47" s="469"/>
      <c r="F47" s="471"/>
      <c r="G47" s="338"/>
      <c r="H47" s="469"/>
      <c r="I47" s="469"/>
      <c r="J47" s="469"/>
      <c r="K47" s="469"/>
      <c r="L47" s="469"/>
      <c r="M47" s="469"/>
      <c r="N47" s="469"/>
      <c r="O47" s="469"/>
      <c r="P47" s="469"/>
      <c r="Q47" s="469"/>
      <c r="R47" s="469"/>
    </row>
    <row r="48" spans="2:18">
      <c r="B48" s="338"/>
      <c r="C48" s="339"/>
      <c r="D48" s="342"/>
      <c r="E48" s="469"/>
      <c r="F48" s="471"/>
      <c r="G48" s="338"/>
      <c r="H48" s="469"/>
      <c r="I48" s="469"/>
      <c r="J48" s="469"/>
      <c r="K48" s="469"/>
      <c r="L48" s="469"/>
      <c r="M48" s="469"/>
      <c r="N48" s="469"/>
      <c r="O48" s="469"/>
      <c r="P48" s="469"/>
      <c r="Q48" s="469"/>
      <c r="R48" s="469"/>
    </row>
    <row r="49" spans="2:18">
      <c r="B49" s="470" t="s">
        <v>67</v>
      </c>
      <c r="C49" s="285" t="s">
        <v>302</v>
      </c>
      <c r="D49" s="338">
        <v>8</v>
      </c>
      <c r="E49" s="338" t="s">
        <v>267</v>
      </c>
      <c r="F49" s="471" t="s">
        <v>53</v>
      </c>
      <c r="G49" s="338"/>
      <c r="H49" s="469">
        <v>8</v>
      </c>
      <c r="I49" s="469">
        <v>7</v>
      </c>
      <c r="J49" s="469">
        <v>6</v>
      </c>
      <c r="K49" s="469">
        <v>5</v>
      </c>
      <c r="L49" s="469">
        <v>4</v>
      </c>
      <c r="M49" s="469">
        <v>3</v>
      </c>
      <c r="N49" s="469">
        <v>2</v>
      </c>
      <c r="O49" s="469">
        <v>2</v>
      </c>
      <c r="P49" s="469">
        <v>2</v>
      </c>
      <c r="Q49" s="469">
        <v>1</v>
      </c>
      <c r="R49" s="469">
        <v>0</v>
      </c>
    </row>
    <row r="50" spans="2:18">
      <c r="B50" s="312"/>
      <c r="C50" s="305"/>
      <c r="D50" s="319"/>
      <c r="E50" s="317"/>
      <c r="F50" s="318"/>
      <c r="G50" s="289"/>
      <c r="H50" s="317"/>
      <c r="I50" s="317"/>
      <c r="J50" s="317"/>
      <c r="K50" s="317"/>
      <c r="L50" s="317"/>
      <c r="M50" s="317"/>
      <c r="N50" s="317"/>
      <c r="O50" s="317"/>
      <c r="P50" s="317"/>
      <c r="Q50" s="317"/>
      <c r="R50" s="317"/>
    </row>
    <row r="51" spans="2:18">
      <c r="B51" s="500"/>
      <c r="C51" s="296"/>
      <c r="D51" s="286"/>
      <c r="E51" s="290"/>
      <c r="F51" s="287"/>
      <c r="G51" s="291"/>
      <c r="H51" s="290"/>
      <c r="I51" s="290"/>
      <c r="J51" s="290"/>
      <c r="K51" s="290"/>
      <c r="L51" s="290"/>
      <c r="M51" s="290"/>
      <c r="N51" s="290"/>
      <c r="O51" s="290"/>
      <c r="P51" s="290"/>
      <c r="Q51" s="290"/>
      <c r="R51" s="290"/>
    </row>
    <row r="52" spans="2:18">
      <c r="B52" s="500"/>
      <c r="C52" s="297"/>
      <c r="D52" s="286"/>
      <c r="E52" s="290"/>
      <c r="F52" s="287"/>
      <c r="G52" s="291"/>
      <c r="H52" s="290"/>
      <c r="I52" s="290"/>
      <c r="J52" s="290"/>
      <c r="K52" s="290"/>
      <c r="L52" s="290"/>
      <c r="M52" s="290"/>
      <c r="N52" s="290"/>
      <c r="O52" s="290"/>
      <c r="P52" s="290"/>
      <c r="Q52" s="290"/>
      <c r="R52" s="290"/>
    </row>
    <row r="53" spans="2:18">
      <c r="B53" s="500"/>
      <c r="C53" s="297"/>
      <c r="D53" s="286"/>
      <c r="E53" s="290"/>
      <c r="F53" s="287"/>
      <c r="G53" s="291"/>
      <c r="H53" s="290"/>
      <c r="I53" s="290"/>
      <c r="J53" s="290"/>
      <c r="K53" s="290"/>
      <c r="L53" s="290"/>
      <c r="M53" s="290"/>
      <c r="N53" s="290"/>
      <c r="O53" s="290"/>
      <c r="P53" s="290"/>
      <c r="Q53" s="290"/>
      <c r="R53" s="290"/>
    </row>
    <row r="54" spans="2:18">
      <c r="B54" s="291"/>
      <c r="C54" s="305"/>
      <c r="D54" s="299"/>
      <c r="E54" s="313"/>
      <c r="F54" s="315"/>
      <c r="G54" s="289"/>
      <c r="H54" s="313"/>
      <c r="I54" s="313"/>
      <c r="J54" s="313"/>
      <c r="K54" s="313"/>
      <c r="L54" s="313"/>
      <c r="M54" s="313"/>
      <c r="N54" s="313"/>
      <c r="O54" s="313"/>
      <c r="P54" s="313"/>
      <c r="Q54" s="313"/>
      <c r="R54" s="313"/>
    </row>
    <row r="55" spans="2:18">
      <c r="B55" s="504"/>
      <c r="C55" s="306"/>
      <c r="D55" s="304"/>
      <c r="E55" s="290"/>
      <c r="F55" s="287"/>
      <c r="G55" s="289"/>
      <c r="H55" s="290"/>
      <c r="I55" s="290"/>
      <c r="J55" s="290"/>
      <c r="K55" s="290"/>
      <c r="L55" s="290"/>
      <c r="M55" s="290"/>
      <c r="N55" s="290"/>
      <c r="O55" s="290"/>
      <c r="P55" s="290"/>
      <c r="Q55" s="290"/>
      <c r="R55" s="290"/>
    </row>
    <row r="56" spans="2:18">
      <c r="B56" s="504"/>
      <c r="C56" s="284"/>
      <c r="D56" s="304"/>
      <c r="E56" s="290"/>
      <c r="F56" s="287"/>
      <c r="G56" s="289"/>
      <c r="H56" s="290"/>
      <c r="I56" s="290"/>
      <c r="J56" s="290"/>
      <c r="K56" s="290"/>
      <c r="L56" s="290"/>
      <c r="M56" s="290"/>
      <c r="N56" s="290"/>
      <c r="O56" s="290"/>
      <c r="P56" s="290"/>
      <c r="Q56" s="290"/>
      <c r="R56" s="290"/>
    </row>
    <row r="57" spans="2:18">
      <c r="B57" s="504"/>
      <c r="C57" s="284"/>
      <c r="D57" s="304"/>
      <c r="E57" s="290"/>
      <c r="F57" s="287"/>
      <c r="G57" s="289"/>
      <c r="H57" s="290"/>
      <c r="I57" s="290"/>
      <c r="J57" s="290"/>
      <c r="K57" s="290"/>
      <c r="L57" s="290"/>
      <c r="M57" s="290"/>
      <c r="N57" s="290"/>
      <c r="O57" s="290"/>
      <c r="P57" s="290"/>
      <c r="Q57" s="290"/>
      <c r="R57" s="290"/>
    </row>
    <row r="58" spans="2:18">
      <c r="B58" s="291"/>
      <c r="C58" s="298"/>
      <c r="D58" s="294"/>
      <c r="E58" s="290"/>
      <c r="F58" s="287"/>
      <c r="G58" s="289"/>
      <c r="H58" s="290"/>
      <c r="I58" s="290"/>
      <c r="J58" s="290"/>
      <c r="K58" s="290"/>
      <c r="L58" s="290"/>
      <c r="M58" s="290"/>
      <c r="N58" s="290"/>
      <c r="O58" s="290"/>
      <c r="P58" s="290"/>
      <c r="Q58" s="290"/>
      <c r="R58" s="290"/>
    </row>
    <row r="59" spans="2:18">
      <c r="B59" s="503"/>
      <c r="C59" s="292"/>
      <c r="D59" s="288"/>
      <c r="E59" s="290"/>
      <c r="F59" s="287"/>
      <c r="G59" s="289"/>
      <c r="H59" s="290"/>
      <c r="I59" s="290"/>
      <c r="J59" s="290"/>
      <c r="K59" s="290"/>
      <c r="L59" s="290"/>
      <c r="M59" s="290"/>
      <c r="N59" s="290"/>
      <c r="O59" s="290"/>
      <c r="P59" s="290"/>
      <c r="Q59" s="290"/>
      <c r="R59" s="290"/>
    </row>
    <row r="60" spans="2:18">
      <c r="B60" s="503"/>
      <c r="C60" s="292"/>
      <c r="D60" s="288"/>
      <c r="E60" s="290"/>
      <c r="F60" s="287"/>
      <c r="G60" s="289"/>
      <c r="H60" s="290"/>
      <c r="I60" s="290"/>
      <c r="J60" s="290"/>
      <c r="K60" s="290"/>
      <c r="L60" s="290"/>
      <c r="M60" s="290"/>
      <c r="N60" s="290"/>
      <c r="O60" s="290"/>
      <c r="P60" s="290"/>
      <c r="Q60" s="290"/>
      <c r="R60" s="290"/>
    </row>
    <row r="61" spans="2:18">
      <c r="B61" s="291"/>
      <c r="C61" s="292"/>
      <c r="D61" s="288"/>
      <c r="E61" s="290"/>
      <c r="F61" s="287"/>
      <c r="G61" s="289"/>
      <c r="H61" s="290"/>
      <c r="I61" s="290"/>
      <c r="J61" s="290"/>
      <c r="K61" s="290"/>
      <c r="L61" s="290"/>
      <c r="M61" s="290"/>
      <c r="N61" s="290"/>
      <c r="O61" s="290"/>
      <c r="P61" s="290"/>
      <c r="Q61" s="290"/>
      <c r="R61" s="290"/>
    </row>
    <row r="62" spans="2:18">
      <c r="B62" s="503"/>
      <c r="C62" s="292"/>
      <c r="D62" s="288"/>
      <c r="E62" s="290"/>
      <c r="F62" s="287"/>
      <c r="G62" s="289"/>
      <c r="H62" s="290"/>
      <c r="I62" s="290"/>
      <c r="J62" s="290"/>
      <c r="K62" s="290"/>
      <c r="L62" s="290"/>
      <c r="M62" s="290"/>
      <c r="N62" s="290"/>
      <c r="O62" s="290"/>
      <c r="P62" s="290"/>
      <c r="Q62" s="290"/>
      <c r="R62" s="290"/>
    </row>
    <row r="63" spans="2:18">
      <c r="B63" s="503"/>
      <c r="C63" s="292"/>
      <c r="D63" s="288"/>
      <c r="E63" s="290"/>
      <c r="F63" s="287"/>
      <c r="G63" s="289"/>
      <c r="H63" s="290"/>
      <c r="I63" s="290"/>
      <c r="J63" s="290"/>
      <c r="K63" s="290"/>
      <c r="L63" s="290"/>
      <c r="M63" s="290"/>
      <c r="N63" s="290"/>
      <c r="O63" s="290"/>
      <c r="P63" s="290"/>
      <c r="Q63" s="290"/>
      <c r="R63" s="290"/>
    </row>
    <row r="64" spans="2:18">
      <c r="B64" s="300"/>
      <c r="C64" s="292"/>
      <c r="D64" s="314"/>
      <c r="E64" s="290"/>
      <c r="F64" s="287"/>
      <c r="G64" s="289"/>
      <c r="H64" s="290"/>
      <c r="I64" s="290"/>
      <c r="J64" s="290"/>
      <c r="K64" s="290"/>
      <c r="L64" s="290"/>
      <c r="M64" s="290"/>
      <c r="N64" s="290"/>
      <c r="O64" s="290"/>
      <c r="P64" s="290"/>
      <c r="Q64" s="290"/>
      <c r="R64" s="290"/>
    </row>
    <row r="65" spans="2:18">
      <c r="B65" s="503"/>
      <c r="C65" s="296"/>
      <c r="D65" s="294"/>
      <c r="E65" s="290"/>
      <c r="F65" s="287"/>
      <c r="G65" s="289"/>
      <c r="H65" s="290"/>
      <c r="I65" s="290"/>
      <c r="J65" s="290"/>
      <c r="K65" s="290"/>
      <c r="L65" s="290"/>
      <c r="M65" s="290"/>
      <c r="N65" s="290"/>
      <c r="O65" s="290"/>
      <c r="P65" s="290"/>
      <c r="Q65" s="290"/>
      <c r="R65" s="290"/>
    </row>
    <row r="66" spans="2:18">
      <c r="B66" s="503"/>
      <c r="C66" s="301"/>
      <c r="D66" s="294"/>
      <c r="E66" s="290"/>
      <c r="F66" s="287"/>
      <c r="G66" s="289"/>
      <c r="H66" s="290"/>
      <c r="I66" s="290"/>
      <c r="J66" s="290"/>
      <c r="K66" s="290"/>
      <c r="L66" s="290"/>
      <c r="M66" s="290"/>
      <c r="N66" s="290"/>
      <c r="O66" s="290"/>
      <c r="P66" s="290"/>
      <c r="Q66" s="290"/>
      <c r="R66" s="290"/>
    </row>
    <row r="67" spans="2:18">
      <c r="B67" s="503"/>
      <c r="C67" s="296"/>
      <c r="D67" s="294"/>
      <c r="E67" s="290"/>
      <c r="F67" s="287"/>
      <c r="G67" s="289"/>
      <c r="H67" s="290"/>
      <c r="I67" s="290"/>
      <c r="J67" s="290"/>
      <c r="K67" s="290"/>
      <c r="L67" s="290"/>
      <c r="M67" s="290"/>
      <c r="N67" s="290"/>
      <c r="O67" s="290"/>
      <c r="P67" s="290"/>
      <c r="Q67" s="290"/>
      <c r="R67" s="290"/>
    </row>
    <row r="68" spans="2:18">
      <c r="B68" s="291"/>
      <c r="C68" s="292"/>
      <c r="D68" s="294"/>
      <c r="E68" s="290"/>
      <c r="F68" s="287"/>
      <c r="G68" s="289"/>
      <c r="H68" s="290"/>
      <c r="I68" s="290"/>
      <c r="J68" s="290"/>
      <c r="K68" s="290"/>
      <c r="L68" s="290"/>
      <c r="M68" s="290"/>
      <c r="N68" s="290"/>
      <c r="O68" s="290"/>
      <c r="P68" s="290"/>
      <c r="Q68" s="290"/>
      <c r="R68" s="290"/>
    </row>
    <row r="69" spans="2:18">
      <c r="B69" s="503"/>
      <c r="C69" s="292"/>
      <c r="D69" s="294"/>
      <c r="E69" s="290"/>
      <c r="F69" s="287"/>
      <c r="G69" s="289"/>
      <c r="H69" s="290"/>
      <c r="I69" s="290"/>
      <c r="J69" s="290"/>
      <c r="K69" s="290"/>
      <c r="L69" s="290"/>
      <c r="M69" s="290"/>
      <c r="N69" s="290"/>
      <c r="O69" s="290"/>
      <c r="P69" s="290"/>
      <c r="Q69" s="290"/>
      <c r="R69" s="290"/>
    </row>
    <row r="70" spans="2:18">
      <c r="B70" s="503"/>
      <c r="C70" s="292"/>
      <c r="D70" s="294"/>
      <c r="E70" s="290"/>
      <c r="F70" s="287"/>
      <c r="G70" s="289"/>
      <c r="H70" s="290"/>
      <c r="I70" s="290"/>
      <c r="J70" s="290"/>
      <c r="K70" s="290"/>
      <c r="L70" s="290"/>
      <c r="M70" s="290"/>
      <c r="N70" s="290"/>
      <c r="O70" s="290"/>
      <c r="P70" s="290"/>
      <c r="Q70" s="290"/>
      <c r="R70" s="290"/>
    </row>
    <row r="71" spans="2:18">
      <c r="B71" s="291"/>
      <c r="C71" s="292"/>
      <c r="D71" s="294"/>
      <c r="E71" s="290"/>
      <c r="F71" s="287"/>
      <c r="G71" s="289"/>
      <c r="H71" s="290"/>
      <c r="I71" s="290"/>
      <c r="J71" s="290"/>
      <c r="K71" s="290"/>
      <c r="L71" s="290"/>
      <c r="M71" s="290"/>
      <c r="N71" s="290"/>
      <c r="O71" s="290"/>
      <c r="P71" s="290"/>
      <c r="Q71" s="290"/>
      <c r="R71" s="290"/>
    </row>
    <row r="72" spans="2:18">
      <c r="B72" s="503"/>
      <c r="C72" s="292"/>
      <c r="D72" s="294"/>
      <c r="E72" s="290"/>
      <c r="F72" s="287"/>
      <c r="G72" s="289"/>
      <c r="H72" s="290"/>
      <c r="I72" s="290"/>
      <c r="J72" s="290"/>
      <c r="K72" s="290"/>
      <c r="L72" s="290"/>
      <c r="M72" s="290"/>
      <c r="N72" s="290"/>
      <c r="O72" s="290"/>
      <c r="P72" s="290"/>
      <c r="Q72" s="290"/>
      <c r="R72" s="290"/>
    </row>
    <row r="73" spans="2:18">
      <c r="B73" s="503"/>
      <c r="C73" s="292"/>
      <c r="D73" s="294"/>
      <c r="E73" s="290"/>
      <c r="F73" s="287"/>
      <c r="G73" s="289"/>
      <c r="H73" s="290"/>
      <c r="I73" s="290"/>
      <c r="J73" s="290"/>
      <c r="K73" s="290"/>
      <c r="L73" s="290"/>
      <c r="M73" s="290"/>
      <c r="N73" s="290"/>
      <c r="O73" s="290"/>
      <c r="P73" s="290"/>
      <c r="Q73" s="290"/>
      <c r="R73" s="290"/>
    </row>
    <row r="74" spans="2:18">
      <c r="B74" s="291"/>
      <c r="C74" s="292"/>
      <c r="D74" s="294"/>
      <c r="E74" s="290"/>
      <c r="F74" s="287"/>
      <c r="G74" s="289"/>
      <c r="H74" s="290"/>
      <c r="I74" s="290"/>
      <c r="J74" s="290"/>
      <c r="K74" s="290"/>
      <c r="L74" s="290"/>
      <c r="M74" s="290"/>
      <c r="N74" s="290"/>
      <c r="O74" s="290"/>
      <c r="P74" s="290"/>
      <c r="Q74" s="290"/>
      <c r="R74" s="290"/>
    </row>
    <row r="75" spans="2:18">
      <c r="B75" s="295"/>
      <c r="C75" s="296"/>
      <c r="D75" s="294"/>
      <c r="E75" s="290"/>
      <c r="F75" s="287"/>
      <c r="G75" s="289"/>
      <c r="H75" s="290"/>
      <c r="I75" s="290"/>
      <c r="J75" s="290"/>
      <c r="K75" s="290"/>
      <c r="L75" s="290"/>
      <c r="M75" s="290"/>
      <c r="N75" s="290"/>
      <c r="O75" s="290"/>
      <c r="P75" s="290"/>
      <c r="Q75" s="290"/>
      <c r="R75" s="290"/>
    </row>
    <row r="76" spans="2:18">
      <c r="B76" s="291"/>
      <c r="C76" s="292"/>
      <c r="D76" s="294"/>
      <c r="E76" s="290"/>
      <c r="F76" s="287"/>
      <c r="G76" s="289"/>
      <c r="H76" s="290"/>
      <c r="I76" s="290"/>
      <c r="J76" s="290"/>
      <c r="K76" s="290"/>
      <c r="L76" s="290"/>
      <c r="M76" s="290"/>
      <c r="N76" s="290"/>
      <c r="O76" s="290"/>
      <c r="P76" s="290"/>
      <c r="Q76" s="290"/>
      <c r="R76" s="290"/>
    </row>
    <row r="77" spans="2:18">
      <c r="B77" s="503"/>
      <c r="C77" s="302"/>
      <c r="D77" s="294"/>
      <c r="E77" s="290"/>
      <c r="F77" s="287"/>
      <c r="G77" s="289"/>
      <c r="H77" s="290"/>
      <c r="I77" s="290"/>
      <c r="J77" s="290"/>
      <c r="K77" s="290"/>
      <c r="L77" s="290"/>
      <c r="M77" s="290"/>
      <c r="N77" s="290"/>
      <c r="O77" s="290"/>
      <c r="P77" s="290"/>
      <c r="Q77" s="290"/>
      <c r="R77" s="290"/>
    </row>
    <row r="78" spans="2:18">
      <c r="B78" s="503"/>
      <c r="C78" s="302"/>
      <c r="D78" s="294"/>
      <c r="E78" s="290"/>
      <c r="F78" s="287"/>
      <c r="G78" s="289"/>
      <c r="H78" s="290"/>
      <c r="I78" s="290"/>
      <c r="J78" s="290"/>
      <c r="K78" s="290"/>
      <c r="L78" s="290"/>
      <c r="M78" s="290"/>
      <c r="N78" s="290"/>
      <c r="O78" s="290"/>
      <c r="P78" s="290"/>
      <c r="Q78" s="290"/>
      <c r="R78" s="290"/>
    </row>
    <row r="79" spans="2:18">
      <c r="B79" s="291"/>
      <c r="C79" s="302"/>
      <c r="D79" s="294"/>
      <c r="E79" s="290"/>
      <c r="F79" s="287"/>
      <c r="G79" s="289"/>
      <c r="H79" s="290"/>
      <c r="I79" s="290"/>
      <c r="J79" s="290"/>
      <c r="K79" s="290"/>
      <c r="L79" s="290"/>
      <c r="M79" s="290"/>
      <c r="N79" s="290"/>
      <c r="O79" s="290"/>
      <c r="P79" s="290"/>
      <c r="Q79" s="290"/>
      <c r="R79" s="290"/>
    </row>
    <row r="80" spans="2:18">
      <c r="B80" s="503"/>
      <c r="C80" s="302"/>
      <c r="D80" s="294"/>
      <c r="E80" s="290"/>
      <c r="F80" s="287"/>
      <c r="G80" s="289"/>
      <c r="H80" s="290"/>
      <c r="I80" s="290"/>
      <c r="J80" s="290"/>
      <c r="K80" s="290"/>
      <c r="L80" s="290"/>
      <c r="M80" s="290"/>
      <c r="N80" s="290"/>
      <c r="O80" s="290"/>
      <c r="P80" s="290"/>
      <c r="Q80" s="290"/>
      <c r="R80" s="290"/>
    </row>
    <row r="81" spans="2:18">
      <c r="B81" s="503"/>
      <c r="C81" s="302"/>
      <c r="D81" s="294"/>
      <c r="E81" s="290"/>
      <c r="F81" s="287"/>
      <c r="G81" s="289"/>
      <c r="H81" s="290"/>
      <c r="I81" s="290"/>
      <c r="J81" s="290"/>
      <c r="K81" s="290"/>
      <c r="L81" s="290"/>
      <c r="M81" s="290"/>
      <c r="N81" s="290"/>
      <c r="O81" s="290"/>
      <c r="P81" s="290"/>
      <c r="Q81" s="290"/>
      <c r="R81" s="290"/>
    </row>
    <row r="82" spans="2:18">
      <c r="B82" s="291"/>
      <c r="C82" s="302"/>
      <c r="D82" s="294"/>
      <c r="E82" s="290"/>
      <c r="F82" s="287"/>
      <c r="G82" s="289"/>
      <c r="H82" s="290"/>
      <c r="I82" s="290"/>
      <c r="J82" s="290"/>
      <c r="K82" s="290"/>
      <c r="L82" s="290"/>
      <c r="M82" s="290"/>
      <c r="N82" s="290"/>
      <c r="O82" s="290"/>
      <c r="P82" s="290"/>
      <c r="Q82" s="290"/>
      <c r="R82" s="290"/>
    </row>
    <row r="83" spans="2:18">
      <c r="B83" s="503"/>
      <c r="C83" s="302"/>
      <c r="D83" s="294"/>
      <c r="E83" s="290"/>
      <c r="F83" s="287"/>
      <c r="G83" s="289"/>
      <c r="H83" s="290"/>
      <c r="I83" s="290"/>
      <c r="J83" s="290"/>
      <c r="K83" s="290"/>
      <c r="L83" s="290"/>
      <c r="M83" s="290"/>
      <c r="N83" s="290"/>
      <c r="O83" s="290"/>
      <c r="P83" s="290"/>
      <c r="Q83" s="290"/>
      <c r="R83" s="290"/>
    </row>
    <row r="84" spans="2:18">
      <c r="B84" s="503"/>
      <c r="C84" s="302"/>
      <c r="D84" s="294"/>
      <c r="E84" s="290"/>
      <c r="F84" s="287"/>
      <c r="G84" s="289"/>
      <c r="H84" s="290"/>
      <c r="I84" s="290"/>
      <c r="J84" s="290"/>
      <c r="K84" s="290"/>
      <c r="L84" s="290"/>
      <c r="M84" s="290"/>
      <c r="N84" s="290"/>
      <c r="O84" s="290"/>
      <c r="P84" s="290"/>
      <c r="Q84" s="290"/>
      <c r="R84" s="290"/>
    </row>
    <row r="85" spans="2:18">
      <c r="B85" s="291"/>
      <c r="C85" s="292"/>
      <c r="D85" s="294"/>
      <c r="E85" s="290"/>
      <c r="F85" s="287"/>
      <c r="G85" s="289"/>
      <c r="H85" s="290"/>
      <c r="I85" s="290"/>
      <c r="J85" s="290"/>
      <c r="K85" s="290"/>
      <c r="L85" s="290"/>
      <c r="M85" s="290"/>
      <c r="N85" s="290"/>
      <c r="O85" s="290"/>
      <c r="P85" s="290"/>
      <c r="Q85" s="290"/>
      <c r="R85" s="290"/>
    </row>
    <row r="86" spans="2:18">
      <c r="B86" s="503"/>
      <c r="C86" s="292"/>
      <c r="D86" s="294"/>
      <c r="E86" s="290"/>
      <c r="F86" s="287"/>
      <c r="G86" s="289"/>
      <c r="H86" s="290"/>
      <c r="I86" s="290"/>
      <c r="J86" s="290"/>
      <c r="K86" s="290"/>
      <c r="L86" s="290"/>
      <c r="M86" s="290"/>
      <c r="N86" s="290"/>
      <c r="O86" s="290"/>
      <c r="P86" s="290"/>
      <c r="Q86" s="290"/>
      <c r="R86" s="290"/>
    </row>
    <row r="87" spans="2:18">
      <c r="B87" s="503"/>
      <c r="C87" s="292"/>
      <c r="D87" s="294"/>
      <c r="E87" s="290"/>
      <c r="F87" s="287"/>
      <c r="G87" s="289"/>
      <c r="H87" s="290"/>
      <c r="I87" s="290"/>
      <c r="J87" s="290"/>
      <c r="K87" s="290"/>
      <c r="L87" s="290"/>
      <c r="M87" s="290"/>
      <c r="N87" s="290"/>
      <c r="O87" s="290"/>
      <c r="P87" s="290"/>
      <c r="Q87" s="290"/>
      <c r="R87" s="290"/>
    </row>
    <row r="88" spans="2:18" ht="15.75" customHeight="1">
      <c r="B88" s="503"/>
      <c r="C88" s="292"/>
      <c r="D88" s="294"/>
      <c r="E88" s="290"/>
      <c r="F88" s="287"/>
      <c r="G88" s="289"/>
      <c r="H88" s="290"/>
      <c r="I88" s="290"/>
      <c r="J88" s="290"/>
      <c r="K88" s="290"/>
      <c r="L88" s="290"/>
      <c r="M88" s="290"/>
      <c r="N88" s="290"/>
      <c r="O88" s="290"/>
      <c r="P88" s="290"/>
      <c r="Q88" s="290"/>
      <c r="R88" s="290"/>
    </row>
    <row r="89" spans="2:18">
      <c r="B89" s="291"/>
      <c r="C89" s="292"/>
      <c r="D89" s="294"/>
      <c r="E89" s="290"/>
      <c r="F89" s="287"/>
      <c r="G89" s="289"/>
      <c r="H89" s="290"/>
      <c r="I89" s="290"/>
      <c r="J89" s="290"/>
      <c r="K89" s="290"/>
      <c r="L89" s="290"/>
      <c r="M89" s="290"/>
      <c r="N89" s="290"/>
      <c r="O89" s="290"/>
      <c r="P89" s="290"/>
      <c r="Q89" s="290"/>
      <c r="R89" s="290"/>
    </row>
    <row r="90" spans="2:18">
      <c r="B90" s="503"/>
      <c r="C90" s="292"/>
      <c r="D90" s="294"/>
      <c r="E90" s="290"/>
      <c r="F90" s="287"/>
      <c r="G90" s="289"/>
      <c r="H90" s="290"/>
      <c r="I90" s="290"/>
      <c r="J90" s="290"/>
      <c r="K90" s="290"/>
      <c r="L90" s="290"/>
      <c r="M90" s="290"/>
      <c r="N90" s="290"/>
      <c r="O90" s="290"/>
      <c r="P90" s="290"/>
      <c r="Q90" s="290"/>
      <c r="R90" s="290"/>
    </row>
    <row r="91" spans="2:18">
      <c r="B91" s="503"/>
      <c r="C91" s="292"/>
      <c r="D91" s="294"/>
      <c r="E91" s="290"/>
      <c r="F91" s="287"/>
      <c r="G91" s="289"/>
      <c r="H91" s="290"/>
      <c r="I91" s="290"/>
      <c r="J91" s="290"/>
      <c r="K91" s="290"/>
      <c r="L91" s="290"/>
      <c r="M91" s="290"/>
      <c r="N91" s="290"/>
      <c r="O91" s="290"/>
      <c r="P91" s="290"/>
      <c r="Q91" s="290"/>
      <c r="R91" s="290"/>
    </row>
    <row r="92" spans="2:18">
      <c r="B92" s="291"/>
      <c r="C92" s="292"/>
      <c r="D92" s="294"/>
      <c r="E92" s="290"/>
      <c r="F92" s="287"/>
      <c r="G92" s="289"/>
      <c r="H92" s="290"/>
      <c r="I92" s="290"/>
      <c r="J92" s="290"/>
      <c r="K92" s="290"/>
      <c r="L92" s="290"/>
      <c r="M92" s="290"/>
      <c r="N92" s="290"/>
      <c r="O92" s="290"/>
      <c r="P92" s="290"/>
      <c r="Q92" s="290"/>
      <c r="R92" s="290"/>
    </row>
    <row r="93" spans="2:18">
      <c r="B93" s="291"/>
      <c r="C93" s="292"/>
      <c r="D93" s="294"/>
      <c r="E93" s="290"/>
      <c r="F93" s="287"/>
      <c r="G93" s="289"/>
      <c r="H93" s="290"/>
      <c r="I93" s="290"/>
      <c r="J93" s="290"/>
      <c r="K93" s="290"/>
      <c r="L93" s="290"/>
      <c r="M93" s="290"/>
      <c r="N93" s="290"/>
      <c r="O93" s="290"/>
      <c r="P93" s="290"/>
      <c r="Q93" s="290"/>
      <c r="R93" s="290"/>
    </row>
    <row r="94" spans="2:18">
      <c r="B94" s="291"/>
      <c r="C94" s="292"/>
      <c r="D94" s="294"/>
      <c r="E94" s="290"/>
      <c r="F94" s="287"/>
      <c r="G94" s="289"/>
      <c r="H94" s="290"/>
      <c r="I94" s="290"/>
      <c r="J94" s="290"/>
      <c r="K94" s="290"/>
      <c r="L94" s="290"/>
      <c r="M94" s="290"/>
      <c r="N94" s="290"/>
      <c r="O94" s="290"/>
      <c r="P94" s="290"/>
      <c r="Q94" s="290"/>
      <c r="R94" s="290"/>
    </row>
    <row r="95" spans="2:18">
      <c r="B95" s="291"/>
      <c r="C95" s="292"/>
      <c r="D95" s="294"/>
      <c r="E95" s="290"/>
      <c r="F95" s="287"/>
      <c r="G95" s="289"/>
      <c r="H95" s="293"/>
      <c r="I95" s="300"/>
      <c r="J95" s="303"/>
      <c r="K95" s="303"/>
      <c r="L95" s="303"/>
      <c r="M95" s="303"/>
      <c r="N95" s="300"/>
      <c r="O95" s="303"/>
      <c r="P95" s="303"/>
      <c r="Q95" s="303"/>
      <c r="R95" s="303"/>
    </row>
  </sheetData>
  <sheetProtection selectLockedCells="1" selectUnlockedCells="1"/>
  <autoFilter ref="E2:E95"/>
  <mergeCells count="37">
    <mergeCell ref="B90:B91"/>
    <mergeCell ref="B55:B57"/>
    <mergeCell ref="B59:B60"/>
    <mergeCell ref="B62:B63"/>
    <mergeCell ref="B65:B67"/>
    <mergeCell ref="B86:B88"/>
    <mergeCell ref="B77:B78"/>
    <mergeCell ref="B80:B81"/>
    <mergeCell ref="B83:B84"/>
    <mergeCell ref="B72:B73"/>
    <mergeCell ref="B69:B70"/>
    <mergeCell ref="M39:M43"/>
    <mergeCell ref="N39:N43"/>
    <mergeCell ref="O39:O43"/>
    <mergeCell ref="P39:P43"/>
    <mergeCell ref="Q39:Q43"/>
    <mergeCell ref="B51:B53"/>
    <mergeCell ref="I3:R3"/>
    <mergeCell ref="B8:B10"/>
    <mergeCell ref="B12:B14"/>
    <mergeCell ref="B16:B18"/>
    <mergeCell ref="B20:B23"/>
    <mergeCell ref="B25:B27"/>
    <mergeCell ref="B34:B36"/>
    <mergeCell ref="D39:D43"/>
    <mergeCell ref="E39:E43"/>
    <mergeCell ref="K39:K43"/>
    <mergeCell ref="F39:F43"/>
    <mergeCell ref="H39:H43"/>
    <mergeCell ref="I39:I43"/>
    <mergeCell ref="R39:R43"/>
    <mergeCell ref="L39:L43"/>
    <mergeCell ref="J39:J43"/>
    <mergeCell ref="B29:B31"/>
    <mergeCell ref="B38:B43"/>
    <mergeCell ref="G39:G43"/>
    <mergeCell ref="B45:B47"/>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R35"/>
  <sheetViews>
    <sheetView topLeftCell="B4" workbookViewId="0">
      <selection activeCell="C34" sqref="C34"/>
    </sheetView>
  </sheetViews>
  <sheetFormatPr defaultRowHeight="12.75"/>
  <cols>
    <col min="1" max="1" width="1.85546875" customWidth="1"/>
    <col min="2" max="2" width="14.85546875" customWidth="1"/>
    <col min="3" max="3" width="51.7109375" style="113" customWidth="1"/>
    <col min="4" max="4" width="15.85546875" style="16" customWidth="1"/>
    <col min="5" max="5" width="20.5703125" style="16" customWidth="1"/>
    <col min="6" max="6" width="11.85546875" style="106" customWidth="1"/>
    <col min="7" max="7" width="16.28515625" customWidth="1"/>
    <col min="8" max="8" width="5.5703125" customWidth="1"/>
    <col min="9" max="9" width="5.28515625" style="23" customWidth="1"/>
    <col min="10" max="10" width="5.140625" customWidth="1"/>
    <col min="11" max="12" width="4.7109375" customWidth="1"/>
    <col min="13" max="13" width="4.42578125" customWidth="1"/>
    <col min="14" max="14" width="5.28515625" customWidth="1"/>
    <col min="15" max="15" width="4.5703125" customWidth="1"/>
    <col min="16" max="16" width="3.28515625" bestFit="1" customWidth="1"/>
    <col min="17" max="18" width="4.140625" customWidth="1"/>
  </cols>
  <sheetData>
    <row r="1" spans="1:18" ht="13.5" thickBot="1"/>
    <row r="2" spans="1:18" ht="13.5" thickBot="1">
      <c r="B2" s="24" t="s">
        <v>219</v>
      </c>
      <c r="C2" s="114">
        <v>42541</v>
      </c>
      <c r="D2" s="103">
        <f>ScrumTeam!C76</f>
        <v>0</v>
      </c>
      <c r="E2" s="27"/>
      <c r="F2" s="344"/>
      <c r="G2" s="29" t="s">
        <v>221</v>
      </c>
      <c r="H2" s="30">
        <v>10</v>
      </c>
      <c r="I2" s="31">
        <f>H2-1</f>
        <v>9</v>
      </c>
      <c r="J2" s="31">
        <f>I2-1</f>
        <v>8</v>
      </c>
      <c r="K2" s="31">
        <f>J2-1</f>
        <v>7</v>
      </c>
      <c r="L2" s="31">
        <f>K2-1</f>
        <v>6</v>
      </c>
      <c r="M2" s="31">
        <f>L2-1</f>
        <v>5</v>
      </c>
      <c r="N2" s="31">
        <v>4</v>
      </c>
      <c r="O2" s="31">
        <v>3</v>
      </c>
      <c r="P2" s="31">
        <f>O2-1</f>
        <v>2</v>
      </c>
      <c r="Q2" s="31">
        <f>P2-1</f>
        <v>1</v>
      </c>
      <c r="R2" s="31">
        <f>Q2-1</f>
        <v>0</v>
      </c>
    </row>
    <row r="3" spans="1:18" ht="13.5" customHeight="1" thickBot="1">
      <c r="B3" s="32" t="s">
        <v>222</v>
      </c>
      <c r="C3" s="115">
        <v>42552</v>
      </c>
      <c r="D3" s="104">
        <f>ScrumTeam!C77</f>
        <v>0</v>
      </c>
      <c r="E3" s="89"/>
      <c r="F3" s="177"/>
      <c r="G3" s="36"/>
      <c r="H3" s="36"/>
      <c r="I3" s="507" t="s">
        <v>224</v>
      </c>
      <c r="J3" s="508"/>
      <c r="K3" s="508"/>
      <c r="L3" s="508"/>
      <c r="M3" s="508"/>
      <c r="N3" s="508"/>
      <c r="O3" s="508"/>
      <c r="P3" s="508"/>
      <c r="Q3" s="508"/>
      <c r="R3" s="508"/>
    </row>
    <row r="4" spans="1:18" ht="179.25" thickBot="1">
      <c r="B4" s="37" t="s">
        <v>225</v>
      </c>
      <c r="C4" s="368" t="s">
        <v>303</v>
      </c>
      <c r="D4" s="91"/>
      <c r="E4" s="91"/>
      <c r="F4" s="345"/>
      <c r="G4" s="365"/>
      <c r="H4" s="42" t="s">
        <v>226</v>
      </c>
      <c r="I4" s="43">
        <v>42541</v>
      </c>
      <c r="J4" s="43">
        <v>42542</v>
      </c>
      <c r="K4" s="43">
        <v>42543</v>
      </c>
      <c r="L4" s="43">
        <v>42544</v>
      </c>
      <c r="M4" s="43">
        <v>42545</v>
      </c>
      <c r="N4" s="43">
        <v>42548</v>
      </c>
      <c r="O4" s="43">
        <v>42549</v>
      </c>
      <c r="P4" s="43">
        <v>42550</v>
      </c>
      <c r="Q4" s="43">
        <v>42551</v>
      </c>
      <c r="R4" s="43">
        <v>42552</v>
      </c>
    </row>
    <row r="5" spans="1:18" s="4" customFormat="1" ht="41.25" customHeight="1">
      <c r="A5"/>
      <c r="B5" s="45" t="s">
        <v>227</v>
      </c>
      <c r="C5" s="94" t="s">
        <v>228</v>
      </c>
      <c r="D5" s="105" t="s">
        <v>229</v>
      </c>
      <c r="E5" s="95" t="s">
        <v>230</v>
      </c>
      <c r="F5" s="360" t="s">
        <v>46</v>
      </c>
      <c r="G5" s="333" t="s">
        <v>231</v>
      </c>
      <c r="H5" s="364">
        <f>H6</f>
        <v>185</v>
      </c>
      <c r="I5" s="52">
        <f>H5-$H$5/H2</f>
        <v>166.5</v>
      </c>
      <c r="J5" s="53">
        <f>I5-$H$5/H2</f>
        <v>148</v>
      </c>
      <c r="K5" s="53">
        <f>J5-$H$5/H2</f>
        <v>129.5</v>
      </c>
      <c r="L5" s="53">
        <f>K5-$H$5/H2</f>
        <v>111</v>
      </c>
      <c r="M5" s="51">
        <f>L5-$H$5/H2</f>
        <v>92.5</v>
      </c>
      <c r="N5" s="52">
        <f>M5-$H$5/H2</f>
        <v>74</v>
      </c>
      <c r="O5" s="53">
        <f>N5-$H$5/H2</f>
        <v>55.5</v>
      </c>
      <c r="P5" s="53">
        <f>O5-$H$5/H2</f>
        <v>37</v>
      </c>
      <c r="Q5" s="53">
        <f>P5-$H$5/H2</f>
        <v>18.5</v>
      </c>
      <c r="R5" s="51">
        <f>Q5-$H$5/H2</f>
        <v>0</v>
      </c>
    </row>
    <row r="6" spans="1:18">
      <c r="B6" s="54"/>
      <c r="C6" s="117"/>
      <c r="D6" s="54"/>
      <c r="E6" s="55"/>
      <c r="F6" s="361"/>
      <c r="G6" s="333" t="s">
        <v>232</v>
      </c>
      <c r="H6" s="56">
        <f>SUM(H7:H35)</f>
        <v>185</v>
      </c>
      <c r="I6" s="58">
        <f t="shared" ref="I6:R6" si="0">SUM(I7:I35)</f>
        <v>174</v>
      </c>
      <c r="J6" s="54">
        <f t="shared" si="0"/>
        <v>158</v>
      </c>
      <c r="K6" s="54">
        <f t="shared" si="0"/>
        <v>139</v>
      </c>
      <c r="L6" s="54">
        <f t="shared" si="0"/>
        <v>128</v>
      </c>
      <c r="M6" s="54">
        <f t="shared" si="0"/>
        <v>116</v>
      </c>
      <c r="N6" s="58">
        <f>SUM(N7:N35)</f>
        <v>97</v>
      </c>
      <c r="O6" s="54">
        <f t="shared" si="0"/>
        <v>79</v>
      </c>
      <c r="P6" s="54">
        <f t="shared" si="0"/>
        <v>67</v>
      </c>
      <c r="Q6" s="54">
        <f t="shared" si="0"/>
        <v>52</v>
      </c>
      <c r="R6" s="54">
        <f t="shared" si="0"/>
        <v>35</v>
      </c>
    </row>
    <row r="7" spans="1:18" ht="15">
      <c r="B7" s="12"/>
      <c r="C7" s="109"/>
      <c r="D7" s="112"/>
      <c r="E7" s="66"/>
      <c r="F7" s="362"/>
      <c r="G7" s="249"/>
      <c r="H7" s="75"/>
      <c r="I7" s="481"/>
      <c r="J7" s="481"/>
      <c r="K7" s="481"/>
      <c r="L7" s="481"/>
      <c r="M7" s="481"/>
      <c r="N7" s="481"/>
      <c r="O7" s="481"/>
      <c r="P7" s="481"/>
      <c r="Q7" s="481"/>
      <c r="R7" s="481"/>
    </row>
    <row r="8" spans="1:18" ht="15">
      <c r="B8" s="505" t="s">
        <v>155</v>
      </c>
      <c r="C8" s="351" t="s">
        <v>156</v>
      </c>
      <c r="D8" s="229">
        <v>28</v>
      </c>
      <c r="E8" s="481" t="s">
        <v>304</v>
      </c>
      <c r="F8" s="363" t="s">
        <v>217</v>
      </c>
      <c r="G8" s="307"/>
      <c r="H8" s="75">
        <v>28</v>
      </c>
      <c r="I8" s="481">
        <v>28</v>
      </c>
      <c r="J8" s="481">
        <v>27</v>
      </c>
      <c r="K8" s="481">
        <v>26</v>
      </c>
      <c r="L8" s="481">
        <v>24</v>
      </c>
      <c r="M8" s="481">
        <v>22</v>
      </c>
      <c r="N8" s="481">
        <v>20</v>
      </c>
      <c r="O8" s="481">
        <v>18</v>
      </c>
      <c r="P8" s="481">
        <v>18</v>
      </c>
      <c r="Q8" s="481">
        <v>18</v>
      </c>
      <c r="R8" s="481">
        <v>18</v>
      </c>
    </row>
    <row r="9" spans="1:18" ht="15.75" customHeight="1">
      <c r="B9" s="506"/>
      <c r="C9" s="352"/>
      <c r="D9" s="229"/>
      <c r="E9" s="481"/>
      <c r="F9" s="363"/>
      <c r="G9" s="307"/>
      <c r="H9" s="75"/>
      <c r="I9" s="481"/>
      <c r="J9" s="481"/>
      <c r="K9" s="481"/>
      <c r="L9" s="481"/>
      <c r="M9" s="481"/>
      <c r="N9" s="481"/>
      <c r="O9" s="481"/>
      <c r="P9" s="481"/>
      <c r="Q9" s="481"/>
      <c r="R9" s="481"/>
    </row>
    <row r="10" spans="1:18" ht="15">
      <c r="B10" s="353"/>
      <c r="C10" s="352"/>
      <c r="D10" s="229"/>
      <c r="E10" s="481"/>
      <c r="F10" s="363"/>
      <c r="G10" s="307"/>
      <c r="H10" s="75"/>
      <c r="I10" s="481"/>
      <c r="J10" s="481"/>
      <c r="K10" s="481"/>
      <c r="L10" s="481"/>
      <c r="M10" s="481"/>
      <c r="N10" s="481"/>
      <c r="O10" s="481"/>
      <c r="P10" s="481"/>
      <c r="Q10" s="481"/>
      <c r="R10" s="481"/>
    </row>
    <row r="11" spans="1:18" ht="45">
      <c r="B11" s="466" t="s">
        <v>143</v>
      </c>
      <c r="C11" s="352" t="s">
        <v>305</v>
      </c>
      <c r="D11" s="229">
        <v>30</v>
      </c>
      <c r="E11" s="354" t="s">
        <v>306</v>
      </c>
      <c r="F11" s="363" t="s">
        <v>53</v>
      </c>
      <c r="G11" s="307"/>
      <c r="H11" s="75">
        <v>30</v>
      </c>
      <c r="I11" s="481">
        <v>26</v>
      </c>
      <c r="J11" s="481">
        <v>24</v>
      </c>
      <c r="K11" s="481">
        <v>20</v>
      </c>
      <c r="L11" s="481">
        <v>16</v>
      </c>
      <c r="M11" s="481">
        <v>14</v>
      </c>
      <c r="N11" s="481">
        <v>10</v>
      </c>
      <c r="O11" s="481">
        <v>6</v>
      </c>
      <c r="P11" s="481">
        <v>4</v>
      </c>
      <c r="Q11" s="481">
        <v>0</v>
      </c>
      <c r="R11" s="481">
        <v>0</v>
      </c>
    </row>
    <row r="12" spans="1:18" ht="15">
      <c r="B12" s="353"/>
      <c r="C12" s="352"/>
      <c r="D12" s="229"/>
      <c r="E12" s="481"/>
      <c r="F12" s="363"/>
      <c r="G12" s="307"/>
      <c r="H12" s="75"/>
      <c r="I12" s="481"/>
      <c r="J12" s="481"/>
      <c r="K12" s="481"/>
      <c r="L12" s="481"/>
      <c r="M12" s="481"/>
      <c r="N12" s="481"/>
      <c r="O12" s="481"/>
      <c r="P12" s="481"/>
      <c r="Q12" s="481"/>
      <c r="R12" s="481"/>
    </row>
    <row r="13" spans="1:18" ht="30">
      <c r="B13" s="487" t="s">
        <v>122</v>
      </c>
      <c r="C13" s="352" t="s">
        <v>123</v>
      </c>
      <c r="D13" s="511">
        <v>29</v>
      </c>
      <c r="E13" s="509" t="s">
        <v>307</v>
      </c>
      <c r="F13" s="513" t="s">
        <v>53</v>
      </c>
      <c r="G13" s="307"/>
      <c r="H13" s="75">
        <v>29</v>
      </c>
      <c r="I13" s="481">
        <v>26</v>
      </c>
      <c r="J13" s="481">
        <v>22</v>
      </c>
      <c r="K13" s="481">
        <v>19</v>
      </c>
      <c r="L13" s="481">
        <v>17</v>
      </c>
      <c r="M13" s="481">
        <v>14</v>
      </c>
      <c r="N13" s="481">
        <v>12</v>
      </c>
      <c r="O13" s="481">
        <v>10</v>
      </c>
      <c r="P13" s="481">
        <v>8</v>
      </c>
      <c r="Q13" s="481">
        <v>6</v>
      </c>
      <c r="R13" s="481">
        <v>0</v>
      </c>
    </row>
    <row r="14" spans="1:18" ht="15">
      <c r="B14" s="487"/>
      <c r="D14" s="512"/>
      <c r="E14" s="510"/>
      <c r="F14" s="514"/>
      <c r="G14" s="307"/>
      <c r="H14" s="75"/>
      <c r="I14" s="481"/>
      <c r="J14" s="481"/>
      <c r="K14" s="481"/>
      <c r="L14" s="481"/>
      <c r="M14" s="481"/>
      <c r="N14" s="481"/>
      <c r="O14" s="481"/>
      <c r="P14" s="481"/>
      <c r="Q14" s="481"/>
      <c r="R14" s="481"/>
    </row>
    <row r="15" spans="1:18" ht="15">
      <c r="B15" s="353"/>
      <c r="C15" s="352"/>
      <c r="D15" s="229"/>
      <c r="E15" s="481"/>
      <c r="F15" s="363"/>
      <c r="G15" s="307"/>
      <c r="H15" s="75"/>
      <c r="I15" s="481"/>
      <c r="J15" s="481"/>
      <c r="K15" s="481"/>
      <c r="L15" s="481"/>
      <c r="M15" s="481"/>
      <c r="N15" s="481"/>
      <c r="O15" s="481"/>
      <c r="P15" s="481"/>
      <c r="Q15" s="481"/>
      <c r="R15" s="481"/>
    </row>
    <row r="16" spans="1:18" ht="30">
      <c r="B16" s="466" t="s">
        <v>125</v>
      </c>
      <c r="C16" s="352" t="s">
        <v>126</v>
      </c>
      <c r="D16" s="229">
        <v>20</v>
      </c>
      <c r="E16" s="481" t="s">
        <v>258</v>
      </c>
      <c r="F16" s="363" t="s">
        <v>53</v>
      </c>
      <c r="G16" s="307"/>
      <c r="H16" s="75">
        <v>20</v>
      </c>
      <c r="I16" s="481">
        <v>20</v>
      </c>
      <c r="J16" s="481">
        <v>18</v>
      </c>
      <c r="K16" s="481">
        <v>14</v>
      </c>
      <c r="L16" s="481">
        <v>14</v>
      </c>
      <c r="M16" s="481">
        <v>10</v>
      </c>
      <c r="N16" s="481">
        <v>10</v>
      </c>
      <c r="O16" s="481">
        <v>8</v>
      </c>
      <c r="P16" s="481">
        <v>8</v>
      </c>
      <c r="Q16" s="481">
        <v>4</v>
      </c>
      <c r="R16" s="481">
        <v>0</v>
      </c>
    </row>
    <row r="17" spans="2:18" ht="15">
      <c r="B17" s="353"/>
      <c r="C17" s="352"/>
      <c r="D17" s="229"/>
      <c r="E17" s="481"/>
      <c r="F17" s="363"/>
      <c r="G17" s="307"/>
      <c r="H17" s="75"/>
      <c r="I17" s="481"/>
      <c r="J17" s="481"/>
      <c r="K17" s="481"/>
      <c r="L17" s="481"/>
      <c r="M17" s="481"/>
      <c r="N17" s="481"/>
      <c r="O17" s="481"/>
      <c r="P17" s="481"/>
      <c r="Q17" s="481"/>
      <c r="R17" s="481"/>
    </row>
    <row r="18" spans="2:18" ht="60">
      <c r="B18" s="466" t="s">
        <v>134</v>
      </c>
      <c r="C18" s="355" t="s">
        <v>308</v>
      </c>
      <c r="D18" s="229">
        <v>8</v>
      </c>
      <c r="E18" s="481" t="s">
        <v>309</v>
      </c>
      <c r="F18" s="363" t="s">
        <v>53</v>
      </c>
      <c r="G18" s="307"/>
      <c r="H18" s="75">
        <v>8</v>
      </c>
      <c r="I18" s="481">
        <v>7</v>
      </c>
      <c r="J18" s="481">
        <v>6</v>
      </c>
      <c r="K18" s="481">
        <v>5</v>
      </c>
      <c r="L18" s="481">
        <v>5</v>
      </c>
      <c r="M18" s="481">
        <v>5</v>
      </c>
      <c r="N18" s="481">
        <v>4</v>
      </c>
      <c r="O18" s="481">
        <v>3</v>
      </c>
      <c r="P18" s="481">
        <v>2</v>
      </c>
      <c r="Q18" s="481">
        <v>2</v>
      </c>
      <c r="R18" s="481">
        <v>0</v>
      </c>
    </row>
    <row r="19" spans="2:18" ht="15">
      <c r="B19" s="353"/>
      <c r="C19" s="352"/>
      <c r="D19" s="229"/>
      <c r="E19" s="481"/>
      <c r="F19" s="363"/>
      <c r="G19" s="307"/>
      <c r="H19" s="75"/>
      <c r="I19" s="481"/>
      <c r="J19" s="481"/>
      <c r="K19" s="481"/>
      <c r="L19" s="481"/>
      <c r="M19" s="481"/>
      <c r="N19" s="481"/>
      <c r="O19" s="481"/>
      <c r="P19" s="481"/>
      <c r="Q19" s="481"/>
      <c r="R19" s="481"/>
    </row>
    <row r="20" spans="2:18" ht="75">
      <c r="B20" s="466" t="s">
        <v>137</v>
      </c>
      <c r="C20" s="258" t="s">
        <v>310</v>
      </c>
      <c r="D20" s="229">
        <v>8</v>
      </c>
      <c r="E20" s="481" t="s">
        <v>309</v>
      </c>
      <c r="F20" s="363" t="s">
        <v>53</v>
      </c>
      <c r="G20" s="307"/>
      <c r="H20" s="75">
        <v>8</v>
      </c>
      <c r="I20" s="481">
        <v>7</v>
      </c>
      <c r="J20" s="481">
        <v>7</v>
      </c>
      <c r="K20" s="481">
        <v>7</v>
      </c>
      <c r="L20" s="481">
        <v>6</v>
      </c>
      <c r="M20" s="481">
        <v>6</v>
      </c>
      <c r="N20" s="481">
        <v>5</v>
      </c>
      <c r="O20" s="481">
        <v>4</v>
      </c>
      <c r="P20" s="481">
        <v>3</v>
      </c>
      <c r="Q20" s="481">
        <v>2</v>
      </c>
      <c r="R20" s="481">
        <v>0</v>
      </c>
    </row>
    <row r="21" spans="2:18" ht="15">
      <c r="B21" s="353"/>
      <c r="C21" s="352"/>
      <c r="D21" s="229"/>
      <c r="E21" s="481"/>
      <c r="F21" s="363"/>
      <c r="G21" s="307"/>
      <c r="H21" s="75"/>
      <c r="I21" s="481"/>
      <c r="J21" s="481"/>
      <c r="K21" s="481"/>
      <c r="L21" s="481"/>
      <c r="M21" s="481"/>
      <c r="N21" s="481"/>
      <c r="O21" s="481"/>
      <c r="P21" s="481"/>
      <c r="Q21" s="481"/>
      <c r="R21" s="481"/>
    </row>
    <row r="22" spans="2:18" ht="60">
      <c r="B22" s="466" t="s">
        <v>140</v>
      </c>
      <c r="C22" s="355" t="s">
        <v>311</v>
      </c>
      <c r="D22" s="229">
        <v>3</v>
      </c>
      <c r="E22" s="481" t="s">
        <v>284</v>
      </c>
      <c r="F22" s="363" t="s">
        <v>53</v>
      </c>
      <c r="G22" s="307"/>
      <c r="H22" s="75">
        <v>3</v>
      </c>
      <c r="I22" s="481">
        <v>2</v>
      </c>
      <c r="J22" s="481">
        <v>1</v>
      </c>
      <c r="K22" s="481">
        <v>0</v>
      </c>
      <c r="L22" s="481">
        <v>0</v>
      </c>
      <c r="M22" s="481">
        <v>0</v>
      </c>
      <c r="N22" s="481">
        <v>0</v>
      </c>
      <c r="O22" s="481">
        <v>0</v>
      </c>
      <c r="P22" s="481">
        <v>0</v>
      </c>
      <c r="Q22" s="481">
        <v>0</v>
      </c>
      <c r="R22" s="481">
        <v>0</v>
      </c>
    </row>
    <row r="23" spans="2:18" ht="15">
      <c r="B23" s="353"/>
      <c r="C23" s="352"/>
      <c r="D23" s="229"/>
      <c r="E23" s="481"/>
      <c r="F23" s="363"/>
      <c r="G23" s="307"/>
      <c r="H23" s="75"/>
      <c r="I23" s="481"/>
      <c r="J23" s="481"/>
      <c r="K23" s="481"/>
      <c r="L23" s="481"/>
      <c r="M23" s="481"/>
      <c r="N23" s="481"/>
      <c r="O23" s="481"/>
      <c r="P23" s="481"/>
      <c r="Q23" s="481"/>
      <c r="R23" s="481"/>
    </row>
    <row r="24" spans="2:18" ht="75">
      <c r="B24" s="466" t="s">
        <v>128</v>
      </c>
      <c r="C24" s="352" t="s">
        <v>312</v>
      </c>
      <c r="D24" s="229">
        <v>12</v>
      </c>
      <c r="E24" s="481" t="s">
        <v>284</v>
      </c>
      <c r="F24" s="363" t="s">
        <v>53</v>
      </c>
      <c r="G24" s="307"/>
      <c r="H24" s="75">
        <v>12</v>
      </c>
      <c r="I24" s="481">
        <v>12</v>
      </c>
      <c r="J24" s="481">
        <v>12</v>
      </c>
      <c r="K24" s="481">
        <v>11</v>
      </c>
      <c r="L24" s="481">
        <v>11</v>
      </c>
      <c r="M24" s="481">
        <v>10</v>
      </c>
      <c r="N24" s="481">
        <v>8</v>
      </c>
      <c r="O24" s="481">
        <v>6</v>
      </c>
      <c r="P24" s="481">
        <v>4</v>
      </c>
      <c r="Q24" s="481">
        <v>2</v>
      </c>
      <c r="R24" s="481">
        <v>0</v>
      </c>
    </row>
    <row r="25" spans="2:18" ht="15">
      <c r="B25" s="353"/>
      <c r="C25" s="352"/>
      <c r="D25" s="229"/>
      <c r="E25" s="481"/>
      <c r="F25" s="363"/>
      <c r="G25" s="307"/>
      <c r="H25" s="75"/>
      <c r="I25" s="481"/>
      <c r="J25" s="481"/>
      <c r="K25" s="481"/>
      <c r="L25" s="481"/>
      <c r="M25" s="481"/>
      <c r="N25" s="481"/>
      <c r="O25" s="481"/>
      <c r="P25" s="481"/>
      <c r="Q25" s="481"/>
      <c r="R25" s="481"/>
    </row>
    <row r="26" spans="2:18" ht="45">
      <c r="B26" s="466" t="s">
        <v>161</v>
      </c>
      <c r="C26" s="352" t="s">
        <v>162</v>
      </c>
      <c r="D26" s="229">
        <v>20</v>
      </c>
      <c r="E26" s="481" t="s">
        <v>263</v>
      </c>
      <c r="F26" s="363" t="s">
        <v>313</v>
      </c>
      <c r="G26" s="307"/>
      <c r="H26" s="75">
        <v>20</v>
      </c>
      <c r="I26" s="481">
        <v>20</v>
      </c>
      <c r="J26" s="481">
        <v>18</v>
      </c>
      <c r="K26" s="481">
        <v>18</v>
      </c>
      <c r="L26" s="481">
        <v>16</v>
      </c>
      <c r="M26" s="481">
        <v>16</v>
      </c>
      <c r="N26" s="481">
        <v>16</v>
      </c>
      <c r="O26" s="481">
        <v>16</v>
      </c>
      <c r="P26" s="481">
        <v>16</v>
      </c>
      <c r="Q26" s="481">
        <v>16</v>
      </c>
      <c r="R26" s="481">
        <v>16</v>
      </c>
    </row>
    <row r="27" spans="2:18" ht="15">
      <c r="B27" s="353"/>
      <c r="C27" s="352"/>
      <c r="D27" s="229"/>
      <c r="E27" s="481"/>
      <c r="F27" s="363"/>
      <c r="G27" s="307"/>
      <c r="H27" s="75"/>
      <c r="I27" s="481"/>
      <c r="J27" s="481"/>
      <c r="K27" s="481"/>
      <c r="L27" s="481"/>
      <c r="M27" s="481"/>
      <c r="N27" s="481"/>
      <c r="O27" s="481"/>
      <c r="P27" s="481"/>
      <c r="Q27" s="481"/>
      <c r="R27" s="481"/>
    </row>
    <row r="28" spans="2:18" ht="30">
      <c r="B28" s="466" t="s">
        <v>149</v>
      </c>
      <c r="C28" s="352" t="s">
        <v>314</v>
      </c>
      <c r="D28" s="229">
        <v>4</v>
      </c>
      <c r="E28" s="481" t="s">
        <v>315</v>
      </c>
      <c r="F28" s="363" t="s">
        <v>53</v>
      </c>
      <c r="G28" s="307"/>
      <c r="H28" s="75">
        <v>3</v>
      </c>
      <c r="I28" s="481">
        <v>3</v>
      </c>
      <c r="J28" s="481">
        <v>1</v>
      </c>
      <c r="K28" s="481">
        <v>0</v>
      </c>
      <c r="L28" s="481">
        <v>0</v>
      </c>
      <c r="M28" s="481">
        <v>0</v>
      </c>
      <c r="N28" s="481">
        <v>0</v>
      </c>
      <c r="O28" s="481">
        <v>0</v>
      </c>
      <c r="P28" s="481">
        <v>0</v>
      </c>
      <c r="Q28" s="481">
        <v>0</v>
      </c>
      <c r="R28" s="481">
        <v>0</v>
      </c>
    </row>
    <row r="29" spans="2:18" ht="15">
      <c r="B29" s="353"/>
      <c r="C29" s="352"/>
      <c r="D29" s="229"/>
      <c r="E29" s="481"/>
      <c r="F29" s="363"/>
      <c r="G29" s="307"/>
      <c r="H29" s="75"/>
      <c r="I29" s="481"/>
      <c r="J29" s="481"/>
      <c r="K29" s="481"/>
      <c r="L29" s="481"/>
      <c r="M29" s="481"/>
      <c r="N29" s="481"/>
      <c r="O29" s="481"/>
      <c r="P29" s="481"/>
      <c r="Q29" s="481"/>
      <c r="R29" s="481"/>
    </row>
    <row r="30" spans="2:18" ht="60">
      <c r="B30" s="466" t="s">
        <v>131</v>
      </c>
      <c r="C30" s="352" t="s">
        <v>316</v>
      </c>
      <c r="D30" s="229">
        <v>10</v>
      </c>
      <c r="E30" s="481" t="s">
        <v>317</v>
      </c>
      <c r="F30" s="363" t="s">
        <v>53</v>
      </c>
      <c r="G30" s="307"/>
      <c r="H30" s="75">
        <v>10</v>
      </c>
      <c r="I30" s="481">
        <v>9</v>
      </c>
      <c r="J30" s="481">
        <v>8</v>
      </c>
      <c r="K30" s="481">
        <v>6</v>
      </c>
      <c r="L30" s="481">
        <v>6</v>
      </c>
      <c r="M30" s="481">
        <v>6</v>
      </c>
      <c r="N30" s="481">
        <v>4</v>
      </c>
      <c r="O30" s="481">
        <v>2</v>
      </c>
      <c r="P30" s="481">
        <v>0</v>
      </c>
      <c r="Q30" s="481">
        <v>0</v>
      </c>
      <c r="R30" s="481">
        <v>0</v>
      </c>
    </row>
    <row r="31" spans="2:18" ht="15">
      <c r="B31" s="353"/>
      <c r="C31" s="352"/>
      <c r="D31" s="229"/>
      <c r="E31" s="481"/>
      <c r="F31" s="363"/>
      <c r="G31" s="307"/>
      <c r="H31" s="75"/>
      <c r="I31" s="481"/>
      <c r="J31" s="481"/>
      <c r="K31" s="481"/>
      <c r="L31" s="481"/>
      <c r="M31" s="481"/>
      <c r="N31" s="481"/>
      <c r="O31" s="481"/>
      <c r="P31" s="481"/>
      <c r="Q31" s="481"/>
      <c r="R31" s="481"/>
    </row>
    <row r="32" spans="2:18" ht="75">
      <c r="B32" s="466" t="s">
        <v>158</v>
      </c>
      <c r="C32" s="352" t="s">
        <v>318</v>
      </c>
      <c r="D32" s="229">
        <v>5</v>
      </c>
      <c r="E32" s="481" t="s">
        <v>317</v>
      </c>
      <c r="F32" s="363" t="s">
        <v>313</v>
      </c>
      <c r="G32" s="307"/>
      <c r="H32" s="75">
        <v>5</v>
      </c>
      <c r="I32" s="481">
        <v>5</v>
      </c>
      <c r="J32" s="481">
        <v>5</v>
      </c>
      <c r="K32" s="481">
        <v>5</v>
      </c>
      <c r="L32" s="481">
        <v>5</v>
      </c>
      <c r="M32" s="481">
        <v>5</v>
      </c>
      <c r="N32" s="481">
        <v>4</v>
      </c>
      <c r="O32" s="481">
        <v>3</v>
      </c>
      <c r="P32" s="481">
        <v>2</v>
      </c>
      <c r="Q32" s="481">
        <v>1</v>
      </c>
      <c r="R32" s="481">
        <v>1</v>
      </c>
    </row>
    <row r="33" spans="2:18" ht="15">
      <c r="B33" s="353"/>
      <c r="C33" s="352"/>
      <c r="D33" s="229"/>
      <c r="E33" s="481"/>
      <c r="F33" s="363"/>
      <c r="G33" s="307"/>
      <c r="H33" s="75"/>
      <c r="I33" s="481"/>
      <c r="J33" s="481"/>
      <c r="K33" s="481"/>
      <c r="L33" s="481"/>
      <c r="M33" s="481"/>
      <c r="N33" s="481"/>
      <c r="O33" s="481"/>
      <c r="P33" s="481"/>
      <c r="Q33" s="481"/>
      <c r="R33" s="481"/>
    </row>
    <row r="34" spans="2:18" ht="30">
      <c r="B34" s="466" t="s">
        <v>146</v>
      </c>
      <c r="C34" s="352" t="s">
        <v>147</v>
      </c>
      <c r="D34" s="229">
        <v>9</v>
      </c>
      <c r="E34" s="481" t="s">
        <v>272</v>
      </c>
      <c r="F34" s="363" t="s">
        <v>53</v>
      </c>
      <c r="G34" s="307"/>
      <c r="H34" s="75">
        <v>9</v>
      </c>
      <c r="I34" s="481">
        <v>9</v>
      </c>
      <c r="J34" s="481">
        <v>9</v>
      </c>
      <c r="K34" s="481">
        <v>8</v>
      </c>
      <c r="L34" s="481">
        <v>8</v>
      </c>
      <c r="M34" s="481">
        <v>8</v>
      </c>
      <c r="N34" s="481">
        <v>4</v>
      </c>
      <c r="O34" s="481">
        <v>3</v>
      </c>
      <c r="P34" s="481">
        <v>2</v>
      </c>
      <c r="Q34" s="481">
        <v>1</v>
      </c>
      <c r="R34" s="481">
        <v>0</v>
      </c>
    </row>
    <row r="35" spans="2:18" ht="15">
      <c r="B35" s="353"/>
      <c r="C35" s="352"/>
      <c r="D35" s="229"/>
      <c r="E35" s="481"/>
      <c r="F35" s="363"/>
      <c r="G35" s="307"/>
      <c r="H35" s="75"/>
      <c r="I35" s="481"/>
      <c r="J35" s="481"/>
      <c r="K35" s="481"/>
      <c r="L35" s="481"/>
      <c r="M35" s="481"/>
      <c r="N35" s="481"/>
      <c r="O35" s="481"/>
      <c r="P35" s="481"/>
      <c r="Q35" s="481"/>
      <c r="R35" s="481"/>
    </row>
  </sheetData>
  <sheetProtection selectLockedCells="1" selectUnlockedCells="1"/>
  <autoFilter ref="E1:E130"/>
  <mergeCells count="6">
    <mergeCell ref="B8:B9"/>
    <mergeCell ref="B13:B14"/>
    <mergeCell ref="I3:R3"/>
    <mergeCell ref="E13:E14"/>
    <mergeCell ref="D13:D14"/>
    <mergeCell ref="F13:F14"/>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sheetPr>
  <dimension ref="A1:S34"/>
  <sheetViews>
    <sheetView topLeftCell="A13" zoomScale="90" zoomScaleNormal="90" workbookViewId="0">
      <selection activeCell="B31" sqref="B31"/>
    </sheetView>
  </sheetViews>
  <sheetFormatPr defaultRowHeight="12.75"/>
  <cols>
    <col min="1" max="1" width="1.85546875" customWidth="1"/>
    <col min="2" max="2" width="14.85546875" customWidth="1"/>
    <col min="3" max="3" width="51.7109375" style="113" customWidth="1"/>
    <col min="4" max="4" width="9.140625" style="428" hidden="1" customWidth="1"/>
    <col min="5" max="5" width="15.85546875" style="16" customWidth="1"/>
    <col min="6" max="6" width="20.5703125" style="16" customWidth="1"/>
    <col min="7" max="7" width="11.85546875" style="106" customWidth="1"/>
    <col min="8" max="8" width="16.28515625" customWidth="1"/>
    <col min="9" max="9" width="5.5703125" customWidth="1"/>
    <col min="10" max="10" width="5.28515625" style="23" customWidth="1"/>
    <col min="11" max="11" width="5.140625" customWidth="1"/>
    <col min="12" max="13" width="4.7109375" customWidth="1"/>
    <col min="14" max="14" width="4.42578125" customWidth="1"/>
    <col min="15" max="15" width="5.28515625" customWidth="1"/>
    <col min="16" max="16" width="4.5703125" customWidth="1"/>
    <col min="17" max="19" width="4.140625" customWidth="1"/>
  </cols>
  <sheetData>
    <row r="1" spans="1:19" ht="13.5" thickBot="1"/>
    <row r="2" spans="1:19" ht="13.5" thickBot="1">
      <c r="B2" s="24" t="s">
        <v>219</v>
      </c>
      <c r="C2" s="114">
        <v>42555</v>
      </c>
      <c r="D2" s="429"/>
      <c r="E2" s="103">
        <f>ScrumTeam!C76</f>
        <v>0</v>
      </c>
      <c r="F2" s="27"/>
      <c r="G2" s="344"/>
      <c r="H2" s="29" t="s">
        <v>221</v>
      </c>
      <c r="I2" s="30">
        <v>10</v>
      </c>
      <c r="J2" s="31">
        <f>I2-1</f>
        <v>9</v>
      </c>
      <c r="K2" s="31">
        <f>J2-1</f>
        <v>8</v>
      </c>
      <c r="L2" s="31">
        <f>K2-1</f>
        <v>7</v>
      </c>
      <c r="M2" s="31">
        <f>L2-1</f>
        <v>6</v>
      </c>
      <c r="N2" s="31">
        <f>M2-1</f>
        <v>5</v>
      </c>
      <c r="O2" s="31">
        <v>4</v>
      </c>
      <c r="P2" s="31">
        <v>3</v>
      </c>
      <c r="Q2" s="31">
        <f>P2-1</f>
        <v>2</v>
      </c>
      <c r="R2" s="31">
        <f>Q2-1</f>
        <v>1</v>
      </c>
      <c r="S2" s="31">
        <f>R2-1</f>
        <v>0</v>
      </c>
    </row>
    <row r="3" spans="1:19" ht="13.5" customHeight="1" thickBot="1">
      <c r="B3" s="32" t="s">
        <v>222</v>
      </c>
      <c r="C3" s="115">
        <v>42566</v>
      </c>
      <c r="D3" s="430"/>
      <c r="E3" s="104">
        <f>ScrumTeam!C77</f>
        <v>0</v>
      </c>
      <c r="F3" s="89"/>
      <c r="G3" s="177"/>
      <c r="H3" s="36"/>
      <c r="I3" s="36"/>
      <c r="J3" s="507" t="s">
        <v>224</v>
      </c>
      <c r="K3" s="508"/>
      <c r="L3" s="508"/>
      <c r="M3" s="508"/>
      <c r="N3" s="508"/>
      <c r="O3" s="508"/>
      <c r="P3" s="508"/>
      <c r="Q3" s="508"/>
      <c r="R3" s="508"/>
      <c r="S3" s="508"/>
    </row>
    <row r="4" spans="1:19" ht="77.25" thickBot="1">
      <c r="B4" s="37" t="s">
        <v>225</v>
      </c>
      <c r="C4" s="368" t="s">
        <v>319</v>
      </c>
      <c r="D4" s="431"/>
      <c r="E4" s="91"/>
      <c r="F4" s="91"/>
      <c r="G4" s="345"/>
      <c r="H4" s="365"/>
      <c r="I4" s="42" t="s">
        <v>226</v>
      </c>
      <c r="J4" s="43">
        <v>42555</v>
      </c>
      <c r="K4" s="43">
        <v>42556</v>
      </c>
      <c r="L4" s="43">
        <v>42557</v>
      </c>
      <c r="M4" s="43">
        <v>42558</v>
      </c>
      <c r="N4" s="43">
        <v>42559</v>
      </c>
      <c r="O4" s="43">
        <v>42562</v>
      </c>
      <c r="P4" s="43">
        <v>42563</v>
      </c>
      <c r="Q4" s="43">
        <v>42564</v>
      </c>
      <c r="R4" s="43">
        <v>42565</v>
      </c>
      <c r="S4" s="43">
        <v>42566</v>
      </c>
    </row>
    <row r="5" spans="1:19" s="4" customFormat="1" ht="41.25" customHeight="1">
      <c r="A5"/>
      <c r="B5" s="45" t="s">
        <v>227</v>
      </c>
      <c r="C5" s="94" t="s">
        <v>228</v>
      </c>
      <c r="D5" s="105" t="s">
        <v>320</v>
      </c>
      <c r="E5" s="105" t="s">
        <v>229</v>
      </c>
      <c r="F5" s="95" t="s">
        <v>230</v>
      </c>
      <c r="G5" s="360" t="s">
        <v>46</v>
      </c>
      <c r="H5" s="333" t="s">
        <v>231</v>
      </c>
      <c r="I5" s="364">
        <f>I6</f>
        <v>160</v>
      </c>
      <c r="J5" s="53">
        <f>I5-$I$5/I2</f>
        <v>144</v>
      </c>
      <c r="K5" s="53">
        <f>J5-$I$5/I2</f>
        <v>128</v>
      </c>
      <c r="L5" s="53">
        <f>K5-$I$5/I2</f>
        <v>112</v>
      </c>
      <c r="M5" s="53">
        <f>L5-$I$5/I2</f>
        <v>96</v>
      </c>
      <c r="N5" s="51">
        <f>M5-$I$5/I2</f>
        <v>80</v>
      </c>
      <c r="O5" s="53">
        <f>N5-$I$5/I2</f>
        <v>64</v>
      </c>
      <c r="P5" s="53">
        <f>O5-$I$5/I2</f>
        <v>48</v>
      </c>
      <c r="Q5" s="53">
        <f>P5-$I$5/I2</f>
        <v>32</v>
      </c>
      <c r="R5" s="53">
        <f>Q5-$I$5/I2</f>
        <v>16</v>
      </c>
      <c r="S5" s="51">
        <f>R5-$I$5/I2</f>
        <v>0</v>
      </c>
    </row>
    <row r="6" spans="1:19">
      <c r="B6" s="54"/>
      <c r="C6" s="117"/>
      <c r="D6" s="117"/>
      <c r="E6" s="54"/>
      <c r="F6" s="55"/>
      <c r="G6" s="361"/>
      <c r="H6" s="333" t="s">
        <v>232</v>
      </c>
      <c r="I6" s="56">
        <f t="shared" ref="I6:O6" si="0">SUM(I7:I33)</f>
        <v>160</v>
      </c>
      <c r="J6" s="54">
        <f t="shared" si="0"/>
        <v>145</v>
      </c>
      <c r="K6" s="54">
        <f t="shared" si="0"/>
        <v>131.5</v>
      </c>
      <c r="L6" s="54">
        <f t="shared" si="0"/>
        <v>112.5</v>
      </c>
      <c r="M6" s="54">
        <f t="shared" si="0"/>
        <v>96.5</v>
      </c>
      <c r="N6" s="54">
        <f t="shared" si="0"/>
        <v>91.5</v>
      </c>
      <c r="O6" s="54">
        <f t="shared" si="0"/>
        <v>89</v>
      </c>
      <c r="P6" s="54">
        <f t="shared" ref="P6:S6" si="1">SUM(P7:P33)</f>
        <v>70.5</v>
      </c>
      <c r="Q6" s="54">
        <f t="shared" si="1"/>
        <v>53</v>
      </c>
      <c r="R6" s="54">
        <f t="shared" si="1"/>
        <v>32.5</v>
      </c>
      <c r="S6" s="54">
        <f t="shared" si="1"/>
        <v>3</v>
      </c>
    </row>
    <row r="7" spans="1:19" ht="15">
      <c r="B7" s="12"/>
      <c r="C7" s="109"/>
      <c r="D7" s="129"/>
      <c r="E7" s="112"/>
      <c r="F7" s="66"/>
      <c r="G7" s="362"/>
      <c r="H7" s="249"/>
      <c r="I7" s="75"/>
      <c r="J7" s="481"/>
      <c r="K7" s="481"/>
      <c r="L7" s="481"/>
      <c r="M7" s="481"/>
      <c r="N7" s="481"/>
      <c r="O7" s="481"/>
      <c r="P7" s="481"/>
      <c r="Q7" s="481"/>
      <c r="R7" s="481"/>
      <c r="S7" s="481"/>
    </row>
    <row r="8" spans="1:19" ht="15">
      <c r="B8" s="505" t="s">
        <v>155</v>
      </c>
      <c r="C8" s="355" t="s">
        <v>156</v>
      </c>
      <c r="D8" s="433">
        <v>2</v>
      </c>
      <c r="E8" s="511">
        <v>18</v>
      </c>
      <c r="F8" s="509" t="s">
        <v>304</v>
      </c>
      <c r="G8" s="513" t="s">
        <v>53</v>
      </c>
      <c r="H8" s="518"/>
      <c r="I8" s="515">
        <v>18</v>
      </c>
      <c r="J8" s="515">
        <v>16</v>
      </c>
      <c r="K8" s="515">
        <v>15</v>
      </c>
      <c r="L8" s="515">
        <v>10</v>
      </c>
      <c r="M8" s="515">
        <v>5</v>
      </c>
      <c r="N8" s="515">
        <v>5</v>
      </c>
      <c r="O8" s="515">
        <v>5</v>
      </c>
      <c r="P8" s="515">
        <v>5</v>
      </c>
      <c r="Q8" s="515">
        <v>5</v>
      </c>
      <c r="R8" s="515">
        <v>3</v>
      </c>
      <c r="S8" s="515">
        <v>0</v>
      </c>
    </row>
    <row r="9" spans="1:19" ht="30">
      <c r="B9" s="506"/>
      <c r="C9" s="352" t="s">
        <v>321</v>
      </c>
      <c r="D9" s="434"/>
      <c r="E9" s="516"/>
      <c r="F9" s="516"/>
      <c r="G9" s="517"/>
      <c r="H9" s="519"/>
      <c r="I9" s="493"/>
      <c r="J9" s="493"/>
      <c r="K9" s="493"/>
      <c r="L9" s="493"/>
      <c r="M9" s="493"/>
      <c r="N9" s="493"/>
      <c r="O9" s="493"/>
      <c r="P9" s="493"/>
      <c r="Q9" s="493"/>
      <c r="R9" s="493"/>
      <c r="S9" s="493"/>
    </row>
    <row r="10" spans="1:19" ht="15">
      <c r="B10" s="353"/>
      <c r="C10" s="352"/>
      <c r="D10" s="434"/>
      <c r="E10" s="229"/>
      <c r="F10" s="481"/>
      <c r="G10" s="363"/>
      <c r="H10" s="307"/>
      <c r="I10" s="75"/>
      <c r="J10" s="481"/>
      <c r="K10" s="481"/>
      <c r="L10" s="481"/>
      <c r="M10" s="481"/>
      <c r="N10" s="481"/>
      <c r="O10" s="481"/>
      <c r="P10" s="481"/>
      <c r="Q10" s="481"/>
      <c r="R10" s="481"/>
      <c r="S10" s="481"/>
    </row>
    <row r="11" spans="1:19" ht="45">
      <c r="B11" s="466" t="s">
        <v>161</v>
      </c>
      <c r="C11" s="352" t="s">
        <v>162</v>
      </c>
      <c r="D11" s="434">
        <v>5</v>
      </c>
      <c r="E11" s="229">
        <v>16</v>
      </c>
      <c r="F11" s="481" t="s">
        <v>263</v>
      </c>
      <c r="G11" s="363" t="s">
        <v>53</v>
      </c>
      <c r="H11" s="307"/>
      <c r="I11" s="75">
        <v>16</v>
      </c>
      <c r="J11" s="481">
        <v>14</v>
      </c>
      <c r="K11" s="481">
        <v>12</v>
      </c>
      <c r="L11" s="481">
        <v>10</v>
      </c>
      <c r="M11" s="481">
        <v>10</v>
      </c>
      <c r="N11" s="481">
        <v>10</v>
      </c>
      <c r="O11" s="481">
        <v>8</v>
      </c>
      <c r="P11" s="481">
        <v>6</v>
      </c>
      <c r="Q11" s="481">
        <v>6</v>
      </c>
      <c r="R11" s="481">
        <v>6</v>
      </c>
      <c r="S11" s="481">
        <v>0</v>
      </c>
    </row>
    <row r="12" spans="1:19" ht="15">
      <c r="B12" s="353"/>
      <c r="C12" s="352"/>
      <c r="D12" s="434"/>
      <c r="E12" s="229"/>
      <c r="F12" s="481"/>
      <c r="G12" s="363"/>
      <c r="H12" s="307"/>
      <c r="I12" s="75"/>
      <c r="J12" s="481"/>
      <c r="K12" s="481"/>
      <c r="L12" s="481"/>
      <c r="M12" s="481"/>
      <c r="N12" s="481"/>
      <c r="O12" s="481"/>
      <c r="P12" s="481"/>
      <c r="Q12" s="481"/>
      <c r="R12" s="481"/>
      <c r="S12" s="481"/>
    </row>
    <row r="13" spans="1:19" ht="75">
      <c r="B13" s="466" t="s">
        <v>158</v>
      </c>
      <c r="C13" s="352" t="s">
        <v>318</v>
      </c>
      <c r="D13" s="434">
        <v>5</v>
      </c>
      <c r="E13" s="229">
        <v>14</v>
      </c>
      <c r="F13" s="481" t="s">
        <v>322</v>
      </c>
      <c r="G13" s="363" t="s">
        <v>53</v>
      </c>
      <c r="H13" s="307"/>
      <c r="I13" s="75">
        <v>14</v>
      </c>
      <c r="J13" s="481">
        <v>12</v>
      </c>
      <c r="K13" s="481">
        <v>10</v>
      </c>
      <c r="L13" s="481">
        <v>6</v>
      </c>
      <c r="M13" s="481">
        <v>3</v>
      </c>
      <c r="N13" s="481">
        <v>1</v>
      </c>
      <c r="O13" s="481">
        <v>1</v>
      </c>
      <c r="P13" s="481">
        <v>1</v>
      </c>
      <c r="Q13" s="481">
        <v>1</v>
      </c>
      <c r="R13" s="481">
        <v>0</v>
      </c>
      <c r="S13" s="481">
        <v>0</v>
      </c>
    </row>
    <row r="14" spans="1:19" ht="15">
      <c r="B14" s="353"/>
      <c r="C14" s="352"/>
      <c r="D14" s="434"/>
      <c r="E14" s="229"/>
      <c r="F14" s="481"/>
      <c r="G14" s="363"/>
      <c r="H14" s="307"/>
      <c r="I14" s="75"/>
      <c r="J14" s="481"/>
      <c r="K14" s="481"/>
      <c r="L14" s="481"/>
      <c r="M14" s="481"/>
      <c r="N14" s="481"/>
      <c r="O14" s="481"/>
      <c r="P14" s="481"/>
      <c r="Q14" s="481"/>
      <c r="R14" s="481"/>
      <c r="S14" s="481"/>
    </row>
    <row r="15" spans="1:19" ht="75">
      <c r="B15" s="466" t="s">
        <v>188</v>
      </c>
      <c r="C15" s="352" t="s">
        <v>323</v>
      </c>
      <c r="D15" s="434">
        <v>3</v>
      </c>
      <c r="E15" s="229">
        <v>12</v>
      </c>
      <c r="F15" s="481" t="s">
        <v>304</v>
      </c>
      <c r="G15" s="363" t="s">
        <v>53</v>
      </c>
      <c r="H15" s="307"/>
      <c r="I15" s="75">
        <v>12</v>
      </c>
      <c r="J15" s="481">
        <v>12</v>
      </c>
      <c r="K15" s="481">
        <v>12</v>
      </c>
      <c r="L15" s="481">
        <v>12</v>
      </c>
      <c r="M15" s="481">
        <v>12</v>
      </c>
      <c r="N15" s="481">
        <v>12</v>
      </c>
      <c r="O15" s="481">
        <v>10</v>
      </c>
      <c r="P15" s="481">
        <v>10</v>
      </c>
      <c r="Q15" s="481">
        <v>5</v>
      </c>
      <c r="R15" s="481">
        <v>3</v>
      </c>
      <c r="S15" s="481">
        <v>0</v>
      </c>
    </row>
    <row r="16" spans="1:19" ht="15">
      <c r="B16" s="353"/>
      <c r="C16" s="352"/>
      <c r="D16" s="434"/>
      <c r="E16" s="229"/>
      <c r="F16" s="481"/>
      <c r="G16" s="363"/>
      <c r="H16" s="307"/>
      <c r="I16" s="75"/>
      <c r="J16" s="481"/>
      <c r="K16" s="481"/>
      <c r="L16" s="481"/>
      <c r="M16" s="481"/>
      <c r="N16" s="481"/>
      <c r="O16" s="481"/>
      <c r="P16" s="481"/>
      <c r="Q16" s="481"/>
      <c r="R16" s="481"/>
      <c r="S16" s="481"/>
    </row>
    <row r="17" spans="2:19" ht="30">
      <c r="B17" s="466" t="s">
        <v>184</v>
      </c>
      <c r="C17" s="352" t="s">
        <v>324</v>
      </c>
      <c r="D17" s="434">
        <v>1</v>
      </c>
      <c r="E17" s="229">
        <v>7.5</v>
      </c>
      <c r="F17" s="481" t="s">
        <v>260</v>
      </c>
      <c r="G17" s="363" t="s">
        <v>53</v>
      </c>
      <c r="H17" s="307"/>
      <c r="I17" s="75">
        <v>7.5</v>
      </c>
      <c r="J17" s="481">
        <v>5.5</v>
      </c>
      <c r="K17" s="481">
        <v>4</v>
      </c>
      <c r="L17" s="481">
        <v>3</v>
      </c>
      <c r="M17" s="481">
        <v>1</v>
      </c>
      <c r="N17" s="481">
        <v>0</v>
      </c>
      <c r="O17" s="481">
        <v>0</v>
      </c>
      <c r="P17" s="481">
        <v>0</v>
      </c>
      <c r="Q17" s="481">
        <v>0</v>
      </c>
      <c r="R17" s="481">
        <v>0</v>
      </c>
      <c r="S17" s="481">
        <v>0</v>
      </c>
    </row>
    <row r="18" spans="2:19" ht="15">
      <c r="B18" s="353"/>
      <c r="C18" s="352"/>
      <c r="D18" s="434"/>
      <c r="E18" s="229"/>
      <c r="F18" s="481"/>
      <c r="G18" s="363"/>
      <c r="H18" s="307"/>
      <c r="I18" s="75"/>
      <c r="J18" s="481"/>
      <c r="K18" s="481"/>
      <c r="L18" s="481"/>
      <c r="M18" s="481"/>
      <c r="N18" s="481"/>
      <c r="O18" s="481"/>
      <c r="P18" s="481"/>
      <c r="Q18" s="481"/>
      <c r="R18" s="481"/>
      <c r="S18" s="481"/>
    </row>
    <row r="19" spans="2:19" ht="30">
      <c r="B19" s="466" t="s">
        <v>186</v>
      </c>
      <c r="C19" s="352" t="s">
        <v>325</v>
      </c>
      <c r="D19" s="434">
        <v>1</v>
      </c>
      <c r="E19" s="229">
        <v>15</v>
      </c>
      <c r="F19" s="481" t="s">
        <v>264</v>
      </c>
      <c r="G19" s="363" t="s">
        <v>53</v>
      </c>
      <c r="H19" s="307"/>
      <c r="I19" s="75">
        <v>15</v>
      </c>
      <c r="J19" s="481">
        <v>13</v>
      </c>
      <c r="K19" s="481">
        <v>13</v>
      </c>
      <c r="L19" s="481">
        <v>11</v>
      </c>
      <c r="M19" s="481">
        <v>9</v>
      </c>
      <c r="N19" s="481">
        <v>8</v>
      </c>
      <c r="O19" s="481">
        <v>6.5</v>
      </c>
      <c r="P19" s="481">
        <v>5</v>
      </c>
      <c r="Q19" s="481">
        <v>3.5</v>
      </c>
      <c r="R19" s="481">
        <v>2</v>
      </c>
      <c r="S19" s="481">
        <v>0</v>
      </c>
    </row>
    <row r="20" spans="2:19" ht="15">
      <c r="B20" s="353"/>
      <c r="C20" s="352"/>
      <c r="D20" s="434"/>
      <c r="E20" s="229"/>
      <c r="F20" s="481"/>
      <c r="G20" s="363"/>
      <c r="H20" s="307"/>
      <c r="I20" s="75"/>
      <c r="J20" s="481"/>
      <c r="K20" s="481"/>
      <c r="L20" s="481"/>
      <c r="M20" s="481"/>
      <c r="N20" s="481"/>
      <c r="O20" s="481"/>
      <c r="P20" s="481"/>
      <c r="Q20" s="481"/>
      <c r="R20" s="481"/>
      <c r="S20" s="481"/>
    </row>
    <row r="21" spans="2:19" ht="45">
      <c r="B21" s="466" t="s">
        <v>169</v>
      </c>
      <c r="C21" s="352" t="s">
        <v>170</v>
      </c>
      <c r="D21" s="434">
        <v>2</v>
      </c>
      <c r="E21" s="229">
        <v>12</v>
      </c>
      <c r="F21" s="481" t="s">
        <v>270</v>
      </c>
      <c r="G21" s="363" t="s">
        <v>53</v>
      </c>
      <c r="H21" s="307"/>
      <c r="I21" s="75">
        <v>12</v>
      </c>
      <c r="J21" s="481">
        <v>11</v>
      </c>
      <c r="K21" s="481">
        <v>10</v>
      </c>
      <c r="L21" s="481">
        <v>10</v>
      </c>
      <c r="M21" s="481">
        <v>9</v>
      </c>
      <c r="N21" s="481">
        <v>8</v>
      </c>
      <c r="O21" s="481">
        <v>7</v>
      </c>
      <c r="P21" s="481">
        <v>6</v>
      </c>
      <c r="Q21" s="481">
        <v>4</v>
      </c>
      <c r="R21" s="481">
        <v>2</v>
      </c>
      <c r="S21" s="481">
        <v>0</v>
      </c>
    </row>
    <row r="22" spans="2:19" ht="15">
      <c r="B22" s="353"/>
      <c r="C22" s="352"/>
      <c r="D22" s="434"/>
      <c r="E22" s="229"/>
      <c r="F22" s="481"/>
      <c r="G22" s="363"/>
      <c r="H22" s="307"/>
      <c r="I22" s="75"/>
      <c r="J22" s="481"/>
      <c r="K22" s="481"/>
      <c r="L22" s="481"/>
      <c r="M22" s="481"/>
      <c r="N22" s="481"/>
      <c r="O22" s="481"/>
      <c r="P22" s="481"/>
      <c r="Q22" s="481"/>
      <c r="R22" s="481"/>
      <c r="S22" s="481"/>
    </row>
    <row r="23" spans="2:19" ht="25.5">
      <c r="B23" s="466" t="s">
        <v>172</v>
      </c>
      <c r="C23" s="265" t="s">
        <v>173</v>
      </c>
      <c r="D23" s="433">
        <v>2</v>
      </c>
      <c r="E23" s="229">
        <v>7</v>
      </c>
      <c r="F23" s="481" t="s">
        <v>272</v>
      </c>
      <c r="G23" s="465" t="s">
        <v>326</v>
      </c>
      <c r="H23" s="307"/>
      <c r="I23" s="75">
        <v>7</v>
      </c>
      <c r="J23" s="481">
        <v>6</v>
      </c>
      <c r="K23" s="481">
        <v>5</v>
      </c>
      <c r="L23" s="481">
        <v>3</v>
      </c>
      <c r="M23" s="481">
        <v>3</v>
      </c>
      <c r="N23" s="481">
        <v>3</v>
      </c>
      <c r="O23" s="481">
        <v>3</v>
      </c>
      <c r="P23" s="481">
        <v>3</v>
      </c>
      <c r="Q23" s="481">
        <v>3</v>
      </c>
      <c r="R23" s="481">
        <v>3</v>
      </c>
      <c r="S23" s="481">
        <v>3</v>
      </c>
    </row>
    <row r="24" spans="2:19" ht="15">
      <c r="B24" s="353"/>
      <c r="C24" s="352"/>
      <c r="D24" s="434"/>
      <c r="E24" s="229"/>
      <c r="F24" s="481"/>
      <c r="G24" s="363"/>
      <c r="H24" s="307"/>
      <c r="I24" s="75"/>
      <c r="J24" s="481"/>
      <c r="K24" s="481"/>
      <c r="L24" s="481"/>
      <c r="M24" s="481"/>
      <c r="N24" s="481"/>
      <c r="O24" s="481"/>
      <c r="P24" s="481"/>
      <c r="Q24" s="481"/>
      <c r="R24" s="481"/>
      <c r="S24" s="481"/>
    </row>
    <row r="25" spans="2:19" ht="75">
      <c r="B25" s="466" t="s">
        <v>167</v>
      </c>
      <c r="C25" s="352" t="s">
        <v>168</v>
      </c>
      <c r="D25" s="434">
        <v>2</v>
      </c>
      <c r="E25" s="229">
        <v>15</v>
      </c>
      <c r="F25" s="481" t="s">
        <v>269</v>
      </c>
      <c r="G25" s="363" t="s">
        <v>53</v>
      </c>
      <c r="H25" s="307"/>
      <c r="I25" s="75">
        <v>15</v>
      </c>
      <c r="J25" s="481">
        <v>14</v>
      </c>
      <c r="K25" s="481">
        <v>13</v>
      </c>
      <c r="L25" s="481">
        <v>12</v>
      </c>
      <c r="M25" s="481">
        <v>11</v>
      </c>
      <c r="N25" s="481">
        <v>11</v>
      </c>
      <c r="O25" s="481">
        <v>10</v>
      </c>
      <c r="P25" s="481">
        <v>8</v>
      </c>
      <c r="Q25" s="481">
        <v>6</v>
      </c>
      <c r="R25" s="481">
        <v>4</v>
      </c>
      <c r="S25" s="481">
        <v>0</v>
      </c>
    </row>
    <row r="26" spans="2:19" ht="15">
      <c r="B26" s="353"/>
      <c r="C26" s="436"/>
      <c r="D26" s="437"/>
      <c r="E26" s="229"/>
      <c r="F26" s="481"/>
      <c r="G26" s="363"/>
      <c r="H26" s="307"/>
      <c r="I26" s="75"/>
      <c r="J26" s="481"/>
      <c r="K26" s="481"/>
      <c r="L26" s="481"/>
      <c r="M26" s="481"/>
      <c r="N26" s="481"/>
      <c r="O26" s="481"/>
      <c r="P26" s="481"/>
      <c r="Q26" s="481"/>
      <c r="R26" s="481"/>
      <c r="S26" s="481"/>
    </row>
    <row r="27" spans="2:19" ht="15">
      <c r="B27" s="418" t="s">
        <v>152</v>
      </c>
      <c r="C27" s="265" t="s">
        <v>153</v>
      </c>
      <c r="D27" s="435">
        <v>3</v>
      </c>
      <c r="E27" s="229">
        <v>7.5</v>
      </c>
      <c r="F27" s="481" t="s">
        <v>260</v>
      </c>
      <c r="G27" s="363" t="s">
        <v>53</v>
      </c>
      <c r="H27" s="307"/>
      <c r="I27" s="75">
        <v>7.5</v>
      </c>
      <c r="J27" s="75">
        <v>7.5</v>
      </c>
      <c r="K27" s="75">
        <v>7.5</v>
      </c>
      <c r="L27" s="75">
        <v>7.5</v>
      </c>
      <c r="M27" s="75">
        <v>7.5</v>
      </c>
      <c r="N27" s="75">
        <v>7.5</v>
      </c>
      <c r="O27" s="481">
        <v>6.5</v>
      </c>
      <c r="P27" s="481">
        <v>5.5</v>
      </c>
      <c r="Q27" s="481">
        <v>4.5</v>
      </c>
      <c r="R27" s="481">
        <v>2.5</v>
      </c>
      <c r="S27" s="481">
        <v>0</v>
      </c>
    </row>
    <row r="28" spans="2:19" ht="15">
      <c r="B28" s="353"/>
      <c r="C28" s="265"/>
      <c r="D28" s="433"/>
      <c r="E28" s="229"/>
      <c r="F28" s="481"/>
      <c r="G28" s="363"/>
      <c r="H28" s="307"/>
      <c r="I28" s="75"/>
      <c r="J28" s="481"/>
      <c r="K28" s="481"/>
      <c r="L28" s="481"/>
      <c r="M28" s="481"/>
      <c r="N28" s="481"/>
      <c r="O28" s="481"/>
      <c r="P28" s="481"/>
      <c r="Q28" s="481"/>
      <c r="R28" s="481"/>
      <c r="S28" s="481"/>
    </row>
    <row r="29" spans="2:19" ht="25.5">
      <c r="B29" s="418" t="s">
        <v>182</v>
      </c>
      <c r="C29" s="265" t="s">
        <v>183</v>
      </c>
      <c r="D29" s="435">
        <v>5</v>
      </c>
      <c r="E29" s="229">
        <v>20</v>
      </c>
      <c r="F29" s="481" t="s">
        <v>327</v>
      </c>
      <c r="G29" s="363" t="s">
        <v>328</v>
      </c>
      <c r="H29" s="307"/>
      <c r="I29" s="75">
        <v>20</v>
      </c>
      <c r="J29" s="481">
        <v>18</v>
      </c>
      <c r="K29" s="481">
        <v>16</v>
      </c>
      <c r="L29" s="481">
        <v>14</v>
      </c>
      <c r="M29" s="481">
        <v>12</v>
      </c>
      <c r="N29" s="481">
        <v>12</v>
      </c>
      <c r="O29" s="481">
        <v>12</v>
      </c>
      <c r="P29" s="481">
        <v>10</v>
      </c>
      <c r="Q29" s="481">
        <v>8</v>
      </c>
      <c r="R29" s="481">
        <v>4</v>
      </c>
      <c r="S29" s="481"/>
    </row>
    <row r="30" spans="2:19" ht="15">
      <c r="B30" s="353"/>
      <c r="C30" s="352"/>
      <c r="D30" s="434"/>
      <c r="E30" s="229"/>
      <c r="F30" s="481"/>
      <c r="G30" s="363"/>
      <c r="H30" s="307"/>
      <c r="I30" s="75"/>
      <c r="J30" s="481"/>
      <c r="K30" s="481"/>
      <c r="L30" s="481"/>
      <c r="M30" s="481"/>
      <c r="N30" s="481"/>
      <c r="O30" s="481"/>
      <c r="P30" s="481"/>
      <c r="Q30" s="481"/>
      <c r="R30" s="481"/>
      <c r="S30" s="481"/>
    </row>
    <row r="31" spans="2:19" ht="25.5">
      <c r="B31" s="466" t="s">
        <v>175</v>
      </c>
      <c r="C31" s="425" t="s">
        <v>176</v>
      </c>
      <c r="D31" s="433">
        <v>5</v>
      </c>
      <c r="E31" s="229">
        <v>16</v>
      </c>
      <c r="F31" s="481" t="s">
        <v>322</v>
      </c>
      <c r="G31" s="363" t="s">
        <v>53</v>
      </c>
      <c r="H31" s="307"/>
      <c r="I31" s="75">
        <v>16</v>
      </c>
      <c r="J31" s="481">
        <v>16</v>
      </c>
      <c r="K31" s="481">
        <v>14</v>
      </c>
      <c r="L31" s="481">
        <v>14</v>
      </c>
      <c r="M31" s="481">
        <v>14</v>
      </c>
      <c r="N31" s="481">
        <v>14</v>
      </c>
      <c r="O31" s="481">
        <v>10</v>
      </c>
      <c r="P31" s="481">
        <v>5</v>
      </c>
      <c r="Q31" s="481">
        <v>5</v>
      </c>
      <c r="R31" s="481">
        <v>2</v>
      </c>
      <c r="S31" s="481">
        <v>0</v>
      </c>
    </row>
    <row r="32" spans="2:19" ht="15">
      <c r="B32" s="442"/>
      <c r="C32" s="425"/>
      <c r="D32" s="433"/>
      <c r="E32" s="229"/>
      <c r="F32" s="481"/>
      <c r="G32" s="363"/>
      <c r="H32" s="307"/>
      <c r="I32" s="75"/>
      <c r="J32" s="481"/>
      <c r="K32" s="481"/>
      <c r="L32" s="481"/>
      <c r="M32" s="481"/>
      <c r="N32" s="481"/>
      <c r="O32" s="481"/>
      <c r="P32" s="481"/>
      <c r="Q32" s="481"/>
      <c r="R32" s="481"/>
      <c r="S32" s="481"/>
    </row>
    <row r="33" spans="1:19" ht="38.25">
      <c r="A33" s="439"/>
      <c r="B33" s="467" t="s">
        <v>195</v>
      </c>
      <c r="C33" s="425" t="s">
        <v>329</v>
      </c>
      <c r="D33" s="432">
        <v>8</v>
      </c>
      <c r="E33" s="229">
        <v>10</v>
      </c>
      <c r="F33" s="481" t="s">
        <v>315</v>
      </c>
      <c r="G33" s="363" t="s">
        <v>53</v>
      </c>
      <c r="H33" s="307"/>
      <c r="I33" s="75">
        <v>0</v>
      </c>
      <c r="J33" s="481">
        <v>0</v>
      </c>
      <c r="K33" s="481">
        <v>0</v>
      </c>
      <c r="L33" s="481">
        <v>0</v>
      </c>
      <c r="M33" s="481">
        <v>0</v>
      </c>
      <c r="N33" s="481">
        <v>0</v>
      </c>
      <c r="O33" s="481">
        <v>10</v>
      </c>
      <c r="P33" s="481">
        <v>6</v>
      </c>
      <c r="Q33" s="481">
        <v>2</v>
      </c>
      <c r="R33" s="481">
        <v>1</v>
      </c>
      <c r="S33" s="481">
        <v>0</v>
      </c>
    </row>
    <row r="34" spans="1:19" ht="15">
      <c r="B34" s="443"/>
      <c r="C34" s="352"/>
    </row>
  </sheetData>
  <sheetProtection selectLockedCells="1" selectUnlockedCells="1"/>
  <autoFilter ref="F1:F123"/>
  <mergeCells count="17">
    <mergeCell ref="I8:I9"/>
    <mergeCell ref="J8:J9"/>
    <mergeCell ref="K8:K9"/>
    <mergeCell ref="L8:L9"/>
    <mergeCell ref="M8:M9"/>
    <mergeCell ref="B8:B9"/>
    <mergeCell ref="E8:E9"/>
    <mergeCell ref="F8:F9"/>
    <mergeCell ref="G8:G9"/>
    <mergeCell ref="H8:H9"/>
    <mergeCell ref="P8:P9"/>
    <mergeCell ref="Q8:Q9"/>
    <mergeCell ref="R8:R9"/>
    <mergeCell ref="S8:S9"/>
    <mergeCell ref="J3:S3"/>
    <mergeCell ref="N8:N9"/>
    <mergeCell ref="O8:O9"/>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N26"/>
  <sheetViews>
    <sheetView topLeftCell="A4" workbookViewId="0">
      <selection activeCell="L21" sqref="L21"/>
    </sheetView>
  </sheetViews>
  <sheetFormatPr defaultRowHeight="12.75"/>
  <cols>
    <col min="1" max="1" width="1.85546875" customWidth="1"/>
    <col min="2" max="2" width="14.85546875" customWidth="1"/>
    <col min="3" max="3" width="51.7109375" style="113" customWidth="1"/>
    <col min="4" max="4" width="19.42578125" style="113" hidden="1" customWidth="1"/>
    <col min="5" max="5" width="15.85546875" style="16" customWidth="1"/>
    <col min="6" max="6" width="20.5703125" style="16" customWidth="1"/>
    <col min="7" max="7" width="11.85546875" style="106" customWidth="1"/>
    <col min="8" max="8" width="16.28515625" customWidth="1"/>
    <col min="9" max="9" width="5.5703125" customWidth="1"/>
    <col min="10" max="10" width="5.28515625" style="23" customWidth="1"/>
    <col min="11" max="11" width="5.140625" customWidth="1"/>
    <col min="12" max="13" width="4.7109375" customWidth="1"/>
    <col min="14" max="14" width="4.42578125" customWidth="1"/>
  </cols>
  <sheetData>
    <row r="1" spans="1:14" ht="13.5" thickBot="1"/>
    <row r="2" spans="1:14" ht="13.5" thickBot="1">
      <c r="B2" s="24" t="s">
        <v>219</v>
      </c>
      <c r="C2" s="114">
        <v>42555</v>
      </c>
      <c r="D2" s="114"/>
      <c r="E2" s="103">
        <f>ScrumTeam!C76</f>
        <v>0</v>
      </c>
      <c r="F2" s="27"/>
      <c r="G2" s="344"/>
      <c r="H2" s="29" t="s">
        <v>221</v>
      </c>
      <c r="I2" s="30">
        <v>10</v>
      </c>
      <c r="J2" s="31">
        <f>I2-1</f>
        <v>9</v>
      </c>
      <c r="K2" s="31">
        <f>J2-1</f>
        <v>8</v>
      </c>
      <c r="L2" s="31">
        <f>K2-1</f>
        <v>7</v>
      </c>
      <c r="M2" s="31">
        <f>L2-1</f>
        <v>6</v>
      </c>
      <c r="N2" s="31">
        <f>M2-1</f>
        <v>5</v>
      </c>
    </row>
    <row r="3" spans="1:14" ht="13.5" customHeight="1" thickBot="1">
      <c r="B3" s="32" t="s">
        <v>222</v>
      </c>
      <c r="C3" s="115">
        <v>42566</v>
      </c>
      <c r="D3" s="115"/>
      <c r="E3" s="104">
        <f>ScrumTeam!C77</f>
        <v>0</v>
      </c>
      <c r="F3" s="89"/>
      <c r="G3" s="177"/>
      <c r="H3" s="36"/>
      <c r="I3" s="36"/>
      <c r="J3" s="507" t="s">
        <v>224</v>
      </c>
      <c r="K3" s="508"/>
      <c r="L3" s="508"/>
      <c r="M3" s="508"/>
      <c r="N3" s="508"/>
    </row>
    <row r="4" spans="1:14" ht="31.5" thickBot="1">
      <c r="B4" s="37" t="s">
        <v>225</v>
      </c>
      <c r="C4" s="368"/>
      <c r="D4" s="368"/>
      <c r="E4" s="91"/>
      <c r="F4" s="91"/>
      <c r="G4" s="345"/>
      <c r="H4" s="365"/>
      <c r="I4" s="42" t="s">
        <v>226</v>
      </c>
      <c r="J4" s="43">
        <v>42569</v>
      </c>
      <c r="K4" s="43">
        <v>42570</v>
      </c>
      <c r="L4" s="43">
        <v>42571</v>
      </c>
      <c r="M4" s="43">
        <v>42572</v>
      </c>
      <c r="N4" s="43">
        <v>42573</v>
      </c>
    </row>
    <row r="5" spans="1:14" s="4" customFormat="1" ht="41.25" customHeight="1">
      <c r="A5"/>
      <c r="B5" s="45" t="s">
        <v>227</v>
      </c>
      <c r="C5" s="94" t="s">
        <v>228</v>
      </c>
      <c r="D5" s="94" t="s">
        <v>320</v>
      </c>
      <c r="E5" s="105" t="s">
        <v>229</v>
      </c>
      <c r="F5" s="95" t="s">
        <v>230</v>
      </c>
      <c r="G5" s="360" t="s">
        <v>46</v>
      </c>
      <c r="H5" s="333" t="s">
        <v>231</v>
      </c>
      <c r="I5" s="364">
        <f>I6</f>
        <v>44.5</v>
      </c>
      <c r="J5" s="52">
        <f>I5-$I$5/I2</f>
        <v>40.049999999999997</v>
      </c>
      <c r="K5" s="53">
        <f>J5-$I$5/I2</f>
        <v>35.599999999999994</v>
      </c>
      <c r="L5" s="53">
        <f>K5-$I$5/I2</f>
        <v>31.149999999999995</v>
      </c>
      <c r="M5" s="53">
        <f>L5-$I$5/I2</f>
        <v>26.699999999999996</v>
      </c>
      <c r="N5" s="51">
        <f>M5-$I$5/I2</f>
        <v>22.249999999999996</v>
      </c>
    </row>
    <row r="6" spans="1:14">
      <c r="B6" s="54"/>
      <c r="C6" s="117"/>
      <c r="D6" s="117"/>
      <c r="E6" s="54"/>
      <c r="F6" s="55"/>
      <c r="G6" s="361"/>
      <c r="H6" s="333" t="s">
        <v>232</v>
      </c>
      <c r="I6" s="56">
        <f t="shared" ref="I6:N6" si="0">SUM(I7:I26)</f>
        <v>44.5</v>
      </c>
      <c r="J6" s="58">
        <f t="shared" si="0"/>
        <v>34</v>
      </c>
      <c r="K6" s="54">
        <f t="shared" si="0"/>
        <v>22</v>
      </c>
      <c r="L6" s="54">
        <f t="shared" si="0"/>
        <v>8</v>
      </c>
      <c r="M6" s="54">
        <f t="shared" si="0"/>
        <v>4</v>
      </c>
      <c r="N6" s="54">
        <f t="shared" si="0"/>
        <v>0</v>
      </c>
    </row>
    <row r="7" spans="1:14" ht="15">
      <c r="B7" s="12"/>
      <c r="C7" s="109"/>
      <c r="D7" s="109"/>
      <c r="E7" s="112"/>
      <c r="F7" s="66"/>
      <c r="G7" s="362"/>
      <c r="H7" s="249"/>
      <c r="I7" s="75"/>
      <c r="J7" s="481"/>
      <c r="K7" s="481"/>
      <c r="L7" s="481"/>
      <c r="M7" s="481"/>
      <c r="N7" s="481"/>
    </row>
    <row r="8" spans="1:14" ht="45">
      <c r="B8" s="466" t="s">
        <v>152</v>
      </c>
      <c r="C8" s="383" t="s">
        <v>330</v>
      </c>
      <c r="D8" s="376">
        <v>3</v>
      </c>
      <c r="E8" s="229">
        <v>7.5</v>
      </c>
      <c r="F8" s="481" t="s">
        <v>260</v>
      </c>
      <c r="G8" s="363" t="s">
        <v>53</v>
      </c>
      <c r="H8" s="307"/>
      <c r="I8" s="75">
        <v>7.5</v>
      </c>
      <c r="J8" s="481">
        <v>5</v>
      </c>
      <c r="K8" s="481">
        <v>3</v>
      </c>
      <c r="L8" s="481">
        <v>1</v>
      </c>
      <c r="M8" s="481">
        <v>0</v>
      </c>
      <c r="N8" s="481">
        <v>0</v>
      </c>
    </row>
    <row r="9" spans="1:14" ht="15.75" customHeight="1">
      <c r="B9" s="352"/>
      <c r="C9" s="352"/>
      <c r="D9" s="352"/>
      <c r="E9" s="229"/>
      <c r="F9" s="481"/>
      <c r="G9" s="363"/>
      <c r="H9" s="307"/>
      <c r="I9" s="75"/>
      <c r="J9" s="481"/>
      <c r="K9" s="481"/>
      <c r="L9" s="481"/>
      <c r="M9" s="481"/>
      <c r="N9" s="481"/>
    </row>
    <row r="10" spans="1:14" ht="15">
      <c r="B10" s="466" t="s">
        <v>193</v>
      </c>
      <c r="C10" s="355" t="s">
        <v>331</v>
      </c>
      <c r="D10" s="377">
        <v>3</v>
      </c>
      <c r="E10" s="229">
        <v>2</v>
      </c>
      <c r="F10" s="481" t="s">
        <v>284</v>
      </c>
      <c r="G10" s="363" t="s">
        <v>217</v>
      </c>
      <c r="H10" s="307"/>
      <c r="I10" s="75">
        <v>2</v>
      </c>
      <c r="J10" s="481">
        <v>2</v>
      </c>
      <c r="K10" s="481">
        <v>2</v>
      </c>
      <c r="L10" s="481"/>
      <c r="M10" s="481"/>
      <c r="N10" s="481"/>
    </row>
    <row r="11" spans="1:14" ht="15">
      <c r="B11" s="353"/>
      <c r="C11" s="352"/>
      <c r="D11" s="352"/>
      <c r="E11" s="229"/>
      <c r="F11" s="481"/>
      <c r="G11" s="363"/>
      <c r="H11" s="307"/>
      <c r="I11" s="75"/>
      <c r="J11" s="481"/>
      <c r="K11" s="481"/>
      <c r="L11" s="481"/>
      <c r="M11" s="481"/>
      <c r="N11" s="481"/>
    </row>
    <row r="12" spans="1:14" ht="30">
      <c r="B12" s="466" t="s">
        <v>163</v>
      </c>
      <c r="C12" s="258" t="s">
        <v>332</v>
      </c>
      <c r="D12" s="352"/>
      <c r="E12" s="229">
        <v>4</v>
      </c>
      <c r="F12" s="481" t="s">
        <v>327</v>
      </c>
      <c r="G12" s="363" t="s">
        <v>53</v>
      </c>
      <c r="H12" s="307"/>
      <c r="I12" s="75">
        <v>4</v>
      </c>
      <c r="J12" s="481">
        <v>4</v>
      </c>
      <c r="K12" s="481">
        <v>2</v>
      </c>
      <c r="L12" s="481">
        <v>0</v>
      </c>
      <c r="M12" s="481">
        <v>0</v>
      </c>
      <c r="N12" s="481">
        <v>0</v>
      </c>
    </row>
    <row r="13" spans="1:14" ht="15">
      <c r="B13" s="353"/>
      <c r="C13" s="352"/>
      <c r="D13" s="352"/>
      <c r="E13" s="229"/>
      <c r="F13" s="481"/>
      <c r="G13" s="363"/>
      <c r="H13" s="307"/>
      <c r="I13" s="75"/>
      <c r="J13" s="481"/>
      <c r="K13" s="481"/>
      <c r="L13" s="481"/>
      <c r="M13" s="481"/>
      <c r="N13" s="481"/>
    </row>
    <row r="14" spans="1:14" ht="60">
      <c r="B14" s="466" t="s">
        <v>190</v>
      </c>
      <c r="C14" s="258" t="s">
        <v>333</v>
      </c>
      <c r="D14" s="376">
        <v>5</v>
      </c>
      <c r="E14" s="229">
        <v>10</v>
      </c>
      <c r="F14" s="481" t="s">
        <v>334</v>
      </c>
      <c r="G14" s="363" t="s">
        <v>53</v>
      </c>
      <c r="H14" s="307"/>
      <c r="I14" s="75">
        <v>10</v>
      </c>
      <c r="J14" s="481">
        <v>5</v>
      </c>
      <c r="K14" s="481">
        <v>2</v>
      </c>
      <c r="L14" s="481">
        <v>0</v>
      </c>
      <c r="M14" s="481">
        <v>0</v>
      </c>
      <c r="N14" s="481">
        <v>0</v>
      </c>
    </row>
    <row r="15" spans="1:14" ht="15">
      <c r="B15" s="353"/>
      <c r="C15" s="352"/>
      <c r="D15" s="352"/>
      <c r="E15" s="229"/>
      <c r="F15" s="481"/>
      <c r="G15" s="363"/>
      <c r="H15" s="307"/>
      <c r="I15" s="75"/>
      <c r="J15" s="481"/>
      <c r="K15" s="481"/>
      <c r="L15" s="481"/>
      <c r="M15" s="481"/>
      <c r="N15" s="481"/>
    </row>
    <row r="16" spans="1:14" ht="75">
      <c r="B16" s="466" t="s">
        <v>198</v>
      </c>
      <c r="C16" s="352" t="s">
        <v>335</v>
      </c>
      <c r="D16" s="352">
        <v>5</v>
      </c>
      <c r="E16" s="229">
        <v>10</v>
      </c>
      <c r="F16" s="481" t="s">
        <v>336</v>
      </c>
      <c r="G16" s="363" t="s">
        <v>217</v>
      </c>
      <c r="H16" s="307"/>
      <c r="I16" s="75">
        <v>10</v>
      </c>
      <c r="J16" s="481">
        <v>10</v>
      </c>
      <c r="K16" s="481">
        <v>8</v>
      </c>
      <c r="L16" s="481">
        <v>6</v>
      </c>
      <c r="M16" s="481">
        <v>4</v>
      </c>
      <c r="N16" s="481"/>
    </row>
    <row r="17" spans="2:14" ht="15">
      <c r="B17" s="353"/>
      <c r="C17" s="352"/>
      <c r="D17" s="352"/>
      <c r="E17" s="229"/>
      <c r="F17" s="481"/>
      <c r="G17" s="363"/>
      <c r="H17" s="307"/>
      <c r="I17" s="75"/>
      <c r="J17" s="481"/>
      <c r="K17" s="481"/>
      <c r="L17" s="481"/>
      <c r="M17" s="481"/>
      <c r="N17" s="481"/>
    </row>
    <row r="18" spans="2:14" ht="30">
      <c r="B18" s="466" t="s">
        <v>172</v>
      </c>
      <c r="C18" s="352" t="s">
        <v>173</v>
      </c>
      <c r="D18" s="352">
        <v>2</v>
      </c>
      <c r="E18" s="229">
        <v>3</v>
      </c>
      <c r="F18" s="481" t="s">
        <v>272</v>
      </c>
      <c r="G18" s="363" t="s">
        <v>203</v>
      </c>
      <c r="H18" s="307"/>
      <c r="I18" s="75">
        <v>3</v>
      </c>
      <c r="J18" s="481"/>
      <c r="K18" s="481"/>
      <c r="L18" s="481"/>
      <c r="M18" s="481"/>
      <c r="N18" s="481"/>
    </row>
    <row r="19" spans="2:14" ht="15">
      <c r="B19" s="353"/>
      <c r="C19" s="352"/>
      <c r="D19" s="352"/>
      <c r="E19" s="229"/>
      <c r="F19" s="481"/>
      <c r="G19" s="363"/>
      <c r="H19" s="307"/>
      <c r="I19" s="75"/>
      <c r="J19" s="481"/>
      <c r="K19" s="481"/>
      <c r="L19" s="481"/>
      <c r="M19" s="481"/>
      <c r="N19" s="481"/>
    </row>
    <row r="20" spans="2:14" ht="30">
      <c r="B20" s="466" t="s">
        <v>201</v>
      </c>
      <c r="C20" s="352" t="s">
        <v>202</v>
      </c>
      <c r="D20" s="352"/>
      <c r="E20" s="229">
        <v>6</v>
      </c>
      <c r="F20" s="481" t="s">
        <v>286</v>
      </c>
      <c r="G20" s="363" t="s">
        <v>203</v>
      </c>
      <c r="H20" s="307"/>
      <c r="I20" s="75">
        <v>6</v>
      </c>
      <c r="J20" s="481">
        <v>6</v>
      </c>
      <c r="K20" s="481">
        <v>3</v>
      </c>
      <c r="L20" s="481">
        <v>1</v>
      </c>
      <c r="M20" s="481"/>
      <c r="N20" s="481"/>
    </row>
    <row r="21" spans="2:14" ht="15">
      <c r="B21" s="353"/>
      <c r="C21" s="352"/>
      <c r="D21" s="352"/>
      <c r="E21" s="229"/>
      <c r="F21" s="481"/>
      <c r="G21" s="363"/>
      <c r="H21" s="307"/>
      <c r="I21" s="75"/>
      <c r="J21" s="481"/>
      <c r="K21" s="481"/>
      <c r="L21" s="481"/>
      <c r="M21" s="481"/>
      <c r="N21" s="481"/>
    </row>
    <row r="22" spans="2:14" ht="15">
      <c r="B22" s="466" t="s">
        <v>204</v>
      </c>
      <c r="C22" s="352" t="s">
        <v>205</v>
      </c>
      <c r="D22" s="352"/>
      <c r="E22" s="229">
        <v>2</v>
      </c>
      <c r="F22" s="481" t="s">
        <v>266</v>
      </c>
      <c r="G22" s="363" t="s">
        <v>53</v>
      </c>
      <c r="H22" s="307"/>
      <c r="I22" s="75">
        <v>2</v>
      </c>
      <c r="J22" s="481">
        <v>2</v>
      </c>
      <c r="K22" s="481">
        <v>2</v>
      </c>
      <c r="L22" s="481">
        <v>0</v>
      </c>
      <c r="M22" s="481">
        <v>0</v>
      </c>
      <c r="N22" s="481">
        <v>0</v>
      </c>
    </row>
    <row r="23" spans="2:14" ht="15">
      <c r="B23" s="353"/>
      <c r="C23" s="352"/>
      <c r="D23" s="352"/>
      <c r="E23" s="229"/>
      <c r="F23" s="481"/>
      <c r="G23" s="363"/>
      <c r="H23" s="307"/>
      <c r="I23" s="75"/>
      <c r="J23" s="481"/>
      <c r="K23" s="481"/>
      <c r="L23" s="481"/>
      <c r="M23" s="481"/>
      <c r="N23" s="481"/>
    </row>
    <row r="24" spans="2:14" ht="15">
      <c r="B24" s="466" t="s">
        <v>206</v>
      </c>
      <c r="C24" s="352" t="s">
        <v>337</v>
      </c>
      <c r="D24" s="352"/>
      <c r="E24" s="229"/>
      <c r="F24" s="481" t="s">
        <v>267</v>
      </c>
      <c r="G24" s="363" t="s">
        <v>250</v>
      </c>
      <c r="H24" s="307"/>
      <c r="I24" s="75"/>
      <c r="J24" s="481"/>
      <c r="K24" s="481"/>
      <c r="L24" s="481"/>
      <c r="M24" s="481"/>
      <c r="N24" s="481"/>
    </row>
    <row r="25" spans="2:14" ht="15">
      <c r="B25" s="353"/>
      <c r="C25" s="352"/>
      <c r="D25" s="352"/>
      <c r="E25" s="229"/>
      <c r="F25" s="481"/>
      <c r="G25" s="363"/>
      <c r="H25" s="307"/>
      <c r="I25" s="75"/>
      <c r="J25" s="481"/>
      <c r="K25" s="481"/>
      <c r="L25" s="481"/>
      <c r="M25" s="481"/>
      <c r="N25" s="481"/>
    </row>
    <row r="26" spans="2:14" ht="15">
      <c r="I26" s="75"/>
      <c r="J26" s="481"/>
      <c r="K26" s="481"/>
      <c r="L26" s="481"/>
      <c r="M26" s="481"/>
      <c r="N26" s="481"/>
    </row>
  </sheetData>
  <sheetProtection selectLockedCells="1" selectUnlockedCells="1"/>
  <autoFilter ref="F1:F120"/>
  <mergeCells count="1">
    <mergeCell ref="J3:N3"/>
  </mergeCells>
  <pageMargins left="0.75" right="0.75" top="1" bottom="1" header="0.51180555555555551" footer="0.51180555555555551"/>
  <pageSetup firstPageNumber="0" orientation="portrait" horizontalDpi="300"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819FAC8510934DA3D409E758E559DE" ma:contentTypeVersion="0" ma:contentTypeDescription="Create a new document." ma:contentTypeScope="" ma:versionID="6dd55a99e26c1a97ef242eb3130577ec">
  <xsd:schema xmlns:xsd="http://www.w3.org/2001/XMLSchema" xmlns:xs="http://www.w3.org/2001/XMLSchema" xmlns:p="http://schemas.microsoft.com/office/2006/metadata/properties" targetNamespace="http://schemas.microsoft.com/office/2006/metadata/properties" ma:root="true" ma:fieldsID="83c6f2b28295265639c71d5b3cc803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FFDE7C-E52B-46A9-B26D-D99842160D53}">
  <ds:schemaRefs>
    <ds:schemaRef ds:uri="http://schemas.microsoft.com/office/2006/metadata/longProperties"/>
  </ds:schemaRefs>
</ds:datastoreItem>
</file>

<file path=customXml/itemProps2.xml><?xml version="1.0" encoding="utf-8"?>
<ds:datastoreItem xmlns:ds="http://schemas.openxmlformats.org/officeDocument/2006/customXml" ds:itemID="{36F29F99-83C9-4187-B4CF-B3E538205856}">
  <ds:schemaRefs>
    <ds:schemaRef ds:uri="http://schemas.microsoft.com/sharepoint/v3/contenttype/forms"/>
  </ds:schemaRefs>
</ds:datastoreItem>
</file>

<file path=customXml/itemProps3.xml><?xml version="1.0" encoding="utf-8"?>
<ds:datastoreItem xmlns:ds="http://schemas.openxmlformats.org/officeDocument/2006/customXml" ds:itemID="{99CCCCF7-5B56-4227-A91E-91EB3E271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E9821C72-2A80-4A73-8304-2B7A47E29322}">
  <ds:schemaRefs>
    <ds:schemaRef ds:uri="http://schemas.microsoft.com/office/2006/documentManagement/types"/>
    <ds:schemaRef ds:uri="http://purl.org/dc/elements/1.1/"/>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 Web App</Application>
  <Manager/>
  <Company/>
  <HyperlinkBase/>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Singh Parihar</dc:creator>
  <cp:keywords/>
  <dc:description/>
  <cp:lastModifiedBy>Abhishek Singh Parihar</cp:lastModifiedBy>
  <dcterms:created xsi:type="dcterms:W3CDTF">2016-05-30T08:58:47Z</dcterms:created>
  <dcterms:modified xsi:type="dcterms:W3CDTF">2016-07-21T18:03:18Z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ContentTypeId">
    <vt:lpwstr>0x01010003819FAC8510934DA3D409E758E559DE</vt:lpwstr>
  </property>
</Properties>
</file>