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4156909-9BFE-4487-AAAF-19F2341435C1}" xr6:coauthVersionLast="47" xr6:coauthVersionMax="47" xr10:uidLastSave="{00000000-0000-0000-0000-000000000000}"/>
  <bookViews>
    <workbookView xWindow="-120" yWindow="-120" windowWidth="20730" windowHeight="11160" xr2:uid="{9E348F6B-7FB6-49D9-BB38-3B2E37F98BAF}"/>
  </bookViews>
  <sheets>
    <sheet name="tips" sheetId="2" r:id="rId1"/>
    <sheet name="Vlookup" sheetId="3" r:id="rId2"/>
    <sheet name="Hlookup" sheetId="4" r:id="rId3"/>
    <sheet name="Date Formulas" sheetId="5" r:id="rId4"/>
    <sheet name="Percentiles" sheetId="1" r:id="rId5"/>
  </sheets>
  <definedNames>
    <definedName name="ExternalData_1" localSheetId="0" hidden="1">tips!$A$1:$G$245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5" l="1"/>
  <c r="B10" i="5" s="1"/>
  <c r="F3" i="5"/>
  <c r="F4" i="5"/>
  <c r="F5" i="5"/>
  <c r="F6" i="5"/>
  <c r="F2" i="5"/>
  <c r="E3" i="5"/>
  <c r="E4" i="5"/>
  <c r="E5" i="5"/>
  <c r="E6" i="5"/>
  <c r="E2" i="5"/>
  <c r="D3" i="5"/>
  <c r="D4" i="5"/>
  <c r="D5" i="5"/>
  <c r="D6" i="5"/>
  <c r="D2" i="5"/>
  <c r="C3" i="5"/>
  <c r="C4" i="5"/>
  <c r="C5" i="5"/>
  <c r="C6" i="5"/>
  <c r="C2" i="5"/>
  <c r="B3" i="5"/>
  <c r="B4" i="5"/>
  <c r="B5" i="5"/>
  <c r="B6" i="5"/>
  <c r="B2" i="5"/>
  <c r="B7" i="4"/>
  <c r="B6" i="4"/>
  <c r="G4" i="3"/>
  <c r="G3" i="3"/>
  <c r="K5" i="2" a="1"/>
  <c r="K5" i="2" s="1"/>
  <c r="K2" i="2" a="1"/>
  <c r="K2" i="2" s="1"/>
  <c r="K3" i="2" a="1"/>
  <c r="K3" i="2" s="1"/>
  <c r="K4" i="2" a="1"/>
  <c r="K4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/>
  <c r="K197" i="2" a="1"/>
  <c r="K197" i="2" s="1"/>
  <c r="K198" i="2" a="1"/>
  <c r="K198" i="2"/>
  <c r="K199" i="2" a="1"/>
  <c r="K199" i="2" s="1"/>
  <c r="K200" i="2" a="1"/>
  <c r="K200" i="2" s="1"/>
  <c r="K201" i="2" a="1"/>
  <c r="K201" i="2" s="1"/>
  <c r="K202" i="2" a="1"/>
  <c r="K202" i="2" s="1"/>
  <c r="K203" i="2" a="1"/>
  <c r="K203" i="2" s="1"/>
  <c r="K204" i="2" a="1"/>
  <c r="K204" i="2" s="1"/>
  <c r="K205" i="2" a="1"/>
  <c r="K205" i="2" s="1"/>
  <c r="K206" i="2" a="1"/>
  <c r="K206" i="2"/>
  <c r="K207" i="2" a="1"/>
  <c r="K207" i="2" s="1"/>
  <c r="K208" i="2" a="1"/>
  <c r="K208" i="2" s="1"/>
  <c r="K209" i="2" a="1"/>
  <c r="K209" i="2" s="1"/>
  <c r="K210" i="2" a="1"/>
  <c r="K210" i="2" s="1"/>
  <c r="K211" i="2" a="1"/>
  <c r="K211" i="2" s="1"/>
  <c r="K212" i="2" a="1"/>
  <c r="K212" i="2"/>
  <c r="K213" i="2" a="1"/>
  <c r="K213" i="2" s="1"/>
  <c r="K214" i="2" a="1"/>
  <c r="K214" i="2" s="1"/>
  <c r="K215" i="2" a="1"/>
  <c r="K215" i="2" s="1"/>
  <c r="K216" i="2" a="1"/>
  <c r="K216" i="2" s="1"/>
  <c r="K217" i="2" a="1"/>
  <c r="K217" i="2" s="1"/>
  <c r="K218" i="2" a="1"/>
  <c r="K218" i="2" s="1"/>
  <c r="K219" i="2" a="1"/>
  <c r="K219" i="2" s="1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 s="1"/>
  <c r="K226" i="2" a="1"/>
  <c r="K226" i="2" s="1"/>
  <c r="K227" i="2" a="1"/>
  <c r="K227" i="2" s="1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 s="1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 s="1"/>
  <c r="K242" i="2" a="1"/>
  <c r="K242" i="2" s="1"/>
  <c r="K243" i="2" a="1"/>
  <c r="K243" i="2" s="1"/>
  <c r="K244" i="2" a="1"/>
  <c r="K244" i="2" s="1"/>
  <c r="K245" i="2" a="1"/>
  <c r="K245" i="2" s="1"/>
  <c r="N13" i="2"/>
  <c r="N12" i="2"/>
  <c r="N11" i="2"/>
  <c r="C17" i="1"/>
  <c r="C16" i="1"/>
  <c r="C15" i="1"/>
  <c r="C14" i="1"/>
  <c r="C13" i="1"/>
  <c r="N10" i="2"/>
  <c r="N9" i="2"/>
  <c r="N8" i="2"/>
  <c r="N7" i="2"/>
  <c r="N6" i="2"/>
  <c r="N5" i="2"/>
  <c r="A246" i="2"/>
  <c r="B246" i="2"/>
  <c r="G246" i="2"/>
  <c r="I2" i="2"/>
  <c r="J2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82" i="2"/>
  <c r="J82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98" i="2"/>
  <c r="J98" i="2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114" i="2"/>
  <c r="J114" i="2" s="1"/>
  <c r="I115" i="2"/>
  <c r="J115" i="2" s="1"/>
  <c r="I116" i="2"/>
  <c r="J116" i="2" s="1"/>
  <c r="I117" i="2"/>
  <c r="J117" i="2" s="1"/>
  <c r="I118" i="2"/>
  <c r="J118" i="2" s="1"/>
  <c r="I119" i="2"/>
  <c r="J119" i="2" s="1"/>
  <c r="I120" i="2"/>
  <c r="J120" i="2" s="1"/>
  <c r="I121" i="2"/>
  <c r="J121" i="2" s="1"/>
  <c r="I122" i="2"/>
  <c r="J122" i="2" s="1"/>
  <c r="I123" i="2"/>
  <c r="J123" i="2" s="1"/>
  <c r="I124" i="2"/>
  <c r="J124" i="2" s="1"/>
  <c r="I125" i="2"/>
  <c r="J125" i="2" s="1"/>
  <c r="I126" i="2"/>
  <c r="J126" i="2" s="1"/>
  <c r="I127" i="2"/>
  <c r="J127" i="2" s="1"/>
  <c r="I128" i="2"/>
  <c r="J128" i="2" s="1"/>
  <c r="I129" i="2"/>
  <c r="J129" i="2" s="1"/>
  <c r="I130" i="2"/>
  <c r="J130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46" i="2"/>
  <c r="J146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62" i="2"/>
  <c r="J162" i="2" s="1"/>
  <c r="I163" i="2"/>
  <c r="J163" i="2" s="1"/>
  <c r="I164" i="2"/>
  <c r="J164" i="2" s="1"/>
  <c r="I165" i="2"/>
  <c r="J165" i="2" s="1"/>
  <c r="I166" i="2"/>
  <c r="J166" i="2" s="1"/>
  <c r="I167" i="2"/>
  <c r="J167" i="2" s="1"/>
  <c r="I168" i="2"/>
  <c r="J168" i="2" s="1"/>
  <c r="I169" i="2"/>
  <c r="J169" i="2" s="1"/>
  <c r="I170" i="2"/>
  <c r="J170" i="2" s="1"/>
  <c r="I171" i="2"/>
  <c r="J171" i="2" s="1"/>
  <c r="I172" i="2"/>
  <c r="J172" i="2" s="1"/>
  <c r="I173" i="2"/>
  <c r="J173" i="2" s="1"/>
  <c r="I174" i="2"/>
  <c r="J174" i="2" s="1"/>
  <c r="I175" i="2"/>
  <c r="J175" i="2" s="1"/>
  <c r="I176" i="2"/>
  <c r="J176" i="2" s="1"/>
  <c r="I177" i="2"/>
  <c r="J177" i="2" s="1"/>
  <c r="I178" i="2"/>
  <c r="J178" i="2" s="1"/>
  <c r="I179" i="2"/>
  <c r="J179" i="2" s="1"/>
  <c r="I180" i="2"/>
  <c r="J180" i="2" s="1"/>
  <c r="I181" i="2"/>
  <c r="J181" i="2" s="1"/>
  <c r="I182" i="2"/>
  <c r="J182" i="2" s="1"/>
  <c r="I183" i="2"/>
  <c r="J183" i="2" s="1"/>
  <c r="I184" i="2"/>
  <c r="J184" i="2" s="1"/>
  <c r="I185" i="2"/>
  <c r="J185" i="2" s="1"/>
  <c r="I186" i="2"/>
  <c r="J186" i="2" s="1"/>
  <c r="I187" i="2"/>
  <c r="J187" i="2" s="1"/>
  <c r="I188" i="2"/>
  <c r="J188" i="2" s="1"/>
  <c r="I189" i="2"/>
  <c r="J189" i="2" s="1"/>
  <c r="I190" i="2"/>
  <c r="J190" i="2" s="1"/>
  <c r="I191" i="2"/>
  <c r="J191" i="2" s="1"/>
  <c r="I192" i="2"/>
  <c r="J192" i="2" s="1"/>
  <c r="I193" i="2"/>
  <c r="J193" i="2" s="1"/>
  <c r="I194" i="2"/>
  <c r="J194" i="2" s="1"/>
  <c r="I195" i="2"/>
  <c r="J195" i="2" s="1"/>
  <c r="I196" i="2"/>
  <c r="J196" i="2" s="1"/>
  <c r="I197" i="2"/>
  <c r="J197" i="2" s="1"/>
  <c r="I198" i="2"/>
  <c r="J198" i="2" s="1"/>
  <c r="I199" i="2"/>
  <c r="J199" i="2" s="1"/>
  <c r="I200" i="2"/>
  <c r="J200" i="2" s="1"/>
  <c r="I201" i="2"/>
  <c r="J201" i="2" s="1"/>
  <c r="I202" i="2"/>
  <c r="J202" i="2" s="1"/>
  <c r="I203" i="2"/>
  <c r="J203" i="2" s="1"/>
  <c r="I204" i="2"/>
  <c r="J204" i="2" s="1"/>
  <c r="I205" i="2"/>
  <c r="J205" i="2" s="1"/>
  <c r="I206" i="2"/>
  <c r="J206" i="2" s="1"/>
  <c r="I207" i="2"/>
  <c r="J207" i="2" s="1"/>
  <c r="I208" i="2"/>
  <c r="J208" i="2" s="1"/>
  <c r="I209" i="2"/>
  <c r="J209" i="2" s="1"/>
  <c r="I210" i="2"/>
  <c r="J210" i="2" s="1"/>
  <c r="I211" i="2"/>
  <c r="J211" i="2" s="1"/>
  <c r="I212" i="2"/>
  <c r="J212" i="2" s="1"/>
  <c r="I213" i="2"/>
  <c r="J213" i="2" s="1"/>
  <c r="I214" i="2"/>
  <c r="J214" i="2" s="1"/>
  <c r="I215" i="2"/>
  <c r="J215" i="2" s="1"/>
  <c r="I216" i="2"/>
  <c r="J216" i="2" s="1"/>
  <c r="I217" i="2"/>
  <c r="J217" i="2" s="1"/>
  <c r="I218" i="2"/>
  <c r="J218" i="2" s="1"/>
  <c r="I219" i="2"/>
  <c r="J219" i="2" s="1"/>
  <c r="I220" i="2"/>
  <c r="J220" i="2" s="1"/>
  <c r="I221" i="2"/>
  <c r="J221" i="2" s="1"/>
  <c r="I222" i="2"/>
  <c r="J222" i="2" s="1"/>
  <c r="I223" i="2"/>
  <c r="J223" i="2" s="1"/>
  <c r="I224" i="2"/>
  <c r="J224" i="2" s="1"/>
  <c r="I225" i="2"/>
  <c r="J225" i="2" s="1"/>
  <c r="I226" i="2"/>
  <c r="J226" i="2" s="1"/>
  <c r="I227" i="2"/>
  <c r="J227" i="2" s="1"/>
  <c r="I228" i="2"/>
  <c r="J228" i="2" s="1"/>
  <c r="I229" i="2"/>
  <c r="J229" i="2" s="1"/>
  <c r="I230" i="2"/>
  <c r="J230" i="2" s="1"/>
  <c r="I231" i="2"/>
  <c r="J231" i="2" s="1"/>
  <c r="I232" i="2"/>
  <c r="J232" i="2" s="1"/>
  <c r="I233" i="2"/>
  <c r="J233" i="2" s="1"/>
  <c r="I234" i="2"/>
  <c r="J234" i="2" s="1"/>
  <c r="I235" i="2"/>
  <c r="J235" i="2" s="1"/>
  <c r="I236" i="2"/>
  <c r="J236" i="2" s="1"/>
  <c r="I237" i="2"/>
  <c r="J237" i="2" s="1"/>
  <c r="I238" i="2"/>
  <c r="J238" i="2" s="1"/>
  <c r="I239" i="2"/>
  <c r="J239" i="2" s="1"/>
  <c r="I240" i="2"/>
  <c r="J240" i="2" s="1"/>
  <c r="I241" i="2"/>
  <c r="J241" i="2" s="1"/>
  <c r="I242" i="2"/>
  <c r="J242" i="2" s="1"/>
  <c r="I243" i="2"/>
  <c r="J243" i="2" s="1"/>
  <c r="I244" i="2"/>
  <c r="J244" i="2" s="1"/>
  <c r="I245" i="2"/>
  <c r="J245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 l="1"/>
  <c r="I246" i="2"/>
  <c r="N1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1BA656-01C4-4BDF-9B4A-720281FAAC5B}" keepAlive="1" name="Query - tips" description="Connection to the 'tips' query in the workbook." type="5" refreshedVersion="8" background="1" saveData="1">
    <dbPr connection="Provider=Microsoft.Mashup.OleDb.1;Data Source=$Workbook$;Location=tips;Extended Properties=&quot;&quot;" command="SELECT * FROM [tip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<sst xmlns="http://schemas.openxmlformats.org/spreadsheetml/2006/main" count="1048" uniqueCount="57">
  <si>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</si>
  <si>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</si>
  <si>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</si>
  <si>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</si>
  <si>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</si>
  <si>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</si>
  <si>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</si>
  <si>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</si>
  <si>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</si>
  <si>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</si>
  <si>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</si>
  <si>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</si>
  <si>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</si>
  <si>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</si>
  <si>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</si>
  <si>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</si>
  <si>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</si>
  <si>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avg_per_person</t>
  </si>
  <si>
    <t>percent_tip</t>
  </si>
  <si>
    <t>sum bill</t>
  </si>
  <si>
    <t>average</t>
  </si>
  <si>
    <t>max</t>
  </si>
  <si>
    <t>min</t>
  </si>
  <si>
    <t>median</t>
  </si>
  <si>
    <t>std</t>
  </si>
  <si>
    <t>Height</t>
  </si>
  <si>
    <t>Percentiles</t>
  </si>
  <si>
    <t>Q1</t>
  </si>
  <si>
    <t>Q2</t>
  </si>
  <si>
    <t>Q3</t>
  </si>
  <si>
    <t>Max</t>
  </si>
  <si>
    <t>Min</t>
  </si>
  <si>
    <t>IQR</t>
  </si>
  <si>
    <t>tip_category</t>
  </si>
  <si>
    <t>bill_category</t>
  </si>
  <si>
    <t>Customer Name</t>
  </si>
  <si>
    <t>Segment</t>
  </si>
  <si>
    <t>Total Sales</t>
  </si>
  <si>
    <t>Rahul</t>
  </si>
  <si>
    <t>Consumer</t>
  </si>
  <si>
    <t>Aditi</t>
  </si>
  <si>
    <t>Corporate</t>
  </si>
  <si>
    <t>Raman</t>
  </si>
  <si>
    <t>Sarthak</t>
  </si>
  <si>
    <t>Priya</t>
  </si>
  <si>
    <t>Consumer Name</t>
  </si>
  <si>
    <t>Customer</t>
  </si>
  <si>
    <t>Sales</t>
  </si>
  <si>
    <t>Date</t>
  </si>
  <si>
    <t>Year</t>
  </si>
  <si>
    <t>Month</t>
  </si>
  <si>
    <t>Day</t>
  </si>
  <si>
    <t>Weekday</t>
  </si>
  <si>
    <t>Weeknum</t>
  </si>
  <si>
    <t>Today</t>
  </si>
  <si>
    <t>Birthdate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</si>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</sst>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409]d\-mmm\-yyyy;@"/>
    <numFmt numFmtId="170" formatCode="[$-14009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/>
    <xf numFmtId="170" fontId="3" fillId="0" borderId="0" xfId="0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10">
    <dxf>
      <numFmt numFmtId="14" formatCode="0.00%"/>
    </dxf>
    <dxf>
      <numFmt numFmtId="2" formatCode="0.00"/>
    </dxf>
    <dxf>
      <numFmt numFmtId="0" formatCode="General"/>
    </dxf>
    <dxf>
      <numFmt numFmtId="0" formatCode="General"/>
    </dxf>
    <dxf>
      <numFmt numFmtId="14" formatCode="0.00%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447675</xdr:colOff>
      <xdr:row>0</xdr:row>
      <xdr:rowOff>104775</xdr:rowOff>
    </xdr:from>
    <xdr:to>
      <xdr:col>18</xdr:col>
      <xdr:colOff>275408</xdr:colOff>
      <xdr:row>12</xdr:row>
      <xdr:rowOff>18618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F58FE-C03B-EA49-7113-64AEA6E2C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104775"/>
          <a:ext cx="6533333" cy="34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04961F-D817-446D-974A-564F3A0F79A1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total_bill" tableColumnId="1"/>
      <queryTableField id="2" name="tip" tableColumnId="2"/>
      <queryTableField id="3" name="sex" tableColumnId="3"/>
      <queryTableField id="4" name="smoker" tableColumnId="4"/>
      <queryTableField id="5" name="day" tableColumnId="5"/>
      <queryTableField id="6" name="time" tableColumnId="6"/>
      <queryTableField id="7" name="siz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C16E2-B832-4E0F-8436-A9992F85BDF3}" name="tips" displayName="tips" ref="A1:K246" tableType="queryTable" totalsRowCount="1">
  <autoFilter ref="A1:K245" xr:uid="{E1EC16E2-B832-4E0F-8436-A9992F85BDF3}"/>
  <tableColumns count="11">
    <tableColumn id="1" xr3:uid="{6DE738BC-76FB-436A-AC7E-AFB343D0D74A}" uniqueName="1" name="total_bill" totalsRowFunction="sum" queryTableFieldId="1"/>
    <tableColumn id="2" xr3:uid="{CED3975D-0B70-4FB0-A639-52237E579277}" uniqueName="2" name="tip" totalsRowFunction="sum" queryTableFieldId="2"/>
    <tableColumn id="3" xr3:uid="{C71411C0-EA57-4CBE-A385-E513C897DE4E}" uniqueName="3" name="sex" queryTableFieldId="3" dataDxfId="9"/>
    <tableColumn id="4" xr3:uid="{40704140-30D3-48BC-9FD7-524061E9A060}" uniqueName="4" name="smoker" queryTableFieldId="4" dataDxfId="8"/>
    <tableColumn id="5" xr3:uid="{C5892FF1-2A6C-428A-854A-948A454250F8}" uniqueName="5" name="day" queryTableFieldId="5" dataDxfId="7"/>
    <tableColumn id="6" xr3:uid="{2D37A5D9-EA55-4FF0-ACEA-1B4510E08F33}" uniqueName="6" name="time" queryTableFieldId="6" dataDxfId="6"/>
    <tableColumn id="7" xr3:uid="{C8177216-7C6C-44B4-B98B-518AB14A8DF5}" uniqueName="7" name="size" totalsRowFunction="sum" queryTableFieldId="7"/>
    <tableColumn id="8" xr3:uid="{D3F07AFA-13EB-464F-9AC1-3804E5A2E643}" uniqueName="8" name="avg_per_person" totalsRowFunction="average" queryTableFieldId="8" dataDxfId="5" totalsRowDxfId="1">
      <calculatedColumnFormula>tips[[#This Row],[total_bill]] / tips[[#This Row],[size]]</calculatedColumnFormula>
    </tableColumn>
    <tableColumn id="9" xr3:uid="{B16E4928-C8C9-4E46-A85C-4A106973ADA0}" uniqueName="9" name="percent_tip" totalsRowFunction="average" queryTableFieldId="9" dataDxfId="4" totalsRowDxfId="0" dataCellStyle="Percent">
      <calculatedColumnFormula>tips[[#This Row],[tip]] / tips[[#This Row],[total_bill]]</calculatedColumnFormula>
    </tableColumn>
    <tableColumn id="10" xr3:uid="{F4EC3DEB-A839-4497-95F0-A70CF0D3AFB5}" uniqueName="10" name="tip_category" queryTableFieldId="10" dataDxfId="3">
      <calculatedColumnFormula>IF(tips[[#This Row],[percent_tip]] &gt;= 0.2, "high tip", "low tip")</calculatedColumnFormula>
    </tableColumn>
    <tableColumn id="11" xr3:uid="{5C34A24D-C8F2-4A91-AAC1-FFA617373C95}" uniqueName="11" name="bill_category" queryTableFieldId="11" dataDxfId="2">
      <calculatedColumnFormula array="1" xml:space="preserve"> _xlfn.SWITCH(TRUE, tips[[#This Row],[total_bill]] &lt;= 13, "low", tips[[#This Row],[total_bill]] &lt;=24, "medium", tips[[#This Row],[total_bill]] &gt; 24, "high" 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D41E-D333-4FA3-AD26-77F7F52AE8D1}">
  <dimension ref="A1:N246"/>
  <sheetViews>
    <sheetView tabSelected="1" zoomScale="96" zoomScaleNormal="96" workbookViewId="0">
      <selection activeCell="I1" sqref="I1:I1048576"/>
    </sheetView>
  </sheetViews>
  <sheetFormatPr defaultRowHeight="15" x14ac:dyDescent="0.25"/>
  <cols>
    <col min="1" max="1" width="11.28515625" bestFit="1" customWidth="1"/>
    <col min="2" max="2" width="5.7109375" bestFit="1" customWidth="1"/>
    <col min="3" max="3" width="7.5703125" bestFit="1" customWidth="1"/>
    <col min="4" max="4" width="9.85546875" bestFit="1" customWidth="1"/>
    <col min="5" max="5" width="6.42578125" bestFit="1" customWidth="1"/>
    <col min="6" max="6" width="7.42578125" bestFit="1" customWidth="1"/>
    <col min="7" max="7" width="6.7109375" bestFit="1" customWidth="1"/>
    <col min="8" max="8" width="17.5703125" style="1" bestFit="1" customWidth="1"/>
    <col min="9" max="9" width="13.5703125" style="2" bestFit="1" customWidth="1"/>
    <col min="11" max="11" width="14.7109375" bestFit="1" customWidth="1"/>
    <col min="14" max="14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17</v>
      </c>
      <c r="I1" s="2" t="s">
        <v>18</v>
      </c>
      <c r="J1" t="s">
        <v>33</v>
      </c>
      <c r="K1" t="s">
        <v>34</v>
      </c>
    </row>
    <row r="2" spans="1:14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s="1">
        <f>tips[[#This Row],[total_bill]] / tips[[#This Row],[size]]</f>
        <v>8.4949999999999992</v>
      </c>
      <c r="I2" s="2">
        <f>tips[[#This Row],[tip]] / tips[[#This Row],[total_bill]]</f>
        <v>5.9446733372572107E-2</v>
      </c>
      <c r="J2" t="str">
        <f>IF(tips[[#This Row],[percent_tip]] &gt;= 0.2, "high tip", "low tip")</f>
        <v>low tip</v>
      </c>
      <c r="K2" t="str" cm="1">
        <f t="array" ref="K2" xml:space="preserve"> _xlfn.SWITCH(TRUE, tips[[#This Row],[total_bill]] &lt;= 13, "low", tips[[#This Row],[total_bill]] &lt;=24, "medium", tips[[#This Row],[total_bill]] &gt; 24, "high" )</f>
        <v>medium</v>
      </c>
    </row>
    <row r="3" spans="1:14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  <c r="H3" s="1">
        <f>tips[[#This Row],[total_bill]] / tips[[#This Row],[size]]</f>
        <v>3.4466666666666668</v>
      </c>
      <c r="I3" s="2">
        <f>tips[[#This Row],[tip]] / tips[[#This Row],[total_bill]]</f>
        <v>0.16054158607350097</v>
      </c>
      <c r="J3" t="str">
        <f>IF(tips[[#This Row],[percent_tip]] &gt;= 0.2, "high tip", "low tip")</f>
        <v>low tip</v>
      </c>
      <c r="K3" t="str" cm="1">
        <f t="array" ref="K3" xml:space="preserve"> _xlfn.SWITCH(TRUE, tips[[#This Row],[total_bill]] &lt;= 13, "low", tips[[#This Row],[total_bill]] &lt;=24, "medium", tips[[#This Row],[total_bill]] &gt; 24, "high" )</f>
        <v>low</v>
      </c>
    </row>
    <row r="4" spans="1:14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  <c r="H4" s="1">
        <f>tips[[#This Row],[total_bill]] / tips[[#This Row],[size]]</f>
        <v>7.0033333333333339</v>
      </c>
      <c r="I4" s="2">
        <f>tips[[#This Row],[tip]] / tips[[#This Row],[total_bill]]</f>
        <v>0.16658733936220846</v>
      </c>
      <c r="J4" t="str">
        <f>IF(tips[[#This Row],[percent_tip]] &gt;= 0.2, "high tip", "low tip")</f>
        <v>low tip</v>
      </c>
      <c r="K4" t="str" cm="1">
        <f t="array" ref="K4" xml:space="preserve"> _xlfn.SWITCH(TRUE, tips[[#This Row],[total_bill]] &lt;= 13, "low", tips[[#This Row],[total_bill]] &lt;=24, "medium", tips[[#This Row],[total_bill]] &gt; 24, "high" )</f>
        <v>medium</v>
      </c>
    </row>
    <row r="5" spans="1:14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  <c r="H5" s="1">
        <f>tips[[#This Row],[total_bill]] / tips[[#This Row],[size]]</f>
        <v>11.84</v>
      </c>
      <c r="I5" s="2">
        <f>tips[[#This Row],[tip]] / tips[[#This Row],[total_bill]]</f>
        <v>0.1397804054054054</v>
      </c>
      <c r="J5" t="str">
        <f>IF(tips[[#This Row],[percent_tip]] &gt;= 0.2, "high tip", "low tip")</f>
        <v>low tip</v>
      </c>
      <c r="K5" t="str" cm="1">
        <f t="array" ref="K5" xml:space="preserve"> _xlfn.SWITCH(TRUE, tips[[#This Row],[total_bill]] &lt;= 13, "low", tips[[#This Row],[total_bill]] &lt;=24, "medium", tips[[#This Row],[total_bill]] &gt; 24, "high" )</f>
        <v>medium</v>
      </c>
      <c r="M5" t="s">
        <v>19</v>
      </c>
      <c r="N5" s="1">
        <f>SUM(tips[total_bill])</f>
        <v>4827.7700000000013</v>
      </c>
    </row>
    <row r="6" spans="1:14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H6" s="1">
        <f>tips[[#This Row],[total_bill]] / tips[[#This Row],[size]]</f>
        <v>6.1475</v>
      </c>
      <c r="I6" s="2">
        <f>tips[[#This Row],[tip]] / tips[[#This Row],[total_bill]]</f>
        <v>0.14680764538430255</v>
      </c>
      <c r="J6" t="str">
        <f>IF(tips[[#This Row],[percent_tip]] &gt;= 0.2, "high tip", "low tip")</f>
        <v>low tip</v>
      </c>
      <c r="K6" t="str" cm="1">
        <f t="array" ref="K6" xml:space="preserve"> _xlfn.SWITCH(TRUE, tips[[#This Row],[total_bill]] &lt;= 13, "low", tips[[#This Row],[total_bill]] &lt;=24, "medium", tips[[#This Row],[total_bill]] &gt; 24, "high" )</f>
        <v>high</v>
      </c>
      <c r="M6" t="s">
        <v>20</v>
      </c>
      <c r="N6" s="1">
        <f>AVERAGE( tips[total_bill] )</f>
        <v>19.785942622950824</v>
      </c>
    </row>
    <row r="7" spans="1:14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  <c r="H7" s="1">
        <f>tips[[#This Row],[total_bill]] / tips[[#This Row],[size]]</f>
        <v>6.3224999999999998</v>
      </c>
      <c r="I7" s="2">
        <f>tips[[#This Row],[tip]] / tips[[#This Row],[total_bill]]</f>
        <v>0.18623962040332148</v>
      </c>
      <c r="J7" t="str">
        <f>IF(tips[[#This Row],[percent_tip]] &gt;= 0.2, "high tip", "low tip")</f>
        <v>low tip</v>
      </c>
      <c r="K7" t="str" cm="1">
        <f t="array" ref="K7" xml:space="preserve"> _xlfn.SWITCH(TRUE, tips[[#This Row],[total_bill]] &lt;= 13, "low", tips[[#This Row],[total_bill]] &lt;=24, "medium", tips[[#This Row],[total_bill]] &gt; 24, "high" )</f>
        <v>high</v>
      </c>
      <c r="M7" t="s">
        <v>21</v>
      </c>
      <c r="N7" s="1">
        <f>MAX(tips[total_bill])</f>
        <v>50.81</v>
      </c>
    </row>
    <row r="8" spans="1:14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  <c r="H8" s="1">
        <f>tips[[#This Row],[total_bill]] / tips[[#This Row],[size]]</f>
        <v>4.3849999999999998</v>
      </c>
      <c r="I8" s="2">
        <f>tips[[#This Row],[tip]] / tips[[#This Row],[total_bill]]</f>
        <v>0.22805017103762829</v>
      </c>
      <c r="J8" t="str">
        <f>IF(tips[[#This Row],[percent_tip]] &gt;= 0.2, "high tip", "low tip")</f>
        <v>high tip</v>
      </c>
      <c r="K8" t="str" cm="1">
        <f t="array" ref="K8" xml:space="preserve"> _xlfn.SWITCH(TRUE, tips[[#This Row],[total_bill]] &lt;= 13, "low", tips[[#This Row],[total_bill]] &lt;=24, "medium", tips[[#This Row],[total_bill]] &gt; 24, "high" )</f>
        <v>low</v>
      </c>
      <c r="M8" t="s">
        <v>22</v>
      </c>
      <c r="N8" s="1">
        <f>MIN(tips[total_bill])</f>
        <v>3.07</v>
      </c>
    </row>
    <row r="9" spans="1:14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  <c r="H9" s="1">
        <f>tips[[#This Row],[total_bill]] / tips[[#This Row],[size]]</f>
        <v>6.72</v>
      </c>
      <c r="I9" s="2">
        <f>tips[[#This Row],[tip]] / tips[[#This Row],[total_bill]]</f>
        <v>0.11607142857142858</v>
      </c>
      <c r="J9" t="str">
        <f>IF(tips[[#This Row],[percent_tip]] &gt;= 0.2, "high tip", "low tip")</f>
        <v>low tip</v>
      </c>
      <c r="K9" t="str" cm="1">
        <f t="array" ref="K9" xml:space="preserve"> _xlfn.SWITCH(TRUE, tips[[#This Row],[total_bill]] &lt;= 13, "low", tips[[#This Row],[total_bill]] &lt;=24, "medium", tips[[#This Row],[total_bill]] &gt; 24, "high" )</f>
        <v>high</v>
      </c>
      <c r="M9" t="s">
        <v>23</v>
      </c>
      <c r="N9" s="1">
        <f>MEDIAN((tips[total_bill]))</f>
        <v>17.795000000000002</v>
      </c>
    </row>
    <row r="10" spans="1:14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  <c r="H10" s="1">
        <f>tips[[#This Row],[total_bill]] / tips[[#This Row],[size]]</f>
        <v>7.52</v>
      </c>
      <c r="I10" s="2">
        <f>tips[[#This Row],[tip]] / tips[[#This Row],[total_bill]]</f>
        <v>0.13031914893617022</v>
      </c>
      <c r="J10" t="str">
        <f>IF(tips[[#This Row],[percent_tip]] &gt;= 0.2, "high tip", "low tip")</f>
        <v>low tip</v>
      </c>
      <c r="K10" t="str" cm="1">
        <f t="array" ref="K10" xml:space="preserve"> _xlfn.SWITCH(TRUE, tips[[#This Row],[total_bill]] &lt;= 13, "low", tips[[#This Row],[total_bill]] &lt;=24, "medium", tips[[#This Row],[total_bill]] &gt; 24, "high" )</f>
        <v>medium</v>
      </c>
      <c r="M10" t="s">
        <v>24</v>
      </c>
      <c r="N10" s="1">
        <f>_xlfn.STDEV.S(tips[total_bill])</f>
        <v>8.902411954856845</v>
      </c>
    </row>
    <row r="11" spans="1:14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  <c r="H11" s="1">
        <f>tips[[#This Row],[total_bill]] / tips[[#This Row],[size]]</f>
        <v>7.39</v>
      </c>
      <c r="I11" s="2">
        <f>tips[[#This Row],[tip]] / tips[[#This Row],[total_bill]]</f>
        <v>0.21853856562922869</v>
      </c>
      <c r="J11" t="str">
        <f>IF(tips[[#This Row],[percent_tip]] &gt;= 0.2, "high tip", "low tip")</f>
        <v>high tip</v>
      </c>
      <c r="K11" t="str" cm="1">
        <f t="array" ref="K11" xml:space="preserve"> _xlfn.SWITCH(TRUE, tips[[#This Row],[total_bill]] &lt;= 13, "low", tips[[#This Row],[total_bill]] &lt;=24, "medium", tips[[#This Row],[total_bill]] &gt; 24, "high" )</f>
        <v>medium</v>
      </c>
      <c r="M11" t="s">
        <v>27</v>
      </c>
      <c r="N11" s="1">
        <f>_xlfn.PERCENTILE.INC(tips[total_bill], 0.25)</f>
        <v>13.3475</v>
      </c>
    </row>
    <row r="12" spans="1:14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  <c r="H12" s="1">
        <f>tips[[#This Row],[total_bill]] / tips[[#This Row],[size]]</f>
        <v>5.1349999999999998</v>
      </c>
      <c r="I12" s="2">
        <f>tips[[#This Row],[tip]] / tips[[#This Row],[total_bill]]</f>
        <v>0.1665043816942551</v>
      </c>
      <c r="J12" t="str">
        <f>IF(tips[[#This Row],[percent_tip]] &gt;= 0.2, "high tip", "low tip")</f>
        <v>low tip</v>
      </c>
      <c r="K12" t="str" cm="1">
        <f t="array" ref="K12" xml:space="preserve"> _xlfn.SWITCH(TRUE, tips[[#This Row],[total_bill]] &lt;= 13, "low", tips[[#This Row],[total_bill]] &lt;=24, "medium", tips[[#This Row],[total_bill]] &gt; 24, "high" )</f>
        <v>low</v>
      </c>
      <c r="M12" t="s">
        <v>28</v>
      </c>
      <c r="N12" s="1">
        <f>_xlfn.PERCENTILE.INC(tips[total_bill], 0.5)</f>
        <v>17.795000000000002</v>
      </c>
    </row>
    <row r="13" spans="1:14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H13" s="1">
        <f>tips[[#This Row],[total_bill]] / tips[[#This Row],[size]]</f>
        <v>8.8149999999999995</v>
      </c>
      <c r="I13" s="2">
        <f>tips[[#This Row],[tip]] / tips[[#This Row],[total_bill]]</f>
        <v>0.14180374361883155</v>
      </c>
      <c r="J13" t="str">
        <f>IF(tips[[#This Row],[percent_tip]] &gt;= 0.2, "high tip", "low tip")</f>
        <v>low tip</v>
      </c>
      <c r="K13" t="str" cm="1">
        <f t="array" ref="K13" xml:space="preserve"> _xlfn.SWITCH(TRUE, tips[[#This Row],[total_bill]] &lt;= 13, "low", tips[[#This Row],[total_bill]] &lt;=24, "medium", tips[[#This Row],[total_bill]] &gt; 24, "high" )</f>
        <v>high</v>
      </c>
      <c r="M13" t="s">
        <v>29</v>
      </c>
      <c r="N13" s="1">
        <f>_xlfn.PERCENTILE.INC(tips[total_bill], 0.75)</f>
        <v>24.127499999999998</v>
      </c>
    </row>
    <row r="14" spans="1:14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  <c r="H14" s="1">
        <f>tips[[#This Row],[total_bill]] / tips[[#This Row],[size]]</f>
        <v>7.71</v>
      </c>
      <c r="I14" s="2">
        <f>tips[[#This Row],[tip]] / tips[[#This Row],[total_bill]]</f>
        <v>0.10181582360570687</v>
      </c>
      <c r="J14" t="str">
        <f>IF(tips[[#This Row],[percent_tip]] &gt;= 0.2, "high tip", "low tip")</f>
        <v>low tip</v>
      </c>
      <c r="K14" t="str" cm="1">
        <f t="array" ref="K14" xml:space="preserve"> _xlfn.SWITCH(TRUE, tips[[#This Row],[total_bill]] &lt;= 13, "low", tips[[#This Row],[total_bill]] &lt;=24, "medium", tips[[#This Row],[total_bill]] &gt; 24, "high" )</f>
        <v>medium</v>
      </c>
      <c r="M14" t="s">
        <v>32</v>
      </c>
      <c r="N14" s="1">
        <f>N13 - N11</f>
        <v>10.779999999999998</v>
      </c>
    </row>
    <row r="15" spans="1:14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  <c r="H15" s="1">
        <f>tips[[#This Row],[total_bill]] / tips[[#This Row],[size]]</f>
        <v>4.6074999999999999</v>
      </c>
      <c r="I15" s="2">
        <f>tips[[#This Row],[tip]] / tips[[#This Row],[total_bill]]</f>
        <v>0.16277807921866522</v>
      </c>
      <c r="J15" t="str">
        <f>IF(tips[[#This Row],[percent_tip]] &gt;= 0.2, "high tip", "low tip")</f>
        <v>low tip</v>
      </c>
      <c r="K15" t="str" cm="1">
        <f t="array" ref="K15" xml:space="preserve"> _xlfn.SWITCH(TRUE, tips[[#This Row],[total_bill]] &lt;= 13, "low", tips[[#This Row],[total_bill]] &lt;=24, "medium", tips[[#This Row],[total_bill]] &gt; 24, "high" )</f>
        <v>medium</v>
      </c>
    </row>
    <row r="16" spans="1:14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s="1">
        <f>tips[[#This Row],[total_bill]] / tips[[#This Row],[size]]</f>
        <v>7.415</v>
      </c>
      <c r="I16" s="2">
        <f>tips[[#This Row],[tip]] / tips[[#This Row],[total_bill]]</f>
        <v>0.20364126770060686</v>
      </c>
      <c r="J16" t="str">
        <f>IF(tips[[#This Row],[percent_tip]] &gt;= 0.2, "high tip", "low tip")</f>
        <v>high tip</v>
      </c>
      <c r="K16" t="str" cm="1">
        <f t="array" ref="K16" xml:space="preserve"> _xlfn.SWITCH(TRUE, tips[[#This Row],[total_bill]] &lt;= 13, "low", tips[[#This Row],[total_bill]] &lt;=24, "medium", tips[[#This Row],[total_bill]] &gt; 24, "high" )</f>
        <v>medium</v>
      </c>
    </row>
    <row r="17" spans="1:11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  <c r="H17" s="1">
        <f>tips[[#This Row],[total_bill]] / tips[[#This Row],[size]]</f>
        <v>10.79</v>
      </c>
      <c r="I17" s="2">
        <f>tips[[#This Row],[tip]] / tips[[#This Row],[total_bill]]</f>
        <v>0.18164967562557924</v>
      </c>
      <c r="J17" t="str">
        <f>IF(tips[[#This Row],[percent_tip]] &gt;= 0.2, "high tip", "low tip")</f>
        <v>low tip</v>
      </c>
      <c r="K17" t="str" cm="1">
        <f t="array" ref="K17" xml:space="preserve"> _xlfn.SWITCH(TRUE, tips[[#This Row],[total_bill]] &lt;= 13, "low", tips[[#This Row],[total_bill]] &lt;=24, "medium", tips[[#This Row],[total_bill]] &gt; 24, "high" )</f>
        <v>medium</v>
      </c>
    </row>
    <row r="18" spans="1:11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H18" s="1">
        <f>tips[[#This Row],[total_bill]] / tips[[#This Row],[size]]</f>
        <v>3.4433333333333334</v>
      </c>
      <c r="I18" s="2">
        <f>tips[[#This Row],[tip]] / tips[[#This Row],[total_bill]]</f>
        <v>0.16166505324298161</v>
      </c>
      <c r="J18" t="str">
        <f>IF(tips[[#This Row],[percent_tip]] &gt;= 0.2, "high tip", "low tip")</f>
        <v>low tip</v>
      </c>
      <c r="K18" t="str" cm="1">
        <f t="array" ref="K18" xml:space="preserve"> _xlfn.SWITCH(TRUE, tips[[#This Row],[total_bill]] &lt;= 13, "low", tips[[#This Row],[total_bill]] &lt;=24, "medium", tips[[#This Row],[total_bill]] &gt; 24, "high" )</f>
        <v>low</v>
      </c>
    </row>
    <row r="19" spans="1:11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  <c r="H19" s="1">
        <f>tips[[#This Row],[total_bill]] / tips[[#This Row],[size]]</f>
        <v>5.43</v>
      </c>
      <c r="I19" s="2">
        <f>tips[[#This Row],[tip]] / tips[[#This Row],[total_bill]]</f>
        <v>0.22774708410067526</v>
      </c>
      <c r="J19" t="str">
        <f>IF(tips[[#This Row],[percent_tip]] &gt;= 0.2, "high tip", "low tip")</f>
        <v>high tip</v>
      </c>
      <c r="K19" t="str" cm="1">
        <f t="array" ref="K19" xml:space="preserve"> _xlfn.SWITCH(TRUE, tips[[#This Row],[total_bill]] &lt;= 13, "low", tips[[#This Row],[total_bill]] &lt;=24, "medium", tips[[#This Row],[total_bill]] &gt; 24, "high" )</f>
        <v>medium</v>
      </c>
    </row>
    <row r="20" spans="1:11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H20" s="1">
        <f>tips[[#This Row],[total_bill]] / tips[[#This Row],[size]]</f>
        <v>5.6566666666666663</v>
      </c>
      <c r="I20" s="2">
        <f>tips[[#This Row],[tip]] / tips[[#This Row],[total_bill]]</f>
        <v>0.20624631703005306</v>
      </c>
      <c r="J20" t="str">
        <f>IF(tips[[#This Row],[percent_tip]] &gt;= 0.2, "high tip", "low tip")</f>
        <v>high tip</v>
      </c>
      <c r="K20" t="str" cm="1">
        <f t="array" ref="K20" xml:space="preserve"> _xlfn.SWITCH(TRUE, tips[[#This Row],[total_bill]] &lt;= 13, "low", tips[[#This Row],[total_bill]] &lt;=24, "medium", tips[[#This Row],[total_bill]] &gt; 24, "high" )</f>
        <v>medium</v>
      </c>
    </row>
    <row r="21" spans="1:11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  <c r="H21" s="1">
        <f>tips[[#This Row],[total_bill]] / tips[[#This Row],[size]]</f>
        <v>6.8833333333333329</v>
      </c>
      <c r="I21" s="2">
        <f>tips[[#This Row],[tip]] / tips[[#This Row],[total_bill]]</f>
        <v>0.16222760290556903</v>
      </c>
      <c r="J21" t="str">
        <f>IF(tips[[#This Row],[percent_tip]] &gt;= 0.2, "high tip", "low tip")</f>
        <v>low tip</v>
      </c>
      <c r="K21" t="str" cm="1">
        <f t="array" ref="K21" xml:space="preserve"> _xlfn.SWITCH(TRUE, tips[[#This Row],[total_bill]] &lt;= 13, "low", tips[[#This Row],[total_bill]] &lt;=24, "medium", tips[[#This Row],[total_bill]] &gt; 24, "high" )</f>
        <v>medium</v>
      </c>
    </row>
    <row r="22" spans="1:11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  <c r="H22" s="1">
        <f>tips[[#This Row],[total_bill]] / tips[[#This Row],[size]]</f>
        <v>8.9600000000000009</v>
      </c>
      <c r="I22" s="2">
        <f>tips[[#This Row],[tip]] / tips[[#This Row],[total_bill]]</f>
        <v>0.22767857142857142</v>
      </c>
      <c r="J22" t="str">
        <f>IF(tips[[#This Row],[percent_tip]] &gt;= 0.2, "high tip", "low tip")</f>
        <v>high tip</v>
      </c>
      <c r="K22" t="str" cm="1">
        <f t="array" ref="K22" xml:space="preserve"> _xlfn.SWITCH(TRUE, tips[[#This Row],[total_bill]] &lt;= 13, "low", tips[[#This Row],[total_bill]] &lt;=24, "medium", tips[[#This Row],[total_bill]] &gt; 24, "high" )</f>
        <v>medium</v>
      </c>
    </row>
    <row r="23" spans="1:11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  <c r="H23" s="1">
        <f>tips[[#This Row],[total_bill]] / tips[[#This Row],[size]]</f>
        <v>10.145</v>
      </c>
      <c r="I23" s="2">
        <f>tips[[#This Row],[tip]] / tips[[#This Row],[total_bill]]</f>
        <v>0.13553474618038444</v>
      </c>
      <c r="J23" t="str">
        <f>IF(tips[[#This Row],[percent_tip]] &gt;= 0.2, "high tip", "low tip")</f>
        <v>low tip</v>
      </c>
      <c r="K23" t="str" cm="1">
        <f t="array" ref="K23" xml:space="preserve"> _xlfn.SWITCH(TRUE, tips[[#This Row],[total_bill]] &lt;= 13, "low", tips[[#This Row],[total_bill]] &lt;=24, "medium", tips[[#This Row],[total_bill]] &gt; 24, "high" )</f>
        <v>medium</v>
      </c>
    </row>
    <row r="24" spans="1:11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  <c r="H24" s="1">
        <f>tips[[#This Row],[total_bill]] / tips[[#This Row],[size]]</f>
        <v>7.8849999999999998</v>
      </c>
      <c r="I24" s="2">
        <f>tips[[#This Row],[tip]] / tips[[#This Row],[total_bill]]</f>
        <v>0.14140773620798985</v>
      </c>
      <c r="J24" t="str">
        <f>IF(tips[[#This Row],[percent_tip]] &gt;= 0.2, "high tip", "low tip")</f>
        <v>low tip</v>
      </c>
      <c r="K24" t="str" cm="1">
        <f t="array" ref="K24" xml:space="preserve"> _xlfn.SWITCH(TRUE, tips[[#This Row],[total_bill]] &lt;= 13, "low", tips[[#This Row],[total_bill]] &lt;=24, "medium", tips[[#This Row],[total_bill]] &gt; 24, "high" )</f>
        <v>medium</v>
      </c>
    </row>
    <row r="25" spans="1:11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  <c r="H25" s="1">
        <f>tips[[#This Row],[total_bill]] / tips[[#This Row],[size]]</f>
        <v>9.8550000000000004</v>
      </c>
      <c r="I25" s="2">
        <f>tips[[#This Row],[tip]] / tips[[#This Row],[total_bill]]</f>
        <v>0.19228817858954844</v>
      </c>
      <c r="J25" t="str">
        <f>IF(tips[[#This Row],[percent_tip]] &gt;= 0.2, "high tip", "low tip")</f>
        <v>low tip</v>
      </c>
      <c r="K25" t="str" cm="1">
        <f t="array" ref="K25" xml:space="preserve"> _xlfn.SWITCH(TRUE, tips[[#This Row],[total_bill]] &lt;= 13, "low", tips[[#This Row],[total_bill]] &lt;=24, "medium", tips[[#This Row],[total_bill]] &gt; 24, "high" )</f>
        <v>high</v>
      </c>
    </row>
    <row r="26" spans="1:11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  <c r="H26" s="1">
        <f>tips[[#This Row],[total_bill]] / tips[[#This Row],[size]]</f>
        <v>9.91</v>
      </c>
      <c r="I26" s="2">
        <f>tips[[#This Row],[tip]] / tips[[#This Row],[total_bill]]</f>
        <v>0.16044399596367306</v>
      </c>
      <c r="J26" t="str">
        <f>IF(tips[[#This Row],[percent_tip]] &gt;= 0.2, "high tip", "low tip")</f>
        <v>low tip</v>
      </c>
      <c r="K26" t="str" cm="1">
        <f t="array" ref="K26" xml:space="preserve"> _xlfn.SWITCH(TRUE, tips[[#This Row],[total_bill]] &lt;= 13, "low", tips[[#This Row],[total_bill]] &lt;=24, "medium", tips[[#This Row],[total_bill]] &gt; 24, "high" )</f>
        <v>medium</v>
      </c>
    </row>
    <row r="27" spans="1:11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  <c r="H27" s="1">
        <f>tips[[#This Row],[total_bill]] / tips[[#This Row],[size]]</f>
        <v>4.4524999999999997</v>
      </c>
      <c r="I27" s="2">
        <f>tips[[#This Row],[tip]] / tips[[#This Row],[total_bill]]</f>
        <v>0.13138686131386862</v>
      </c>
      <c r="J27" t="str">
        <f>IF(tips[[#This Row],[percent_tip]] &gt;= 0.2, "high tip", "low tip")</f>
        <v>low tip</v>
      </c>
      <c r="K27" t="str" cm="1">
        <f t="array" ref="K27" xml:space="preserve"> _xlfn.SWITCH(TRUE, tips[[#This Row],[total_bill]] &lt;= 13, "low", tips[[#This Row],[total_bill]] &lt;=24, "medium", tips[[#This Row],[total_bill]] &gt; 24, "high" )</f>
        <v>medium</v>
      </c>
    </row>
    <row r="28" spans="1:11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  <c r="H28" s="1">
        <f>tips[[#This Row],[total_bill]] / tips[[#This Row],[size]]</f>
        <v>6.6849999999999996</v>
      </c>
      <c r="I28" s="2">
        <f>tips[[#This Row],[tip]] / tips[[#This Row],[total_bill]]</f>
        <v>0.14958863126402394</v>
      </c>
      <c r="J28" t="str">
        <f>IF(tips[[#This Row],[percent_tip]] &gt;= 0.2, "high tip", "low tip")</f>
        <v>low tip</v>
      </c>
      <c r="K28" t="str" cm="1">
        <f t="array" ref="K28" xml:space="preserve"> _xlfn.SWITCH(TRUE, tips[[#This Row],[total_bill]] &lt;= 13, "low", tips[[#This Row],[total_bill]] &lt;=24, "medium", tips[[#This Row],[total_bill]] &gt; 24, "high" )</f>
        <v>medium</v>
      </c>
    </row>
    <row r="29" spans="1:11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  <c r="H29" s="1">
        <f>tips[[#This Row],[total_bill]] / tips[[#This Row],[size]]</f>
        <v>6.3449999999999998</v>
      </c>
      <c r="I29" s="2">
        <f>tips[[#This Row],[tip]] / tips[[#This Row],[total_bill]]</f>
        <v>0.15760441292356187</v>
      </c>
      <c r="J29" t="str">
        <f>IF(tips[[#This Row],[percent_tip]] &gt;= 0.2, "high tip", "low tip")</f>
        <v>low tip</v>
      </c>
      <c r="K29" t="str" cm="1">
        <f t="array" ref="K29" xml:space="preserve"> _xlfn.SWITCH(TRUE, tips[[#This Row],[total_bill]] &lt;= 13, "low", tips[[#This Row],[total_bill]] &lt;=24, "medium", tips[[#This Row],[total_bill]] &gt; 24, "high" )</f>
        <v>low</v>
      </c>
    </row>
    <row r="30" spans="1:11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  <c r="H30" s="1">
        <f>tips[[#This Row],[total_bill]] / tips[[#This Row],[size]]</f>
        <v>10.85</v>
      </c>
      <c r="I30" s="2">
        <f>tips[[#This Row],[tip]] / tips[[#This Row],[total_bill]]</f>
        <v>0.19815668202764977</v>
      </c>
      <c r="J30" t="str">
        <f>IF(tips[[#This Row],[percent_tip]] &gt;= 0.2, "high tip", "low tip")</f>
        <v>low tip</v>
      </c>
      <c r="K30" t="str" cm="1">
        <f t="array" ref="K30" xml:space="preserve"> _xlfn.SWITCH(TRUE, tips[[#This Row],[total_bill]] &lt;= 13, "low", tips[[#This Row],[total_bill]] &lt;=24, "medium", tips[[#This Row],[total_bill]] &gt; 24, "high" )</f>
        <v>medium</v>
      </c>
    </row>
    <row r="31" spans="1:11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  <c r="H31" s="1">
        <f>tips[[#This Row],[total_bill]] / tips[[#This Row],[size]]</f>
        <v>9.8249999999999993</v>
      </c>
      <c r="I31" s="2">
        <f>tips[[#This Row],[tip]] / tips[[#This Row],[total_bill]]</f>
        <v>0.15267175572519084</v>
      </c>
      <c r="J31" t="str">
        <f>IF(tips[[#This Row],[percent_tip]] &gt;= 0.2, "high tip", "low tip")</f>
        <v>low tip</v>
      </c>
      <c r="K31" t="str" cm="1">
        <f t="array" ref="K31" xml:space="preserve"> _xlfn.SWITCH(TRUE, tips[[#This Row],[total_bill]] &lt;= 13, "low", tips[[#This Row],[total_bill]] &lt;=24, "medium", tips[[#This Row],[total_bill]] &gt; 24, "high" )</f>
        <v>medium</v>
      </c>
    </row>
    <row r="32" spans="1:11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  <c r="H32" s="1">
        <f>tips[[#This Row],[total_bill]] / tips[[#This Row],[size]]</f>
        <v>4.7750000000000004</v>
      </c>
      <c r="I32" s="2">
        <f>tips[[#This Row],[tip]] / tips[[#This Row],[total_bill]]</f>
        <v>0.15183246073298429</v>
      </c>
      <c r="J32" t="str">
        <f>IF(tips[[#This Row],[percent_tip]] &gt;= 0.2, "high tip", "low tip")</f>
        <v>low tip</v>
      </c>
      <c r="K32" t="str" cm="1">
        <f t="array" ref="K32" xml:space="preserve"> _xlfn.SWITCH(TRUE, tips[[#This Row],[total_bill]] &lt;= 13, "low", tips[[#This Row],[total_bill]] &lt;=24, "medium", tips[[#This Row],[total_bill]] &gt; 24, "high" )</f>
        <v>low</v>
      </c>
    </row>
    <row r="33" spans="1:11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  <c r="H33" s="1">
        <f>tips[[#This Row],[total_bill]] / tips[[#This Row],[size]]</f>
        <v>4.5875000000000004</v>
      </c>
      <c r="I33" s="2">
        <f>tips[[#This Row],[tip]] / tips[[#This Row],[total_bill]]</f>
        <v>0.13623978201634876</v>
      </c>
      <c r="J33" t="str">
        <f>IF(tips[[#This Row],[percent_tip]] &gt;= 0.2, "high tip", "low tip")</f>
        <v>low tip</v>
      </c>
      <c r="K33" t="str" cm="1">
        <f t="array" ref="K33" xml:space="preserve"> _xlfn.SWITCH(TRUE, tips[[#This Row],[total_bill]] &lt;= 13, "low", tips[[#This Row],[total_bill]] &lt;=24, "medium", tips[[#This Row],[total_bill]] &gt; 24, "high" )</f>
        <v>medium</v>
      </c>
    </row>
    <row r="34" spans="1:11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  <c r="H34" s="1">
        <f>tips[[#This Row],[total_bill]] / tips[[#This Row],[size]]</f>
        <v>7.53</v>
      </c>
      <c r="I34" s="2">
        <f>tips[[#This Row],[tip]] / tips[[#This Row],[total_bill]]</f>
        <v>0.19920318725099601</v>
      </c>
      <c r="J34" t="str">
        <f>IF(tips[[#This Row],[percent_tip]] &gt;= 0.2, "high tip", "low tip")</f>
        <v>low tip</v>
      </c>
      <c r="K34" t="str" cm="1">
        <f t="array" ref="K34" xml:space="preserve"> _xlfn.SWITCH(TRUE, tips[[#This Row],[total_bill]] &lt;= 13, "low", tips[[#This Row],[total_bill]] &lt;=24, "medium", tips[[#This Row],[total_bill]] &gt; 24, "high" )</f>
        <v>medium</v>
      </c>
    </row>
    <row r="35" spans="1:11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  <c r="H35" s="1">
        <f>tips[[#This Row],[total_bill]] / tips[[#This Row],[size]]</f>
        <v>5.1725000000000003</v>
      </c>
      <c r="I35" s="2">
        <f>tips[[#This Row],[tip]] / tips[[#This Row],[total_bill]]</f>
        <v>0.11841469308844853</v>
      </c>
      <c r="J35" t="str">
        <f>IF(tips[[#This Row],[percent_tip]] &gt;= 0.2, "high tip", "low tip")</f>
        <v>low tip</v>
      </c>
      <c r="K35" t="str" cm="1">
        <f t="array" ref="K35" xml:space="preserve"> _xlfn.SWITCH(TRUE, tips[[#This Row],[total_bill]] &lt;= 13, "low", tips[[#This Row],[total_bill]] &lt;=24, "medium", tips[[#This Row],[total_bill]] &gt; 24, "high" )</f>
        <v>medium</v>
      </c>
    </row>
    <row r="36" spans="1:11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  <c r="H36" s="1">
        <f>tips[[#This Row],[total_bill]] / tips[[#This Row],[size]]</f>
        <v>8.89</v>
      </c>
      <c r="I36" s="2">
        <f>tips[[#This Row],[tip]] / tips[[#This Row],[total_bill]]</f>
        <v>0.18391451068616421</v>
      </c>
      <c r="J36" t="str">
        <f>IF(tips[[#This Row],[percent_tip]] &gt;= 0.2, "high tip", "low tip")</f>
        <v>low tip</v>
      </c>
      <c r="K36" t="str" cm="1">
        <f t="array" ref="K36" xml:space="preserve"> _xlfn.SWITCH(TRUE, tips[[#This Row],[total_bill]] &lt;= 13, "low", tips[[#This Row],[total_bill]] &lt;=24, "medium", tips[[#This Row],[total_bill]] &gt; 24, "high" )</f>
        <v>medium</v>
      </c>
    </row>
    <row r="37" spans="1:11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  <c r="H37" s="1">
        <f>tips[[#This Row],[total_bill]] / tips[[#This Row],[size]]</f>
        <v>8.02</v>
      </c>
      <c r="I37" s="2">
        <f>tips[[#This Row],[tip]] / tips[[#This Row],[total_bill]]</f>
        <v>0.14962593516209477</v>
      </c>
      <c r="J37" t="str">
        <f>IF(tips[[#This Row],[percent_tip]] &gt;= 0.2, "high tip", "low tip")</f>
        <v>low tip</v>
      </c>
      <c r="K37" t="str" cm="1">
        <f t="array" ref="K37" xml:space="preserve"> _xlfn.SWITCH(TRUE, tips[[#This Row],[total_bill]] &lt;= 13, "low", tips[[#This Row],[total_bill]] &lt;=24, "medium", tips[[#This Row],[total_bill]] &gt; 24, "high" )</f>
        <v>high</v>
      </c>
    </row>
    <row r="38" spans="1:11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  <c r="H38" s="1">
        <f>tips[[#This Row],[total_bill]] / tips[[#This Row],[size]]</f>
        <v>5.4366666666666665</v>
      </c>
      <c r="I38" s="2">
        <f>tips[[#This Row],[tip]] / tips[[#This Row],[total_bill]]</f>
        <v>0.12262415695892091</v>
      </c>
      <c r="J38" t="str">
        <f>IF(tips[[#This Row],[percent_tip]] &gt;= 0.2, "high tip", "low tip")</f>
        <v>low tip</v>
      </c>
      <c r="K38" t="str" cm="1">
        <f t="array" ref="K38" xml:space="preserve"> _xlfn.SWITCH(TRUE, tips[[#This Row],[total_bill]] &lt;= 13, "low", tips[[#This Row],[total_bill]] &lt;=24, "medium", tips[[#This Row],[total_bill]] &gt; 24, "high" )</f>
        <v>medium</v>
      </c>
    </row>
    <row r="39" spans="1:11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  <c r="H39" s="1">
        <f>tips[[#This Row],[total_bill]] / tips[[#This Row],[size]]</f>
        <v>5.6433333333333335</v>
      </c>
      <c r="I39" s="2">
        <f>tips[[#This Row],[tip]] / tips[[#This Row],[total_bill]]</f>
        <v>0.1813349084465446</v>
      </c>
      <c r="J39" t="str">
        <f>IF(tips[[#This Row],[percent_tip]] &gt;= 0.2, "high tip", "low tip")</f>
        <v>low tip</v>
      </c>
      <c r="K39" t="str" cm="1">
        <f t="array" ref="K39" xml:space="preserve"> _xlfn.SWITCH(TRUE, tips[[#This Row],[total_bill]] &lt;= 13, "low", tips[[#This Row],[total_bill]] &lt;=24, "medium", tips[[#This Row],[total_bill]] &gt; 24, "high" )</f>
        <v>medium</v>
      </c>
    </row>
    <row r="40" spans="1:11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  <c r="H40" s="1">
        <f>tips[[#This Row],[total_bill]] / tips[[#This Row],[size]]</f>
        <v>6.23</v>
      </c>
      <c r="I40" s="2">
        <f>tips[[#This Row],[tip]] / tips[[#This Row],[total_bill]]</f>
        <v>0.12359550561797752</v>
      </c>
      <c r="J40" t="str">
        <f>IF(tips[[#This Row],[percent_tip]] &gt;= 0.2, "high tip", "low tip")</f>
        <v>low tip</v>
      </c>
      <c r="K40" t="str" cm="1">
        <f t="array" ref="K40" xml:space="preserve"> _xlfn.SWITCH(TRUE, tips[[#This Row],[total_bill]] &lt;= 13, "low", tips[[#This Row],[total_bill]] &lt;=24, "medium", tips[[#This Row],[total_bill]] &gt; 24, "high" )</f>
        <v>medium</v>
      </c>
    </row>
    <row r="41" spans="1:11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  <c r="H41" s="1">
        <f>tips[[#This Row],[total_bill]] / tips[[#This Row],[size]]</f>
        <v>10.423333333333334</v>
      </c>
      <c r="I41" s="2">
        <f>tips[[#This Row],[tip]] / tips[[#This Row],[total_bill]]</f>
        <v>0.1598976654940838</v>
      </c>
      <c r="J41" t="str">
        <f>IF(tips[[#This Row],[percent_tip]] &gt;= 0.2, "high tip", "low tip")</f>
        <v>low tip</v>
      </c>
      <c r="K41" t="str" cm="1">
        <f t="array" ref="K41" xml:space="preserve"> _xlfn.SWITCH(TRUE, tips[[#This Row],[total_bill]] &lt;= 13, "low", tips[[#This Row],[total_bill]] &lt;=24, "medium", tips[[#This Row],[total_bill]] &gt; 24, "high" )</f>
        <v>high</v>
      </c>
    </row>
    <row r="42" spans="1:11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  <c r="H42" s="1">
        <f>tips[[#This Row],[total_bill]] / tips[[#This Row],[size]]</f>
        <v>5.3466666666666667</v>
      </c>
      <c r="I42" s="2">
        <f>tips[[#This Row],[tip]] / tips[[#This Row],[total_bill]]</f>
        <v>0.13965087281795513</v>
      </c>
      <c r="J42" t="str">
        <f>IF(tips[[#This Row],[percent_tip]] &gt;= 0.2, "high tip", "low tip")</f>
        <v>low tip</v>
      </c>
      <c r="K42" t="str" cm="1">
        <f t="array" ref="K42" xml:space="preserve"> _xlfn.SWITCH(TRUE, tips[[#This Row],[total_bill]] &lt;= 13, "low", tips[[#This Row],[total_bill]] &lt;=24, "medium", tips[[#This Row],[total_bill]] &gt; 24, "high" )</f>
        <v>medium</v>
      </c>
    </row>
    <row r="43" spans="1:11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  <c r="H43" s="1">
        <f>tips[[#This Row],[total_bill]] / tips[[#This Row],[size]]</f>
        <v>8.73</v>
      </c>
      <c r="I43" s="2">
        <f>tips[[#This Row],[tip]] / tips[[#This Row],[total_bill]]</f>
        <v>0.14547537227949597</v>
      </c>
      <c r="J43" t="str">
        <f>IF(tips[[#This Row],[percent_tip]] &gt;= 0.2, "high tip", "low tip")</f>
        <v>low tip</v>
      </c>
      <c r="K43" t="str" cm="1">
        <f t="array" ref="K43" xml:space="preserve"> _xlfn.SWITCH(TRUE, tips[[#This Row],[total_bill]] &lt;= 13, "low", tips[[#This Row],[total_bill]] &lt;=24, "medium", tips[[#This Row],[total_bill]] &gt; 24, "high" )</f>
        <v>medium</v>
      </c>
    </row>
    <row r="44" spans="1:11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  <c r="H44" s="1">
        <f>tips[[#This Row],[total_bill]] / tips[[#This Row],[size]]</f>
        <v>6.97</v>
      </c>
      <c r="I44" s="2">
        <f>tips[[#This Row],[tip]] / tips[[#This Row],[total_bill]]</f>
        <v>0.21951219512195122</v>
      </c>
      <c r="J44" t="str">
        <f>IF(tips[[#This Row],[percent_tip]] &gt;= 0.2, "high tip", "low tip")</f>
        <v>high tip</v>
      </c>
      <c r="K44" t="str" cm="1">
        <f t="array" ref="K44" xml:space="preserve"> _xlfn.SWITCH(TRUE, tips[[#This Row],[total_bill]] &lt;= 13, "low", tips[[#This Row],[total_bill]] &lt;=24, "medium", tips[[#This Row],[total_bill]] &gt; 24, "high" )</f>
        <v>medium</v>
      </c>
    </row>
    <row r="45" spans="1:11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  <c r="H45" s="1">
        <f>tips[[#This Row],[total_bill]] / tips[[#This Row],[size]]</f>
        <v>4.84</v>
      </c>
      <c r="I45" s="2">
        <f>tips[[#This Row],[tip]] / tips[[#This Row],[total_bill]]</f>
        <v>0.13636363636363638</v>
      </c>
      <c r="J45" t="str">
        <f>IF(tips[[#This Row],[percent_tip]] &gt;= 0.2, "high tip", "low tip")</f>
        <v>low tip</v>
      </c>
      <c r="K45" t="str" cm="1">
        <f t="array" ref="K45" xml:space="preserve"> _xlfn.SWITCH(TRUE, tips[[#This Row],[total_bill]] &lt;= 13, "low", tips[[#This Row],[total_bill]] &lt;=24, "medium", tips[[#This Row],[total_bill]] &gt; 24, "high" )</f>
        <v>low</v>
      </c>
    </row>
    <row r="46" spans="1:11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  <c r="H46" s="1">
        <f>tips[[#This Row],[total_bill]] / tips[[#This Row],[size]]</f>
        <v>7.6</v>
      </c>
      <c r="I46" s="2">
        <f>tips[[#This Row],[tip]] / tips[[#This Row],[total_bill]]</f>
        <v>0.18421052631578946</v>
      </c>
      <c r="J46" t="str">
        <f>IF(tips[[#This Row],[percent_tip]] &gt;= 0.2, "high tip", "low tip")</f>
        <v>low tip</v>
      </c>
      <c r="K46" t="str" cm="1">
        <f t="array" ref="K46" xml:space="preserve"> _xlfn.SWITCH(TRUE, tips[[#This Row],[total_bill]] &lt;= 13, "low", tips[[#This Row],[total_bill]] &lt;=24, "medium", tips[[#This Row],[total_bill]] &gt; 24, "high" )</f>
        <v>high</v>
      </c>
    </row>
    <row r="47" spans="1:11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  <c r="H47" s="1">
        <f>tips[[#This Row],[total_bill]] / tips[[#This Row],[size]]</f>
        <v>9.1449999999999996</v>
      </c>
      <c r="I47" s="2">
        <f>tips[[#This Row],[tip]] / tips[[#This Row],[total_bill]]</f>
        <v>0.16402405686167304</v>
      </c>
      <c r="J47" t="str">
        <f>IF(tips[[#This Row],[percent_tip]] &gt;= 0.2, "high tip", "low tip")</f>
        <v>low tip</v>
      </c>
      <c r="K47" t="str" cm="1">
        <f t="array" ref="K47" xml:space="preserve"> _xlfn.SWITCH(TRUE, tips[[#This Row],[total_bill]] &lt;= 13, "low", tips[[#This Row],[total_bill]] &lt;=24, "medium", tips[[#This Row],[total_bill]] &gt; 24, "high" )</f>
        <v>medium</v>
      </c>
    </row>
    <row r="48" spans="1:11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  <c r="H48" s="1">
        <f>tips[[#This Row],[total_bill]] / tips[[#This Row],[size]]</f>
        <v>11.115</v>
      </c>
      <c r="I48" s="2">
        <f>tips[[#This Row],[tip]] / tips[[#This Row],[total_bill]]</f>
        <v>0.22492127755285649</v>
      </c>
      <c r="J48" t="str">
        <f>IF(tips[[#This Row],[percent_tip]] &gt;= 0.2, "high tip", "low tip")</f>
        <v>high tip</v>
      </c>
      <c r="K48" t="str" cm="1">
        <f t="array" ref="K48" xml:space="preserve"> _xlfn.SWITCH(TRUE, tips[[#This Row],[total_bill]] &lt;= 13, "low", tips[[#This Row],[total_bill]] &lt;=24, "medium", tips[[#This Row],[total_bill]] &gt; 24, "high" )</f>
        <v>medium</v>
      </c>
    </row>
    <row r="49" spans="1:11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  <c r="H49" s="1">
        <f>tips[[#This Row],[total_bill]] / tips[[#This Row],[size]]</f>
        <v>8.1</v>
      </c>
      <c r="I49" s="2">
        <f>tips[[#This Row],[tip]] / tips[[#This Row],[total_bill]]</f>
        <v>0.1851851851851852</v>
      </c>
      <c r="J49" t="str">
        <f>IF(tips[[#This Row],[percent_tip]] &gt;= 0.2, "high tip", "low tip")</f>
        <v>low tip</v>
      </c>
      <c r="K49" t="str" cm="1">
        <f t="array" ref="K49" xml:space="preserve"> _xlfn.SWITCH(TRUE, tips[[#This Row],[total_bill]] &lt;= 13, "low", tips[[#This Row],[total_bill]] &lt;=24, "medium", tips[[#This Row],[total_bill]] &gt; 24, "high" )</f>
        <v>high</v>
      </c>
    </row>
    <row r="50" spans="1:11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  <c r="H50" s="1">
        <f>tips[[#This Row],[total_bill]] / tips[[#This Row],[size]]</f>
        <v>9.5166666666666675</v>
      </c>
      <c r="I50" s="2">
        <f>tips[[#This Row],[tip]] / tips[[#This Row],[total_bill]]</f>
        <v>7.1803852889667244E-2</v>
      </c>
      <c r="J50" t="str">
        <f>IF(tips[[#This Row],[percent_tip]] &gt;= 0.2, "high tip", "low tip")</f>
        <v>low tip</v>
      </c>
      <c r="K50" t="str" cm="1">
        <f t="array" ref="K50" xml:space="preserve"> _xlfn.SWITCH(TRUE, tips[[#This Row],[total_bill]] &lt;= 13, "low", tips[[#This Row],[total_bill]] &lt;=24, "medium", tips[[#This Row],[total_bill]] &gt; 24, "high" )</f>
        <v>high</v>
      </c>
    </row>
    <row r="51" spans="1:11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  <c r="H51" s="1">
        <f>tips[[#This Row],[total_bill]] / tips[[#This Row],[size]]</f>
        <v>9.02</v>
      </c>
      <c r="I51" s="2">
        <f>tips[[#This Row],[tip]] / tips[[#This Row],[total_bill]]</f>
        <v>0.16629711751662973</v>
      </c>
      <c r="J51" t="str">
        <f>IF(tips[[#This Row],[percent_tip]] &gt;= 0.2, "high tip", "low tip")</f>
        <v>low tip</v>
      </c>
      <c r="K51" t="str" cm="1">
        <f t="array" ref="K51" xml:space="preserve"> _xlfn.SWITCH(TRUE, tips[[#This Row],[total_bill]] &lt;= 13, "low", tips[[#This Row],[total_bill]] &lt;=24, "medium", tips[[#This Row],[total_bill]] &gt; 24, "high" )</f>
        <v>medium</v>
      </c>
    </row>
    <row r="52" spans="1:11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  <c r="H52" s="1">
        <f>tips[[#This Row],[total_bill]] / tips[[#This Row],[size]]</f>
        <v>6.27</v>
      </c>
      <c r="I52" s="2">
        <f>tips[[#This Row],[tip]] / tips[[#This Row],[total_bill]]</f>
        <v>0.19936204146730463</v>
      </c>
      <c r="J52" t="str">
        <f>IF(tips[[#This Row],[percent_tip]] &gt;= 0.2, "high tip", "low tip")</f>
        <v>low tip</v>
      </c>
      <c r="K52" t="str" cm="1">
        <f t="array" ref="K52" xml:space="preserve"> _xlfn.SWITCH(TRUE, tips[[#This Row],[total_bill]] &lt;= 13, "low", tips[[#This Row],[total_bill]] &lt;=24, "medium", tips[[#This Row],[total_bill]] &gt; 24, "high" )</f>
        <v>low</v>
      </c>
    </row>
    <row r="53" spans="1:11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  <c r="H53" s="1">
        <f>tips[[#This Row],[total_bill]] / tips[[#This Row],[size]]</f>
        <v>5.1449999999999996</v>
      </c>
      <c r="I53" s="2">
        <f>tips[[#This Row],[tip]] / tips[[#This Row],[total_bill]]</f>
        <v>0.25267249757045679</v>
      </c>
      <c r="J53" t="str">
        <f>IF(tips[[#This Row],[percent_tip]] &gt;= 0.2, "high tip", "low tip")</f>
        <v>high tip</v>
      </c>
      <c r="K53" t="str" cm="1">
        <f t="array" ref="K53" xml:space="preserve"> _xlfn.SWITCH(TRUE, tips[[#This Row],[total_bill]] &lt;= 13, "low", tips[[#This Row],[total_bill]] &lt;=24, "medium", tips[[#This Row],[total_bill]] &gt; 24, "high" )</f>
        <v>low</v>
      </c>
    </row>
    <row r="54" spans="1:11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  <c r="H54" s="1">
        <f>tips[[#This Row],[total_bill]] / tips[[#This Row],[size]]</f>
        <v>8.7025000000000006</v>
      </c>
      <c r="I54" s="2">
        <f>tips[[#This Row],[tip]] / tips[[#This Row],[total_bill]]</f>
        <v>0.14938236139040506</v>
      </c>
      <c r="J54" t="str">
        <f>IF(tips[[#This Row],[percent_tip]] &gt;= 0.2, "high tip", "low tip")</f>
        <v>low tip</v>
      </c>
      <c r="K54" t="str" cm="1">
        <f t="array" ref="K54" xml:space="preserve"> _xlfn.SWITCH(TRUE, tips[[#This Row],[total_bill]] &lt;= 13, "low", tips[[#This Row],[total_bill]] &lt;=24, "medium", tips[[#This Row],[total_bill]] &gt; 24, "high" )</f>
        <v>high</v>
      </c>
    </row>
    <row r="55" spans="1:11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  <c r="H55" s="1">
        <f>tips[[#This Row],[total_bill]] / tips[[#This Row],[size]]</f>
        <v>4.97</v>
      </c>
      <c r="I55" s="2">
        <f>tips[[#This Row],[tip]] / tips[[#This Row],[total_bill]]</f>
        <v>0.15694164989939638</v>
      </c>
      <c r="J55" t="str">
        <f>IF(tips[[#This Row],[percent_tip]] &gt;= 0.2, "high tip", "low tip")</f>
        <v>low tip</v>
      </c>
      <c r="K55" t="str" cm="1">
        <f t="array" ref="K55" xml:space="preserve"> _xlfn.SWITCH(TRUE, tips[[#This Row],[total_bill]] &lt;= 13, "low", tips[[#This Row],[total_bill]] &lt;=24, "medium", tips[[#This Row],[total_bill]] &gt; 24, "high" )</f>
        <v>low</v>
      </c>
    </row>
    <row r="56" spans="1:11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  <c r="H56" s="1">
        <f>tips[[#This Row],[total_bill]] / tips[[#This Row],[size]]</f>
        <v>6.39</v>
      </c>
      <c r="I56" s="2">
        <f>tips[[#This Row],[tip]] / tips[[#This Row],[total_bill]]</f>
        <v>0.16979655712050079</v>
      </c>
      <c r="J56" t="str">
        <f>IF(tips[[#This Row],[percent_tip]] &gt;= 0.2, "high tip", "low tip")</f>
        <v>low tip</v>
      </c>
      <c r="K56" t="str" cm="1">
        <f t="array" ref="K56" xml:space="preserve"> _xlfn.SWITCH(TRUE, tips[[#This Row],[total_bill]] &lt;= 13, "low", tips[[#This Row],[total_bill]] &lt;=24, "medium", tips[[#This Row],[total_bill]] &gt; 24, "high" )</f>
        <v>high</v>
      </c>
    </row>
    <row r="57" spans="1:11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  <c r="H57" s="1">
        <f>tips[[#This Row],[total_bill]] / tips[[#This Row],[size]]</f>
        <v>9.7449999999999992</v>
      </c>
      <c r="I57" s="2">
        <f>tips[[#This Row],[tip]] / tips[[#This Row],[total_bill]]</f>
        <v>0.18009235505387378</v>
      </c>
      <c r="J57" t="str">
        <f>IF(tips[[#This Row],[percent_tip]] &gt;= 0.2, "high tip", "low tip")</f>
        <v>low tip</v>
      </c>
      <c r="K57" t="str" cm="1">
        <f t="array" ref="K57" xml:space="preserve"> _xlfn.SWITCH(TRUE, tips[[#This Row],[total_bill]] &lt;= 13, "low", tips[[#This Row],[total_bill]] &lt;=24, "medium", tips[[#This Row],[total_bill]] &gt; 24, "high" )</f>
        <v>medium</v>
      </c>
    </row>
    <row r="58" spans="1:11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  <c r="H58" s="1">
        <f>tips[[#This Row],[total_bill]] / tips[[#This Row],[size]]</f>
        <v>9.5024999999999995</v>
      </c>
      <c r="I58" s="2">
        <f>tips[[#This Row],[tip]] / tips[[#This Row],[total_bill]]</f>
        <v>7.8926598263614839E-2</v>
      </c>
      <c r="J58" t="str">
        <f>IF(tips[[#This Row],[percent_tip]] &gt;= 0.2, "high tip", "low tip")</f>
        <v>low tip</v>
      </c>
      <c r="K58" t="str" cm="1">
        <f t="array" ref="K58" xml:space="preserve"> _xlfn.SWITCH(TRUE, tips[[#This Row],[total_bill]] &lt;= 13, "low", tips[[#This Row],[total_bill]] &lt;=24, "medium", tips[[#This Row],[total_bill]] &gt; 24, "high" )</f>
        <v>high</v>
      </c>
    </row>
    <row r="59" spans="1:11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  <c r="H59" s="1">
        <f>tips[[#This Row],[total_bill]] / tips[[#This Row],[size]]</f>
        <v>13.205</v>
      </c>
      <c r="I59" s="2">
        <f>tips[[#This Row],[tip]] / tips[[#This Row],[total_bill]]</f>
        <v>5.679666792881484E-2</v>
      </c>
      <c r="J59" t="str">
        <f>IF(tips[[#This Row],[percent_tip]] &gt;= 0.2, "high tip", "low tip")</f>
        <v>low tip</v>
      </c>
      <c r="K59" t="str" cm="1">
        <f t="array" ref="K59" xml:space="preserve"> _xlfn.SWITCH(TRUE, tips[[#This Row],[total_bill]] &lt;= 13, "low", tips[[#This Row],[total_bill]] &lt;=24, "medium", tips[[#This Row],[total_bill]] &gt; 24, "high" )</f>
        <v>high</v>
      </c>
    </row>
    <row r="60" spans="1:11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  <c r="H60" s="1">
        <f>tips[[#This Row],[total_bill]] / tips[[#This Row],[size]]</f>
        <v>5.62</v>
      </c>
      <c r="I60" s="2">
        <f>tips[[#This Row],[tip]] / tips[[#This Row],[total_bill]]</f>
        <v>0.15658362989323843</v>
      </c>
      <c r="J60" t="str">
        <f>IF(tips[[#This Row],[percent_tip]] &gt;= 0.2, "high tip", "low tip")</f>
        <v>low tip</v>
      </c>
      <c r="K60" t="str" cm="1">
        <f t="array" ref="K60" xml:space="preserve"> _xlfn.SWITCH(TRUE, tips[[#This Row],[total_bill]] &lt;= 13, "low", tips[[#This Row],[total_bill]] &lt;=24, "medium", tips[[#This Row],[total_bill]] &gt; 24, "high" )</f>
        <v>low</v>
      </c>
    </row>
    <row r="61" spans="1:11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  <c r="H61" s="1">
        <f>tips[[#This Row],[total_bill]] / tips[[#This Row],[size]]</f>
        <v>12.067500000000001</v>
      </c>
      <c r="I61" s="2">
        <f>tips[[#This Row],[tip]] / tips[[#This Row],[total_bill]]</f>
        <v>0.13942407292314066</v>
      </c>
      <c r="J61" t="str">
        <f>IF(tips[[#This Row],[percent_tip]] &gt;= 0.2, "high tip", "low tip")</f>
        <v>low tip</v>
      </c>
      <c r="K61" t="str" cm="1">
        <f t="array" ref="K61" xml:space="preserve"> _xlfn.SWITCH(TRUE, tips[[#This Row],[total_bill]] &lt;= 13, "low", tips[[#This Row],[total_bill]] &lt;=24, "medium", tips[[#This Row],[total_bill]] &gt; 24, "high" )</f>
        <v>high</v>
      </c>
    </row>
    <row r="62" spans="1:11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  <c r="H62" s="1">
        <f>tips[[#This Row],[total_bill]] / tips[[#This Row],[size]]</f>
        <v>10.145</v>
      </c>
      <c r="I62" s="2">
        <f>tips[[#This Row],[tip]] / tips[[#This Row],[total_bill]]</f>
        <v>0.15820601281419419</v>
      </c>
      <c r="J62" t="str">
        <f>IF(tips[[#This Row],[percent_tip]] &gt;= 0.2, "high tip", "low tip")</f>
        <v>low tip</v>
      </c>
      <c r="K62" t="str" cm="1">
        <f t="array" ref="K62" xml:space="preserve"> _xlfn.SWITCH(TRUE, tips[[#This Row],[total_bill]] &lt;= 13, "low", tips[[#This Row],[total_bill]] &lt;=24, "medium", tips[[#This Row],[total_bill]] &gt; 24, "high" )</f>
        <v>medium</v>
      </c>
    </row>
    <row r="63" spans="1:11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  <c r="H63" s="1">
        <f>tips[[#This Row],[total_bill]] / tips[[#This Row],[size]]</f>
        <v>6.9050000000000002</v>
      </c>
      <c r="I63" s="2">
        <f>tips[[#This Row],[tip]] / tips[[#This Row],[total_bill]]</f>
        <v>0.14482259232440259</v>
      </c>
      <c r="J63" t="str">
        <f>IF(tips[[#This Row],[percent_tip]] &gt;= 0.2, "high tip", "low tip")</f>
        <v>low tip</v>
      </c>
      <c r="K63" t="str" cm="1">
        <f t="array" ref="K63" xml:space="preserve"> _xlfn.SWITCH(TRUE, tips[[#This Row],[total_bill]] &lt;= 13, "low", tips[[#This Row],[total_bill]] &lt;=24, "medium", tips[[#This Row],[total_bill]] &gt; 24, "high" )</f>
        <v>medium</v>
      </c>
    </row>
    <row r="64" spans="1:11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  <c r="H64" s="1">
        <f>tips[[#This Row],[total_bill]] / tips[[#This Row],[size]]</f>
        <v>5.51</v>
      </c>
      <c r="I64" s="2">
        <f>tips[[#This Row],[tip]] / tips[[#This Row],[total_bill]]</f>
        <v>0.17967332123411978</v>
      </c>
      <c r="J64" t="str">
        <f>IF(tips[[#This Row],[percent_tip]] &gt;= 0.2, "high tip", "low tip")</f>
        <v>low tip</v>
      </c>
      <c r="K64" t="str" cm="1">
        <f t="array" ref="K64" xml:space="preserve"> _xlfn.SWITCH(TRUE, tips[[#This Row],[total_bill]] &lt;= 13, "low", tips[[#This Row],[total_bill]] &lt;=24, "medium", tips[[#This Row],[total_bill]] &gt; 24, "high" )</f>
        <v>low</v>
      </c>
    </row>
    <row r="65" spans="1:11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  <c r="H65" s="1">
        <f>tips[[#This Row],[total_bill]] / tips[[#This Row],[size]]</f>
        <v>4.5724999999999998</v>
      </c>
      <c r="I65" s="2">
        <f>tips[[#This Row],[tip]] / tips[[#This Row],[total_bill]]</f>
        <v>0.20557681793329688</v>
      </c>
      <c r="J65" t="str">
        <f>IF(tips[[#This Row],[percent_tip]] &gt;= 0.2, "high tip", "low tip")</f>
        <v>high tip</v>
      </c>
      <c r="K65" t="str" cm="1">
        <f t="array" ref="K65" xml:space="preserve"> _xlfn.SWITCH(TRUE, tips[[#This Row],[total_bill]] &lt;= 13, "low", tips[[#This Row],[total_bill]] &lt;=24, "medium", tips[[#This Row],[total_bill]] &gt; 24, "high" )</f>
        <v>medium</v>
      </c>
    </row>
    <row r="66" spans="1:11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  <c r="H66" s="1">
        <f>tips[[#This Row],[total_bill]] / tips[[#This Row],[size]]</f>
        <v>5.8633333333333333</v>
      </c>
      <c r="I66" s="2">
        <f>tips[[#This Row],[tip]] / tips[[#This Row],[total_bill]]</f>
        <v>0.15008527572484368</v>
      </c>
      <c r="J66" t="str">
        <f>IF(tips[[#This Row],[percent_tip]] &gt;= 0.2, "high tip", "low tip")</f>
        <v>low tip</v>
      </c>
      <c r="K66" t="str" cm="1">
        <f t="array" ref="K66" xml:space="preserve"> _xlfn.SWITCH(TRUE, tips[[#This Row],[total_bill]] &lt;= 13, "low", tips[[#This Row],[total_bill]] &lt;=24, "medium", tips[[#This Row],[total_bill]] &gt; 24, "high" )</f>
        <v>medium</v>
      </c>
    </row>
    <row r="67" spans="1:11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  <c r="H67" s="1">
        <f>tips[[#This Row],[total_bill]] / tips[[#This Row],[size]]</f>
        <v>6.6933333333333325</v>
      </c>
      <c r="I67" s="2">
        <f>tips[[#This Row],[tip]] / tips[[#This Row],[total_bill]]</f>
        <v>0.15687250996015936</v>
      </c>
      <c r="J67" t="str">
        <f>IF(tips[[#This Row],[percent_tip]] &gt;= 0.2, "high tip", "low tip")</f>
        <v>low tip</v>
      </c>
      <c r="K67" t="str" cm="1">
        <f t="array" ref="K67" xml:space="preserve"> _xlfn.SWITCH(TRUE, tips[[#This Row],[total_bill]] &lt;= 13, "low", tips[[#This Row],[total_bill]] &lt;=24, "medium", tips[[#This Row],[total_bill]] &gt; 24, "high" )</f>
        <v>medium</v>
      </c>
    </row>
    <row r="68" spans="1:11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  <c r="H68" s="1">
        <f>tips[[#This Row],[total_bill]] / tips[[#This Row],[size]]</f>
        <v>8.2249999999999996</v>
      </c>
      <c r="I68" s="2">
        <f>tips[[#This Row],[tip]] / tips[[#This Row],[total_bill]]</f>
        <v>0.1501519756838906</v>
      </c>
      <c r="J68" t="str">
        <f>IF(tips[[#This Row],[percent_tip]] &gt;= 0.2, "high tip", "low tip")</f>
        <v>low tip</v>
      </c>
      <c r="K68" t="str" cm="1">
        <f t="array" ref="K68" xml:space="preserve"> _xlfn.SWITCH(TRUE, tips[[#This Row],[total_bill]] &lt;= 13, "low", tips[[#This Row],[total_bill]] &lt;=24, "medium", tips[[#This Row],[total_bill]] &gt; 24, "high" )</f>
        <v>medium</v>
      </c>
    </row>
    <row r="69" spans="1:11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  <c r="H69" s="1">
        <f>tips[[#This Row],[total_bill]] / tips[[#This Row],[size]]</f>
        <v>3.07</v>
      </c>
      <c r="I69" s="2">
        <f>tips[[#This Row],[tip]] / tips[[#This Row],[total_bill]]</f>
        <v>0.32573289902280134</v>
      </c>
      <c r="J69" t="str">
        <f>IF(tips[[#This Row],[percent_tip]] &gt;= 0.2, "high tip", "low tip")</f>
        <v>high tip</v>
      </c>
      <c r="K69" t="str" cm="1">
        <f t="array" ref="K69" xml:space="preserve"> _xlfn.SWITCH(TRUE, tips[[#This Row],[total_bill]] &lt;= 13, "low", tips[[#This Row],[total_bill]] &lt;=24, "medium", tips[[#This Row],[total_bill]] &gt; 24, "high" )</f>
        <v>low</v>
      </c>
    </row>
    <row r="70" spans="1:11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  <c r="H70" s="1">
        <f>tips[[#This Row],[total_bill]] / tips[[#This Row],[size]]</f>
        <v>10.115</v>
      </c>
      <c r="I70" s="2">
        <f>tips[[#This Row],[tip]] / tips[[#This Row],[total_bill]]</f>
        <v>9.9357390014829447E-2</v>
      </c>
      <c r="J70" t="str">
        <f>IF(tips[[#This Row],[percent_tip]] &gt;= 0.2, "high tip", "low tip")</f>
        <v>low tip</v>
      </c>
      <c r="K70" t="str" cm="1">
        <f t="array" ref="K70" xml:space="preserve"> _xlfn.SWITCH(TRUE, tips[[#This Row],[total_bill]] &lt;= 13, "low", tips[[#This Row],[total_bill]] &lt;=24, "medium", tips[[#This Row],[total_bill]] &gt; 24, "high" )</f>
        <v>medium</v>
      </c>
    </row>
    <row r="71" spans="1:11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  <c r="H71" s="1">
        <f>tips[[#This Row],[total_bill]] / tips[[#This Row],[size]]</f>
        <v>7.5049999999999999</v>
      </c>
      <c r="I71" s="2">
        <f>tips[[#This Row],[tip]] / tips[[#This Row],[total_bill]]</f>
        <v>0.13924050632911392</v>
      </c>
      <c r="J71" t="str">
        <f>IF(tips[[#This Row],[percent_tip]] &gt;= 0.2, "high tip", "low tip")</f>
        <v>low tip</v>
      </c>
      <c r="K71" t="str" cm="1">
        <f t="array" ref="K71" xml:space="preserve"> _xlfn.SWITCH(TRUE, tips[[#This Row],[total_bill]] &lt;= 13, "low", tips[[#This Row],[total_bill]] &lt;=24, "medium", tips[[#This Row],[total_bill]] &gt; 24, "high" )</f>
        <v>medium</v>
      </c>
    </row>
    <row r="72" spans="1:11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  <c r="H72" s="1">
        <f>tips[[#This Row],[total_bill]] / tips[[#This Row],[size]]</f>
        <v>6.01</v>
      </c>
      <c r="I72" s="2">
        <f>tips[[#This Row],[tip]] / tips[[#This Row],[total_bill]]</f>
        <v>0.16389351081530781</v>
      </c>
      <c r="J72" t="str">
        <f>IF(tips[[#This Row],[percent_tip]] &gt;= 0.2, "high tip", "low tip")</f>
        <v>low tip</v>
      </c>
      <c r="K72" t="str" cm="1">
        <f t="array" ref="K72" xml:space="preserve"> _xlfn.SWITCH(TRUE, tips[[#This Row],[total_bill]] &lt;= 13, "low", tips[[#This Row],[total_bill]] &lt;=24, "medium", tips[[#This Row],[total_bill]] &gt; 24, "high" )</f>
        <v>low</v>
      </c>
    </row>
    <row r="73" spans="1:11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  <c r="H73" s="1">
        <f>tips[[#This Row],[total_bill]] / tips[[#This Row],[size]]</f>
        <v>5.69</v>
      </c>
      <c r="I73" s="2">
        <f>tips[[#This Row],[tip]] / tips[[#This Row],[total_bill]]</f>
        <v>0.1757469244288225</v>
      </c>
      <c r="J73" t="str">
        <f>IF(tips[[#This Row],[percent_tip]] &gt;= 0.2, "high tip", "low tip")</f>
        <v>low tip</v>
      </c>
      <c r="K73" t="str" cm="1">
        <f t="array" ref="K73" xml:space="preserve"> _xlfn.SWITCH(TRUE, tips[[#This Row],[total_bill]] &lt;= 13, "low", tips[[#This Row],[total_bill]] &lt;=24, "medium", tips[[#This Row],[total_bill]] &gt; 24, "high" )</f>
        <v>medium</v>
      </c>
    </row>
    <row r="74" spans="1:11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  <c r="H74" s="1">
        <f>tips[[#This Row],[total_bill]] / tips[[#This Row],[size]]</f>
        <v>13.43</v>
      </c>
      <c r="I74" s="2">
        <f>tips[[#This Row],[tip]] / tips[[#This Row],[total_bill]]</f>
        <v>0.11690245718540582</v>
      </c>
      <c r="J74" t="str">
        <f>IF(tips[[#This Row],[percent_tip]] &gt;= 0.2, "high tip", "low tip")</f>
        <v>low tip</v>
      </c>
      <c r="K74" t="str" cm="1">
        <f t="array" ref="K74" xml:space="preserve"> _xlfn.SWITCH(TRUE, tips[[#This Row],[total_bill]] &lt;= 13, "low", tips[[#This Row],[total_bill]] &lt;=24, "medium", tips[[#This Row],[total_bill]] &gt; 24, "high" )</f>
        <v>high</v>
      </c>
    </row>
    <row r="75" spans="1:11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  <c r="H75" s="1">
        <f>tips[[#This Row],[total_bill]] / tips[[#This Row],[size]]</f>
        <v>12.64</v>
      </c>
      <c r="I75" s="2">
        <f>tips[[#This Row],[tip]] / tips[[#This Row],[total_bill]]</f>
        <v>0.19778481012658228</v>
      </c>
      <c r="J75" t="str">
        <f>IF(tips[[#This Row],[percent_tip]] &gt;= 0.2, "high tip", "low tip")</f>
        <v>low tip</v>
      </c>
      <c r="K75" t="str" cm="1">
        <f t="array" ref="K75" xml:space="preserve"> _xlfn.SWITCH(TRUE, tips[[#This Row],[total_bill]] &lt;= 13, "low", tips[[#This Row],[total_bill]] &lt;=24, "medium", tips[[#This Row],[total_bill]] &gt; 24, "high" )</f>
        <v>high</v>
      </c>
    </row>
    <row r="76" spans="1:11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  <c r="H76" s="1">
        <f>tips[[#This Row],[total_bill]] / tips[[#This Row],[size]]</f>
        <v>7.3650000000000002</v>
      </c>
      <c r="I76" s="2">
        <f>tips[[#This Row],[tip]] / tips[[#This Row],[total_bill]]</f>
        <v>0.14935505770536323</v>
      </c>
      <c r="J76" t="str">
        <f>IF(tips[[#This Row],[percent_tip]] &gt;= 0.2, "high tip", "low tip")</f>
        <v>low tip</v>
      </c>
      <c r="K76" t="str" cm="1">
        <f t="array" ref="K76" xml:space="preserve"> _xlfn.SWITCH(TRUE, tips[[#This Row],[total_bill]] &lt;= 13, "low", tips[[#This Row],[total_bill]] &lt;=24, "medium", tips[[#This Row],[total_bill]] &gt; 24, "high" )</f>
        <v>medium</v>
      </c>
    </row>
    <row r="77" spans="1:11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  <c r="H77" s="1">
        <f>tips[[#This Row],[total_bill]] / tips[[#This Row],[size]]</f>
        <v>5.2549999999999999</v>
      </c>
      <c r="I77" s="2">
        <f>tips[[#This Row],[tip]] / tips[[#This Row],[total_bill]]</f>
        <v>0.11893434823977164</v>
      </c>
      <c r="J77" t="str">
        <f>IF(tips[[#This Row],[percent_tip]] &gt;= 0.2, "high tip", "low tip")</f>
        <v>low tip</v>
      </c>
      <c r="K77" t="str" cm="1">
        <f t="array" ref="K77" xml:space="preserve"> _xlfn.SWITCH(TRUE, tips[[#This Row],[total_bill]] &lt;= 13, "low", tips[[#This Row],[total_bill]] &lt;=24, "medium", tips[[#This Row],[total_bill]] &gt; 24, "high" )</f>
        <v>low</v>
      </c>
    </row>
    <row r="78" spans="1:11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  <c r="H78" s="1">
        <f>tips[[#This Row],[total_bill]] / tips[[#This Row],[size]]</f>
        <v>8.9600000000000009</v>
      </c>
      <c r="I78" s="2">
        <f>tips[[#This Row],[tip]] / tips[[#This Row],[total_bill]]</f>
        <v>0.171875</v>
      </c>
      <c r="J78" t="str">
        <f>IF(tips[[#This Row],[percent_tip]] &gt;= 0.2, "high tip", "low tip")</f>
        <v>low tip</v>
      </c>
      <c r="K78" t="str" cm="1">
        <f t="array" ref="K78" xml:space="preserve"> _xlfn.SWITCH(TRUE, tips[[#This Row],[total_bill]] &lt;= 13, "low", tips[[#This Row],[total_bill]] &lt;=24, "medium", tips[[#This Row],[total_bill]] &gt; 24, "high" )</f>
        <v>medium</v>
      </c>
    </row>
    <row r="79" spans="1:11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  <c r="H79" s="1">
        <f>tips[[#This Row],[total_bill]] / tips[[#This Row],[size]]</f>
        <v>6.8</v>
      </c>
      <c r="I79" s="2">
        <f>tips[[#This Row],[tip]] / tips[[#This Row],[total_bill]]</f>
        <v>0.14705882352941177</v>
      </c>
      <c r="J79" t="str">
        <f>IF(tips[[#This Row],[percent_tip]] &gt;= 0.2, "high tip", "low tip")</f>
        <v>low tip</v>
      </c>
      <c r="K79" t="str" cm="1">
        <f t="array" ref="K79" xml:space="preserve"> _xlfn.SWITCH(TRUE, tips[[#This Row],[total_bill]] &lt;= 13, "low", tips[[#This Row],[total_bill]] &lt;=24, "medium", tips[[#This Row],[total_bill]] &gt; 24, "high" )</f>
        <v>high</v>
      </c>
    </row>
    <row r="80" spans="1:11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  <c r="H80" s="1">
        <f>tips[[#This Row],[total_bill]] / tips[[#This Row],[size]]</f>
        <v>11.38</v>
      </c>
      <c r="I80" s="2">
        <f>tips[[#This Row],[tip]] / tips[[#This Row],[total_bill]]</f>
        <v>0.13181019332161686</v>
      </c>
      <c r="J80" t="str">
        <f>IF(tips[[#This Row],[percent_tip]] &gt;= 0.2, "high tip", "low tip")</f>
        <v>low tip</v>
      </c>
      <c r="K80" t="str" cm="1">
        <f t="array" ref="K80" xml:space="preserve"> _xlfn.SWITCH(TRUE, tips[[#This Row],[total_bill]] &lt;= 13, "low", tips[[#This Row],[total_bill]] &lt;=24, "medium", tips[[#This Row],[total_bill]] &gt; 24, "high" )</f>
        <v>medium</v>
      </c>
    </row>
    <row r="81" spans="1:11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  <c r="H81" s="1">
        <f>tips[[#This Row],[total_bill]] / tips[[#This Row],[size]]</f>
        <v>8.6449999999999996</v>
      </c>
      <c r="I81" s="2">
        <f>tips[[#This Row],[tip]] / tips[[#This Row],[total_bill]]</f>
        <v>0.15673799884326201</v>
      </c>
      <c r="J81" t="str">
        <f>IF(tips[[#This Row],[percent_tip]] &gt;= 0.2, "high tip", "low tip")</f>
        <v>low tip</v>
      </c>
      <c r="K81" t="str" cm="1">
        <f t="array" ref="K81" xml:space="preserve"> _xlfn.SWITCH(TRUE, tips[[#This Row],[total_bill]] &lt;= 13, "low", tips[[#This Row],[total_bill]] &lt;=24, "medium", tips[[#This Row],[total_bill]] &gt; 24, "high" )</f>
        <v>medium</v>
      </c>
    </row>
    <row r="82" spans="1:11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  <c r="H82" s="1">
        <f>tips[[#This Row],[total_bill]] / tips[[#This Row],[size]]</f>
        <v>9.7200000000000006</v>
      </c>
      <c r="I82" s="2">
        <f>tips[[#This Row],[tip]] / tips[[#This Row],[total_bill]]</f>
        <v>0.15432098765432098</v>
      </c>
      <c r="J82" t="str">
        <f>IF(tips[[#This Row],[percent_tip]] &gt;= 0.2, "high tip", "low tip")</f>
        <v>low tip</v>
      </c>
      <c r="K82" t="str" cm="1">
        <f t="array" ref="K82" xml:space="preserve"> _xlfn.SWITCH(TRUE, tips[[#This Row],[total_bill]] &lt;= 13, "low", tips[[#This Row],[total_bill]] &lt;=24, "medium", tips[[#This Row],[total_bill]] &gt; 24, "high" )</f>
        <v>medium</v>
      </c>
    </row>
    <row r="83" spans="1:11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  <c r="H83" s="1">
        <f>tips[[#This Row],[total_bill]] / tips[[#This Row],[size]]</f>
        <v>8.33</v>
      </c>
      <c r="I83" s="2">
        <f>tips[[#This Row],[tip]] / tips[[#This Row],[total_bill]]</f>
        <v>0.20408163265306123</v>
      </c>
      <c r="J83" t="str">
        <f>IF(tips[[#This Row],[percent_tip]] &gt;= 0.2, "high tip", "low tip")</f>
        <v>high tip</v>
      </c>
      <c r="K83" t="str" cm="1">
        <f t="array" ref="K83" xml:space="preserve"> _xlfn.SWITCH(TRUE, tips[[#This Row],[total_bill]] &lt;= 13, "low", tips[[#This Row],[total_bill]] &lt;=24, "medium", tips[[#This Row],[total_bill]] &gt; 24, "high" )</f>
        <v>medium</v>
      </c>
    </row>
    <row r="84" spans="1:11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  <c r="H84" s="1">
        <f>tips[[#This Row],[total_bill]] / tips[[#This Row],[size]]</f>
        <v>10.07</v>
      </c>
      <c r="I84" s="2">
        <f>tips[[#This Row],[tip]] / tips[[#This Row],[total_bill]]</f>
        <v>0.18172790466732869</v>
      </c>
      <c r="J84" t="str">
        <f>IF(tips[[#This Row],[percent_tip]] &gt;= 0.2, "high tip", "low tip")</f>
        <v>low tip</v>
      </c>
      <c r="K84" t="str" cm="1">
        <f t="array" ref="K84" xml:space="preserve"> _xlfn.SWITCH(TRUE, tips[[#This Row],[total_bill]] &lt;= 13, "low", tips[[#This Row],[total_bill]] &lt;=24, "medium", tips[[#This Row],[total_bill]] &gt; 24, "high" )</f>
        <v>low</v>
      </c>
    </row>
    <row r="85" spans="1:11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  <c r="H85" s="1">
        <f>tips[[#This Row],[total_bill]] / tips[[#This Row],[size]]</f>
        <v>16.34</v>
      </c>
      <c r="I85" s="2">
        <f>tips[[#This Row],[tip]] / tips[[#This Row],[total_bill]]</f>
        <v>0.15299877600979192</v>
      </c>
      <c r="J85" t="str">
        <f>IF(tips[[#This Row],[percent_tip]] &gt;= 0.2, "high tip", "low tip")</f>
        <v>low tip</v>
      </c>
      <c r="K85" t="str" cm="1">
        <f t="array" ref="K85" xml:space="preserve"> _xlfn.SWITCH(TRUE, tips[[#This Row],[total_bill]] &lt;= 13, "low", tips[[#This Row],[total_bill]] &lt;=24, "medium", tips[[#This Row],[total_bill]] &gt; 24, "high" )</f>
        <v>high</v>
      </c>
    </row>
    <row r="86" spans="1:11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  <c r="H86" s="1">
        <f>tips[[#This Row],[total_bill]] / tips[[#This Row],[size]]</f>
        <v>7.99</v>
      </c>
      <c r="I86" s="2">
        <f>tips[[#This Row],[tip]] / tips[[#This Row],[total_bill]]</f>
        <v>0.12703379224030037</v>
      </c>
      <c r="J86" t="str">
        <f>IF(tips[[#This Row],[percent_tip]] &gt;= 0.2, "high tip", "low tip")</f>
        <v>low tip</v>
      </c>
      <c r="K86" t="str" cm="1">
        <f t="array" ref="K86" xml:space="preserve"> _xlfn.SWITCH(TRUE, tips[[#This Row],[total_bill]] &lt;= 13, "low", tips[[#This Row],[total_bill]] &lt;=24, "medium", tips[[#This Row],[total_bill]] &gt; 24, "high" )</f>
        <v>medium</v>
      </c>
    </row>
    <row r="87" spans="1:11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  <c r="H87" s="1">
        <f>tips[[#This Row],[total_bill]] / tips[[#This Row],[size]]</f>
        <v>8.7074999999999996</v>
      </c>
      <c r="I87" s="2">
        <f>tips[[#This Row],[tip]] / tips[[#This Row],[total_bill]]</f>
        <v>0.14843525696238874</v>
      </c>
      <c r="J87" t="str">
        <f>IF(tips[[#This Row],[percent_tip]] &gt;= 0.2, "high tip", "low tip")</f>
        <v>low tip</v>
      </c>
      <c r="K87" t="str" cm="1">
        <f t="array" ref="K87" xml:space="preserve"> _xlfn.SWITCH(TRUE, tips[[#This Row],[total_bill]] &lt;= 13, "low", tips[[#This Row],[total_bill]] &lt;=24, "medium", tips[[#This Row],[total_bill]] &gt; 24, "high" )</f>
        <v>high</v>
      </c>
    </row>
    <row r="88" spans="1:11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  <c r="H88" s="1">
        <f>tips[[#This Row],[total_bill]] / tips[[#This Row],[size]]</f>
        <v>6.5149999999999997</v>
      </c>
      <c r="I88" s="2">
        <f>tips[[#This Row],[tip]] / tips[[#This Row],[total_bill]]</f>
        <v>0.15349194167306218</v>
      </c>
      <c r="J88" t="str">
        <f>IF(tips[[#This Row],[percent_tip]] &gt;= 0.2, "high tip", "low tip")</f>
        <v>low tip</v>
      </c>
      <c r="K88" t="str" cm="1">
        <f t="array" ref="K88" xml:space="preserve"> _xlfn.SWITCH(TRUE, tips[[#This Row],[total_bill]] &lt;= 13, "low", tips[[#This Row],[total_bill]] &lt;=24, "medium", tips[[#This Row],[total_bill]] &gt; 24, "high" )</f>
        <v>medium</v>
      </c>
    </row>
    <row r="89" spans="1:11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  <c r="H89" s="1">
        <f>tips[[#This Row],[total_bill]] / tips[[#This Row],[size]]</f>
        <v>9.14</v>
      </c>
      <c r="I89" s="2">
        <f>tips[[#This Row],[tip]] / tips[[#This Row],[total_bill]]</f>
        <v>0.21881838074398249</v>
      </c>
      <c r="J89" t="str">
        <f>IF(tips[[#This Row],[percent_tip]] &gt;= 0.2, "high tip", "low tip")</f>
        <v>high tip</v>
      </c>
      <c r="K89" t="str" cm="1">
        <f t="array" ref="K89" xml:space="preserve"> _xlfn.SWITCH(TRUE, tips[[#This Row],[total_bill]] &lt;= 13, "low", tips[[#This Row],[total_bill]] &lt;=24, "medium", tips[[#This Row],[total_bill]] &gt; 24, "high" )</f>
        <v>medium</v>
      </c>
    </row>
    <row r="90" spans="1:11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  <c r="H90" s="1">
        <f>tips[[#This Row],[total_bill]] / tips[[#This Row],[size]]</f>
        <v>12.355</v>
      </c>
      <c r="I90" s="2">
        <f>tips[[#This Row],[tip]] / tips[[#This Row],[total_bill]]</f>
        <v>0.23674625657628487</v>
      </c>
      <c r="J90" t="str">
        <f>IF(tips[[#This Row],[percent_tip]] &gt;= 0.2, "high tip", "low tip")</f>
        <v>high tip</v>
      </c>
      <c r="K90" t="str" cm="1">
        <f t="array" ref="K90" xml:space="preserve"> _xlfn.SWITCH(TRUE, tips[[#This Row],[total_bill]] &lt;= 13, "low", tips[[#This Row],[total_bill]] &lt;=24, "medium", tips[[#This Row],[total_bill]] &gt; 24, "high" )</f>
        <v>high</v>
      </c>
    </row>
    <row r="91" spans="1:11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  <c r="H91" s="1">
        <f>tips[[#This Row],[total_bill]] / tips[[#This Row],[size]]</f>
        <v>10.58</v>
      </c>
      <c r="I91" s="2">
        <f>tips[[#This Row],[tip]] / tips[[#This Row],[total_bill]]</f>
        <v>0.14177693761814744</v>
      </c>
      <c r="J91" t="str">
        <f>IF(tips[[#This Row],[percent_tip]] &gt;= 0.2, "high tip", "low tip")</f>
        <v>low tip</v>
      </c>
      <c r="K91" t="str" cm="1">
        <f t="array" ref="K91" xml:space="preserve"> _xlfn.SWITCH(TRUE, tips[[#This Row],[total_bill]] &lt;= 13, "low", tips[[#This Row],[total_bill]] &lt;=24, "medium", tips[[#This Row],[total_bill]] &gt; 24, "high" )</f>
        <v>medium</v>
      </c>
    </row>
    <row r="92" spans="1:11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  <c r="H92" s="1">
        <f>tips[[#This Row],[total_bill]] / tips[[#This Row],[size]]</f>
        <v>14.484999999999999</v>
      </c>
      <c r="I92" s="2">
        <f>tips[[#This Row],[tip]] / tips[[#This Row],[total_bill]]</f>
        <v>0.10355540214014498</v>
      </c>
      <c r="J92" t="str">
        <f>IF(tips[[#This Row],[percent_tip]] &gt;= 0.2, "high tip", "low tip")</f>
        <v>low tip</v>
      </c>
      <c r="K92" t="str" cm="1">
        <f t="array" ref="K92" xml:space="preserve"> _xlfn.SWITCH(TRUE, tips[[#This Row],[total_bill]] &lt;= 13, "low", tips[[#This Row],[total_bill]] &lt;=24, "medium", tips[[#This Row],[total_bill]] &gt; 24, "high" )</f>
        <v>high</v>
      </c>
    </row>
    <row r="93" spans="1:11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  <c r="H93" s="1">
        <f>tips[[#This Row],[total_bill]] / tips[[#This Row],[size]]</f>
        <v>11.244999999999999</v>
      </c>
      <c r="I93" s="2">
        <f>tips[[#This Row],[tip]] / tips[[#This Row],[total_bill]]</f>
        <v>0.15562472209871056</v>
      </c>
      <c r="J93" t="str">
        <f>IF(tips[[#This Row],[percent_tip]] &gt;= 0.2, "high tip", "low tip")</f>
        <v>low tip</v>
      </c>
      <c r="K93" t="str" cm="1">
        <f t="array" ref="K93" xml:space="preserve"> _xlfn.SWITCH(TRUE, tips[[#This Row],[total_bill]] &lt;= 13, "low", tips[[#This Row],[total_bill]] &lt;=24, "medium", tips[[#This Row],[total_bill]] &gt; 24, "high" )</f>
        <v>medium</v>
      </c>
    </row>
    <row r="94" spans="1:11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  <c r="H94" s="1">
        <f>tips[[#This Row],[total_bill]] / tips[[#This Row],[size]]</f>
        <v>2.875</v>
      </c>
      <c r="I94" s="2">
        <f>tips[[#This Row],[tip]] / tips[[#This Row],[total_bill]]</f>
        <v>0.17391304347826086</v>
      </c>
      <c r="J94" t="str">
        <f>IF(tips[[#This Row],[percent_tip]] &gt;= 0.2, "high tip", "low tip")</f>
        <v>low tip</v>
      </c>
      <c r="K94" t="str" cm="1">
        <f t="array" ref="K94" xml:space="preserve"> _xlfn.SWITCH(TRUE, tips[[#This Row],[total_bill]] &lt;= 13, "low", tips[[#This Row],[total_bill]] &lt;=24, "medium", tips[[#This Row],[total_bill]] &gt; 24, "high" )</f>
        <v>low</v>
      </c>
    </row>
    <row r="95" spans="1:11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  <c r="H95" s="1">
        <f>tips[[#This Row],[total_bill]] / tips[[#This Row],[size]]</f>
        <v>8.16</v>
      </c>
      <c r="I95" s="2">
        <f>tips[[#This Row],[tip]] / tips[[#This Row],[total_bill]]</f>
        <v>0.26348039215686275</v>
      </c>
      <c r="J95" t="str">
        <f>IF(tips[[#This Row],[percent_tip]] &gt;= 0.2, "high tip", "low tip")</f>
        <v>high tip</v>
      </c>
      <c r="K95" t="str" cm="1">
        <f t="array" ref="K95" xml:space="preserve"> _xlfn.SWITCH(TRUE, tips[[#This Row],[total_bill]] &lt;= 13, "low", tips[[#This Row],[total_bill]] &lt;=24, "medium", tips[[#This Row],[total_bill]] &gt; 24, "high" )</f>
        <v>medium</v>
      </c>
    </row>
    <row r="96" spans="1:11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  <c r="H96" s="1">
        <f>tips[[#This Row],[total_bill]] / tips[[#This Row],[size]]</f>
        <v>11.375</v>
      </c>
      <c r="I96" s="2">
        <f>tips[[#This Row],[tip]] / tips[[#This Row],[total_bill]]</f>
        <v>0.14285714285714285</v>
      </c>
      <c r="J96" t="str">
        <f>IF(tips[[#This Row],[percent_tip]] &gt;= 0.2, "high tip", "low tip")</f>
        <v>low tip</v>
      </c>
      <c r="K96" t="str" cm="1">
        <f t="array" ref="K96" xml:space="preserve"> _xlfn.SWITCH(TRUE, tips[[#This Row],[total_bill]] &lt;= 13, "low", tips[[#This Row],[total_bill]] &lt;=24, "medium", tips[[#This Row],[total_bill]] &gt; 24, "high" )</f>
        <v>medium</v>
      </c>
    </row>
    <row r="97" spans="1:11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  <c r="H97" s="1">
        <f>tips[[#This Row],[total_bill]] / tips[[#This Row],[size]]</f>
        <v>10.0425</v>
      </c>
      <c r="I97" s="2">
        <f>tips[[#This Row],[tip]] / tips[[#This Row],[total_bill]]</f>
        <v>0.1177495643515061</v>
      </c>
      <c r="J97" t="str">
        <f>IF(tips[[#This Row],[percent_tip]] &gt;= 0.2, "high tip", "low tip")</f>
        <v>low tip</v>
      </c>
      <c r="K97" t="str" cm="1">
        <f t="array" ref="K97" xml:space="preserve"> _xlfn.SWITCH(TRUE, tips[[#This Row],[total_bill]] &lt;= 13, "low", tips[[#This Row],[total_bill]] &lt;=24, "medium", tips[[#This Row],[total_bill]] &gt; 24, "high" )</f>
        <v>high</v>
      </c>
    </row>
    <row r="98" spans="1:11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  <c r="H98" s="1">
        <f>tips[[#This Row],[total_bill]] / tips[[#This Row],[size]]</f>
        <v>13.64</v>
      </c>
      <c r="I98" s="2">
        <f>tips[[#This Row],[tip]] / tips[[#This Row],[total_bill]]</f>
        <v>0.14662756598240467</v>
      </c>
      <c r="J98" t="str">
        <f>IF(tips[[#This Row],[percent_tip]] &gt;= 0.2, "high tip", "low tip")</f>
        <v>low tip</v>
      </c>
      <c r="K98" t="str" cm="1">
        <f t="array" ref="K98" xml:space="preserve"> _xlfn.SWITCH(TRUE, tips[[#This Row],[total_bill]] &lt;= 13, "low", tips[[#This Row],[total_bill]] &lt;=24, "medium", tips[[#This Row],[total_bill]] &gt; 24, "high" )</f>
        <v>high</v>
      </c>
    </row>
    <row r="99" spans="1:11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  <c r="H99" s="1">
        <f>tips[[#This Row],[total_bill]] / tips[[#This Row],[size]]</f>
        <v>6.0149999999999997</v>
      </c>
      <c r="I99" s="2">
        <f>tips[[#This Row],[tip]] / tips[[#This Row],[total_bill]]</f>
        <v>0.12468827930174564</v>
      </c>
      <c r="J99" t="str">
        <f>IF(tips[[#This Row],[percent_tip]] &gt;= 0.2, "high tip", "low tip")</f>
        <v>low tip</v>
      </c>
      <c r="K99" t="str" cm="1">
        <f t="array" ref="K99" xml:space="preserve"> _xlfn.SWITCH(TRUE, tips[[#This Row],[total_bill]] &lt;= 13, "low", tips[[#This Row],[total_bill]] &lt;=24, "medium", tips[[#This Row],[total_bill]] &gt; 24, "high" )</f>
        <v>low</v>
      </c>
    </row>
    <row r="100" spans="1:11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  <c r="H100" s="1">
        <f>tips[[#This Row],[total_bill]] / tips[[#This Row],[size]]</f>
        <v>10.505000000000001</v>
      </c>
      <c r="I100" s="2">
        <f>tips[[#This Row],[tip]] / tips[[#This Row],[total_bill]]</f>
        <v>0.1427891480247501</v>
      </c>
      <c r="J100" t="str">
        <f>IF(tips[[#This Row],[percent_tip]] &gt;= 0.2, "high tip", "low tip")</f>
        <v>low tip</v>
      </c>
      <c r="K100" t="str" cm="1">
        <f t="array" ref="K100" xml:space="preserve"> _xlfn.SWITCH(TRUE, tips[[#This Row],[total_bill]] &lt;= 13, "low", tips[[#This Row],[total_bill]] &lt;=24, "medium", tips[[#This Row],[total_bill]] &gt; 24, "high" )</f>
        <v>medium</v>
      </c>
    </row>
    <row r="101" spans="1:11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  <c r="H101" s="1">
        <f>tips[[#This Row],[total_bill]] / tips[[#This Row],[size]]</f>
        <v>6.23</v>
      </c>
      <c r="I101" s="2">
        <f>tips[[#This Row],[tip]] / tips[[#This Row],[total_bill]]</f>
        <v>0.1203852327447833</v>
      </c>
      <c r="J101" t="str">
        <f>IF(tips[[#This Row],[percent_tip]] &gt;= 0.2, "high tip", "low tip")</f>
        <v>low tip</v>
      </c>
      <c r="K101" t="str" cm="1">
        <f t="array" ref="K101" xml:space="preserve"> _xlfn.SWITCH(TRUE, tips[[#This Row],[total_bill]] &lt;= 13, "low", tips[[#This Row],[total_bill]] &lt;=24, "medium", tips[[#This Row],[total_bill]] &gt; 24, "high" )</f>
        <v>low</v>
      </c>
    </row>
    <row r="102" spans="1:11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  <c r="H102" s="1">
        <f>tips[[#This Row],[total_bill]] / tips[[#This Row],[size]]</f>
        <v>5.6749999999999998</v>
      </c>
      <c r="I102" s="2">
        <f>tips[[#This Row],[tip]] / tips[[#This Row],[total_bill]]</f>
        <v>0.22026431718061676</v>
      </c>
      <c r="J102" t="str">
        <f>IF(tips[[#This Row],[percent_tip]] &gt;= 0.2, "high tip", "low tip")</f>
        <v>high tip</v>
      </c>
      <c r="K102" t="str" cm="1">
        <f t="array" ref="K102" xml:space="preserve"> _xlfn.SWITCH(TRUE, tips[[#This Row],[total_bill]] &lt;= 13, "low", tips[[#This Row],[total_bill]] &lt;=24, "medium", tips[[#This Row],[total_bill]] &gt; 24, "high" )</f>
        <v>low</v>
      </c>
    </row>
    <row r="103" spans="1:11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  <c r="H103" s="1">
        <f>tips[[#This Row],[total_bill]] / tips[[#This Row],[size]]</f>
        <v>7.69</v>
      </c>
      <c r="I103" s="2">
        <f>tips[[#This Row],[tip]] / tips[[#This Row],[total_bill]]</f>
        <v>0.19505851755526657</v>
      </c>
      <c r="J103" t="str">
        <f>IF(tips[[#This Row],[percent_tip]] &gt;= 0.2, "high tip", "low tip")</f>
        <v>low tip</v>
      </c>
      <c r="K103" t="str" cm="1">
        <f t="array" ref="K103" xml:space="preserve"> _xlfn.SWITCH(TRUE, tips[[#This Row],[total_bill]] &lt;= 13, "low", tips[[#This Row],[total_bill]] &lt;=24, "medium", tips[[#This Row],[total_bill]] &gt; 24, "high" )</f>
        <v>medium</v>
      </c>
    </row>
    <row r="104" spans="1:11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  <c r="H104" s="1">
        <f>tips[[#This Row],[total_bill]] / tips[[#This Row],[size]]</f>
        <v>14.766666666666666</v>
      </c>
      <c r="I104" s="2">
        <f>tips[[#This Row],[tip]] / tips[[#This Row],[total_bill]]</f>
        <v>5.6433408577878111E-2</v>
      </c>
      <c r="J104" t="str">
        <f>IF(tips[[#This Row],[percent_tip]] &gt;= 0.2, "high tip", "low tip")</f>
        <v>low tip</v>
      </c>
      <c r="K104" t="str" cm="1">
        <f t="array" ref="K104" xml:space="preserve"> _xlfn.SWITCH(TRUE, tips[[#This Row],[total_bill]] &lt;= 13, "low", tips[[#This Row],[total_bill]] &lt;=24, "medium", tips[[#This Row],[total_bill]] &gt; 24, "high" )</f>
        <v>high</v>
      </c>
    </row>
    <row r="105" spans="1:11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  <c r="H105" s="1">
        <f>tips[[#This Row],[total_bill]] / tips[[#This Row],[size]]</f>
        <v>11.21</v>
      </c>
      <c r="I105" s="2">
        <f>tips[[#This Row],[tip]] / tips[[#This Row],[total_bill]]</f>
        <v>0.15521855486173058</v>
      </c>
      <c r="J105" t="str">
        <f>IF(tips[[#This Row],[percent_tip]] &gt;= 0.2, "high tip", "low tip")</f>
        <v>low tip</v>
      </c>
      <c r="K105" t="str" cm="1">
        <f t="array" ref="K105" xml:space="preserve"> _xlfn.SWITCH(TRUE, tips[[#This Row],[total_bill]] &lt;= 13, "low", tips[[#This Row],[total_bill]] &lt;=24, "medium", tips[[#This Row],[total_bill]] &gt; 24, "high" )</f>
        <v>medium</v>
      </c>
    </row>
    <row r="106" spans="1:11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  <c r="H106" s="1">
        <f>tips[[#This Row],[total_bill]] / tips[[#This Row],[size]]</f>
        <v>10.46</v>
      </c>
      <c r="I106" s="2">
        <f>tips[[#This Row],[tip]] / tips[[#This Row],[total_bill]]</f>
        <v>0.19502868068833651</v>
      </c>
      <c r="J106" t="str">
        <f>IF(tips[[#This Row],[percent_tip]] &gt;= 0.2, "high tip", "low tip")</f>
        <v>low tip</v>
      </c>
      <c r="K106" t="str" cm="1">
        <f t="array" ref="K106" xml:space="preserve"> _xlfn.SWITCH(TRUE, tips[[#This Row],[total_bill]] &lt;= 13, "low", tips[[#This Row],[total_bill]] &lt;=24, "medium", tips[[#This Row],[total_bill]] &gt; 24, "high" )</f>
        <v>medium</v>
      </c>
    </row>
    <row r="107" spans="1:11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  <c r="H107" s="1">
        <f>tips[[#This Row],[total_bill]] / tips[[#This Row],[size]]</f>
        <v>7.68</v>
      </c>
      <c r="I107" s="2">
        <f>tips[[#This Row],[tip]] / tips[[#This Row],[total_bill]]</f>
        <v>0.10677083333333333</v>
      </c>
      <c r="J107" t="str">
        <f>IF(tips[[#This Row],[percent_tip]] &gt;= 0.2, "high tip", "low tip")</f>
        <v>low tip</v>
      </c>
      <c r="K107" t="str" cm="1">
        <f t="array" ref="K107" xml:space="preserve"> _xlfn.SWITCH(TRUE, tips[[#This Row],[total_bill]] &lt;= 13, "low", tips[[#This Row],[total_bill]] &lt;=24, "medium", tips[[#This Row],[total_bill]] &gt; 24, "high" )</f>
        <v>medium</v>
      </c>
    </row>
    <row r="108" spans="1:11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  <c r="H108" s="1">
        <f>tips[[#This Row],[total_bill]] / tips[[#This Row],[size]]</f>
        <v>10.244999999999999</v>
      </c>
      <c r="I108" s="2">
        <f>tips[[#This Row],[tip]] / tips[[#This Row],[total_bill]]</f>
        <v>0.19814543679843827</v>
      </c>
      <c r="J108" t="str">
        <f>IF(tips[[#This Row],[percent_tip]] &gt;= 0.2, "high tip", "low tip")</f>
        <v>low tip</v>
      </c>
      <c r="K108" t="str" cm="1">
        <f t="array" ref="K108" xml:space="preserve"> _xlfn.SWITCH(TRUE, tips[[#This Row],[total_bill]] &lt;= 13, "low", tips[[#This Row],[total_bill]] &lt;=24, "medium", tips[[#This Row],[total_bill]] &gt; 24, "high" )</f>
        <v>medium</v>
      </c>
    </row>
    <row r="109" spans="1:11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  <c r="H109" s="1">
        <f>tips[[#This Row],[total_bill]] / tips[[#This Row],[size]]</f>
        <v>12.605</v>
      </c>
      <c r="I109" s="2">
        <f>tips[[#This Row],[tip]] / tips[[#This Row],[total_bill]]</f>
        <v>0.17017056723522411</v>
      </c>
      <c r="J109" t="str">
        <f>IF(tips[[#This Row],[percent_tip]] &gt;= 0.2, "high tip", "low tip")</f>
        <v>low tip</v>
      </c>
      <c r="K109" t="str" cm="1">
        <f t="array" ref="K109" xml:space="preserve"> _xlfn.SWITCH(TRUE, tips[[#This Row],[total_bill]] &lt;= 13, "low", tips[[#This Row],[total_bill]] &lt;=24, "medium", tips[[#This Row],[total_bill]] &gt; 24, "high" )</f>
        <v>high</v>
      </c>
    </row>
    <row r="110" spans="1:11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  <c r="H110" s="1">
        <f>tips[[#This Row],[total_bill]] / tips[[#This Row],[size]]</f>
        <v>9.1199999999999992</v>
      </c>
      <c r="I110" s="2">
        <f>tips[[#This Row],[tip]] / tips[[#This Row],[total_bill]]</f>
        <v>0.20614035087719298</v>
      </c>
      <c r="J110" t="str">
        <f>IF(tips[[#This Row],[percent_tip]] &gt;= 0.2, "high tip", "low tip")</f>
        <v>high tip</v>
      </c>
      <c r="K110" t="str" cm="1">
        <f t="array" ref="K110" xml:space="preserve"> _xlfn.SWITCH(TRUE, tips[[#This Row],[total_bill]] &lt;= 13, "low", tips[[#This Row],[total_bill]] &lt;=24, "medium", tips[[#This Row],[total_bill]] &gt; 24, "high" )</f>
        <v>medium</v>
      </c>
    </row>
    <row r="111" spans="1:11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  <c r="H111" s="1">
        <f>tips[[#This Row],[total_bill]] / tips[[#This Row],[size]]</f>
        <v>7.1550000000000002</v>
      </c>
      <c r="I111" s="2">
        <f>tips[[#This Row],[tip]] / tips[[#This Row],[total_bill]]</f>
        <v>0.27952480782669459</v>
      </c>
      <c r="J111" t="str">
        <f>IF(tips[[#This Row],[percent_tip]] &gt;= 0.2, "high tip", "low tip")</f>
        <v>high tip</v>
      </c>
      <c r="K111" t="str" cm="1">
        <f t="array" ref="K111" xml:space="preserve"> _xlfn.SWITCH(TRUE, tips[[#This Row],[total_bill]] &lt;= 13, "low", tips[[#This Row],[total_bill]] &lt;=24, "medium", tips[[#This Row],[total_bill]] &gt; 24, "high" )</f>
        <v>medium</v>
      </c>
    </row>
    <row r="112" spans="1:11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  <c r="H112" s="1">
        <f>tips[[#This Row],[total_bill]] / tips[[#This Row],[size]]</f>
        <v>7</v>
      </c>
      <c r="I112" s="2">
        <f>tips[[#This Row],[tip]] / tips[[#This Row],[total_bill]]</f>
        <v>0.21428571428571427</v>
      </c>
      <c r="J112" t="str">
        <f>IF(tips[[#This Row],[percent_tip]] &gt;= 0.2, "high tip", "low tip")</f>
        <v>high tip</v>
      </c>
      <c r="K112" t="str" cm="1">
        <f t="array" ref="K112" xml:space="preserve"> _xlfn.SWITCH(TRUE, tips[[#This Row],[total_bill]] &lt;= 13, "low", tips[[#This Row],[total_bill]] &lt;=24, "medium", tips[[#This Row],[total_bill]] &gt; 24, "high" )</f>
        <v>medium</v>
      </c>
    </row>
    <row r="113" spans="1:11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  <c r="H113" s="1">
        <f>tips[[#This Row],[total_bill]] / tips[[#This Row],[size]]</f>
        <v>7.25</v>
      </c>
      <c r="I113" s="2">
        <f>tips[[#This Row],[tip]] / tips[[#This Row],[total_bill]]</f>
        <v>0.13793103448275862</v>
      </c>
      <c r="J113" t="str">
        <f>IF(tips[[#This Row],[percent_tip]] &gt;= 0.2, "high tip", "low tip")</f>
        <v>low tip</v>
      </c>
      <c r="K113" t="str" cm="1">
        <f t="array" ref="K113" xml:space="preserve"> _xlfn.SWITCH(TRUE, tips[[#This Row],[total_bill]] &lt;= 13, "low", tips[[#This Row],[total_bill]] &lt;=24, "medium", tips[[#This Row],[total_bill]] &gt; 24, "high" )</f>
        <v>low</v>
      </c>
    </row>
    <row r="114" spans="1:11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  <c r="H114" s="1">
        <f>tips[[#This Row],[total_bill]] / tips[[#This Row],[size]]</f>
        <v>12.69</v>
      </c>
      <c r="I114" s="2">
        <f>tips[[#This Row],[tip]] / tips[[#This Row],[total_bill]]</f>
        <v>0.10506960861570791</v>
      </c>
      <c r="J114" t="str">
        <f>IF(tips[[#This Row],[percent_tip]] &gt;= 0.2, "high tip", "low tip")</f>
        <v>low tip</v>
      </c>
      <c r="K114" t="str" cm="1">
        <f t="array" ref="K114" xml:space="preserve"> _xlfn.SWITCH(TRUE, tips[[#This Row],[total_bill]] &lt;= 13, "low", tips[[#This Row],[total_bill]] &lt;=24, "medium", tips[[#This Row],[total_bill]] &gt; 24, "high" )</f>
        <v>high</v>
      </c>
    </row>
    <row r="115" spans="1:11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  <c r="H115" s="1">
        <f>tips[[#This Row],[total_bill]] / tips[[#This Row],[size]]</f>
        <v>11.975</v>
      </c>
      <c r="I115" s="2">
        <f>tips[[#This Row],[tip]] / tips[[#This Row],[total_bill]]</f>
        <v>0.10647181628392484</v>
      </c>
      <c r="J115" t="str">
        <f>IF(tips[[#This Row],[percent_tip]] &gt;= 0.2, "high tip", "low tip")</f>
        <v>low tip</v>
      </c>
      <c r="K115" t="str" cm="1">
        <f t="array" ref="K115" xml:space="preserve"> _xlfn.SWITCH(TRUE, tips[[#This Row],[total_bill]] &lt;= 13, "low", tips[[#This Row],[total_bill]] &lt;=24, "medium", tips[[#This Row],[total_bill]] &gt; 24, "high" )</f>
        <v>medium</v>
      </c>
    </row>
    <row r="116" spans="1:11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  <c r="H116" s="1">
        <f>tips[[#This Row],[total_bill]] / tips[[#This Row],[size]]</f>
        <v>8.57</v>
      </c>
      <c r="I116" s="2">
        <f>tips[[#This Row],[tip]] / tips[[#This Row],[total_bill]]</f>
        <v>0.15558148580318942</v>
      </c>
      <c r="J116" t="str">
        <f>IF(tips[[#This Row],[percent_tip]] &gt;= 0.2, "high tip", "low tip")</f>
        <v>low tip</v>
      </c>
      <c r="K116" t="str" cm="1">
        <f t="array" ref="K116" xml:space="preserve"> _xlfn.SWITCH(TRUE, tips[[#This Row],[total_bill]] &lt;= 13, "low", tips[[#This Row],[total_bill]] &lt;=24, "medium", tips[[#This Row],[total_bill]] &gt; 24, "high" )</f>
        <v>high</v>
      </c>
    </row>
    <row r="117" spans="1:11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  <c r="H117" s="1">
        <f>tips[[#This Row],[total_bill]] / tips[[#This Row],[size]]</f>
        <v>8.6549999999999994</v>
      </c>
      <c r="I117" s="2">
        <f>tips[[#This Row],[tip]] / tips[[#This Row],[total_bill]]</f>
        <v>0.20219526285384173</v>
      </c>
      <c r="J117" t="str">
        <f>IF(tips[[#This Row],[percent_tip]] &gt;= 0.2, "high tip", "low tip")</f>
        <v>high tip</v>
      </c>
      <c r="K117" t="str" cm="1">
        <f t="array" ref="K117" xml:space="preserve"> _xlfn.SWITCH(TRUE, tips[[#This Row],[total_bill]] &lt;= 13, "low", tips[[#This Row],[total_bill]] &lt;=24, "medium", tips[[#This Row],[total_bill]] &gt; 24, "high" )</f>
        <v>medium</v>
      </c>
    </row>
    <row r="118" spans="1:11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  <c r="H118" s="1">
        <f>tips[[#This Row],[total_bill]] / tips[[#This Row],[size]]</f>
        <v>7.4824999999999999</v>
      </c>
      <c r="I118" s="2">
        <f>tips[[#This Row],[tip]] / tips[[#This Row],[total_bill]]</f>
        <v>0.1693952555963916</v>
      </c>
      <c r="J118" t="str">
        <f>IF(tips[[#This Row],[percent_tip]] &gt;= 0.2, "high tip", "low tip")</f>
        <v>low tip</v>
      </c>
      <c r="K118" t="str" cm="1">
        <f t="array" ref="K118" xml:space="preserve"> _xlfn.SWITCH(TRUE, tips[[#This Row],[total_bill]] &lt;= 13, "low", tips[[#This Row],[total_bill]] &lt;=24, "medium", tips[[#This Row],[total_bill]] &gt; 24, "high" )</f>
        <v>high</v>
      </c>
    </row>
    <row r="119" spans="1:11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  <c r="H119" s="1">
        <f>tips[[#This Row],[total_bill]] / tips[[#This Row],[size]]</f>
        <v>5.3250000000000002</v>
      </c>
      <c r="I119" s="2">
        <f>tips[[#This Row],[tip]] / tips[[#This Row],[total_bill]]</f>
        <v>0.14084507042253522</v>
      </c>
      <c r="J119" t="str">
        <f>IF(tips[[#This Row],[percent_tip]] &gt;= 0.2, "high tip", "low tip")</f>
        <v>low tip</v>
      </c>
      <c r="K119" t="str" cm="1">
        <f t="array" ref="K119" xml:space="preserve"> _xlfn.SWITCH(TRUE, tips[[#This Row],[total_bill]] &lt;= 13, "low", tips[[#This Row],[total_bill]] &lt;=24, "medium", tips[[#This Row],[total_bill]] &gt; 24, "high" )</f>
        <v>low</v>
      </c>
    </row>
    <row r="120" spans="1:11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  <c r="H120" s="1">
        <f>tips[[#This Row],[total_bill]] / tips[[#This Row],[size]]</f>
        <v>6.2149999999999999</v>
      </c>
      <c r="I120" s="2">
        <f>tips[[#This Row],[tip]] / tips[[#This Row],[total_bill]]</f>
        <v>0.14481094127111827</v>
      </c>
      <c r="J120" t="str">
        <f>IF(tips[[#This Row],[percent_tip]] &gt;= 0.2, "high tip", "low tip")</f>
        <v>low tip</v>
      </c>
      <c r="K120" t="str" cm="1">
        <f t="array" ref="K120" xml:space="preserve"> _xlfn.SWITCH(TRUE, tips[[#This Row],[total_bill]] &lt;= 13, "low", tips[[#This Row],[total_bill]] &lt;=24, "medium", tips[[#This Row],[total_bill]] &gt; 24, "high" )</f>
        <v>low</v>
      </c>
    </row>
    <row r="121" spans="1:11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  <c r="H121" s="1">
        <f>tips[[#This Row],[total_bill]] / tips[[#This Row],[size]]</f>
        <v>6.02</v>
      </c>
      <c r="I121" s="2">
        <f>tips[[#This Row],[tip]] / tips[[#This Row],[total_bill]]</f>
        <v>0.1212624584717608</v>
      </c>
      <c r="J121" t="str">
        <f>IF(tips[[#This Row],[percent_tip]] &gt;= 0.2, "high tip", "low tip")</f>
        <v>low tip</v>
      </c>
      <c r="K121" t="str" cm="1">
        <f t="array" ref="K121" xml:space="preserve"> _xlfn.SWITCH(TRUE, tips[[#This Row],[total_bill]] &lt;= 13, "low", tips[[#This Row],[total_bill]] &lt;=24, "medium", tips[[#This Row],[total_bill]] &gt; 24, "high" )</f>
        <v>high</v>
      </c>
    </row>
    <row r="122" spans="1:11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  <c r="H122" s="1">
        <f>tips[[#This Row],[total_bill]] / tips[[#This Row],[size]]</f>
        <v>5.8449999999999998</v>
      </c>
      <c r="I122" s="2">
        <f>tips[[#This Row],[tip]] / tips[[#This Row],[total_bill]]</f>
        <v>0.19760479041916168</v>
      </c>
      <c r="J122" t="str">
        <f>IF(tips[[#This Row],[percent_tip]] &gt;= 0.2, "high tip", "low tip")</f>
        <v>low tip</v>
      </c>
      <c r="K122" t="str" cm="1">
        <f t="array" ref="K122" xml:space="preserve"> _xlfn.SWITCH(TRUE, tips[[#This Row],[total_bill]] &lt;= 13, "low", tips[[#This Row],[total_bill]] &lt;=24, "medium", tips[[#This Row],[total_bill]] &gt; 24, "high" )</f>
        <v>low</v>
      </c>
    </row>
    <row r="123" spans="1:11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  <c r="H123" s="1">
        <f>tips[[#This Row],[total_bill]] / tips[[#This Row],[size]]</f>
        <v>6.71</v>
      </c>
      <c r="I123" s="2">
        <f>tips[[#This Row],[tip]] / tips[[#This Row],[total_bill]]</f>
        <v>0.12518628912071533</v>
      </c>
      <c r="J123" t="str">
        <f>IF(tips[[#This Row],[percent_tip]] &gt;= 0.2, "high tip", "low tip")</f>
        <v>low tip</v>
      </c>
      <c r="K123" t="str" cm="1">
        <f t="array" ref="K123" xml:space="preserve"> _xlfn.SWITCH(TRUE, tips[[#This Row],[total_bill]] &lt;= 13, "low", tips[[#This Row],[total_bill]] &lt;=24, "medium", tips[[#This Row],[total_bill]] &gt; 24, "high" )</f>
        <v>medium</v>
      </c>
    </row>
    <row r="124" spans="1:11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  <c r="H124" s="1">
        <f>tips[[#This Row],[total_bill]] / tips[[#This Row],[size]]</f>
        <v>7.13</v>
      </c>
      <c r="I124" s="2">
        <f>tips[[#This Row],[tip]] / tips[[#This Row],[total_bill]]</f>
        <v>0.17531556802244039</v>
      </c>
      <c r="J124" t="str">
        <f>IF(tips[[#This Row],[percent_tip]] &gt;= 0.2, "high tip", "low tip")</f>
        <v>low tip</v>
      </c>
      <c r="K124" t="str" cm="1">
        <f t="array" ref="K124" xml:space="preserve"> _xlfn.SWITCH(TRUE, tips[[#This Row],[total_bill]] &lt;= 13, "low", tips[[#This Row],[total_bill]] &lt;=24, "medium", tips[[#This Row],[total_bill]] &gt; 24, "high" )</f>
        <v>medium</v>
      </c>
    </row>
    <row r="125" spans="1:11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  <c r="H125" s="1">
        <f>tips[[#This Row],[total_bill]] / tips[[#This Row],[size]]</f>
        <v>7.9749999999999996</v>
      </c>
      <c r="I125" s="2">
        <f>tips[[#This Row],[tip]] / tips[[#This Row],[total_bill]]</f>
        <v>0.12539184952978058</v>
      </c>
      <c r="J125" t="str">
        <f>IF(tips[[#This Row],[percent_tip]] &gt;= 0.2, "high tip", "low tip")</f>
        <v>low tip</v>
      </c>
      <c r="K125" t="str" cm="1">
        <f t="array" ref="K125" xml:space="preserve"> _xlfn.SWITCH(TRUE, tips[[#This Row],[total_bill]] &lt;= 13, "low", tips[[#This Row],[total_bill]] &lt;=24, "medium", tips[[#This Row],[total_bill]] &gt; 24, "high" )</f>
        <v>medium</v>
      </c>
    </row>
    <row r="126" spans="1:11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  <c r="H126" s="1">
        <f>tips[[#This Row],[total_bill]] / tips[[#This Row],[size]]</f>
        <v>6.24</v>
      </c>
      <c r="I126" s="2">
        <f>tips[[#This Row],[tip]] / tips[[#This Row],[total_bill]]</f>
        <v>0.20192307692307693</v>
      </c>
      <c r="J126" t="str">
        <f>IF(tips[[#This Row],[percent_tip]] &gt;= 0.2, "high tip", "low tip")</f>
        <v>high tip</v>
      </c>
      <c r="K126" t="str" cm="1">
        <f t="array" ref="K126" xml:space="preserve"> _xlfn.SWITCH(TRUE, tips[[#This Row],[total_bill]] &lt;= 13, "low", tips[[#This Row],[total_bill]] &lt;=24, "medium", tips[[#This Row],[total_bill]] &gt; 24, "high" )</f>
        <v>low</v>
      </c>
    </row>
    <row r="127" spans="1:11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  <c r="H127" s="1">
        <f>tips[[#This Row],[total_bill]] / tips[[#This Row],[size]]</f>
        <v>4.9666666666666668</v>
      </c>
      <c r="I127" s="2">
        <f>tips[[#This Row],[tip]] / tips[[#This Row],[total_bill]]</f>
        <v>0.14093959731543623</v>
      </c>
      <c r="J127" t="str">
        <f>IF(tips[[#This Row],[percent_tip]] &gt;= 0.2, "high tip", "low tip")</f>
        <v>low tip</v>
      </c>
      <c r="K127" t="str" cm="1">
        <f t="array" ref="K127" xml:space="preserve"> _xlfn.SWITCH(TRUE, tips[[#This Row],[total_bill]] &lt;= 13, "low", tips[[#This Row],[total_bill]] &lt;=24, "medium", tips[[#This Row],[total_bill]] &gt; 24, "high" )</f>
        <v>high</v>
      </c>
    </row>
    <row r="128" spans="1:11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  <c r="H128" s="1">
        <f>tips[[#This Row],[total_bill]] / tips[[#This Row],[size]]</f>
        <v>4.26</v>
      </c>
      <c r="I128" s="2">
        <f>tips[[#This Row],[tip]] / tips[[#This Row],[total_bill]]</f>
        <v>0.17370892018779344</v>
      </c>
      <c r="J128" t="str">
        <f>IF(tips[[#This Row],[percent_tip]] &gt;= 0.2, "high tip", "low tip")</f>
        <v>low tip</v>
      </c>
      <c r="K128" t="str" cm="1">
        <f t="array" ref="K128" xml:space="preserve"> _xlfn.SWITCH(TRUE, tips[[#This Row],[total_bill]] &lt;= 13, "low", tips[[#This Row],[total_bill]] &lt;=24, "medium", tips[[#This Row],[total_bill]] &gt; 24, "high" )</f>
        <v>low</v>
      </c>
    </row>
    <row r="129" spans="1:11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  <c r="H129" s="1">
        <f>tips[[#This Row],[total_bill]] / tips[[#This Row],[size]]</f>
        <v>7.26</v>
      </c>
      <c r="I129" s="2">
        <f>tips[[#This Row],[tip]] / tips[[#This Row],[total_bill]]</f>
        <v>0.13774104683195593</v>
      </c>
      <c r="J129" t="str">
        <f>IF(tips[[#This Row],[percent_tip]] &gt;= 0.2, "high tip", "low tip")</f>
        <v>low tip</v>
      </c>
      <c r="K129" t="str" cm="1">
        <f t="array" ref="K129" xml:space="preserve"> _xlfn.SWITCH(TRUE, tips[[#This Row],[total_bill]] &lt;= 13, "low", tips[[#This Row],[total_bill]] &lt;=24, "medium", tips[[#This Row],[total_bill]] &gt; 24, "high" )</f>
        <v>medium</v>
      </c>
    </row>
    <row r="130" spans="1:11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  <c r="H130" s="1">
        <f>tips[[#This Row],[total_bill]] / tips[[#This Row],[size]]</f>
        <v>5.69</v>
      </c>
      <c r="I130" s="2">
        <f>tips[[#This Row],[tip]] / tips[[#This Row],[total_bill]]</f>
        <v>0.17574692442882248</v>
      </c>
      <c r="J130" t="str">
        <f>IF(tips[[#This Row],[percent_tip]] &gt;= 0.2, "high tip", "low tip")</f>
        <v>low tip</v>
      </c>
      <c r="K130" t="str" cm="1">
        <f t="array" ref="K130" xml:space="preserve"> _xlfn.SWITCH(TRUE, tips[[#This Row],[total_bill]] &lt;= 13, "low", tips[[#This Row],[total_bill]] &lt;=24, "medium", tips[[#This Row],[total_bill]] &gt; 24, "high" )</f>
        <v>low</v>
      </c>
    </row>
    <row r="131" spans="1:11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  <c r="H131" s="1">
        <f>tips[[#This Row],[total_bill]] / tips[[#This Row],[size]]</f>
        <v>7.6066666666666665</v>
      </c>
      <c r="I131" s="2">
        <f>tips[[#This Row],[tip]] / tips[[#This Row],[total_bill]]</f>
        <v>9.5530236634531113E-2</v>
      </c>
      <c r="J131" t="str">
        <f>IF(tips[[#This Row],[percent_tip]] &gt;= 0.2, "high tip", "low tip")</f>
        <v>low tip</v>
      </c>
      <c r="K131" t="str" cm="1">
        <f t="array" ref="K131" xml:space="preserve"> _xlfn.SWITCH(TRUE, tips[[#This Row],[total_bill]] &lt;= 13, "low", tips[[#This Row],[total_bill]] &lt;=24, "medium", tips[[#This Row],[total_bill]] &gt; 24, "high" )</f>
        <v>medium</v>
      </c>
    </row>
    <row r="132" spans="1:11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  <c r="H132" s="1">
        <f>tips[[#This Row],[total_bill]] / tips[[#This Row],[size]]</f>
        <v>9.5399999999999991</v>
      </c>
      <c r="I132" s="2">
        <f>tips[[#This Row],[tip]] / tips[[#This Row],[total_bill]]</f>
        <v>7.8616352201257872E-2</v>
      </c>
      <c r="J132" t="str">
        <f>IF(tips[[#This Row],[percent_tip]] &gt;= 0.2, "high tip", "low tip")</f>
        <v>low tip</v>
      </c>
      <c r="K132" t="str" cm="1">
        <f t="array" ref="K132" xml:space="preserve"> _xlfn.SWITCH(TRUE, tips[[#This Row],[total_bill]] &lt;= 13, "low", tips[[#This Row],[total_bill]] &lt;=24, "medium", tips[[#This Row],[total_bill]] &gt; 24, "high" )</f>
        <v>medium</v>
      </c>
    </row>
    <row r="133" spans="1:11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  <c r="H133" s="1">
        <f>tips[[#This Row],[total_bill]] / tips[[#This Row],[size]]</f>
        <v>10.135</v>
      </c>
      <c r="I133" s="2">
        <f>tips[[#This Row],[tip]] / tips[[#This Row],[total_bill]]</f>
        <v>0.13961519486926494</v>
      </c>
      <c r="J133" t="str">
        <f>IF(tips[[#This Row],[percent_tip]] &gt;= 0.2, "high tip", "low tip")</f>
        <v>low tip</v>
      </c>
      <c r="K133" t="str" cm="1">
        <f t="array" ref="K133" xml:space="preserve"> _xlfn.SWITCH(TRUE, tips[[#This Row],[total_bill]] &lt;= 13, "low", tips[[#This Row],[total_bill]] &lt;=24, "medium", tips[[#This Row],[total_bill]] &gt; 24, "high" )</f>
        <v>medium</v>
      </c>
    </row>
    <row r="134" spans="1:11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  <c r="H134" s="1">
        <f>tips[[#This Row],[total_bill]] / tips[[#This Row],[size]]</f>
        <v>5.585</v>
      </c>
      <c r="I134" s="2">
        <f>tips[[#This Row],[tip]] / tips[[#This Row],[total_bill]]</f>
        <v>0.13428827215756492</v>
      </c>
      <c r="J134" t="str">
        <f>IF(tips[[#This Row],[percent_tip]] &gt;= 0.2, "high tip", "low tip")</f>
        <v>low tip</v>
      </c>
      <c r="K134" t="str" cm="1">
        <f t="array" ref="K134" xml:space="preserve"> _xlfn.SWITCH(TRUE, tips[[#This Row],[total_bill]] &lt;= 13, "low", tips[[#This Row],[total_bill]] &lt;=24, "medium", tips[[#This Row],[total_bill]] &gt; 24, "high" )</f>
        <v>low</v>
      </c>
    </row>
    <row r="135" spans="1:11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  <c r="H135" s="1">
        <f>tips[[#This Row],[total_bill]] / tips[[#This Row],[size]]</f>
        <v>6.13</v>
      </c>
      <c r="I135" s="2">
        <f>tips[[#This Row],[tip]] / tips[[#This Row],[total_bill]]</f>
        <v>0.16313213703099511</v>
      </c>
      <c r="J135" t="str">
        <f>IF(tips[[#This Row],[percent_tip]] &gt;= 0.2, "high tip", "low tip")</f>
        <v>low tip</v>
      </c>
      <c r="K135" t="str" cm="1">
        <f t="array" ref="K135" xml:space="preserve"> _xlfn.SWITCH(TRUE, tips[[#This Row],[total_bill]] &lt;= 13, "low", tips[[#This Row],[total_bill]] &lt;=24, "medium", tips[[#This Row],[total_bill]] &gt; 24, "high" )</f>
        <v>low</v>
      </c>
    </row>
    <row r="136" spans="1:11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  <c r="H136" s="1">
        <f>tips[[#This Row],[total_bill]] / tips[[#This Row],[size]]</f>
        <v>9.1300000000000008</v>
      </c>
      <c r="I136" s="2">
        <f>tips[[#This Row],[tip]] / tips[[#This Row],[total_bill]]</f>
        <v>0.17798466593647316</v>
      </c>
      <c r="J136" t="str">
        <f>IF(tips[[#This Row],[percent_tip]] &gt;= 0.2, "high tip", "low tip")</f>
        <v>low tip</v>
      </c>
      <c r="K136" t="str" cm="1">
        <f t="array" ref="K136" xml:space="preserve"> _xlfn.SWITCH(TRUE, tips[[#This Row],[total_bill]] &lt;= 13, "low", tips[[#This Row],[total_bill]] &lt;=24, "medium", tips[[#This Row],[total_bill]] &gt; 24, "high" )</f>
        <v>medium</v>
      </c>
    </row>
    <row r="137" spans="1:11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  <c r="H137" s="1">
        <f>tips[[#This Row],[total_bill]] / tips[[#This Row],[size]]</f>
        <v>4.2549999999999999</v>
      </c>
      <c r="I137" s="2">
        <f>tips[[#This Row],[tip]] / tips[[#This Row],[total_bill]]</f>
        <v>0.14688601645123384</v>
      </c>
      <c r="J137" t="str">
        <f>IF(tips[[#This Row],[percent_tip]] &gt;= 0.2, "high tip", "low tip")</f>
        <v>low tip</v>
      </c>
      <c r="K137" t="str" cm="1">
        <f t="array" ref="K137" xml:space="preserve"> _xlfn.SWITCH(TRUE, tips[[#This Row],[total_bill]] &lt;= 13, "low", tips[[#This Row],[total_bill]] &lt;=24, "medium", tips[[#This Row],[total_bill]] &gt; 24, "high" )</f>
        <v>low</v>
      </c>
    </row>
    <row r="138" spans="1:11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  <c r="H138" s="1">
        <f>tips[[#This Row],[total_bill]] / tips[[#This Row],[size]]</f>
        <v>5.165</v>
      </c>
      <c r="I138" s="2">
        <f>tips[[#This Row],[tip]] / tips[[#This Row],[total_bill]]</f>
        <v>0.1936108422071636</v>
      </c>
      <c r="J138" t="str">
        <f>IF(tips[[#This Row],[percent_tip]] &gt;= 0.2, "high tip", "low tip")</f>
        <v>low tip</v>
      </c>
      <c r="K138" t="str" cm="1">
        <f t="array" ref="K138" xml:space="preserve"> _xlfn.SWITCH(TRUE, tips[[#This Row],[total_bill]] &lt;= 13, "low", tips[[#This Row],[total_bill]] &lt;=24, "medium", tips[[#This Row],[total_bill]] &gt; 24, "high" )</f>
        <v>low</v>
      </c>
    </row>
    <row r="139" spans="1:11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  <c r="H139" s="1">
        <f>tips[[#This Row],[total_bill]] / tips[[#This Row],[size]]</f>
        <v>7.0750000000000002</v>
      </c>
      <c r="I139" s="2">
        <f>tips[[#This Row],[tip]] / tips[[#This Row],[total_bill]]</f>
        <v>0.14134275618374559</v>
      </c>
      <c r="J139" t="str">
        <f>IF(tips[[#This Row],[percent_tip]] &gt;= 0.2, "high tip", "low tip")</f>
        <v>low tip</v>
      </c>
      <c r="K139" t="str" cm="1">
        <f t="array" ref="K139" xml:space="preserve"> _xlfn.SWITCH(TRUE, tips[[#This Row],[total_bill]] &lt;= 13, "low", tips[[#This Row],[total_bill]] &lt;=24, "medium", tips[[#This Row],[total_bill]] &gt; 24, "high" )</f>
        <v>medium</v>
      </c>
    </row>
    <row r="140" spans="1:11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  <c r="H140" s="1">
        <f>tips[[#This Row],[total_bill]] / tips[[#This Row],[size]]</f>
        <v>8</v>
      </c>
      <c r="I140" s="2">
        <f>tips[[#This Row],[tip]] / tips[[#This Row],[total_bill]]</f>
        <v>0.125</v>
      </c>
      <c r="J140" t="str">
        <f>IF(tips[[#This Row],[percent_tip]] &gt;= 0.2, "high tip", "low tip")</f>
        <v>low tip</v>
      </c>
      <c r="K140" t="str" cm="1">
        <f t="array" ref="K140" xml:space="preserve"> _xlfn.SWITCH(TRUE, tips[[#This Row],[total_bill]] &lt;= 13, "low", tips[[#This Row],[total_bill]] &lt;=24, "medium", tips[[#This Row],[total_bill]] &gt; 24, "high" )</f>
        <v>medium</v>
      </c>
    </row>
    <row r="141" spans="1:11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  <c r="H141" s="1">
        <f>tips[[#This Row],[total_bill]] / tips[[#This Row],[size]]</f>
        <v>6.58</v>
      </c>
      <c r="I141" s="2">
        <f>tips[[#This Row],[tip]] / tips[[#This Row],[total_bill]]</f>
        <v>0.20896656534954408</v>
      </c>
      <c r="J141" t="str">
        <f>IF(tips[[#This Row],[percent_tip]] &gt;= 0.2, "high tip", "low tip")</f>
        <v>high tip</v>
      </c>
      <c r="K141" t="str" cm="1">
        <f t="array" ref="K141" xml:space="preserve"> _xlfn.SWITCH(TRUE, tips[[#This Row],[total_bill]] &lt;= 13, "low", tips[[#This Row],[total_bill]] &lt;=24, "medium", tips[[#This Row],[total_bill]] &gt; 24, "high" )</f>
        <v>medium</v>
      </c>
    </row>
    <row r="142" spans="1:11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  <c r="H142" s="1">
        <f>tips[[#This Row],[total_bill]] / tips[[#This Row],[size]]</f>
        <v>8.7349999999999994</v>
      </c>
      <c r="I142" s="2">
        <f>tips[[#This Row],[tip]] / tips[[#This Row],[total_bill]]</f>
        <v>0.20034344590726963</v>
      </c>
      <c r="J142" t="str">
        <f>IF(tips[[#This Row],[percent_tip]] &gt;= 0.2, "high tip", "low tip")</f>
        <v>high tip</v>
      </c>
      <c r="K142" t="str" cm="1">
        <f t="array" ref="K142" xml:space="preserve"> _xlfn.SWITCH(TRUE, tips[[#This Row],[total_bill]] &lt;= 13, "low", tips[[#This Row],[total_bill]] &lt;=24, "medium", tips[[#This Row],[total_bill]] &gt; 24, "high" )</f>
        <v>medium</v>
      </c>
    </row>
    <row r="143" spans="1:11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  <c r="H143" s="1">
        <f>tips[[#This Row],[total_bill]] / tips[[#This Row],[size]]</f>
        <v>5.7166666666666659</v>
      </c>
      <c r="I143" s="2">
        <f>tips[[#This Row],[tip]] / tips[[#This Row],[total_bill]]</f>
        <v>0.19533527696793004</v>
      </c>
      <c r="J143" t="str">
        <f>IF(tips[[#This Row],[percent_tip]] &gt;= 0.2, "high tip", "low tip")</f>
        <v>low tip</v>
      </c>
      <c r="K143" t="str" cm="1">
        <f t="array" ref="K143" xml:space="preserve"> _xlfn.SWITCH(TRUE, tips[[#This Row],[total_bill]] &lt;= 13, "low", tips[[#This Row],[total_bill]] &lt;=24, "medium", tips[[#This Row],[total_bill]] &gt; 24, "high" )</f>
        <v>high</v>
      </c>
    </row>
    <row r="144" spans="1:11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  <c r="H144" s="1">
        <f>tips[[#This Row],[total_bill]] / tips[[#This Row],[size]]</f>
        <v>8.2379999999999995</v>
      </c>
      <c r="I144" s="2">
        <f>tips[[#This Row],[tip]] / tips[[#This Row],[total_bill]]</f>
        <v>0.12138868657441128</v>
      </c>
      <c r="J144" t="str">
        <f>IF(tips[[#This Row],[percent_tip]] &gt;= 0.2, "high tip", "low tip")</f>
        <v>low tip</v>
      </c>
      <c r="K144" t="str" cm="1">
        <f t="array" ref="K144" xml:space="preserve"> _xlfn.SWITCH(TRUE, tips[[#This Row],[total_bill]] &lt;= 13, "low", tips[[#This Row],[total_bill]] &lt;=24, "medium", tips[[#This Row],[total_bill]] &gt; 24, "high" )</f>
        <v>high</v>
      </c>
    </row>
    <row r="145" spans="1:11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  <c r="H145" s="1">
        <f>tips[[#This Row],[total_bill]] / tips[[#This Row],[size]]</f>
        <v>4.5083333333333337</v>
      </c>
      <c r="I145" s="2">
        <f>tips[[#This Row],[tip]] / tips[[#This Row],[total_bill]]</f>
        <v>0.18484288354898337</v>
      </c>
      <c r="J145" t="str">
        <f>IF(tips[[#This Row],[percent_tip]] &gt;= 0.2, "high tip", "low tip")</f>
        <v>low tip</v>
      </c>
      <c r="K145" t="str" cm="1">
        <f t="array" ref="K145" xml:space="preserve"> _xlfn.SWITCH(TRUE, tips[[#This Row],[total_bill]] &lt;= 13, "low", tips[[#This Row],[total_bill]] &lt;=24, "medium", tips[[#This Row],[total_bill]] &gt; 24, "high" )</f>
        <v>high</v>
      </c>
    </row>
    <row r="146" spans="1:11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  <c r="H146" s="1">
        <f>tips[[#This Row],[total_bill]] / tips[[#This Row],[size]]</f>
        <v>8.2149999999999999</v>
      </c>
      <c r="I146" s="2">
        <f>tips[[#This Row],[tip]] / tips[[#This Row],[total_bill]]</f>
        <v>0.13998782714546559</v>
      </c>
      <c r="J146" t="str">
        <f>IF(tips[[#This Row],[percent_tip]] &gt;= 0.2, "high tip", "low tip")</f>
        <v>low tip</v>
      </c>
      <c r="K146" t="str" cm="1">
        <f t="array" ref="K146" xml:space="preserve"> _xlfn.SWITCH(TRUE, tips[[#This Row],[total_bill]] &lt;= 13, "low", tips[[#This Row],[total_bill]] &lt;=24, "medium", tips[[#This Row],[total_bill]] &gt; 24, "high" )</f>
        <v>medium</v>
      </c>
    </row>
    <row r="147" spans="1:11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  <c r="H147" s="1">
        <f>tips[[#This Row],[total_bill]] / tips[[#This Row],[size]]</f>
        <v>4.1749999999999998</v>
      </c>
      <c r="I147" s="2">
        <f>tips[[#This Row],[tip]] / tips[[#This Row],[total_bill]]</f>
        <v>0.17964071856287425</v>
      </c>
      <c r="J147" t="str">
        <f>IF(tips[[#This Row],[percent_tip]] &gt;= 0.2, "high tip", "low tip")</f>
        <v>low tip</v>
      </c>
      <c r="K147" t="str" cm="1">
        <f t="array" ref="K147" xml:space="preserve"> _xlfn.SWITCH(TRUE, tips[[#This Row],[total_bill]] &lt;= 13, "low", tips[[#This Row],[total_bill]] &lt;=24, "medium", tips[[#This Row],[total_bill]] &gt; 24, "high" )</f>
        <v>low</v>
      </c>
    </row>
    <row r="148" spans="1:11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  <c r="H148" s="1">
        <f>tips[[#This Row],[total_bill]] / tips[[#This Row],[size]]</f>
        <v>6.2133333333333338</v>
      </c>
      <c r="I148" s="2">
        <f>tips[[#This Row],[tip]] / tips[[#This Row],[total_bill]]</f>
        <v>7.2961373390557943E-2</v>
      </c>
      <c r="J148" t="str">
        <f>IF(tips[[#This Row],[percent_tip]] &gt;= 0.2, "high tip", "low tip")</f>
        <v>low tip</v>
      </c>
      <c r="K148" t="str" cm="1">
        <f t="array" ref="K148" xml:space="preserve"> _xlfn.SWITCH(TRUE, tips[[#This Row],[total_bill]] &lt;= 13, "low", tips[[#This Row],[total_bill]] &lt;=24, "medium", tips[[#This Row],[total_bill]] &gt; 24, "high" )</f>
        <v>medium</v>
      </c>
    </row>
    <row r="149" spans="1:11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  <c r="H149" s="1">
        <f>tips[[#This Row],[total_bill]] / tips[[#This Row],[size]]</f>
        <v>5.9349999999999996</v>
      </c>
      <c r="I149" s="2">
        <f>tips[[#This Row],[tip]] / tips[[#This Row],[total_bill]]</f>
        <v>0.13732097725358045</v>
      </c>
      <c r="J149" t="str">
        <f>IF(tips[[#This Row],[percent_tip]] &gt;= 0.2, "high tip", "low tip")</f>
        <v>low tip</v>
      </c>
      <c r="K149" t="str" cm="1">
        <f t="array" ref="K149" xml:space="preserve"> _xlfn.SWITCH(TRUE, tips[[#This Row],[total_bill]] &lt;= 13, "low", tips[[#This Row],[total_bill]] &lt;=24, "medium", tips[[#This Row],[total_bill]] &gt; 24, "high" )</f>
        <v>low</v>
      </c>
    </row>
    <row r="150" spans="1:11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  <c r="H150" s="1">
        <f>tips[[#This Row],[total_bill]] / tips[[#This Row],[size]]</f>
        <v>4.8899999999999997</v>
      </c>
      <c r="I150" s="2">
        <f>tips[[#This Row],[tip]] / tips[[#This Row],[total_bill]]</f>
        <v>0.17689161554192229</v>
      </c>
      <c r="J150" t="str">
        <f>IF(tips[[#This Row],[percent_tip]] &gt;= 0.2, "high tip", "low tip")</f>
        <v>low tip</v>
      </c>
      <c r="K150" t="str" cm="1">
        <f t="array" ref="K150" xml:space="preserve"> _xlfn.SWITCH(TRUE, tips[[#This Row],[total_bill]] &lt;= 13, "low", tips[[#This Row],[total_bill]] &lt;=24, "medium", tips[[#This Row],[total_bill]] &gt; 24, "high" )</f>
        <v>low</v>
      </c>
    </row>
    <row r="151" spans="1:11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  <c r="H151" s="1">
        <f>tips[[#This Row],[total_bill]] / tips[[#This Row],[size]]</f>
        <v>3.7549999999999999</v>
      </c>
      <c r="I151" s="2">
        <f>tips[[#This Row],[tip]] / tips[[#This Row],[total_bill]]</f>
        <v>0.26631158455392812</v>
      </c>
      <c r="J151" t="str">
        <f>IF(tips[[#This Row],[percent_tip]] &gt;= 0.2, "high tip", "low tip")</f>
        <v>high tip</v>
      </c>
      <c r="K151" t="str" cm="1">
        <f t="array" ref="K151" xml:space="preserve"> _xlfn.SWITCH(TRUE, tips[[#This Row],[total_bill]] &lt;= 13, "low", tips[[#This Row],[total_bill]] &lt;=24, "medium", tips[[#This Row],[total_bill]] &gt; 24, "high" )</f>
        <v>low</v>
      </c>
    </row>
    <row r="152" spans="1:11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  <c r="H152" s="1">
        <f>tips[[#This Row],[total_bill]] / tips[[#This Row],[size]]</f>
        <v>7.0350000000000001</v>
      </c>
      <c r="I152" s="2">
        <f>tips[[#This Row],[tip]] / tips[[#This Row],[total_bill]]</f>
        <v>0.17768301350390903</v>
      </c>
      <c r="J152" t="str">
        <f>IF(tips[[#This Row],[percent_tip]] &gt;= 0.2, "high tip", "low tip")</f>
        <v>low tip</v>
      </c>
      <c r="K152" t="str" cm="1">
        <f t="array" ref="K152" xml:space="preserve"> _xlfn.SWITCH(TRUE, tips[[#This Row],[total_bill]] &lt;= 13, "low", tips[[#This Row],[total_bill]] &lt;=24, "medium", tips[[#This Row],[total_bill]] &gt; 24, "high" )</f>
        <v>medium</v>
      </c>
    </row>
    <row r="153" spans="1:11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  <c r="H153" s="1">
        <f>tips[[#This Row],[total_bill]] / tips[[#This Row],[size]]</f>
        <v>6.5650000000000004</v>
      </c>
      <c r="I153" s="2">
        <f>tips[[#This Row],[tip]] / tips[[#This Row],[total_bill]]</f>
        <v>0.15232292460015232</v>
      </c>
      <c r="J153" t="str">
        <f>IF(tips[[#This Row],[percent_tip]] &gt;= 0.2, "high tip", "low tip")</f>
        <v>low tip</v>
      </c>
      <c r="K153" t="str" cm="1">
        <f t="array" ref="K153" xml:space="preserve"> _xlfn.SWITCH(TRUE, tips[[#This Row],[total_bill]] &lt;= 13, "low", tips[[#This Row],[total_bill]] &lt;=24, "medium", tips[[#This Row],[total_bill]] &gt; 24, "high" )</f>
        <v>medium</v>
      </c>
    </row>
    <row r="154" spans="1:11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  <c r="H154" s="1">
        <f>tips[[#This Row],[total_bill]] / tips[[#This Row],[size]]</f>
        <v>5.7533333333333339</v>
      </c>
      <c r="I154" s="2">
        <f>tips[[#This Row],[tip]] / tips[[#This Row],[total_bill]]</f>
        <v>0.15874855156431053</v>
      </c>
      <c r="J154" t="str">
        <f>IF(tips[[#This Row],[percent_tip]] &gt;= 0.2, "high tip", "low tip")</f>
        <v>low tip</v>
      </c>
      <c r="K154" t="str" cm="1">
        <f t="array" ref="K154" xml:space="preserve"> _xlfn.SWITCH(TRUE, tips[[#This Row],[total_bill]] &lt;= 13, "low", tips[[#This Row],[total_bill]] &lt;=24, "medium", tips[[#This Row],[total_bill]] &gt; 24, "high" )</f>
        <v>medium</v>
      </c>
    </row>
    <row r="155" spans="1:11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  <c r="H155" s="1">
        <f>tips[[#This Row],[total_bill]] / tips[[#This Row],[size]]</f>
        <v>6.1375000000000002</v>
      </c>
      <c r="I155" s="2">
        <f>tips[[#This Row],[tip]] / tips[[#This Row],[total_bill]]</f>
        <v>8.1466395112016296E-2</v>
      </c>
      <c r="J155" t="str">
        <f>IF(tips[[#This Row],[percent_tip]] &gt;= 0.2, "high tip", "low tip")</f>
        <v>low tip</v>
      </c>
      <c r="K155" t="str" cm="1">
        <f t="array" ref="K155" xml:space="preserve"> _xlfn.SWITCH(TRUE, tips[[#This Row],[total_bill]] &lt;= 13, "low", tips[[#This Row],[total_bill]] &lt;=24, "medium", tips[[#This Row],[total_bill]] &gt; 24, "high" )</f>
        <v>high</v>
      </c>
    </row>
    <row r="156" spans="1:11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  <c r="H156" s="1">
        <f>tips[[#This Row],[total_bill]] / tips[[#This Row],[size]]</f>
        <v>4.9424999999999999</v>
      </c>
      <c r="I156" s="2">
        <f>tips[[#This Row],[tip]] / tips[[#This Row],[total_bill]]</f>
        <v>0.10116337885685382</v>
      </c>
      <c r="J156" t="str">
        <f>IF(tips[[#This Row],[percent_tip]] &gt;= 0.2, "high tip", "low tip")</f>
        <v>low tip</v>
      </c>
      <c r="K156" t="str" cm="1">
        <f t="array" ref="K156" xml:space="preserve"> _xlfn.SWITCH(TRUE, tips[[#This Row],[total_bill]] &lt;= 13, "low", tips[[#This Row],[total_bill]] &lt;=24, "medium", tips[[#This Row],[total_bill]] &gt; 24, "high" )</f>
        <v>medium</v>
      </c>
    </row>
    <row r="157" spans="1:11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  <c r="H157" s="1">
        <f>tips[[#This Row],[total_bill]] / tips[[#This Row],[size]]</f>
        <v>5.9700000000000006</v>
      </c>
      <c r="I157" s="2">
        <f>tips[[#This Row],[tip]] / tips[[#This Row],[total_bill]]</f>
        <v>0.17219430485762141</v>
      </c>
      <c r="J157" t="str">
        <f>IF(tips[[#This Row],[percent_tip]] &gt;= 0.2, "high tip", "low tip")</f>
        <v>low tip</v>
      </c>
      <c r="K157" t="str" cm="1">
        <f t="array" ref="K157" xml:space="preserve"> _xlfn.SWITCH(TRUE, tips[[#This Row],[total_bill]] &lt;= 13, "low", tips[[#This Row],[total_bill]] &lt;=24, "medium", tips[[#This Row],[total_bill]] &gt; 24, "high" )</f>
        <v>high</v>
      </c>
    </row>
    <row r="158" spans="1:11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  <c r="H158" s="1">
        <f>tips[[#This Row],[total_bill]] / tips[[#This Row],[size]]</f>
        <v>8.0283333333333342</v>
      </c>
      <c r="I158" s="2">
        <f>tips[[#This Row],[tip]] / tips[[#This Row],[total_bill]]</f>
        <v>0.10379904504878555</v>
      </c>
      <c r="J158" t="str">
        <f>IF(tips[[#This Row],[percent_tip]] &gt;= 0.2, "high tip", "low tip")</f>
        <v>low tip</v>
      </c>
      <c r="K158" t="str" cm="1">
        <f t="array" ref="K158" xml:space="preserve"> _xlfn.SWITCH(TRUE, tips[[#This Row],[total_bill]] &lt;= 13, "low", tips[[#This Row],[total_bill]] &lt;=24, "medium", tips[[#This Row],[total_bill]] &gt; 24, "high" )</f>
        <v>high</v>
      </c>
    </row>
    <row r="159" spans="1:11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  <c r="H159" s="1">
        <f>tips[[#This Row],[total_bill]] / tips[[#This Row],[size]]</f>
        <v>6.25</v>
      </c>
      <c r="I159" s="2">
        <f>tips[[#This Row],[tip]] / tips[[#This Row],[total_bill]]</f>
        <v>0.15</v>
      </c>
      <c r="J159" t="str">
        <f>IF(tips[[#This Row],[percent_tip]] &gt;= 0.2, "high tip", "low tip")</f>
        <v>low tip</v>
      </c>
      <c r="K159" t="str" cm="1">
        <f t="array" ref="K159" xml:space="preserve"> _xlfn.SWITCH(TRUE, tips[[#This Row],[total_bill]] &lt;= 13, "low", tips[[#This Row],[total_bill]] &lt;=24, "medium", tips[[#This Row],[total_bill]] &gt; 24, "high" )</f>
        <v>high</v>
      </c>
    </row>
    <row r="160" spans="1:11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  <c r="H160" s="1">
        <f>tips[[#This Row],[total_bill]] / tips[[#This Row],[size]]</f>
        <v>6.6950000000000003</v>
      </c>
      <c r="I160" s="2">
        <f>tips[[#This Row],[tip]] / tips[[#This Row],[total_bill]]</f>
        <v>0.19492158327109782</v>
      </c>
      <c r="J160" t="str">
        <f>IF(tips[[#This Row],[percent_tip]] &gt;= 0.2, "high tip", "low tip")</f>
        <v>low tip</v>
      </c>
      <c r="K160" t="str" cm="1">
        <f t="array" ref="K160" xml:space="preserve"> _xlfn.SWITCH(TRUE, tips[[#This Row],[total_bill]] &lt;= 13, "low", tips[[#This Row],[total_bill]] &lt;=24, "medium", tips[[#This Row],[total_bill]] &gt; 24, "high" )</f>
        <v>medium</v>
      </c>
    </row>
    <row r="161" spans="1:11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  <c r="H161" s="1">
        <f>tips[[#This Row],[total_bill]] / tips[[#This Row],[size]]</f>
        <v>4.1224999999999996</v>
      </c>
      <c r="I161" s="2">
        <f>tips[[#This Row],[tip]] / tips[[#This Row],[total_bill]]</f>
        <v>0.12128562765312312</v>
      </c>
      <c r="J161" t="str">
        <f>IF(tips[[#This Row],[percent_tip]] &gt;= 0.2, "high tip", "low tip")</f>
        <v>low tip</v>
      </c>
      <c r="K161" t="str" cm="1">
        <f t="array" ref="K161" xml:space="preserve"> _xlfn.SWITCH(TRUE, tips[[#This Row],[total_bill]] &lt;= 13, "low", tips[[#This Row],[total_bill]] &lt;=24, "medium", tips[[#This Row],[total_bill]] &gt; 24, "high" )</f>
        <v>medium</v>
      </c>
    </row>
    <row r="162" spans="1:11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  <c r="H162" s="1">
        <f>tips[[#This Row],[total_bill]] / tips[[#This Row],[size]]</f>
        <v>5.375</v>
      </c>
      <c r="I162" s="2">
        <f>tips[[#This Row],[tip]] / tips[[#This Row],[total_bill]]</f>
        <v>0.16279069767441862</v>
      </c>
      <c r="J162" t="str">
        <f>IF(tips[[#This Row],[percent_tip]] &gt;= 0.2, "high tip", "low tip")</f>
        <v>low tip</v>
      </c>
      <c r="K162" t="str" cm="1">
        <f t="array" ref="K162" xml:space="preserve"> _xlfn.SWITCH(TRUE, tips[[#This Row],[total_bill]] &lt;= 13, "low", tips[[#This Row],[total_bill]] &lt;=24, "medium", tips[[#This Row],[total_bill]] &gt; 24, "high" )</f>
        <v>medium</v>
      </c>
    </row>
    <row r="163" spans="1:11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  <c r="H163" s="1">
        <f>tips[[#This Row],[total_bill]] / tips[[#This Row],[size]]</f>
        <v>6.33</v>
      </c>
      <c r="I163" s="2">
        <f>tips[[#This Row],[tip]] / tips[[#This Row],[total_bill]]</f>
        <v>0.19747235387045814</v>
      </c>
      <c r="J163" t="str">
        <f>IF(tips[[#This Row],[percent_tip]] &gt;= 0.2, "high tip", "low tip")</f>
        <v>low tip</v>
      </c>
      <c r="K163" t="str" cm="1">
        <f t="array" ref="K163" xml:space="preserve"> _xlfn.SWITCH(TRUE, tips[[#This Row],[total_bill]] &lt;= 13, "low", tips[[#This Row],[total_bill]] &lt;=24, "medium", tips[[#This Row],[total_bill]] &gt; 24, "high" )</f>
        <v>low</v>
      </c>
    </row>
    <row r="164" spans="1:11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  <c r="H164" s="1">
        <f>tips[[#This Row],[total_bill]] / tips[[#This Row],[size]]</f>
        <v>5.4033333333333333</v>
      </c>
      <c r="I164" s="2">
        <f>tips[[#This Row],[tip]] / tips[[#This Row],[total_bill]]</f>
        <v>0.12338062924120913</v>
      </c>
      <c r="J164" t="str">
        <f>IF(tips[[#This Row],[percent_tip]] &gt;= 0.2, "high tip", "low tip")</f>
        <v>low tip</v>
      </c>
      <c r="K164" t="str" cm="1">
        <f t="array" ref="K164" xml:space="preserve"> _xlfn.SWITCH(TRUE, tips[[#This Row],[total_bill]] &lt;= 13, "low", tips[[#This Row],[total_bill]] &lt;=24, "medium", tips[[#This Row],[total_bill]] &gt; 24, "high" )</f>
        <v>medium</v>
      </c>
    </row>
    <row r="165" spans="1:11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  <c r="H165" s="1">
        <f>tips[[#This Row],[total_bill]] / tips[[#This Row],[size]]</f>
        <v>6.9050000000000002</v>
      </c>
      <c r="I165" s="2">
        <f>tips[[#This Row],[tip]] / tips[[#This Row],[total_bill]]</f>
        <v>0.14482259232440259</v>
      </c>
      <c r="J165" t="str">
        <f>IF(tips[[#This Row],[percent_tip]] &gt;= 0.2, "high tip", "low tip")</f>
        <v>low tip</v>
      </c>
      <c r="K165" t="str" cm="1">
        <f t="array" ref="K165" xml:space="preserve"> _xlfn.SWITCH(TRUE, tips[[#This Row],[total_bill]] &lt;= 13, "low", tips[[#This Row],[total_bill]] &lt;=24, "medium", tips[[#This Row],[total_bill]] &gt; 24, "high" )</f>
        <v>medium</v>
      </c>
    </row>
    <row r="166" spans="1:11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  <c r="H166" s="1">
        <f>tips[[#This Row],[total_bill]] / tips[[#This Row],[size]]</f>
        <v>8.7550000000000008</v>
      </c>
      <c r="I166" s="2">
        <f>tips[[#This Row],[tip]] / tips[[#This Row],[total_bill]]</f>
        <v>0.17133066818960593</v>
      </c>
      <c r="J166" t="str">
        <f>IF(tips[[#This Row],[percent_tip]] &gt;= 0.2, "high tip", "low tip")</f>
        <v>low tip</v>
      </c>
      <c r="K166" t="str" cm="1">
        <f t="array" ref="K166" xml:space="preserve"> _xlfn.SWITCH(TRUE, tips[[#This Row],[total_bill]] &lt;= 13, "low", tips[[#This Row],[total_bill]] &lt;=24, "medium", tips[[#This Row],[total_bill]] &gt; 24, "high" )</f>
        <v>medium</v>
      </c>
    </row>
    <row r="167" spans="1:11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  <c r="H167" s="1">
        <f>tips[[#This Row],[total_bill]] / tips[[#This Row],[size]]</f>
        <v>8.1733333333333338</v>
      </c>
      <c r="I167" s="2">
        <f>tips[[#This Row],[tip]] / tips[[#This Row],[total_bill]]</f>
        <v>0.14192495921696574</v>
      </c>
      <c r="J167" t="str">
        <f>IF(tips[[#This Row],[percent_tip]] &gt;= 0.2, "high tip", "low tip")</f>
        <v>low tip</v>
      </c>
      <c r="K167" t="str" cm="1">
        <f t="array" ref="K167" xml:space="preserve"> _xlfn.SWITCH(TRUE, tips[[#This Row],[total_bill]] &lt;= 13, "low", tips[[#This Row],[total_bill]] &lt;=24, "medium", tips[[#This Row],[total_bill]] &gt; 24, "high" )</f>
        <v>high</v>
      </c>
    </row>
    <row r="168" spans="1:11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  <c r="H168" s="1">
        <f>tips[[#This Row],[total_bill]] / tips[[#This Row],[size]]</f>
        <v>10.38</v>
      </c>
      <c r="I168" s="2">
        <f>tips[[#This Row],[tip]] / tips[[#This Row],[total_bill]]</f>
        <v>0.10789980732177264</v>
      </c>
      <c r="J168" t="str">
        <f>IF(tips[[#This Row],[percent_tip]] &gt;= 0.2, "high tip", "low tip")</f>
        <v>low tip</v>
      </c>
      <c r="K168" t="str" cm="1">
        <f t="array" ref="K168" xml:space="preserve"> _xlfn.SWITCH(TRUE, tips[[#This Row],[total_bill]] &lt;= 13, "low", tips[[#This Row],[total_bill]] &lt;=24, "medium", tips[[#This Row],[total_bill]] &gt; 24, "high" )</f>
        <v>medium</v>
      </c>
    </row>
    <row r="169" spans="1:11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  <c r="H169" s="1">
        <f>tips[[#This Row],[total_bill]] / tips[[#This Row],[size]]</f>
        <v>7.9275000000000002</v>
      </c>
      <c r="I169" s="2">
        <f>tips[[#This Row],[tip]] / tips[[#This Row],[total_bill]]</f>
        <v>0.14191106906338694</v>
      </c>
      <c r="J169" t="str">
        <f>IF(tips[[#This Row],[percent_tip]] &gt;= 0.2, "high tip", "low tip")</f>
        <v>low tip</v>
      </c>
      <c r="K169" t="str" cm="1">
        <f t="array" ref="K169" xml:space="preserve"> _xlfn.SWITCH(TRUE, tips[[#This Row],[total_bill]] &lt;= 13, "low", tips[[#This Row],[total_bill]] &lt;=24, "medium", tips[[#This Row],[total_bill]] &gt; 24, "high" )</f>
        <v>high</v>
      </c>
    </row>
    <row r="170" spans="1:11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  <c r="H170" s="1">
        <f>tips[[#This Row],[total_bill]] / tips[[#This Row],[size]]</f>
        <v>5.2949999999999999</v>
      </c>
      <c r="I170" s="2">
        <f>tips[[#This Row],[tip]] / tips[[#This Row],[total_bill]]</f>
        <v>0.15203021718602455</v>
      </c>
      <c r="J170" t="str">
        <f>IF(tips[[#This Row],[percent_tip]] &gt;= 0.2, "high tip", "low tip")</f>
        <v>low tip</v>
      </c>
      <c r="K170" t="str" cm="1">
        <f t="array" ref="K170" xml:space="preserve"> _xlfn.SWITCH(TRUE, tips[[#This Row],[total_bill]] &lt;= 13, "low", tips[[#This Row],[total_bill]] &lt;=24, "medium", tips[[#This Row],[total_bill]] &gt; 24, "high" )</f>
        <v>low</v>
      </c>
    </row>
    <row r="171" spans="1:11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  <c r="H171" s="1">
        <f>tips[[#This Row],[total_bill]] / tips[[#This Row],[size]]</f>
        <v>5.3150000000000004</v>
      </c>
      <c r="I171" s="2">
        <f>tips[[#This Row],[tip]] / tips[[#This Row],[total_bill]]</f>
        <v>0.18814675446848542</v>
      </c>
      <c r="J171" t="str">
        <f>IF(tips[[#This Row],[percent_tip]] &gt;= 0.2, "high tip", "low tip")</f>
        <v>low tip</v>
      </c>
      <c r="K171" t="str" cm="1">
        <f t="array" ref="K171" xml:space="preserve"> _xlfn.SWITCH(TRUE, tips[[#This Row],[total_bill]] &lt;= 13, "low", tips[[#This Row],[total_bill]] &lt;=24, "medium", tips[[#This Row],[total_bill]] &gt; 24, "high" )</f>
        <v>low</v>
      </c>
    </row>
    <row r="172" spans="1:11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  <c r="H172" s="1">
        <f>tips[[#This Row],[total_bill]] / tips[[#This Row],[size]]</f>
        <v>16.936666666666667</v>
      </c>
      <c r="I172" s="2">
        <f>tips[[#This Row],[tip]] / tips[[#This Row],[total_bill]]</f>
        <v>0.19681165124975397</v>
      </c>
      <c r="J172" t="str">
        <f>IF(tips[[#This Row],[percent_tip]] &gt;= 0.2, "high tip", "low tip")</f>
        <v>low tip</v>
      </c>
      <c r="K172" t="str" cm="1">
        <f t="array" ref="K172" xml:space="preserve"> _xlfn.SWITCH(TRUE, tips[[#This Row],[total_bill]] &lt;= 13, "low", tips[[#This Row],[total_bill]] &lt;=24, "medium", tips[[#This Row],[total_bill]] &gt; 24, "high" )</f>
        <v>high</v>
      </c>
    </row>
    <row r="173" spans="1:11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  <c r="H173" s="1">
        <f>tips[[#This Row],[total_bill]] / tips[[#This Row],[size]]</f>
        <v>7.9050000000000002</v>
      </c>
      <c r="I173" s="2">
        <f>tips[[#This Row],[tip]] / tips[[#This Row],[total_bill]]</f>
        <v>0.19987349778621127</v>
      </c>
      <c r="J173" t="str">
        <f>IF(tips[[#This Row],[percent_tip]] &gt;= 0.2, "high tip", "low tip")</f>
        <v>low tip</v>
      </c>
      <c r="K173" t="str" cm="1">
        <f t="array" ref="K173" xml:space="preserve"> _xlfn.SWITCH(TRUE, tips[[#This Row],[total_bill]] &lt;= 13, "low", tips[[#This Row],[total_bill]] &lt;=24, "medium", tips[[#This Row],[total_bill]] &gt; 24, "high" )</f>
        <v>medium</v>
      </c>
    </row>
    <row r="174" spans="1:11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  <c r="H174" s="1">
        <f>tips[[#This Row],[total_bill]] / tips[[#This Row],[size]]</f>
        <v>3.625</v>
      </c>
      <c r="I174" s="2">
        <f>tips[[#This Row],[tip]] / tips[[#This Row],[total_bill]]</f>
        <v>0.71034482758620698</v>
      </c>
      <c r="J174" t="str">
        <f>IF(tips[[#This Row],[percent_tip]] &gt;= 0.2, "high tip", "low tip")</f>
        <v>high tip</v>
      </c>
      <c r="K174" t="str" cm="1">
        <f t="array" ref="K174" xml:space="preserve"> _xlfn.SWITCH(TRUE, tips[[#This Row],[total_bill]] &lt;= 13, "low", tips[[#This Row],[total_bill]] &lt;=24, "medium", tips[[#This Row],[total_bill]] &gt; 24, "high" )</f>
        <v>low</v>
      </c>
    </row>
    <row r="175" spans="1:11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  <c r="H175" s="1">
        <f>tips[[#This Row],[total_bill]] / tips[[#This Row],[size]]</f>
        <v>15.925000000000001</v>
      </c>
      <c r="I175" s="2">
        <f>tips[[#This Row],[tip]] / tips[[#This Row],[total_bill]]</f>
        <v>9.9843014128728411E-2</v>
      </c>
      <c r="J175" t="str">
        <f>IF(tips[[#This Row],[percent_tip]] &gt;= 0.2, "high tip", "low tip")</f>
        <v>low tip</v>
      </c>
      <c r="K175" t="str" cm="1">
        <f t="array" ref="K175" xml:space="preserve"> _xlfn.SWITCH(TRUE, tips[[#This Row],[total_bill]] &lt;= 13, "low", tips[[#This Row],[total_bill]] &lt;=24, "medium", tips[[#This Row],[total_bill]] &gt; 24, "high" )</f>
        <v>high</v>
      </c>
    </row>
    <row r="176" spans="1:11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  <c r="H176" s="1">
        <f>tips[[#This Row],[total_bill]] / tips[[#This Row],[size]]</f>
        <v>8.41</v>
      </c>
      <c r="I176" s="2">
        <f>tips[[#This Row],[tip]] / tips[[#This Row],[total_bill]]</f>
        <v>0.23781212841854935</v>
      </c>
      <c r="J176" t="str">
        <f>IF(tips[[#This Row],[percent_tip]] &gt;= 0.2, "high tip", "low tip")</f>
        <v>high tip</v>
      </c>
      <c r="K176" t="str" cm="1">
        <f t="array" ref="K176" xml:space="preserve"> _xlfn.SWITCH(TRUE, tips[[#This Row],[total_bill]] &lt;= 13, "low", tips[[#This Row],[total_bill]] &lt;=24, "medium", tips[[#This Row],[total_bill]] &gt; 24, "high" )</f>
        <v>medium</v>
      </c>
    </row>
    <row r="177" spans="1:11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  <c r="H177" s="1">
        <f>tips[[#This Row],[total_bill]] / tips[[#This Row],[size]]</f>
        <v>16.45</v>
      </c>
      <c r="I177" s="2">
        <f>tips[[#This Row],[tip]] / tips[[#This Row],[total_bill]]</f>
        <v>9.4528875379939203E-2</v>
      </c>
      <c r="J177" t="str">
        <f>IF(tips[[#This Row],[percent_tip]] &gt;= 0.2, "high tip", "low tip")</f>
        <v>low tip</v>
      </c>
      <c r="K177" t="str" cm="1">
        <f t="array" ref="K177" xml:space="preserve"> _xlfn.SWITCH(TRUE, tips[[#This Row],[total_bill]] &lt;= 13, "low", tips[[#This Row],[total_bill]] &lt;=24, "medium", tips[[#This Row],[total_bill]] &gt; 24, "high" )</f>
        <v>high</v>
      </c>
    </row>
    <row r="178" spans="1:11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  <c r="H178" s="1">
        <f>tips[[#This Row],[total_bill]] / tips[[#This Row],[size]]</f>
        <v>8.9450000000000003</v>
      </c>
      <c r="I178" s="2">
        <f>tips[[#This Row],[tip]] / tips[[#This Row],[total_bill]]</f>
        <v>0.11179429849077696</v>
      </c>
      <c r="J178" t="str">
        <f>IF(tips[[#This Row],[percent_tip]] &gt;= 0.2, "high tip", "low tip")</f>
        <v>low tip</v>
      </c>
      <c r="K178" t="str" cm="1">
        <f t="array" ref="K178" xml:space="preserve"> _xlfn.SWITCH(TRUE, tips[[#This Row],[total_bill]] &lt;= 13, "low", tips[[#This Row],[total_bill]] &lt;=24, "medium", tips[[#This Row],[total_bill]] &gt; 24, "high" )</f>
        <v>medium</v>
      </c>
    </row>
    <row r="179" spans="1:11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  <c r="H179" s="1">
        <f>tips[[#This Row],[total_bill]] / tips[[#This Row],[size]]</f>
        <v>7.24</v>
      </c>
      <c r="I179" s="2">
        <f>tips[[#This Row],[tip]] / tips[[#This Row],[total_bill]]</f>
        <v>0.13812154696132597</v>
      </c>
      <c r="J179" t="str">
        <f>IF(tips[[#This Row],[percent_tip]] &gt;= 0.2, "high tip", "low tip")</f>
        <v>low tip</v>
      </c>
      <c r="K179" t="str" cm="1">
        <f t="array" ref="K179" xml:space="preserve"> _xlfn.SWITCH(TRUE, tips[[#This Row],[total_bill]] &lt;= 13, "low", tips[[#This Row],[total_bill]] &lt;=24, "medium", tips[[#This Row],[total_bill]] &gt; 24, "high" )</f>
        <v>medium</v>
      </c>
    </row>
    <row r="180" spans="1:11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  <c r="H180" s="1">
        <f>tips[[#This Row],[total_bill]] / tips[[#This Row],[size]]</f>
        <v>4.8</v>
      </c>
      <c r="I180" s="2">
        <f>tips[[#This Row],[tip]] / tips[[#This Row],[total_bill]]</f>
        <v>0.41666666666666669</v>
      </c>
      <c r="J180" t="str">
        <f>IF(tips[[#This Row],[percent_tip]] &gt;= 0.2, "high tip", "low tip")</f>
        <v>high tip</v>
      </c>
      <c r="K180" t="str" cm="1">
        <f t="array" ref="K180" xml:space="preserve"> _xlfn.SWITCH(TRUE, tips[[#This Row],[total_bill]] &lt;= 13, "low", tips[[#This Row],[total_bill]] &lt;=24, "medium", tips[[#This Row],[total_bill]] &gt; 24, "high" )</f>
        <v>low</v>
      </c>
    </row>
    <row r="181" spans="1:11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  <c r="H181" s="1">
        <f>tips[[#This Row],[total_bill]] / tips[[#This Row],[size]]</f>
        <v>17.315000000000001</v>
      </c>
      <c r="I181" s="2">
        <f>tips[[#This Row],[tip]] / tips[[#This Row],[total_bill]]</f>
        <v>0.102512272596015</v>
      </c>
      <c r="J181" t="str">
        <f>IF(tips[[#This Row],[percent_tip]] &gt;= 0.2, "high tip", "low tip")</f>
        <v>low tip</v>
      </c>
      <c r="K181" t="str" cm="1">
        <f t="array" ref="K181" xml:space="preserve"> _xlfn.SWITCH(TRUE, tips[[#This Row],[total_bill]] &lt;= 13, "low", tips[[#This Row],[total_bill]] &lt;=24, "medium", tips[[#This Row],[total_bill]] &gt; 24, "high" )</f>
        <v>high</v>
      </c>
    </row>
    <row r="182" spans="1:11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  <c r="H182" s="1">
        <f>tips[[#This Row],[total_bill]] / tips[[#This Row],[size]]</f>
        <v>8.6624999999999996</v>
      </c>
      <c r="I182" s="2">
        <f>tips[[#This Row],[tip]] / tips[[#This Row],[total_bill]]</f>
        <v>0.10620490620490622</v>
      </c>
      <c r="J182" t="str">
        <f>IF(tips[[#This Row],[percent_tip]] &gt;= 0.2, "high tip", "low tip")</f>
        <v>low tip</v>
      </c>
      <c r="K182" t="str" cm="1">
        <f t="array" ref="K182" xml:space="preserve"> _xlfn.SWITCH(TRUE, tips[[#This Row],[total_bill]] &lt;= 13, "low", tips[[#This Row],[total_bill]] &lt;=24, "medium", tips[[#This Row],[total_bill]] &gt; 24, "high" )</f>
        <v>high</v>
      </c>
    </row>
    <row r="183" spans="1:11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  <c r="H183" s="1">
        <f>tips[[#This Row],[total_bill]] / tips[[#This Row],[size]]</f>
        <v>11.664999999999999</v>
      </c>
      <c r="I183" s="2">
        <f>tips[[#This Row],[tip]] / tips[[#This Row],[total_bill]]</f>
        <v>0.24217745392198889</v>
      </c>
      <c r="J183" t="str">
        <f>IF(tips[[#This Row],[percent_tip]] &gt;= 0.2, "high tip", "low tip")</f>
        <v>high tip</v>
      </c>
      <c r="K183" t="str" cm="1">
        <f t="array" ref="K183" xml:space="preserve"> _xlfn.SWITCH(TRUE, tips[[#This Row],[total_bill]] &lt;= 13, "low", tips[[#This Row],[total_bill]] &lt;=24, "medium", tips[[#This Row],[total_bill]] &gt; 24, "high" )</f>
        <v>medium</v>
      </c>
    </row>
    <row r="184" spans="1:11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  <c r="H184" s="1">
        <f>tips[[#This Row],[total_bill]] / tips[[#This Row],[size]]</f>
        <v>15.116666666666667</v>
      </c>
      <c r="I184" s="2">
        <f>tips[[#This Row],[tip]] / tips[[#This Row],[total_bill]]</f>
        <v>7.7177508269018744E-2</v>
      </c>
      <c r="J184" t="str">
        <f>IF(tips[[#This Row],[percent_tip]] &gt;= 0.2, "high tip", "low tip")</f>
        <v>low tip</v>
      </c>
      <c r="K184" t="str" cm="1">
        <f t="array" ref="K184" xml:space="preserve"> _xlfn.SWITCH(TRUE, tips[[#This Row],[total_bill]] &lt;= 13, "low", tips[[#This Row],[total_bill]] &lt;=24, "medium", tips[[#This Row],[total_bill]] &gt; 24, "high" )</f>
        <v>high</v>
      </c>
    </row>
    <row r="185" spans="1:11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  <c r="H185" s="1">
        <f>tips[[#This Row],[total_bill]] / tips[[#This Row],[size]]</f>
        <v>5.7925000000000004</v>
      </c>
      <c r="I185" s="2">
        <f>tips[[#This Row],[tip]] / tips[[#This Row],[total_bill]]</f>
        <v>0.28053517479499351</v>
      </c>
      <c r="J185" t="str">
        <f>IF(tips[[#This Row],[percent_tip]] &gt;= 0.2, "high tip", "low tip")</f>
        <v>high tip</v>
      </c>
      <c r="K185" t="str" cm="1">
        <f t="array" ref="K185" xml:space="preserve"> _xlfn.SWITCH(TRUE, tips[[#This Row],[total_bill]] &lt;= 13, "low", tips[[#This Row],[total_bill]] &lt;=24, "medium", tips[[#This Row],[total_bill]] &gt; 24, "high" )</f>
        <v>medium</v>
      </c>
    </row>
    <row r="186" spans="1:11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  <c r="H186" s="1">
        <f>tips[[#This Row],[total_bill]] / tips[[#This Row],[size]]</f>
        <v>20.274999999999999</v>
      </c>
      <c r="I186" s="2">
        <f>tips[[#This Row],[tip]] / tips[[#This Row],[total_bill]]</f>
        <v>7.3982737361282372E-2</v>
      </c>
      <c r="J186" t="str">
        <f>IF(tips[[#This Row],[percent_tip]] &gt;= 0.2, "high tip", "low tip")</f>
        <v>low tip</v>
      </c>
      <c r="K186" t="str" cm="1">
        <f t="array" ref="K186" xml:space="preserve"> _xlfn.SWITCH(TRUE, tips[[#This Row],[total_bill]] &lt;= 13, "low", tips[[#This Row],[total_bill]] &lt;=24, "medium", tips[[#This Row],[total_bill]] &gt; 24, "high" )</f>
        <v>high</v>
      </c>
    </row>
    <row r="187" spans="1:11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  <c r="H187" s="1">
        <f>tips[[#This Row],[total_bill]] / tips[[#This Row],[size]]</f>
        <v>4.1379999999999999</v>
      </c>
      <c r="I187" s="2">
        <f>tips[[#This Row],[tip]] / tips[[#This Row],[total_bill]]</f>
        <v>0.24166263895601739</v>
      </c>
      <c r="J187" t="str">
        <f>IF(tips[[#This Row],[percent_tip]] &gt;= 0.2, "high tip", "low tip")</f>
        <v>high tip</v>
      </c>
      <c r="K187" t="str" cm="1">
        <f t="array" ref="K187" xml:space="preserve"> _xlfn.SWITCH(TRUE, tips[[#This Row],[total_bill]] &lt;= 13, "low", tips[[#This Row],[total_bill]] &lt;=24, "medium", tips[[#This Row],[total_bill]] &gt; 24, "high" )</f>
        <v>medium</v>
      </c>
    </row>
    <row r="188" spans="1:11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  <c r="H188" s="1">
        <f>tips[[#This Row],[total_bill]] / tips[[#This Row],[size]]</f>
        <v>6.9666666666666659</v>
      </c>
      <c r="I188" s="2">
        <f>tips[[#This Row],[tip]] / tips[[#This Row],[total_bill]]</f>
        <v>0.1674641148325359</v>
      </c>
      <c r="J188" t="str">
        <f>IF(tips[[#This Row],[percent_tip]] &gt;= 0.2, "high tip", "low tip")</f>
        <v>low tip</v>
      </c>
      <c r="K188" t="str" cm="1">
        <f t="array" ref="K188" xml:space="preserve"> _xlfn.SWITCH(TRUE, tips[[#This Row],[total_bill]] &lt;= 13, "low", tips[[#This Row],[total_bill]] &lt;=24, "medium", tips[[#This Row],[total_bill]] &gt; 24, "high" )</f>
        <v>medium</v>
      </c>
    </row>
    <row r="189" spans="1:11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  <c r="H189" s="1">
        <f>tips[[#This Row],[total_bill]] / tips[[#This Row],[size]]</f>
        <v>6.0920000000000005</v>
      </c>
      <c r="I189" s="2">
        <f>tips[[#This Row],[tip]] / tips[[#This Row],[total_bill]]</f>
        <v>6.5659881812212731E-2</v>
      </c>
      <c r="J189" t="str">
        <f>IF(tips[[#This Row],[percent_tip]] &gt;= 0.2, "high tip", "low tip")</f>
        <v>low tip</v>
      </c>
      <c r="K189" t="str" cm="1">
        <f t="array" ref="K189" xml:space="preserve"> _xlfn.SWITCH(TRUE, tips[[#This Row],[total_bill]] &lt;= 13, "low", tips[[#This Row],[total_bill]] &lt;=24, "medium", tips[[#This Row],[total_bill]] &gt; 24, "high" )</f>
        <v>high</v>
      </c>
    </row>
    <row r="190" spans="1:11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  <c r="H190" s="1">
        <f>tips[[#This Row],[total_bill]] / tips[[#This Row],[size]]</f>
        <v>6.05</v>
      </c>
      <c r="I190" s="2">
        <f>tips[[#This Row],[tip]] / tips[[#This Row],[total_bill]]</f>
        <v>0.1928374655647383</v>
      </c>
      <c r="J190" t="str">
        <f>IF(tips[[#This Row],[percent_tip]] &gt;= 0.2, "high tip", "low tip")</f>
        <v>low tip</v>
      </c>
      <c r="K190" t="str" cm="1">
        <f t="array" ref="K190" xml:space="preserve"> _xlfn.SWITCH(TRUE, tips[[#This Row],[total_bill]] &lt;= 13, "low", tips[[#This Row],[total_bill]] &lt;=24, "medium", tips[[#This Row],[total_bill]] &gt; 24, "high" )</f>
        <v>medium</v>
      </c>
    </row>
    <row r="191" spans="1:11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  <c r="H191" s="1">
        <f>tips[[#This Row],[total_bill]] / tips[[#This Row],[size]]</f>
        <v>7.7</v>
      </c>
      <c r="I191" s="2">
        <f>tips[[#This Row],[tip]] / tips[[#This Row],[total_bill]]</f>
        <v>0.17316017316017315</v>
      </c>
      <c r="J191" t="str">
        <f>IF(tips[[#This Row],[percent_tip]] &gt;= 0.2, "high tip", "low tip")</f>
        <v>low tip</v>
      </c>
      <c r="K191" t="str" cm="1">
        <f t="array" ref="K191" xml:space="preserve"> _xlfn.SWITCH(TRUE, tips[[#This Row],[total_bill]] &lt;= 13, "low", tips[[#This Row],[total_bill]] &lt;=24, "medium", tips[[#This Row],[total_bill]] &gt; 24, "high" )</f>
        <v>medium</v>
      </c>
    </row>
    <row r="192" spans="1:11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  <c r="H192" s="1">
        <f>tips[[#This Row],[total_bill]] / tips[[#This Row],[size]]</f>
        <v>7.8449999999999998</v>
      </c>
      <c r="I192" s="2">
        <f>tips[[#This Row],[tip]] / tips[[#This Row],[total_bill]]</f>
        <v>9.5602294455066919E-2</v>
      </c>
      <c r="J192" t="str">
        <f>IF(tips[[#This Row],[percent_tip]] &gt;= 0.2, "high tip", "low tip")</f>
        <v>low tip</v>
      </c>
      <c r="K192" t="str" cm="1">
        <f t="array" ref="K192" xml:space="preserve"> _xlfn.SWITCH(TRUE, tips[[#This Row],[total_bill]] &lt;= 13, "low", tips[[#This Row],[total_bill]] &lt;=24, "medium", tips[[#This Row],[total_bill]] &gt; 24, "high" )</f>
        <v>medium</v>
      </c>
    </row>
    <row r="193" spans="1:11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  <c r="H193" s="1">
        <f>tips[[#This Row],[total_bill]] / tips[[#This Row],[size]]</f>
        <v>9.9049999999999994</v>
      </c>
      <c r="I193" s="2">
        <f>tips[[#This Row],[tip]] / tips[[#This Row],[total_bill]]</f>
        <v>0.21150933871781932</v>
      </c>
      <c r="J193" t="str">
        <f>IF(tips[[#This Row],[percent_tip]] &gt;= 0.2, "high tip", "low tip")</f>
        <v>high tip</v>
      </c>
      <c r="K193" t="str" cm="1">
        <f t="array" ref="K193" xml:space="preserve"> _xlfn.SWITCH(TRUE, tips[[#This Row],[total_bill]] &lt;= 13, "low", tips[[#This Row],[total_bill]] &lt;=24, "medium", tips[[#This Row],[total_bill]] &gt; 24, "high" )</f>
        <v>medium</v>
      </c>
    </row>
    <row r="194" spans="1:11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  <c r="H194" s="1">
        <f>tips[[#This Row],[total_bill]] / tips[[#This Row],[size]]</f>
        <v>14.22</v>
      </c>
      <c r="I194" s="2">
        <f>tips[[#This Row],[tip]] / tips[[#This Row],[total_bill]]</f>
        <v>9.0014064697609003E-2</v>
      </c>
      <c r="J194" t="str">
        <f>IF(tips[[#This Row],[percent_tip]] &gt;= 0.2, "high tip", "low tip")</f>
        <v>low tip</v>
      </c>
      <c r="K194" t="str" cm="1">
        <f t="array" ref="K194" xml:space="preserve"> _xlfn.SWITCH(TRUE, tips[[#This Row],[total_bill]] &lt;= 13, "low", tips[[#This Row],[total_bill]] &lt;=24, "medium", tips[[#This Row],[total_bill]] &gt; 24, "high" )</f>
        <v>high</v>
      </c>
    </row>
    <row r="195" spans="1:11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  <c r="H195" s="1">
        <f>tips[[#This Row],[total_bill]] / tips[[#This Row],[size]]</f>
        <v>7.74</v>
      </c>
      <c r="I195" s="2">
        <f>tips[[#This Row],[tip]] / tips[[#This Row],[total_bill]]</f>
        <v>0.13049095607235142</v>
      </c>
      <c r="J195" t="str">
        <f>IF(tips[[#This Row],[percent_tip]] &gt;= 0.2, "high tip", "low tip")</f>
        <v>low tip</v>
      </c>
      <c r="K195" t="str" cm="1">
        <f t="array" ref="K195" xml:space="preserve"> _xlfn.SWITCH(TRUE, tips[[#This Row],[total_bill]] &lt;= 13, "low", tips[[#This Row],[total_bill]] &lt;=24, "medium", tips[[#This Row],[total_bill]] &gt; 24, "high" )</f>
        <v>medium</v>
      </c>
    </row>
    <row r="196" spans="1:11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  <c r="H196" s="1">
        <f>tips[[#This Row],[total_bill]] / tips[[#This Row],[size]]</f>
        <v>8.2899999999999991</v>
      </c>
      <c r="I196" s="2">
        <f>tips[[#This Row],[tip]] / tips[[#This Row],[total_bill]]</f>
        <v>0.24125452352231608</v>
      </c>
      <c r="J196" t="str">
        <f>IF(tips[[#This Row],[percent_tip]] &gt;= 0.2, "high tip", "low tip")</f>
        <v>high tip</v>
      </c>
      <c r="K196" t="str" cm="1">
        <f t="array" ref="K196" xml:space="preserve"> _xlfn.SWITCH(TRUE, tips[[#This Row],[total_bill]] &lt;= 13, "low", tips[[#This Row],[total_bill]] &lt;=24, "medium", tips[[#This Row],[total_bill]] &gt; 24, "high" )</f>
        <v>medium</v>
      </c>
    </row>
    <row r="197" spans="1:11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  <c r="H197" s="1">
        <f>tips[[#This Row],[total_bill]] / tips[[#This Row],[size]]</f>
        <v>3.78</v>
      </c>
      <c r="I197" s="2">
        <f>tips[[#This Row],[tip]] / tips[[#This Row],[total_bill]]</f>
        <v>0.19047619047619047</v>
      </c>
      <c r="J197" t="str">
        <f>IF(tips[[#This Row],[percent_tip]] &gt;= 0.2, "high tip", "low tip")</f>
        <v>low tip</v>
      </c>
      <c r="K197" t="str" cm="1">
        <f t="array" ref="K197" xml:space="preserve"> _xlfn.SWITCH(TRUE, tips[[#This Row],[total_bill]] &lt;= 13, "low", tips[[#This Row],[total_bill]] &lt;=24, "medium", tips[[#This Row],[total_bill]] &gt; 24, "high" )</f>
        <v>low</v>
      </c>
    </row>
    <row r="198" spans="1:11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  <c r="H198" s="1">
        <f>tips[[#This Row],[total_bill]] / tips[[#This Row],[size]]</f>
        <v>5.17</v>
      </c>
      <c r="I198" s="2">
        <f>tips[[#This Row],[tip]] / tips[[#This Row],[total_bill]]</f>
        <v>0.19342359767891684</v>
      </c>
      <c r="J198" t="str">
        <f>IF(tips[[#This Row],[percent_tip]] &gt;= 0.2, "high tip", "low tip")</f>
        <v>low tip</v>
      </c>
      <c r="K198" t="str" cm="1">
        <f t="array" ref="K198" xml:space="preserve"> _xlfn.SWITCH(TRUE, tips[[#This Row],[total_bill]] &lt;= 13, "low", tips[[#This Row],[total_bill]] &lt;=24, "medium", tips[[#This Row],[total_bill]] &gt; 24, "high" )</f>
        <v>low</v>
      </c>
    </row>
    <row r="199" spans="1:11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  <c r="H199" s="1">
        <f>tips[[#This Row],[total_bill]] / tips[[#This Row],[size]]</f>
        <v>10.7775</v>
      </c>
      <c r="I199" s="2">
        <f>tips[[#This Row],[tip]] / tips[[#This Row],[total_bill]]</f>
        <v>0.11598237067965669</v>
      </c>
      <c r="J199" t="str">
        <f>IF(tips[[#This Row],[percent_tip]] &gt;= 0.2, "high tip", "low tip")</f>
        <v>low tip</v>
      </c>
      <c r="K199" t="str" cm="1">
        <f t="array" ref="K199" xml:space="preserve"> _xlfn.SWITCH(TRUE, tips[[#This Row],[total_bill]] &lt;= 13, "low", tips[[#This Row],[total_bill]] &lt;=24, "medium", tips[[#This Row],[total_bill]] &gt; 24, "high" )</f>
        <v>high</v>
      </c>
    </row>
    <row r="200" spans="1:11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  <c r="H200" s="1">
        <f>tips[[#This Row],[total_bill]] / tips[[#This Row],[size]]</f>
        <v>6.5</v>
      </c>
      <c r="I200" s="2">
        <f>tips[[#This Row],[tip]] / tips[[#This Row],[total_bill]]</f>
        <v>0.15384615384615385</v>
      </c>
      <c r="J200" t="str">
        <f>IF(tips[[#This Row],[percent_tip]] &gt;= 0.2, "high tip", "low tip")</f>
        <v>low tip</v>
      </c>
      <c r="K200" t="str" cm="1">
        <f t="array" ref="K200" xml:space="preserve"> _xlfn.SWITCH(TRUE, tips[[#This Row],[total_bill]] &lt;= 13, "low", tips[[#This Row],[total_bill]] &lt;=24, "medium", tips[[#This Row],[total_bill]] &gt; 24, "high" )</f>
        <v>low</v>
      </c>
    </row>
    <row r="201" spans="1:11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  <c r="H201" s="1">
        <f>tips[[#This Row],[total_bill]] / tips[[#This Row],[size]]</f>
        <v>6.7549999999999999</v>
      </c>
      <c r="I201" s="2">
        <f>tips[[#This Row],[tip]] / tips[[#This Row],[total_bill]]</f>
        <v>0.14803849000740193</v>
      </c>
      <c r="J201" t="str">
        <f>IF(tips[[#This Row],[percent_tip]] &gt;= 0.2, "high tip", "low tip")</f>
        <v>low tip</v>
      </c>
      <c r="K201" t="str" cm="1">
        <f t="array" ref="K201" xml:space="preserve"> _xlfn.SWITCH(TRUE, tips[[#This Row],[total_bill]] &lt;= 13, "low", tips[[#This Row],[total_bill]] &lt;=24, "medium", tips[[#This Row],[total_bill]] &gt; 24, "high" )</f>
        <v>medium</v>
      </c>
    </row>
    <row r="202" spans="1:11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  <c r="H202" s="1">
        <f>tips[[#This Row],[total_bill]] / tips[[#This Row],[size]]</f>
        <v>6.2366666666666672</v>
      </c>
      <c r="I202" s="2">
        <f>tips[[#This Row],[tip]] / tips[[#This Row],[total_bill]]</f>
        <v>0.2137894174238375</v>
      </c>
      <c r="J202" t="str">
        <f>IF(tips[[#This Row],[percent_tip]] &gt;= 0.2, "high tip", "low tip")</f>
        <v>high tip</v>
      </c>
      <c r="K202" t="str" cm="1">
        <f t="array" ref="K202" xml:space="preserve"> _xlfn.SWITCH(TRUE, tips[[#This Row],[total_bill]] &lt;= 13, "low", tips[[#This Row],[total_bill]] &lt;=24, "medium", tips[[#This Row],[total_bill]] &gt; 24, "high" )</f>
        <v>medium</v>
      </c>
    </row>
    <row r="203" spans="1:11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  <c r="H203" s="1">
        <f>tips[[#This Row],[total_bill]] / tips[[#This Row],[size]]</f>
        <v>6.37</v>
      </c>
      <c r="I203" s="2">
        <f>tips[[#This Row],[tip]] / tips[[#This Row],[total_bill]]</f>
        <v>0.15777080062794346</v>
      </c>
      <c r="J203" t="str">
        <f>IF(tips[[#This Row],[percent_tip]] &gt;= 0.2, "high tip", "low tip")</f>
        <v>low tip</v>
      </c>
      <c r="K203" t="str" cm="1">
        <f t="array" ref="K203" xml:space="preserve"> _xlfn.SWITCH(TRUE, tips[[#This Row],[total_bill]] &lt;= 13, "low", tips[[#This Row],[total_bill]] &lt;=24, "medium", tips[[#This Row],[total_bill]] &gt; 24, "high" )</f>
        <v>low</v>
      </c>
    </row>
    <row r="204" spans="1:11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  <c r="H204" s="1">
        <f>tips[[#This Row],[total_bill]] / tips[[#This Row],[size]]</f>
        <v>6.5</v>
      </c>
      <c r="I204" s="2">
        <f>tips[[#This Row],[tip]] / tips[[#This Row],[total_bill]]</f>
        <v>0.15384615384615385</v>
      </c>
      <c r="J204" t="str">
        <f>IF(tips[[#This Row],[percent_tip]] &gt;= 0.2, "high tip", "low tip")</f>
        <v>low tip</v>
      </c>
      <c r="K204" t="str" cm="1">
        <f t="array" ref="K204" xml:space="preserve"> _xlfn.SWITCH(TRUE, tips[[#This Row],[total_bill]] &lt;= 13, "low", tips[[#This Row],[total_bill]] &lt;=24, "medium", tips[[#This Row],[total_bill]] &gt; 24, "high" )</f>
        <v>low</v>
      </c>
    </row>
    <row r="205" spans="1:11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  <c r="H205" s="1">
        <f>tips[[#This Row],[total_bill]] / tips[[#This Row],[size]]</f>
        <v>8.1999999999999993</v>
      </c>
      <c r="I205" s="2">
        <f>tips[[#This Row],[tip]] / tips[[#This Row],[total_bill]]</f>
        <v>0.15243902439024393</v>
      </c>
      <c r="J205" t="str">
        <f>IF(tips[[#This Row],[percent_tip]] &gt;= 0.2, "high tip", "low tip")</f>
        <v>low tip</v>
      </c>
      <c r="K205" t="str" cm="1">
        <f t="array" ref="K205" xml:space="preserve"> _xlfn.SWITCH(TRUE, tips[[#This Row],[total_bill]] &lt;= 13, "low", tips[[#This Row],[total_bill]] &lt;=24, "medium", tips[[#This Row],[total_bill]] &gt; 24, "high" )</f>
        <v>medium</v>
      </c>
    </row>
    <row r="206" spans="1:11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  <c r="H206" s="1">
        <f>tips[[#This Row],[total_bill]] / tips[[#This Row],[size]]</f>
        <v>5.1325000000000003</v>
      </c>
      <c r="I206" s="2">
        <f>tips[[#This Row],[tip]] / tips[[#This Row],[total_bill]]</f>
        <v>0.19483682415976619</v>
      </c>
      <c r="J206" t="str">
        <f>IF(tips[[#This Row],[percent_tip]] &gt;= 0.2, "high tip", "low tip")</f>
        <v>low tip</v>
      </c>
      <c r="K206" t="str" cm="1">
        <f t="array" ref="K206" xml:space="preserve"> _xlfn.SWITCH(TRUE, tips[[#This Row],[total_bill]] &lt;= 13, "low", tips[[#This Row],[total_bill]] &lt;=24, "medium", tips[[#This Row],[total_bill]] &gt; 24, "high" )</f>
        <v>medium</v>
      </c>
    </row>
    <row r="207" spans="1:11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  <c r="H207" s="1">
        <f>tips[[#This Row],[total_bill]] / tips[[#This Row],[size]]</f>
        <v>5.4899999999999993</v>
      </c>
      <c r="I207" s="2">
        <f>tips[[#This Row],[tip]] / tips[[#This Row],[total_bill]]</f>
        <v>0.19611414693381907</v>
      </c>
      <c r="J207" t="str">
        <f>IF(tips[[#This Row],[percent_tip]] &gt;= 0.2, "high tip", "low tip")</f>
        <v>low tip</v>
      </c>
      <c r="K207" t="str" cm="1">
        <f t="array" ref="K207" xml:space="preserve"> _xlfn.SWITCH(TRUE, tips[[#This Row],[total_bill]] &lt;= 13, "low", tips[[#This Row],[total_bill]] &lt;=24, "medium", tips[[#This Row],[total_bill]] &gt; 24, "high" )</f>
        <v>medium</v>
      </c>
    </row>
    <row r="208" spans="1:11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  <c r="H208" s="1">
        <f>tips[[#This Row],[total_bill]] / tips[[#This Row],[size]]</f>
        <v>8.8633333333333333</v>
      </c>
      <c r="I208" s="2">
        <f>tips[[#This Row],[tip]] / tips[[#This Row],[total_bill]]</f>
        <v>0.1282437006393381</v>
      </c>
      <c r="J208" t="str">
        <f>IF(tips[[#This Row],[percent_tip]] &gt;= 0.2, "high tip", "low tip")</f>
        <v>low tip</v>
      </c>
      <c r="K208" t="str" cm="1">
        <f t="array" ref="K208" xml:space="preserve"> _xlfn.SWITCH(TRUE, tips[[#This Row],[total_bill]] &lt;= 13, "low", tips[[#This Row],[total_bill]] &lt;=24, "medium", tips[[#This Row],[total_bill]] &gt; 24, "high" )</f>
        <v>high</v>
      </c>
    </row>
    <row r="209" spans="1:11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  <c r="H209" s="1">
        <f>tips[[#This Row],[total_bill]] / tips[[#This Row],[size]]</f>
        <v>9.6824999999999992</v>
      </c>
      <c r="I209" s="2">
        <f>tips[[#This Row],[tip]] / tips[[#This Row],[total_bill]]</f>
        <v>7.7459333849728904E-2</v>
      </c>
      <c r="J209" t="str">
        <f>IF(tips[[#This Row],[percent_tip]] &gt;= 0.2, "high tip", "low tip")</f>
        <v>low tip</v>
      </c>
      <c r="K209" t="str" cm="1">
        <f t="array" ref="K209" xml:space="preserve"> _xlfn.SWITCH(TRUE, tips[[#This Row],[total_bill]] &lt;= 13, "low", tips[[#This Row],[total_bill]] &lt;=24, "medium", tips[[#This Row],[total_bill]] &gt; 24, "high" )</f>
        <v>high</v>
      </c>
    </row>
    <row r="210" spans="1:11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  <c r="H210" s="1">
        <f>tips[[#This Row],[total_bill]] / tips[[#This Row],[size]]</f>
        <v>12.135</v>
      </c>
      <c r="I210" s="2">
        <f>tips[[#This Row],[tip]] / tips[[#This Row],[total_bill]]</f>
        <v>8.3642356819118246E-2</v>
      </c>
      <c r="J210" t="str">
        <f>IF(tips[[#This Row],[percent_tip]] &gt;= 0.2, "high tip", "low tip")</f>
        <v>low tip</v>
      </c>
      <c r="K210" t="str" cm="1">
        <f t="array" ref="K210" xml:space="preserve"> _xlfn.SWITCH(TRUE, tips[[#This Row],[total_bill]] &lt;= 13, "low", tips[[#This Row],[total_bill]] &lt;=24, "medium", tips[[#This Row],[total_bill]] &gt; 24, "high" )</f>
        <v>high</v>
      </c>
    </row>
    <row r="211" spans="1:11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  <c r="H211" s="1">
        <f>tips[[#This Row],[total_bill]] / tips[[#This Row],[size]]</f>
        <v>6.38</v>
      </c>
      <c r="I211" s="2">
        <f>tips[[#This Row],[tip]] / tips[[#This Row],[total_bill]]</f>
        <v>0.17476489028213166</v>
      </c>
      <c r="J211" t="str">
        <f>IF(tips[[#This Row],[percent_tip]] &gt;= 0.2, "high tip", "low tip")</f>
        <v>low tip</v>
      </c>
      <c r="K211" t="str" cm="1">
        <f t="array" ref="K211" xml:space="preserve"> _xlfn.SWITCH(TRUE, tips[[#This Row],[total_bill]] &lt;= 13, "low", tips[[#This Row],[total_bill]] &lt;=24, "medium", tips[[#This Row],[total_bill]] &gt; 24, "high" )</f>
        <v>low</v>
      </c>
    </row>
    <row r="212" spans="1:11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  <c r="H212" s="1">
        <f>tips[[#This Row],[total_bill]] / tips[[#This Row],[size]]</f>
        <v>10.02</v>
      </c>
      <c r="I212" s="2">
        <f>tips[[#This Row],[tip]] / tips[[#This Row],[total_bill]]</f>
        <v>6.6533599467731214E-2</v>
      </c>
      <c r="J212" t="str">
        <f>IF(tips[[#This Row],[percent_tip]] &gt;= 0.2, "high tip", "low tip")</f>
        <v>low tip</v>
      </c>
      <c r="K212" t="str" cm="1">
        <f t="array" ref="K212" xml:space="preserve"> _xlfn.SWITCH(TRUE, tips[[#This Row],[total_bill]] &lt;= 13, "low", tips[[#This Row],[total_bill]] &lt;=24, "medium", tips[[#This Row],[total_bill]] &gt; 24, "high" )</f>
        <v>high</v>
      </c>
    </row>
    <row r="213" spans="1:11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  <c r="H213" s="1">
        <f>tips[[#This Row],[total_bill]] / tips[[#This Row],[size]]</f>
        <v>6.4725000000000001</v>
      </c>
      <c r="I213" s="2">
        <f>tips[[#This Row],[tip]] / tips[[#This Row],[total_bill]]</f>
        <v>0.19930475086906141</v>
      </c>
      <c r="J213" t="str">
        <f>IF(tips[[#This Row],[percent_tip]] &gt;= 0.2, "high tip", "low tip")</f>
        <v>low tip</v>
      </c>
      <c r="K213" t="str" cm="1">
        <f t="array" ref="K213" xml:space="preserve"> _xlfn.SWITCH(TRUE, tips[[#This Row],[total_bill]] &lt;= 13, "low", tips[[#This Row],[total_bill]] &lt;=24, "medium", tips[[#This Row],[total_bill]] &gt; 24, "high" )</f>
        <v>high</v>
      </c>
    </row>
    <row r="214" spans="1:11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  <c r="H214" s="1">
        <f>tips[[#This Row],[total_bill]] / tips[[#This Row],[size]]</f>
        <v>12.0825</v>
      </c>
      <c r="I214" s="2">
        <f>tips[[#This Row],[tip]] / tips[[#This Row],[total_bill]]</f>
        <v>0.18621973929236499</v>
      </c>
      <c r="J214" t="str">
        <f>IF(tips[[#This Row],[percent_tip]] &gt;= 0.2, "high tip", "low tip")</f>
        <v>low tip</v>
      </c>
      <c r="K214" t="str" cm="1">
        <f t="array" ref="K214" xml:space="preserve"> _xlfn.SWITCH(TRUE, tips[[#This Row],[total_bill]] &lt;= 13, "low", tips[[#This Row],[total_bill]] &lt;=24, "medium", tips[[#This Row],[total_bill]] &gt; 24, "high" )</f>
        <v>high</v>
      </c>
    </row>
    <row r="215" spans="1:11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  <c r="H215" s="1">
        <f>tips[[#This Row],[total_bill]] / tips[[#This Row],[size]]</f>
        <v>6.6349999999999998</v>
      </c>
      <c r="I215" s="2">
        <f>tips[[#This Row],[tip]] / tips[[#This Row],[total_bill]]</f>
        <v>0.18839487565938207</v>
      </c>
      <c r="J215" t="str">
        <f>IF(tips[[#This Row],[percent_tip]] &gt;= 0.2, "high tip", "low tip")</f>
        <v>low tip</v>
      </c>
      <c r="K215" t="str" cm="1">
        <f t="array" ref="K215" xml:space="preserve"> _xlfn.SWITCH(TRUE, tips[[#This Row],[total_bill]] &lt;= 13, "low", tips[[#This Row],[total_bill]] &lt;=24, "medium", tips[[#This Row],[total_bill]] &gt; 24, "high" )</f>
        <v>medium</v>
      </c>
    </row>
    <row r="216" spans="1:11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  <c r="H216" s="1">
        <f>tips[[#This Row],[total_bill]] / tips[[#This Row],[size]]</f>
        <v>9.39</v>
      </c>
      <c r="I216" s="2">
        <f>tips[[#This Row],[tip]] / tips[[#This Row],[total_bill]]</f>
        <v>0.23074192403265883</v>
      </c>
      <c r="J216" t="str">
        <f>IF(tips[[#This Row],[percent_tip]] &gt;= 0.2, "high tip", "low tip")</f>
        <v>high tip</v>
      </c>
      <c r="K216" t="str" cm="1">
        <f t="array" ref="K216" xml:space="preserve"> _xlfn.SWITCH(TRUE, tips[[#This Row],[total_bill]] &lt;= 13, "low", tips[[#This Row],[total_bill]] &lt;=24, "medium", tips[[#This Row],[total_bill]] &gt; 24, "high" )</f>
        <v>high</v>
      </c>
    </row>
    <row r="217" spans="1:11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  <c r="H217" s="1">
        <f>tips[[#This Row],[total_bill]] / tips[[#This Row],[size]]</f>
        <v>6.45</v>
      </c>
      <c r="I217" s="2">
        <f>tips[[#This Row],[tip]] / tips[[#This Row],[total_bill]]</f>
        <v>8.5271317829457363E-2</v>
      </c>
      <c r="J217" t="str">
        <f>IF(tips[[#This Row],[percent_tip]] &gt;= 0.2, "high tip", "low tip")</f>
        <v>low tip</v>
      </c>
      <c r="K217" t="str" cm="1">
        <f t="array" ref="K217" xml:space="preserve"> _xlfn.SWITCH(TRUE, tips[[#This Row],[total_bill]] &lt;= 13, "low", tips[[#This Row],[total_bill]] &lt;=24, "medium", tips[[#This Row],[total_bill]] &gt; 24, "high" )</f>
        <v>low</v>
      </c>
    </row>
    <row r="218" spans="1:11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  <c r="H218" s="1">
        <f>tips[[#This Row],[total_bill]] / tips[[#This Row],[size]]</f>
        <v>5.63</v>
      </c>
      <c r="I218" s="2">
        <f>tips[[#This Row],[tip]] / tips[[#This Row],[total_bill]]</f>
        <v>0.10657193605683837</v>
      </c>
      <c r="J218" t="str">
        <f>IF(tips[[#This Row],[percent_tip]] &gt;= 0.2, "high tip", "low tip")</f>
        <v>low tip</v>
      </c>
      <c r="K218" t="str" cm="1">
        <f t="array" ref="K218" xml:space="preserve"> _xlfn.SWITCH(TRUE, tips[[#This Row],[total_bill]] &lt;= 13, "low", tips[[#This Row],[total_bill]] &lt;=24, "medium", tips[[#This Row],[total_bill]] &gt; 24, "high" )</f>
        <v>high</v>
      </c>
    </row>
    <row r="219" spans="1:11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  <c r="H219" s="1">
        <f>tips[[#This Row],[total_bill]] / tips[[#This Row],[size]]</f>
        <v>5.7949999999999999</v>
      </c>
      <c r="I219" s="2">
        <f>tips[[#This Row],[tip]] / tips[[#This Row],[total_bill]]</f>
        <v>0.12942191544434858</v>
      </c>
      <c r="J219" t="str">
        <f>IF(tips[[#This Row],[percent_tip]] &gt;= 0.2, "high tip", "low tip")</f>
        <v>low tip</v>
      </c>
      <c r="K219" t="str" cm="1">
        <f t="array" ref="K219" xml:space="preserve"> _xlfn.SWITCH(TRUE, tips[[#This Row],[total_bill]] &lt;= 13, "low", tips[[#This Row],[total_bill]] &lt;=24, "medium", tips[[#This Row],[total_bill]] &gt; 24, "high" )</f>
        <v>low</v>
      </c>
    </row>
    <row r="220" spans="1:11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  <c r="H220" s="1">
        <f>tips[[#This Row],[total_bill]] / tips[[#This Row],[size]]</f>
        <v>3.87</v>
      </c>
      <c r="I220" s="2">
        <f>tips[[#This Row],[tip]] / tips[[#This Row],[total_bill]]</f>
        <v>0.18604651162790697</v>
      </c>
      <c r="J220" t="str">
        <f>IF(tips[[#This Row],[percent_tip]] &gt;= 0.2, "high tip", "low tip")</f>
        <v>low tip</v>
      </c>
      <c r="K220" t="str" cm="1">
        <f t="array" ref="K220" xml:space="preserve"> _xlfn.SWITCH(TRUE, tips[[#This Row],[total_bill]] &lt;= 13, "low", tips[[#This Row],[total_bill]] &lt;=24, "medium", tips[[#This Row],[total_bill]] &gt; 24, "high" )</f>
        <v>low</v>
      </c>
    </row>
    <row r="221" spans="1:11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  <c r="H221" s="1">
        <f>tips[[#This Row],[total_bill]] / tips[[#This Row],[size]]</f>
        <v>7.5350000000000001</v>
      </c>
      <c r="I221" s="2">
        <f>tips[[#This Row],[tip]] / tips[[#This Row],[total_bill]]</f>
        <v>0.10252156602521566</v>
      </c>
      <c r="J221" t="str">
        <f>IF(tips[[#This Row],[percent_tip]] &gt;= 0.2, "high tip", "low tip")</f>
        <v>low tip</v>
      </c>
      <c r="K221" t="str" cm="1">
        <f t="array" ref="K221" xml:space="preserve"> _xlfn.SWITCH(TRUE, tips[[#This Row],[total_bill]] &lt;= 13, "low", tips[[#This Row],[total_bill]] &lt;=24, "medium", tips[[#This Row],[total_bill]] &gt; 24, "high" )</f>
        <v>high</v>
      </c>
    </row>
    <row r="222" spans="1:11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  <c r="H222" s="1">
        <f>tips[[#This Row],[total_bill]] / tips[[#This Row],[size]]</f>
        <v>6.08</v>
      </c>
      <c r="I222" s="2">
        <f>tips[[#This Row],[tip]] / tips[[#This Row],[total_bill]]</f>
        <v>0.18092105263157895</v>
      </c>
      <c r="J222" t="str">
        <f>IF(tips[[#This Row],[percent_tip]] &gt;= 0.2, "high tip", "low tip")</f>
        <v>low tip</v>
      </c>
      <c r="K222" t="str" cm="1">
        <f t="array" ref="K222" xml:space="preserve"> _xlfn.SWITCH(TRUE, tips[[#This Row],[total_bill]] &lt;= 13, "low", tips[[#This Row],[total_bill]] &lt;=24, "medium", tips[[#This Row],[total_bill]] &gt; 24, "high" )</f>
        <v>low</v>
      </c>
    </row>
    <row r="223" spans="1:11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  <c r="H223" s="1">
        <f>tips[[#This Row],[total_bill]] / tips[[#This Row],[size]]</f>
        <v>6.71</v>
      </c>
      <c r="I223" s="2">
        <f>tips[[#This Row],[tip]] / tips[[#This Row],[total_bill]]</f>
        <v>0.25931445603576753</v>
      </c>
      <c r="J223" t="str">
        <f>IF(tips[[#This Row],[percent_tip]] &gt;= 0.2, "high tip", "low tip")</f>
        <v>high tip</v>
      </c>
      <c r="K223" t="str" cm="1">
        <f t="array" ref="K223" xml:space="preserve"> _xlfn.SWITCH(TRUE, tips[[#This Row],[total_bill]] &lt;= 13, "low", tips[[#This Row],[total_bill]] &lt;=24, "medium", tips[[#This Row],[total_bill]] &gt; 24, "high" )</f>
        <v>medium</v>
      </c>
    </row>
    <row r="224" spans="1:11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  <c r="H224" s="1">
        <f>tips[[#This Row],[total_bill]] / tips[[#This Row],[size]]</f>
        <v>8.58</v>
      </c>
      <c r="I224" s="2">
        <f>tips[[#This Row],[tip]] / tips[[#This Row],[total_bill]]</f>
        <v>0.22377622377622378</v>
      </c>
      <c r="J224" t="str">
        <f>IF(tips[[#This Row],[percent_tip]] &gt;= 0.2, "high tip", "low tip")</f>
        <v>high tip</v>
      </c>
      <c r="K224" t="str" cm="1">
        <f t="array" ref="K224" xml:space="preserve"> _xlfn.SWITCH(TRUE, tips[[#This Row],[total_bill]] &lt;= 13, "low", tips[[#This Row],[total_bill]] &lt;=24, "medium", tips[[#This Row],[total_bill]] &gt; 24, "high" )</f>
        <v>low</v>
      </c>
    </row>
    <row r="225" spans="1:11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  <c r="H225" s="1">
        <f>tips[[#This Row],[total_bill]] / tips[[#This Row],[size]]</f>
        <v>5.3266666666666671</v>
      </c>
      <c r="I225" s="2">
        <f>tips[[#This Row],[tip]] / tips[[#This Row],[total_bill]]</f>
        <v>0.18773466833541927</v>
      </c>
      <c r="J225" t="str">
        <f>IF(tips[[#This Row],[percent_tip]] &gt;= 0.2, "high tip", "low tip")</f>
        <v>low tip</v>
      </c>
      <c r="K225" t="str" cm="1">
        <f t="array" ref="K225" xml:space="preserve"> _xlfn.SWITCH(TRUE, tips[[#This Row],[total_bill]] &lt;= 13, "low", tips[[#This Row],[total_bill]] &lt;=24, "medium", tips[[#This Row],[total_bill]] &gt; 24, "high" )</f>
        <v>medium</v>
      </c>
    </row>
    <row r="226" spans="1:11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  <c r="H226" s="1">
        <f>tips[[#This Row],[total_bill]] / tips[[#This Row],[size]]</f>
        <v>6.71</v>
      </c>
      <c r="I226" s="2">
        <f>tips[[#This Row],[tip]] / tips[[#This Row],[total_bill]]</f>
        <v>0.11773472429210134</v>
      </c>
      <c r="J226" t="str">
        <f>IF(tips[[#This Row],[percent_tip]] &gt;= 0.2, "high tip", "low tip")</f>
        <v>low tip</v>
      </c>
      <c r="K226" t="str" cm="1">
        <f t="array" ref="K226" xml:space="preserve"> _xlfn.SWITCH(TRUE, tips[[#This Row],[total_bill]] &lt;= 13, "low", tips[[#This Row],[total_bill]] &lt;=24, "medium", tips[[#This Row],[total_bill]] &gt; 24, "high" )</f>
        <v>medium</v>
      </c>
    </row>
    <row r="227" spans="1:11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  <c r="H227" s="1">
        <f>tips[[#This Row],[total_bill]] / tips[[#This Row],[size]]</f>
        <v>8.1349999999999998</v>
      </c>
      <c r="I227" s="2">
        <f>tips[[#This Row],[tip]] / tips[[#This Row],[total_bill]]</f>
        <v>0.15365703749231716</v>
      </c>
      <c r="J227" t="str">
        <f>IF(tips[[#This Row],[percent_tip]] &gt;= 0.2, "high tip", "low tip")</f>
        <v>low tip</v>
      </c>
      <c r="K227" t="str" cm="1">
        <f t="array" ref="K227" xml:space="preserve"> _xlfn.SWITCH(TRUE, tips[[#This Row],[total_bill]] &lt;= 13, "low", tips[[#This Row],[total_bill]] &lt;=24, "medium", tips[[#This Row],[total_bill]] &gt; 24, "high" )</f>
        <v>medium</v>
      </c>
    </row>
    <row r="228" spans="1:11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  <c r="H228" s="1">
        <f>tips[[#This Row],[total_bill]] / tips[[#This Row],[size]]</f>
        <v>5.0449999999999999</v>
      </c>
      <c r="I228" s="2">
        <f>tips[[#This Row],[tip]] / tips[[#This Row],[total_bill]]</f>
        <v>0.19821605550049554</v>
      </c>
      <c r="J228" t="str">
        <f>IF(tips[[#This Row],[percent_tip]] &gt;= 0.2, "high tip", "low tip")</f>
        <v>low tip</v>
      </c>
      <c r="K228" t="str" cm="1">
        <f t="array" ref="K228" xml:space="preserve"> _xlfn.SWITCH(TRUE, tips[[#This Row],[total_bill]] &lt;= 13, "low", tips[[#This Row],[total_bill]] &lt;=24, "medium", tips[[#This Row],[total_bill]] &gt; 24, "high" )</f>
        <v>low</v>
      </c>
    </row>
    <row r="229" spans="1:11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  <c r="H229" s="1">
        <f>tips[[#This Row],[total_bill]] / tips[[#This Row],[size]]</f>
        <v>5.1124999999999998</v>
      </c>
      <c r="I229" s="2">
        <f>tips[[#This Row],[tip]] / tips[[#This Row],[total_bill]]</f>
        <v>0.14669926650366749</v>
      </c>
      <c r="J229" t="str">
        <f>IF(tips[[#This Row],[percent_tip]] &gt;= 0.2, "high tip", "low tip")</f>
        <v>low tip</v>
      </c>
      <c r="K229" t="str" cm="1">
        <f t="array" ref="K229" xml:space="preserve"> _xlfn.SWITCH(TRUE, tips[[#This Row],[total_bill]] &lt;= 13, "low", tips[[#This Row],[total_bill]] &lt;=24, "medium", tips[[#This Row],[total_bill]] &gt; 24, "high" )</f>
        <v>medium</v>
      </c>
    </row>
    <row r="230" spans="1:11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  <c r="H230" s="1">
        <f>tips[[#This Row],[total_bill]] / tips[[#This Row],[size]]</f>
        <v>6.64</v>
      </c>
      <c r="I230" s="2">
        <f>tips[[#This Row],[tip]] / tips[[#This Row],[total_bill]]</f>
        <v>0.20481927710843376</v>
      </c>
      <c r="J230" t="str">
        <f>IF(tips[[#This Row],[percent_tip]] &gt;= 0.2, "high tip", "low tip")</f>
        <v>high tip</v>
      </c>
      <c r="K230" t="str" cm="1">
        <f t="array" ref="K230" xml:space="preserve"> _xlfn.SWITCH(TRUE, tips[[#This Row],[total_bill]] &lt;= 13, "low", tips[[#This Row],[total_bill]] &lt;=24, "medium", tips[[#This Row],[total_bill]] &gt; 24, "high" )</f>
        <v>medium</v>
      </c>
    </row>
    <row r="231" spans="1:11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  <c r="H231" s="1">
        <f>tips[[#This Row],[total_bill]] / tips[[#This Row],[size]]</f>
        <v>11.06</v>
      </c>
      <c r="I231" s="2">
        <f>tips[[#This Row],[tip]] / tips[[#This Row],[total_bill]]</f>
        <v>0.13019891500904157</v>
      </c>
      <c r="J231" t="str">
        <f>IF(tips[[#This Row],[percent_tip]] &gt;= 0.2, "high tip", "low tip")</f>
        <v>low tip</v>
      </c>
      <c r="K231" t="str" cm="1">
        <f t="array" ref="K231" xml:space="preserve"> _xlfn.SWITCH(TRUE, tips[[#This Row],[total_bill]] &lt;= 13, "low", tips[[#This Row],[total_bill]] &lt;=24, "medium", tips[[#This Row],[total_bill]] &gt; 24, "high" )</f>
        <v>medium</v>
      </c>
    </row>
    <row r="232" spans="1:11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  <c r="H232" s="1">
        <f>tips[[#This Row],[total_bill]] / tips[[#This Row],[size]]</f>
        <v>6.0025000000000004</v>
      </c>
      <c r="I232" s="2">
        <f>tips[[#This Row],[tip]] / tips[[#This Row],[total_bill]]</f>
        <v>8.3298625572678045E-2</v>
      </c>
      <c r="J232" t="str">
        <f>IF(tips[[#This Row],[percent_tip]] &gt;= 0.2, "high tip", "low tip")</f>
        <v>low tip</v>
      </c>
      <c r="K232" t="str" cm="1">
        <f t="array" ref="K232" xml:space="preserve"> _xlfn.SWITCH(TRUE, tips[[#This Row],[total_bill]] &lt;= 13, "low", tips[[#This Row],[total_bill]] &lt;=24, "medium", tips[[#This Row],[total_bill]] &gt; 24, "high" )</f>
        <v>high</v>
      </c>
    </row>
    <row r="233" spans="1:11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  <c r="H233" s="1">
        <f>tips[[#This Row],[total_bill]] / tips[[#This Row],[size]]</f>
        <v>5.2299999999999995</v>
      </c>
      <c r="I233" s="2">
        <f>tips[[#This Row],[tip]] / tips[[#This Row],[total_bill]]</f>
        <v>0.19120458891013384</v>
      </c>
      <c r="J233" t="str">
        <f>IF(tips[[#This Row],[percent_tip]] &gt;= 0.2, "high tip", "low tip")</f>
        <v>low tip</v>
      </c>
      <c r="K233" t="str" cm="1">
        <f t="array" ref="K233" xml:space="preserve"> _xlfn.SWITCH(TRUE, tips[[#This Row],[total_bill]] &lt;= 13, "low", tips[[#This Row],[total_bill]] &lt;=24, "medium", tips[[#This Row],[total_bill]] &gt; 24, "high" )</f>
        <v>medium</v>
      </c>
    </row>
    <row r="234" spans="1:11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  <c r="H234" s="1">
        <f>tips[[#This Row],[total_bill]] / tips[[#This Row],[size]]</f>
        <v>5.8049999999999997</v>
      </c>
      <c r="I234" s="2">
        <f>tips[[#This Row],[tip]] / tips[[#This Row],[total_bill]]</f>
        <v>0.29198966408268734</v>
      </c>
      <c r="J234" t="str">
        <f>IF(tips[[#This Row],[percent_tip]] &gt;= 0.2, "high tip", "low tip")</f>
        <v>high tip</v>
      </c>
      <c r="K234" t="str" cm="1">
        <f t="array" ref="K234" xml:space="preserve"> _xlfn.SWITCH(TRUE, tips[[#This Row],[total_bill]] &lt;= 13, "low", tips[[#This Row],[total_bill]] &lt;=24, "medium", tips[[#This Row],[total_bill]] &gt; 24, "high" )</f>
        <v>low</v>
      </c>
    </row>
    <row r="235" spans="1:11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  <c r="H235" s="1">
        <f>tips[[#This Row],[total_bill]] / tips[[#This Row],[size]]</f>
        <v>5.3849999999999998</v>
      </c>
      <c r="I235" s="2">
        <f>tips[[#This Row],[tip]] / tips[[#This Row],[total_bill]]</f>
        <v>0.13649025069637882</v>
      </c>
      <c r="J235" t="str">
        <f>IF(tips[[#This Row],[percent_tip]] &gt;= 0.2, "high tip", "low tip")</f>
        <v>low tip</v>
      </c>
      <c r="K235" t="str" cm="1">
        <f t="array" ref="K235" xml:space="preserve"> _xlfn.SWITCH(TRUE, tips[[#This Row],[total_bill]] &lt;= 13, "low", tips[[#This Row],[total_bill]] &lt;=24, "medium", tips[[#This Row],[total_bill]] &gt; 24, "high" )</f>
        <v>low</v>
      </c>
    </row>
    <row r="236" spans="1:11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  <c r="H236" s="1">
        <f>tips[[#This Row],[total_bill]] / tips[[#This Row],[size]]</f>
        <v>7.7649999999999997</v>
      </c>
      <c r="I236" s="2">
        <f>tips[[#This Row],[tip]] / tips[[#This Row],[total_bill]]</f>
        <v>0.19317450096587252</v>
      </c>
      <c r="J236" t="str">
        <f>IF(tips[[#This Row],[percent_tip]] &gt;= 0.2, "high tip", "low tip")</f>
        <v>low tip</v>
      </c>
      <c r="K236" t="str" cm="1">
        <f t="array" ref="K236" xml:space="preserve"> _xlfn.SWITCH(TRUE, tips[[#This Row],[total_bill]] &lt;= 13, "low", tips[[#This Row],[total_bill]] &lt;=24, "medium", tips[[#This Row],[total_bill]] &gt; 24, "high" )</f>
        <v>medium</v>
      </c>
    </row>
    <row r="237" spans="1:11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  <c r="H237" s="1">
        <f>tips[[#This Row],[total_bill]] / tips[[#This Row],[size]]</f>
        <v>5.0350000000000001</v>
      </c>
      <c r="I237" s="2">
        <f>tips[[#This Row],[tip]] / tips[[#This Row],[total_bill]]</f>
        <v>0.12413108242303872</v>
      </c>
      <c r="J237" t="str">
        <f>IF(tips[[#This Row],[percent_tip]] &gt;= 0.2, "high tip", "low tip")</f>
        <v>low tip</v>
      </c>
      <c r="K237" t="str" cm="1">
        <f t="array" ref="K237" xml:space="preserve"> _xlfn.SWITCH(TRUE, tips[[#This Row],[total_bill]] &lt;= 13, "low", tips[[#This Row],[total_bill]] &lt;=24, "medium", tips[[#This Row],[total_bill]] &gt; 24, "high" )</f>
        <v>low</v>
      </c>
    </row>
    <row r="238" spans="1:11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  <c r="H238" s="1">
        <f>tips[[#This Row],[total_bill]] / tips[[#This Row],[size]]</f>
        <v>6.3</v>
      </c>
      <c r="I238" s="2">
        <f>tips[[#This Row],[tip]] / tips[[#This Row],[total_bill]]</f>
        <v>7.9365079365079361E-2</v>
      </c>
      <c r="J238" t="str">
        <f>IF(tips[[#This Row],[percent_tip]] &gt;= 0.2, "high tip", "low tip")</f>
        <v>low tip</v>
      </c>
      <c r="K238" t="str" cm="1">
        <f t="array" ref="K238" xml:space="preserve"> _xlfn.SWITCH(TRUE, tips[[#This Row],[total_bill]] &lt;= 13, "low", tips[[#This Row],[total_bill]] &lt;=24, "medium", tips[[#This Row],[total_bill]] &gt; 24, "high" )</f>
        <v>low</v>
      </c>
    </row>
    <row r="239" spans="1:11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  <c r="H239" s="1">
        <f>tips[[#This Row],[total_bill]] / tips[[#This Row],[size]]</f>
        <v>16.414999999999999</v>
      </c>
      <c r="I239" s="2">
        <f>tips[[#This Row],[tip]] / tips[[#This Row],[total_bill]]</f>
        <v>3.5638135851355467E-2</v>
      </c>
      <c r="J239" t="str">
        <f>IF(tips[[#This Row],[percent_tip]] &gt;= 0.2, "high tip", "low tip")</f>
        <v>low tip</v>
      </c>
      <c r="K239" t="str" cm="1">
        <f t="array" ref="K239" xml:space="preserve"> _xlfn.SWITCH(TRUE, tips[[#This Row],[total_bill]] &lt;= 13, "low", tips[[#This Row],[total_bill]] &lt;=24, "medium", tips[[#This Row],[total_bill]] &gt; 24, "high" )</f>
        <v>high</v>
      </c>
    </row>
    <row r="240" spans="1:11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  <c r="H240" s="1">
        <f>tips[[#This Row],[total_bill]] / tips[[#This Row],[size]]</f>
        <v>11.943333333333333</v>
      </c>
      <c r="I240" s="2">
        <f>tips[[#This Row],[tip]] / tips[[#This Row],[total_bill]]</f>
        <v>0.13033770583310075</v>
      </c>
      <c r="J240" t="str">
        <f>IF(tips[[#This Row],[percent_tip]] &gt;= 0.2, "high tip", "low tip")</f>
        <v>low tip</v>
      </c>
      <c r="K240" t="str" cm="1">
        <f t="array" ref="K240" xml:space="preserve"> _xlfn.SWITCH(TRUE, tips[[#This Row],[total_bill]] &lt;= 13, "low", tips[[#This Row],[total_bill]] &lt;=24, "medium", tips[[#This Row],[total_bill]] &gt; 24, "high" )</f>
        <v>high</v>
      </c>
    </row>
    <row r="241" spans="1:11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  <c r="H241" s="1">
        <f>tips[[#This Row],[total_bill]] / tips[[#This Row],[size]]</f>
        <v>9.6766666666666676</v>
      </c>
      <c r="I241" s="2">
        <f>tips[[#This Row],[tip]] / tips[[#This Row],[total_bill]]</f>
        <v>0.20392697209782981</v>
      </c>
      <c r="J241" t="str">
        <f>IF(tips[[#This Row],[percent_tip]] &gt;= 0.2, "high tip", "low tip")</f>
        <v>high tip</v>
      </c>
      <c r="K241" t="str" cm="1">
        <f t="array" ref="K241" xml:space="preserve"> _xlfn.SWITCH(TRUE, tips[[#This Row],[total_bill]] &lt;= 13, "low", tips[[#This Row],[total_bill]] &lt;=24, "medium", tips[[#This Row],[total_bill]] &gt; 24, "high" )</f>
        <v>high</v>
      </c>
    </row>
    <row r="242" spans="1:11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  <c r="H242" s="1">
        <f>tips[[#This Row],[total_bill]] / tips[[#This Row],[size]]</f>
        <v>13.59</v>
      </c>
      <c r="I242" s="2">
        <f>tips[[#This Row],[tip]] / tips[[#This Row],[total_bill]]</f>
        <v>7.358351729212656E-2</v>
      </c>
      <c r="J242" t="str">
        <f>IF(tips[[#This Row],[percent_tip]] &gt;= 0.2, "high tip", "low tip")</f>
        <v>low tip</v>
      </c>
      <c r="K242" t="str" cm="1">
        <f t="array" ref="K242" xml:space="preserve"> _xlfn.SWITCH(TRUE, tips[[#This Row],[total_bill]] &lt;= 13, "low", tips[[#This Row],[total_bill]] &lt;=24, "medium", tips[[#This Row],[total_bill]] &gt; 24, "high" )</f>
        <v>high</v>
      </c>
    </row>
    <row r="243" spans="1:11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  <c r="H243" s="1">
        <f>tips[[#This Row],[total_bill]] / tips[[#This Row],[size]]</f>
        <v>11.335000000000001</v>
      </c>
      <c r="I243" s="2">
        <f>tips[[#This Row],[tip]] / tips[[#This Row],[total_bill]]</f>
        <v>8.8222320247022493E-2</v>
      </c>
      <c r="J243" t="str">
        <f>IF(tips[[#This Row],[percent_tip]] &gt;= 0.2, "high tip", "low tip")</f>
        <v>low tip</v>
      </c>
      <c r="K243" t="str" cm="1">
        <f t="array" ref="K243" xml:space="preserve"> _xlfn.SWITCH(TRUE, tips[[#This Row],[total_bill]] &lt;= 13, "low", tips[[#This Row],[total_bill]] &lt;=24, "medium", tips[[#This Row],[total_bill]] &gt; 24, "high" )</f>
        <v>medium</v>
      </c>
    </row>
    <row r="244" spans="1:11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  <c r="H244" s="1">
        <f>tips[[#This Row],[total_bill]] / tips[[#This Row],[size]]</f>
        <v>8.91</v>
      </c>
      <c r="I244" s="2">
        <f>tips[[#This Row],[tip]] / tips[[#This Row],[total_bill]]</f>
        <v>9.8204264870931535E-2</v>
      </c>
      <c r="J244" t="str">
        <f>IF(tips[[#This Row],[percent_tip]] &gt;= 0.2, "high tip", "low tip")</f>
        <v>low tip</v>
      </c>
      <c r="K244" t="str" cm="1">
        <f t="array" ref="K244" xml:space="preserve"> _xlfn.SWITCH(TRUE, tips[[#This Row],[total_bill]] &lt;= 13, "low", tips[[#This Row],[total_bill]] &lt;=24, "medium", tips[[#This Row],[total_bill]] &gt; 24, "high" )</f>
        <v>medium</v>
      </c>
    </row>
    <row r="245" spans="1:11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  <c r="H245" s="1">
        <f>tips[[#This Row],[total_bill]] / tips[[#This Row],[size]]</f>
        <v>9.39</v>
      </c>
      <c r="I245" s="2">
        <f>tips[[#This Row],[tip]] / tips[[#This Row],[total_bill]]</f>
        <v>0.15974440894568689</v>
      </c>
      <c r="J245" t="str">
        <f>IF(tips[[#This Row],[percent_tip]] &gt;= 0.2, "high tip", "low tip")</f>
        <v>low tip</v>
      </c>
      <c r="K245" t="str" cm="1">
        <f t="array" ref="K245" xml:space="preserve"> _xlfn.SWITCH(TRUE, tips[[#This Row],[total_bill]] &lt;= 13, "low", tips[[#This Row],[total_bill]] &lt;=24, "medium", tips[[#This Row],[total_bill]] &gt; 24, "high" )</f>
        <v>medium</v>
      </c>
    </row>
    <row r="246" spans="1:11" x14ac:dyDescent="0.25">
      <c r="A246">
        <f>SUBTOTAL(109,tips[total_bill])</f>
        <v>4827.7700000000013</v>
      </c>
      <c r="B246">
        <f>SUBTOTAL(109,tips[tip])</f>
        <v>731.58</v>
      </c>
      <c r="G246">
        <f>SUBTOTAL(109,tips[size])</f>
        <v>627</v>
      </c>
      <c r="H246" s="1">
        <f>SUBTOTAL(101,tips[avg_per_person])</f>
        <v>7.88822950819673</v>
      </c>
      <c r="I246" s="3">
        <f>SUBTOTAL(101,tips[percent_tip])</f>
        <v>0.16080258172250478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1AB-6F66-47EB-B072-57D96F4F1464}">
  <dimension ref="A1:N19"/>
  <sheetViews>
    <sheetView workbookViewId="0">
      <selection activeCell="A8" sqref="A8"/>
    </sheetView>
  </sheetViews>
  <sheetFormatPr defaultRowHeight="15" x14ac:dyDescent="0.25"/>
  <cols>
    <col min="1" max="1" width="27.42578125" bestFit="1" customWidth="1"/>
    <col min="2" max="2" width="17.5703125" bestFit="1" customWidth="1"/>
    <col min="3" max="3" width="18.42578125" bestFit="1" customWidth="1"/>
    <col min="6" max="6" width="28.140625" bestFit="1" customWidth="1"/>
    <col min="7" max="7" width="17.28515625" bestFit="1" customWidth="1"/>
  </cols>
  <sheetData>
    <row r="1" spans="1:14" ht="26.25" x14ac:dyDescent="0.25">
      <c r="A1" s="7" t="s">
        <v>35</v>
      </c>
      <c r="B1" s="7" t="s">
        <v>36</v>
      </c>
      <c r="C1" s="7" t="s">
        <v>37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6.25" x14ac:dyDescent="0.25">
      <c r="A2" s="7" t="s">
        <v>38</v>
      </c>
      <c r="B2" s="7" t="s">
        <v>39</v>
      </c>
      <c r="C2" s="7">
        <v>25000</v>
      </c>
      <c r="D2" s="7"/>
      <c r="E2" s="7"/>
      <c r="F2" s="7" t="s">
        <v>45</v>
      </c>
      <c r="G2" s="7" t="s">
        <v>43</v>
      </c>
      <c r="H2" s="7"/>
      <c r="I2" s="7"/>
      <c r="J2" s="7"/>
      <c r="K2" s="7"/>
      <c r="L2" s="7"/>
      <c r="M2" s="7"/>
      <c r="N2" s="7"/>
    </row>
    <row r="3" spans="1:14" ht="26.25" x14ac:dyDescent="0.25">
      <c r="A3" s="7" t="s">
        <v>40</v>
      </c>
      <c r="B3" s="7" t="s">
        <v>41</v>
      </c>
      <c r="C3" s="7">
        <v>12000</v>
      </c>
      <c r="D3" s="7"/>
      <c r="E3" s="7"/>
      <c r="F3" s="7" t="s">
        <v>36</v>
      </c>
      <c r="G3" s="7" t="str">
        <f>VLOOKUP(G2, A:C, 2,FALSE)</f>
        <v>Consumer</v>
      </c>
      <c r="H3" s="7"/>
      <c r="I3" s="7"/>
      <c r="J3" s="7"/>
      <c r="K3" s="7"/>
      <c r="L3" s="7"/>
      <c r="M3" s="7"/>
      <c r="N3" s="7"/>
    </row>
    <row r="4" spans="1:14" ht="26.25" x14ac:dyDescent="0.4">
      <c r="A4" s="7" t="s">
        <v>42</v>
      </c>
      <c r="B4" s="7" t="s">
        <v>39</v>
      </c>
      <c r="C4" s="7">
        <v>13000</v>
      </c>
      <c r="D4" s="7"/>
      <c r="E4" s="7"/>
      <c r="F4" s="8" t="s">
        <v>37</v>
      </c>
      <c r="G4" s="7">
        <f>VLOOKUP(G2, A:C,3,FALSE)</f>
        <v>23000</v>
      </c>
      <c r="H4" s="7"/>
      <c r="I4" s="7"/>
      <c r="J4" s="7"/>
      <c r="K4" s="7"/>
      <c r="L4" s="7"/>
      <c r="M4" s="7"/>
      <c r="N4" s="7"/>
    </row>
    <row r="5" spans="1:14" ht="26.25" x14ac:dyDescent="0.25">
      <c r="A5" s="7" t="s">
        <v>43</v>
      </c>
      <c r="B5" s="7" t="s">
        <v>39</v>
      </c>
      <c r="C5" s="7">
        <v>23000</v>
      </c>
      <c r="D5" s="7"/>
      <c r="E5" s="7"/>
      <c r="F5" s="7"/>
      <c r="H5" s="7"/>
      <c r="I5" s="7"/>
      <c r="J5" s="7"/>
      <c r="K5" s="7"/>
      <c r="L5" s="7"/>
      <c r="M5" s="7"/>
      <c r="N5" s="7"/>
    </row>
    <row r="6" spans="1:14" ht="26.25" x14ac:dyDescent="0.25">
      <c r="A6" s="7" t="s">
        <v>44</v>
      </c>
      <c r="B6" s="7" t="s">
        <v>41</v>
      </c>
      <c r="C6" s="7">
        <v>10000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6.2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6.2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6.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6.2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6.2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6.2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6.2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6.2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6.2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26.2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26.2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26.2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8485-EF2C-45E5-A807-F3F4F21BFBCB}">
  <dimension ref="A1:F7"/>
  <sheetViews>
    <sheetView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17.5703125" bestFit="1" customWidth="1"/>
    <col min="3" max="3" width="17.28515625" bestFit="1" customWidth="1"/>
    <col min="4" max="5" width="17.5703125" bestFit="1" customWidth="1"/>
    <col min="6" max="6" width="17.28515625" bestFit="1" customWidth="1"/>
  </cols>
  <sheetData>
    <row r="1" spans="1:6" ht="26.25" x14ac:dyDescent="0.25">
      <c r="A1" s="7" t="s">
        <v>35</v>
      </c>
      <c r="B1" s="7" t="s">
        <v>38</v>
      </c>
      <c r="C1" s="7" t="s">
        <v>40</v>
      </c>
      <c r="D1" s="7" t="s">
        <v>42</v>
      </c>
      <c r="E1" s="7" t="s">
        <v>43</v>
      </c>
      <c r="F1" s="7" t="s">
        <v>44</v>
      </c>
    </row>
    <row r="2" spans="1:6" ht="26.25" x14ac:dyDescent="0.25">
      <c r="A2" s="7" t="s">
        <v>36</v>
      </c>
      <c r="B2" s="7" t="s">
        <v>39</v>
      </c>
      <c r="C2" s="7" t="s">
        <v>41</v>
      </c>
      <c r="D2" s="7" t="s">
        <v>39</v>
      </c>
      <c r="E2" s="7" t="s">
        <v>39</v>
      </c>
      <c r="F2" s="7" t="s">
        <v>41</v>
      </c>
    </row>
    <row r="3" spans="1:6" ht="26.25" x14ac:dyDescent="0.25">
      <c r="A3" s="7" t="s">
        <v>37</v>
      </c>
      <c r="B3" s="7">
        <v>25000</v>
      </c>
      <c r="C3" s="7">
        <v>12000</v>
      </c>
      <c r="D3" s="7">
        <v>13000</v>
      </c>
      <c r="E3" s="7">
        <v>23000</v>
      </c>
      <c r="F3" s="7">
        <v>10000</v>
      </c>
    </row>
    <row r="5" spans="1:6" ht="26.25" x14ac:dyDescent="0.4">
      <c r="A5" s="7" t="s">
        <v>46</v>
      </c>
      <c r="B5" s="8" t="s">
        <v>40</v>
      </c>
      <c r="C5" s="9"/>
    </row>
    <row r="6" spans="1:6" ht="26.25" x14ac:dyDescent="0.4">
      <c r="A6" s="7" t="s">
        <v>36</v>
      </c>
      <c r="B6" s="8" t="str">
        <f>HLOOKUP(B5, 1:3, 2,FALSE)</f>
        <v>Corporate</v>
      </c>
      <c r="C6" s="9"/>
    </row>
    <row r="7" spans="1:6" ht="26.25" x14ac:dyDescent="0.4">
      <c r="A7" s="7" t="s">
        <v>47</v>
      </c>
      <c r="B7" s="8">
        <f>HLOOKUP(B5,1:3,3,FALSE)</f>
        <v>12000</v>
      </c>
      <c r="C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0499-4BB3-4754-9B50-0092991CD1BA}">
  <dimension ref="A1:K16"/>
  <sheetViews>
    <sheetView workbookViewId="0">
      <selection activeCell="B10" sqref="B10"/>
    </sheetView>
  </sheetViews>
  <sheetFormatPr defaultRowHeight="15" x14ac:dyDescent="0.25"/>
  <cols>
    <col min="1" max="1" width="22.7109375" style="14" bestFit="1" customWidth="1"/>
    <col min="2" max="2" width="26.85546875" style="11" bestFit="1" customWidth="1"/>
    <col min="3" max="3" width="12.140625" style="11" bestFit="1" customWidth="1"/>
    <col min="4" max="4" width="9.140625" style="11"/>
    <col min="5" max="5" width="16.140625" style="11" bestFit="1" customWidth="1"/>
    <col min="6" max="6" width="17.85546875" style="11" bestFit="1" customWidth="1"/>
    <col min="7" max="9" width="9.140625" style="11"/>
    <col min="10" max="10" width="15.140625" bestFit="1" customWidth="1"/>
  </cols>
  <sheetData>
    <row r="1" spans="1:11" ht="26.25" x14ac:dyDescent="0.25">
      <c r="A1" s="13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/>
      <c r="H1" s="10"/>
      <c r="I1" s="10"/>
      <c r="J1" s="7"/>
      <c r="K1" s="7"/>
    </row>
    <row r="2" spans="1:11" ht="26.25" x14ac:dyDescent="0.25">
      <c r="A2" s="13">
        <v>45737</v>
      </c>
      <c r="B2" s="10">
        <f>YEAR(A2)</f>
        <v>2025</v>
      </c>
      <c r="C2" s="10">
        <f>MONTH(A2)</f>
        <v>3</v>
      </c>
      <c r="D2" s="10">
        <f>DAY(A2)</f>
        <v>21</v>
      </c>
      <c r="E2" s="10">
        <f>WEEKDAY(A2)</f>
        <v>6</v>
      </c>
      <c r="F2" s="10">
        <f>WEEKNUM(A2)</f>
        <v>12</v>
      </c>
      <c r="G2" s="12"/>
      <c r="H2" s="10"/>
      <c r="I2" s="10"/>
      <c r="J2" s="7"/>
      <c r="K2" s="7"/>
    </row>
    <row r="3" spans="1:11" ht="26.25" x14ac:dyDescent="0.25">
      <c r="A3" s="13">
        <v>44927</v>
      </c>
      <c r="B3" s="10">
        <f t="shared" ref="B3:B6" si="0">YEAR(A3)</f>
        <v>2023</v>
      </c>
      <c r="C3" s="10">
        <f t="shared" ref="C3:C6" si="1">MONTH(A3)</f>
        <v>1</v>
      </c>
      <c r="D3" s="10">
        <f t="shared" ref="D3:D6" si="2">DAY(A3)</f>
        <v>1</v>
      </c>
      <c r="E3" s="10">
        <f t="shared" ref="E3:E6" si="3">WEEKDAY(A3)</f>
        <v>1</v>
      </c>
      <c r="F3" s="10">
        <f t="shared" ref="F3:F6" si="4">WEEKNUM(A3)</f>
        <v>1</v>
      </c>
      <c r="G3" s="10"/>
      <c r="H3" s="10"/>
      <c r="I3" s="10"/>
      <c r="J3" s="7"/>
      <c r="K3" s="7"/>
    </row>
    <row r="4" spans="1:11" ht="26.25" x14ac:dyDescent="0.25">
      <c r="A4" s="13">
        <v>45833</v>
      </c>
      <c r="B4" s="10">
        <f t="shared" si="0"/>
        <v>2025</v>
      </c>
      <c r="C4" s="10">
        <f t="shared" si="1"/>
        <v>6</v>
      </c>
      <c r="D4" s="10">
        <f t="shared" si="2"/>
        <v>25</v>
      </c>
      <c r="E4" s="10">
        <f t="shared" si="3"/>
        <v>4</v>
      </c>
      <c r="F4" s="10">
        <f t="shared" si="4"/>
        <v>26</v>
      </c>
      <c r="G4" s="10"/>
      <c r="H4" s="10"/>
      <c r="I4" s="10"/>
      <c r="J4" s="7"/>
      <c r="K4" s="7"/>
    </row>
    <row r="5" spans="1:11" ht="26.25" x14ac:dyDescent="0.25">
      <c r="A5" s="13">
        <v>44770</v>
      </c>
      <c r="B5" s="10">
        <f t="shared" si="0"/>
        <v>2022</v>
      </c>
      <c r="C5" s="10">
        <f t="shared" si="1"/>
        <v>7</v>
      </c>
      <c r="D5" s="10">
        <f t="shared" si="2"/>
        <v>28</v>
      </c>
      <c r="E5" s="10">
        <f t="shared" si="3"/>
        <v>5</v>
      </c>
      <c r="F5" s="10">
        <f t="shared" si="4"/>
        <v>31</v>
      </c>
      <c r="G5" s="10"/>
      <c r="H5" s="10"/>
      <c r="I5" s="10"/>
      <c r="J5" s="7"/>
      <c r="K5" s="7"/>
    </row>
    <row r="6" spans="1:11" ht="26.25" x14ac:dyDescent="0.25">
      <c r="A6" s="13">
        <v>45884</v>
      </c>
      <c r="B6" s="10">
        <f t="shared" si="0"/>
        <v>2025</v>
      </c>
      <c r="C6" s="10">
        <f t="shared" si="1"/>
        <v>8</v>
      </c>
      <c r="D6" s="10">
        <f t="shared" si="2"/>
        <v>15</v>
      </c>
      <c r="E6" s="10">
        <f t="shared" si="3"/>
        <v>6</v>
      </c>
      <c r="F6" s="10">
        <f t="shared" si="4"/>
        <v>33</v>
      </c>
      <c r="G6" s="10"/>
      <c r="H6" s="10"/>
      <c r="I6" s="10"/>
      <c r="J6" s="7"/>
      <c r="K6" s="7"/>
    </row>
    <row r="7" spans="1:11" ht="26.25" x14ac:dyDescent="0.25">
      <c r="A7" s="13"/>
      <c r="B7" s="10"/>
      <c r="C7" s="10"/>
      <c r="D7" s="10"/>
      <c r="E7" s="10"/>
      <c r="F7" s="10"/>
      <c r="G7" s="10"/>
      <c r="H7" s="10"/>
      <c r="I7" s="10"/>
      <c r="J7" s="7"/>
      <c r="K7" s="7"/>
    </row>
    <row r="8" spans="1:11" ht="26.25" x14ac:dyDescent="0.25">
      <c r="A8" s="13" t="s">
        <v>54</v>
      </c>
      <c r="B8" s="15">
        <f ca="1">TODAY()</f>
        <v>45869</v>
      </c>
      <c r="C8" s="10"/>
      <c r="D8" s="10"/>
      <c r="E8" s="10"/>
      <c r="F8" s="10"/>
      <c r="G8" s="10"/>
      <c r="H8" s="10"/>
      <c r="I8" s="10"/>
      <c r="J8" s="7"/>
      <c r="K8" s="7"/>
    </row>
    <row r="9" spans="1:11" ht="26.25" x14ac:dyDescent="0.25">
      <c r="A9" s="13" t="s">
        <v>55</v>
      </c>
      <c r="B9" s="15">
        <v>34567</v>
      </c>
      <c r="C9" s="10"/>
      <c r="D9" s="10"/>
      <c r="E9" s="10"/>
      <c r="F9" s="10"/>
      <c r="G9" s="10"/>
      <c r="H9" s="10"/>
      <c r="I9" s="10"/>
      <c r="J9" s="7"/>
      <c r="K9" s="7"/>
    </row>
    <row r="10" spans="1:11" ht="26.25" x14ac:dyDescent="0.25">
      <c r="A10" s="13" t="s">
        <v>56</v>
      </c>
      <c r="B10" s="10">
        <f ca="1">YEARFRAC(B8,B9)</f>
        <v>30.944444444444443</v>
      </c>
      <c r="C10" s="10"/>
      <c r="D10" s="10"/>
      <c r="E10" s="10"/>
      <c r="F10" s="10"/>
      <c r="G10" s="10"/>
      <c r="H10" s="10"/>
      <c r="I10" s="10"/>
      <c r="J10" s="7"/>
      <c r="K10" s="7"/>
    </row>
    <row r="11" spans="1:11" ht="26.25" x14ac:dyDescent="0.25">
      <c r="A11" s="13"/>
      <c r="B11" s="10"/>
      <c r="C11" s="10"/>
      <c r="D11" s="10"/>
      <c r="E11" s="10"/>
      <c r="F11" s="10"/>
      <c r="G11" s="10"/>
      <c r="H11" s="10"/>
      <c r="I11" s="10"/>
      <c r="J11" s="7"/>
      <c r="K11" s="7"/>
    </row>
    <row r="12" spans="1:11" ht="26.25" x14ac:dyDescent="0.25">
      <c r="A12" s="13"/>
      <c r="B12" s="10"/>
      <c r="C12" s="10"/>
      <c r="D12" s="10"/>
      <c r="E12" s="10"/>
      <c r="F12" s="10"/>
      <c r="G12" s="10"/>
      <c r="H12" s="10"/>
      <c r="I12" s="10"/>
      <c r="J12" s="7"/>
      <c r="K12" s="7"/>
    </row>
    <row r="13" spans="1:11" ht="26.25" x14ac:dyDescent="0.25">
      <c r="A13" s="13"/>
      <c r="B13" s="10"/>
      <c r="C13" s="10"/>
      <c r="D13" s="10"/>
      <c r="E13" s="10"/>
      <c r="F13" s="10"/>
      <c r="G13" s="10"/>
      <c r="H13" s="10"/>
      <c r="I13" s="10"/>
      <c r="J13" s="7"/>
      <c r="K13" s="7"/>
    </row>
    <row r="14" spans="1:11" ht="26.25" x14ac:dyDescent="0.25">
      <c r="A14" s="13"/>
      <c r="B14" s="10"/>
      <c r="C14" s="10"/>
      <c r="D14" s="10"/>
      <c r="E14" s="10"/>
      <c r="F14" s="10"/>
      <c r="G14" s="10"/>
      <c r="H14" s="10"/>
      <c r="I14" s="10"/>
      <c r="J14" s="7"/>
      <c r="K14" s="7"/>
    </row>
    <row r="15" spans="1:11" ht="26.25" x14ac:dyDescent="0.25">
      <c r="A15" s="13"/>
      <c r="B15" s="10"/>
      <c r="C15" s="10"/>
      <c r="D15" s="10"/>
      <c r="E15" s="10"/>
      <c r="F15" s="10"/>
      <c r="G15" s="10"/>
      <c r="H15" s="10"/>
      <c r="I15" s="10"/>
      <c r="J15" s="7"/>
      <c r="K15" s="7"/>
    </row>
    <row r="16" spans="1:11" ht="26.25" x14ac:dyDescent="0.25">
      <c r="A16" s="13"/>
      <c r="B16" s="10"/>
      <c r="C16" s="10"/>
      <c r="D16" s="10"/>
      <c r="E16" s="10"/>
      <c r="F16" s="10"/>
      <c r="G16" s="10"/>
      <c r="H16" s="10"/>
      <c r="I16" s="10"/>
      <c r="J16" s="7"/>
      <c r="K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236-75FD-4F66-84BC-12DD0A9F0489}">
  <dimension ref="A1:K20"/>
  <sheetViews>
    <sheetView workbookViewId="0">
      <selection activeCell="C13" sqref="C13"/>
    </sheetView>
  </sheetViews>
  <sheetFormatPr defaultRowHeight="15" x14ac:dyDescent="0.25"/>
  <cols>
    <col min="2" max="2" width="10.5703125" style="6" bestFit="1" customWidth="1"/>
    <col min="3" max="3" width="13.7109375" bestFit="1" customWidth="1"/>
  </cols>
  <sheetData>
    <row r="1" spans="1:11" ht="23.25" x14ac:dyDescent="0.35">
      <c r="B1" s="5" t="s">
        <v>25</v>
      </c>
      <c r="C1" s="4"/>
      <c r="D1" s="5" t="s">
        <v>25</v>
      </c>
      <c r="E1" s="4"/>
      <c r="F1" s="4"/>
      <c r="G1" s="4"/>
      <c r="H1" s="4"/>
      <c r="I1" s="4"/>
      <c r="J1" s="4"/>
      <c r="K1" s="4"/>
    </row>
    <row r="2" spans="1:11" ht="23.25" x14ac:dyDescent="0.35">
      <c r="B2" s="5">
        <v>5.9</v>
      </c>
      <c r="C2" s="4"/>
      <c r="D2" s="5">
        <v>5</v>
      </c>
      <c r="E2" s="4"/>
      <c r="F2" s="4"/>
      <c r="G2" s="4"/>
      <c r="H2" s="4"/>
      <c r="I2" s="4"/>
      <c r="J2" s="4"/>
      <c r="K2" s="4"/>
    </row>
    <row r="3" spans="1:11" ht="23.25" x14ac:dyDescent="0.35">
      <c r="B3" s="5">
        <v>5.5</v>
      </c>
      <c r="C3" s="4"/>
      <c r="D3" s="5">
        <v>5.3</v>
      </c>
      <c r="E3" s="4"/>
      <c r="F3" s="4"/>
      <c r="G3" s="4"/>
      <c r="H3" s="4"/>
      <c r="I3" s="4"/>
      <c r="J3" s="4"/>
      <c r="K3" s="4"/>
    </row>
    <row r="4" spans="1:11" ht="23.25" x14ac:dyDescent="0.35">
      <c r="B4" s="5">
        <v>5.3</v>
      </c>
      <c r="C4" s="4"/>
      <c r="D4" s="5">
        <v>5.4</v>
      </c>
      <c r="E4" s="4"/>
      <c r="F4" s="4"/>
      <c r="G4" s="4"/>
      <c r="H4" s="4"/>
      <c r="I4" s="4"/>
      <c r="J4" s="4"/>
      <c r="K4" s="4"/>
    </row>
    <row r="5" spans="1:11" ht="23.25" x14ac:dyDescent="0.35">
      <c r="B5" s="5">
        <v>5</v>
      </c>
      <c r="C5" s="4"/>
      <c r="D5" s="5">
        <v>5.5</v>
      </c>
      <c r="E5" s="4"/>
      <c r="F5" s="4"/>
      <c r="G5" s="4"/>
      <c r="H5" s="4"/>
      <c r="I5" s="4"/>
      <c r="J5" s="4"/>
      <c r="K5" s="4"/>
    </row>
    <row r="6" spans="1:11" ht="23.25" x14ac:dyDescent="0.35">
      <c r="B6" s="5">
        <v>5.8</v>
      </c>
      <c r="C6" s="4"/>
      <c r="D6" s="5">
        <v>5.5</v>
      </c>
      <c r="E6" s="4"/>
      <c r="F6" s="4"/>
      <c r="G6" s="4"/>
      <c r="H6" s="4"/>
      <c r="I6" s="4"/>
      <c r="J6" s="4"/>
      <c r="K6" s="4"/>
    </row>
    <row r="7" spans="1:11" ht="23.25" x14ac:dyDescent="0.35">
      <c r="B7" s="5">
        <v>5.6</v>
      </c>
      <c r="C7" s="4"/>
      <c r="D7" s="5">
        <v>5.6</v>
      </c>
      <c r="E7" s="4"/>
      <c r="F7" s="4"/>
      <c r="G7" s="4"/>
      <c r="H7" s="4"/>
      <c r="I7" s="4"/>
      <c r="J7" s="4"/>
      <c r="K7" s="4"/>
    </row>
    <row r="8" spans="1:11" ht="23.25" x14ac:dyDescent="0.35">
      <c r="B8" s="5">
        <v>5.4</v>
      </c>
      <c r="C8" s="4"/>
      <c r="D8" s="5">
        <v>5.8</v>
      </c>
      <c r="E8" s="4"/>
      <c r="F8" s="4"/>
      <c r="G8" s="4"/>
      <c r="H8" s="4"/>
      <c r="I8" s="4"/>
      <c r="J8" s="4"/>
      <c r="K8" s="4"/>
    </row>
    <row r="9" spans="1:11" ht="23.25" x14ac:dyDescent="0.35">
      <c r="B9" s="5">
        <v>5.5</v>
      </c>
      <c r="C9" s="4"/>
      <c r="D9" s="5">
        <v>5.9</v>
      </c>
      <c r="E9" s="4"/>
      <c r="F9" s="4"/>
      <c r="G9" s="4"/>
      <c r="H9" s="4"/>
      <c r="I9" s="4"/>
      <c r="J9" s="4"/>
      <c r="K9" s="4"/>
    </row>
    <row r="10" spans="1:11" ht="23.25" x14ac:dyDescent="0.35">
      <c r="B10" s="5">
        <v>6</v>
      </c>
      <c r="C10" s="4"/>
      <c r="D10" s="5">
        <v>6</v>
      </c>
      <c r="E10" s="4"/>
      <c r="F10" s="4"/>
      <c r="G10" s="4"/>
      <c r="H10" s="4"/>
      <c r="I10" s="4"/>
      <c r="J10" s="4"/>
      <c r="K10" s="4"/>
    </row>
    <row r="11" spans="1:11" ht="23.25" x14ac:dyDescent="0.35">
      <c r="B11" s="5"/>
      <c r="C11" s="4"/>
      <c r="D11" s="4"/>
      <c r="E11" s="4"/>
      <c r="F11" s="4"/>
      <c r="G11" s="4"/>
      <c r="H11" s="4"/>
      <c r="I11" s="4"/>
      <c r="J11" s="4"/>
      <c r="K11" s="4"/>
    </row>
    <row r="12" spans="1:11" ht="23.25" x14ac:dyDescent="0.35">
      <c r="B12" s="5" t="s">
        <v>26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26.25" x14ac:dyDescent="0.35">
      <c r="A13" s="7" t="s">
        <v>27</v>
      </c>
      <c r="B13" s="5">
        <v>25</v>
      </c>
      <c r="C13" s="4">
        <f>_xlfn.PERCENTILE.INC(B2:B10, B13/100)</f>
        <v>5.4</v>
      </c>
      <c r="D13" s="4"/>
      <c r="E13" s="4"/>
      <c r="F13" s="4"/>
      <c r="G13" s="4"/>
      <c r="H13" s="4"/>
      <c r="I13" s="4"/>
      <c r="J13" s="4"/>
      <c r="K13" s="4"/>
    </row>
    <row r="14" spans="1:11" ht="26.25" x14ac:dyDescent="0.35">
      <c r="A14" s="7" t="s">
        <v>28</v>
      </c>
      <c r="B14" s="5">
        <v>50</v>
      </c>
      <c r="C14" s="4">
        <f>_xlfn.PERCENTILE.INC(B2:B10, B14/100)</f>
        <v>5.5</v>
      </c>
      <c r="D14" s="4"/>
      <c r="E14" s="4"/>
      <c r="F14" s="4"/>
      <c r="G14" s="4"/>
      <c r="H14" s="4"/>
      <c r="I14" s="4"/>
      <c r="J14" s="4"/>
      <c r="K14" s="4"/>
    </row>
    <row r="15" spans="1:11" ht="26.25" x14ac:dyDescent="0.35">
      <c r="A15" s="7" t="s">
        <v>29</v>
      </c>
      <c r="B15" s="5">
        <v>75</v>
      </c>
      <c r="C15" s="4">
        <f>_xlfn.PERCENTILE.INC(B2:B10, B15/100)</f>
        <v>5.8</v>
      </c>
      <c r="D15" s="4"/>
      <c r="E15" s="4"/>
      <c r="F15" s="4"/>
      <c r="G15" s="4"/>
      <c r="H15" s="4"/>
      <c r="I15" s="4"/>
      <c r="J15" s="4"/>
      <c r="K15" s="4"/>
    </row>
    <row r="16" spans="1:11" ht="26.25" x14ac:dyDescent="0.35">
      <c r="A16" s="7" t="s">
        <v>30</v>
      </c>
      <c r="B16" s="5"/>
      <c r="C16" s="4">
        <f>MAX(B2:B10)</f>
        <v>6</v>
      </c>
      <c r="D16" s="4"/>
      <c r="E16" s="4"/>
      <c r="F16" s="4"/>
      <c r="G16" s="4"/>
      <c r="H16" s="4"/>
      <c r="I16" s="4"/>
      <c r="J16" s="4"/>
      <c r="K16" s="4"/>
    </row>
    <row r="17" spans="1:11" ht="26.25" x14ac:dyDescent="0.35">
      <c r="A17" s="7" t="s">
        <v>31</v>
      </c>
      <c r="B17" s="5"/>
      <c r="C17" s="4">
        <f>MIN(B2:B10)</f>
        <v>5</v>
      </c>
      <c r="D17" s="4"/>
      <c r="E17" s="4"/>
      <c r="F17" s="4"/>
      <c r="G17" s="4"/>
      <c r="H17" s="4"/>
      <c r="I17" s="4"/>
      <c r="J17" s="4"/>
      <c r="K17" s="4"/>
    </row>
    <row r="18" spans="1:11" ht="23.25" x14ac:dyDescent="0.35">
      <c r="B18" s="5"/>
      <c r="C18" s="4"/>
      <c r="D18" s="4"/>
      <c r="E18" s="4"/>
      <c r="F18" s="4"/>
      <c r="G18" s="4"/>
      <c r="H18" s="4"/>
      <c r="I18" s="4"/>
      <c r="J18" s="4"/>
      <c r="K18" s="4"/>
    </row>
    <row r="19" spans="1:11" ht="23.25" x14ac:dyDescent="0.35">
      <c r="B19" s="5"/>
      <c r="C19" s="4"/>
      <c r="D19" s="4"/>
      <c r="E19" s="4"/>
      <c r="F19" s="4"/>
      <c r="G19" s="4"/>
      <c r="H19" s="4"/>
      <c r="I19" s="4"/>
      <c r="J19" s="4"/>
      <c r="K19" s="4"/>
    </row>
    <row r="20" spans="1:11" ht="23.25" x14ac:dyDescent="0.35">
      <c r="B20" s="5"/>
      <c r="C20" s="4"/>
      <c r="D20" s="4"/>
      <c r="E20" s="4"/>
      <c r="F20" s="4"/>
      <c r="G20" s="4"/>
      <c r="H20" s="4"/>
      <c r="I20" s="4"/>
      <c r="J20" s="4"/>
      <c r="K20" s="4"/>
    </row>
  </sheetData>
  <sortState xmlns:xlrd2="http://schemas.microsoft.com/office/spreadsheetml/2017/richdata2" ref="D2:D10">
    <sortCondition ref="D1:D10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41E35-DC55-4CB8-8335-4DEF2332F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tips</vt:lpstr>
      <vt:lpstr>Vlookup</vt:lpstr>
      <vt:lpstr>Hlookup</vt:lpstr>
      <vt:lpstr>Date Formulas</vt:lpstr>
      <vt:lpstr>Percentiles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bagwale</dc:creator>
  <cp:lastModifiedBy>archana bagwale</cp:lastModifiedBy>
  <dcterms:created xsi:type="dcterms:W3CDTF">2025-07-31T11:46:10Z</dcterms:created>
  <dcterms:modified xsi:type="dcterms:W3CDTF">2025-07-31T13:34:44Z</dcterms:modified>
</cp:coreProperties>
</file>