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lai/Projects/school/spring20/engr221/lab4/"/>
    </mc:Choice>
  </mc:AlternateContent>
  <xr:revisionPtr revIDLastSave="0" documentId="8_{250BF55E-13AB-134A-A3D7-10E842EF646B}" xr6:coauthVersionLast="45" xr6:coauthVersionMax="45" xr10:uidLastSave="{00000000-0000-0000-0000-000000000000}"/>
  <bookViews>
    <workbookView xWindow="0" yWindow="460" windowWidth="28800" windowHeight="17540" xr2:uid="{E00AFE76-D265-496A-B5B4-331452F3FCA3}"/>
  </bookViews>
  <sheets>
    <sheet name="Sheet1" sheetId="1" r:id="rId1"/>
  </sheets>
  <definedNames>
    <definedName name="i_r1">Sheet1!$I$17</definedName>
    <definedName name="i_r2">Sheet1!$I$18</definedName>
    <definedName name="i_r3">Sheet1!$I$19</definedName>
    <definedName name="i_r4">Sheet1!$I$20</definedName>
    <definedName name="r_1">Sheet1!$I$9</definedName>
    <definedName name="r_12">Sheet1!$L$9</definedName>
    <definedName name="r_2">Sheet1!$I$10</definedName>
    <definedName name="r_3">Sheet1!$I$11</definedName>
    <definedName name="r_34">Sheet1!$L$10</definedName>
    <definedName name="r_4">Sheet1!$I$12</definedName>
    <definedName name="r_eq">Sheet1!$L$11</definedName>
    <definedName name="resist1">Sheet1!$I$9</definedName>
    <definedName name="v_1">Sheet1!$O$9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L10" i="1"/>
  <c r="I19" i="1" s="1"/>
  <c r="I20" i="1" s="1"/>
  <c r="I23" i="1" s="1"/>
  <c r="L9" i="1"/>
  <c r="L11" i="1" l="1"/>
  <c r="I16" i="1" s="1"/>
  <c r="I17" i="1"/>
  <c r="I18" i="1" s="1"/>
  <c r="I22" i="1" s="1"/>
</calcChain>
</file>

<file path=xl/sharedStrings.xml><?xml version="1.0" encoding="utf-8"?>
<sst xmlns="http://schemas.openxmlformats.org/spreadsheetml/2006/main" count="31" uniqueCount="30">
  <si>
    <t>ENGR211 Lab2 Calculations | Sean Lai | 4/13/20</t>
  </si>
  <si>
    <t>Circuit Schematic</t>
  </si>
  <si>
    <t xml:space="preserve">Find: </t>
  </si>
  <si>
    <t>Voltage @ N1, N2, N3;</t>
  </si>
  <si>
    <t>Currents I(V1), I(R1), I(R2), I(R3), I(R4)</t>
  </si>
  <si>
    <t>Given Resistances:</t>
  </si>
  <si>
    <t>Equivalent Resistances:</t>
  </si>
  <si>
    <t>R_1</t>
  </si>
  <si>
    <t>R_2</t>
  </si>
  <si>
    <t>R_3</t>
  </si>
  <si>
    <t>R_4</t>
  </si>
  <si>
    <t>R_12</t>
  </si>
  <si>
    <t>R_34</t>
  </si>
  <si>
    <t>R_eq</t>
  </si>
  <si>
    <t>I(R4)</t>
  </si>
  <si>
    <t>I(V1)</t>
  </si>
  <si>
    <t>V_1</t>
  </si>
  <si>
    <t>Calculated values:</t>
  </si>
  <si>
    <t>I(R1)</t>
  </si>
  <si>
    <t>I(R2)</t>
  </si>
  <si>
    <t>I(R3)</t>
  </si>
  <si>
    <t>Given voltage:</t>
  </si>
  <si>
    <t>element</t>
  </si>
  <si>
    <t>hand-calc</t>
  </si>
  <si>
    <t>V_N2</t>
  </si>
  <si>
    <t>V_N3</t>
  </si>
  <si>
    <t>LTSpice output:</t>
  </si>
  <si>
    <t>note: I(V1) is negative by PSC</t>
  </si>
  <si>
    <t>Discussion:</t>
  </si>
  <si>
    <t>My hand calcs are done in excel with exact values so the % error differences as displayed are really only a function of the choice of decimal precision. As you can see above, the numbers from each method are the same. R_eq was calculated preemptively to assist in solving for the unknown currents and voltages.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</si>
</sst>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3"/>
    </font>
    <font>
      <b/>
      <sz val="12"/>
      <color theme="0"/>
      <name val="Inconsolata"/>
      <family val="3"/>
    </font>
    <font>
      <b/>
      <sz val="11"/>
      <color theme="1"/>
      <name val="Inconsolata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4" xfId="0" applyFont="1" applyBorder="1" applyAlignment="1">
      <alignment horizontal="right"/>
    </xf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91440</xdr:rowOff>
    </xdr:from>
    <xdr:to>
      <xdr:col>6</xdr:col>
      <xdr:colOff>260269</xdr:colOff>
      <xdr:row>17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8552D-2AEF-4477-9D66-26924353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876300"/>
          <a:ext cx="3300649" cy="2545079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14</xdr:row>
      <xdr:rowOff>45720</xdr:rowOff>
    </xdr:from>
    <xdr:to>
      <xdr:col>15</xdr:col>
      <xdr:colOff>481392</xdr:colOff>
      <xdr:row>28</xdr:row>
      <xdr:rowOff>113957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767BD0-850E-4BF4-8D8F-EE97AACD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4160" y="2727960"/>
          <a:ext cx="4580952" cy="2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D6BE-55F6-4DC4-9B92-38F2D9F56896}">
  <dimension ref="A1:P43"/>
  <sheetViews>
    <sheetView tabSelected="1" topLeftCell="C70" zoomScale="125" zoomScaleNormal="125" workbookViewId="0">
      <selection activeCell="A2" sqref="A2:S100"/>
    </sheetView>
  </sheetViews>
  <sheetFormatPr baseColWidth="10" defaultColWidth="8.83203125" defaultRowHeight="14" x14ac:dyDescent="0.15"/>
  <cols>
    <col min="1" max="7" width="8.83203125" style="1"/>
    <col min="8" max="16" width="12" style="1" customWidth="1"/>
    <col min="17" max="16384" width="8.83203125" style="1"/>
  </cols>
  <sheetData>
    <row r="1" spans="1:16" s="2" customFormat="1" ht="15" x14ac:dyDescent="0.15">
      <c r="A1" s="2" t="s">
        <v>0</v>
      </c>
    </row>
    <row r="3" spans="1:16" ht="15" thickBot="1" x14ac:dyDescent="0.2"/>
    <row r="4" spans="1:16" x14ac:dyDescent="0.15">
      <c r="B4" s="5" t="s">
        <v>1</v>
      </c>
      <c r="H4" s="6" t="s">
        <v>2</v>
      </c>
      <c r="I4" s="20"/>
      <c r="J4" s="20"/>
      <c r="K4" s="16"/>
    </row>
    <row r="5" spans="1:16" x14ac:dyDescent="0.15">
      <c r="H5" s="12" t="s">
        <v>3</v>
      </c>
      <c r="I5" s="21"/>
      <c r="J5" s="21"/>
      <c r="K5" s="9"/>
    </row>
    <row r="6" spans="1:16" ht="15" thickBot="1" x14ac:dyDescent="0.2">
      <c r="H6" s="13" t="s">
        <v>4</v>
      </c>
      <c r="I6" s="22"/>
      <c r="J6" s="22"/>
      <c r="K6" s="11"/>
    </row>
    <row r="7" spans="1:16" ht="15" thickBot="1" x14ac:dyDescent="0.2"/>
    <row r="8" spans="1:16" x14ac:dyDescent="0.15">
      <c r="H8" s="6" t="s">
        <v>5</v>
      </c>
      <c r="I8" s="7"/>
      <c r="J8" s="5"/>
      <c r="K8" s="6" t="s">
        <v>6</v>
      </c>
      <c r="L8" s="7"/>
      <c r="M8" s="5"/>
      <c r="N8" s="6" t="s">
        <v>21</v>
      </c>
      <c r="O8" s="7"/>
    </row>
    <row r="9" spans="1:16" ht="15" thickBot="1" x14ac:dyDescent="0.2">
      <c r="H9" s="8" t="s">
        <v>7</v>
      </c>
      <c r="I9" s="9">
        <v>100</v>
      </c>
      <c r="K9" s="12" t="s">
        <v>11</v>
      </c>
      <c r="L9" s="9">
        <f>r_1+r_2</f>
        <v>320</v>
      </c>
      <c r="N9" s="13" t="s">
        <v>16</v>
      </c>
      <c r="O9" s="14">
        <v>6</v>
      </c>
    </row>
    <row r="10" spans="1:16" x14ac:dyDescent="0.15">
      <c r="H10" s="8" t="s">
        <v>8</v>
      </c>
      <c r="I10" s="9">
        <v>220</v>
      </c>
      <c r="K10" s="12" t="s">
        <v>12</v>
      </c>
      <c r="L10" s="9">
        <f>r_3 + r_4</f>
        <v>188</v>
      </c>
    </row>
    <row r="11" spans="1:16" ht="15" thickBot="1" x14ac:dyDescent="0.2">
      <c r="H11" s="8" t="s">
        <v>9</v>
      </c>
      <c r="I11" s="9">
        <v>120</v>
      </c>
      <c r="K11" s="13" t="s">
        <v>13</v>
      </c>
      <c r="L11" s="11">
        <f>1/((1/r_12)+(1/r_34))</f>
        <v>118.4251968503937</v>
      </c>
    </row>
    <row r="12" spans="1:16" ht="15" thickBot="1" x14ac:dyDescent="0.2">
      <c r="H12" s="10" t="s">
        <v>10</v>
      </c>
      <c r="I12" s="11">
        <v>68</v>
      </c>
    </row>
    <row r="13" spans="1:16" ht="15" thickBot="1" x14ac:dyDescent="0.2"/>
    <row r="14" spans="1:16" x14ac:dyDescent="0.15">
      <c r="H14" s="15" t="s">
        <v>17</v>
      </c>
      <c r="I14" s="16"/>
      <c r="K14" s="15" t="s">
        <v>26</v>
      </c>
      <c r="L14" s="20"/>
      <c r="M14" s="20"/>
      <c r="N14" s="20"/>
      <c r="O14" s="20"/>
      <c r="P14" s="16"/>
    </row>
    <row r="15" spans="1:16" x14ac:dyDescent="0.15">
      <c r="H15" s="17" t="s">
        <v>22</v>
      </c>
      <c r="I15" s="18" t="s">
        <v>23</v>
      </c>
      <c r="J15" s="5"/>
      <c r="K15" s="12"/>
      <c r="L15" s="21"/>
      <c r="M15" s="21"/>
      <c r="N15" s="21"/>
      <c r="O15" s="21"/>
      <c r="P15" s="9"/>
    </row>
    <row r="16" spans="1:16" x14ac:dyDescent="0.15">
      <c r="H16" s="8" t="s">
        <v>15</v>
      </c>
      <c r="I16" s="9">
        <f>-v_1/r_eq</f>
        <v>-5.0664893617021277E-2</v>
      </c>
      <c r="J16" s="3"/>
      <c r="K16" s="8"/>
      <c r="L16" s="23"/>
      <c r="M16" s="23"/>
      <c r="N16" s="23"/>
      <c r="O16" s="23"/>
      <c r="P16" s="9"/>
    </row>
    <row r="17" spans="8:16" x14ac:dyDescent="0.15">
      <c r="H17" s="8" t="s">
        <v>18</v>
      </c>
      <c r="I17" s="19">
        <f>v_1/r_12</f>
        <v>1.8749999999999999E-2</v>
      </c>
      <c r="J17" s="3"/>
      <c r="K17" s="8"/>
      <c r="L17" s="23"/>
      <c r="M17" s="23"/>
      <c r="N17" s="23"/>
      <c r="O17" s="23"/>
      <c r="P17" s="9"/>
    </row>
    <row r="18" spans="8:16" x14ac:dyDescent="0.15">
      <c r="H18" s="8" t="s">
        <v>19</v>
      </c>
      <c r="I18" s="9">
        <f>i_r1</f>
        <v>1.8749999999999999E-2</v>
      </c>
      <c r="J18" s="3"/>
      <c r="K18" s="8"/>
      <c r="L18" s="23"/>
      <c r="M18" s="23"/>
      <c r="N18" s="23"/>
      <c r="O18" s="23"/>
      <c r="P18" s="9"/>
    </row>
    <row r="19" spans="8:16" x14ac:dyDescent="0.15">
      <c r="H19" s="8" t="s">
        <v>20</v>
      </c>
      <c r="I19" s="19">
        <f>v_1/r_34</f>
        <v>3.1914893617021274E-2</v>
      </c>
      <c r="J19" s="3"/>
      <c r="K19" s="8"/>
      <c r="L19" s="23"/>
      <c r="M19" s="23"/>
      <c r="N19" s="23"/>
      <c r="O19" s="23"/>
      <c r="P19" s="9"/>
    </row>
    <row r="20" spans="8:16" x14ac:dyDescent="0.15">
      <c r="H20" s="8" t="s">
        <v>14</v>
      </c>
      <c r="I20" s="19">
        <f>i_r3</f>
        <v>3.1914893617021274E-2</v>
      </c>
      <c r="J20" s="3"/>
      <c r="K20" s="8"/>
      <c r="L20" s="23"/>
      <c r="M20" s="23"/>
      <c r="N20" s="23"/>
      <c r="O20" s="23"/>
      <c r="P20" s="9"/>
    </row>
    <row r="21" spans="8:16" x14ac:dyDescent="0.15">
      <c r="H21" s="8" t="s">
        <v>16</v>
      </c>
      <c r="I21" s="19">
        <f>v_1</f>
        <v>6</v>
      </c>
      <c r="J21" s="3"/>
      <c r="K21" s="8"/>
      <c r="L21" s="23"/>
      <c r="M21" s="23"/>
      <c r="N21" s="23"/>
      <c r="O21" s="23"/>
      <c r="P21" s="9"/>
    </row>
    <row r="22" spans="8:16" x14ac:dyDescent="0.15">
      <c r="H22" s="8" t="s">
        <v>24</v>
      </c>
      <c r="I22" s="19">
        <f>i_r2*r_2</f>
        <v>4.125</v>
      </c>
      <c r="J22" s="3"/>
      <c r="K22" s="8"/>
      <c r="L22" s="23"/>
      <c r="M22" s="23"/>
      <c r="N22" s="23"/>
      <c r="O22" s="23"/>
      <c r="P22" s="9"/>
    </row>
    <row r="23" spans="8:16" ht="15" thickBot="1" x14ac:dyDescent="0.2">
      <c r="H23" s="10" t="s">
        <v>25</v>
      </c>
      <c r="I23" s="14">
        <f>i_r4*r_4</f>
        <v>2.1702127659574466</v>
      </c>
      <c r="J23" s="3"/>
      <c r="K23" s="8"/>
      <c r="L23" s="23"/>
      <c r="M23" s="23"/>
      <c r="N23" s="23"/>
      <c r="O23" s="23"/>
      <c r="P23" s="9"/>
    </row>
    <row r="24" spans="8:16" x14ac:dyDescent="0.15">
      <c r="I24" s="3"/>
      <c r="J24" s="3"/>
      <c r="K24" s="8"/>
      <c r="L24" s="23"/>
      <c r="M24" s="23"/>
      <c r="N24" s="23"/>
      <c r="O24" s="23"/>
      <c r="P24" s="9"/>
    </row>
    <row r="25" spans="8:16" x14ac:dyDescent="0.15">
      <c r="H25" s="4" t="s">
        <v>27</v>
      </c>
      <c r="J25" s="3"/>
      <c r="K25" s="8"/>
      <c r="L25" s="23"/>
      <c r="M25" s="23"/>
      <c r="N25" s="23"/>
      <c r="O25" s="23"/>
      <c r="P25" s="9"/>
    </row>
    <row r="26" spans="8:16" x14ac:dyDescent="0.15">
      <c r="H26" s="3"/>
      <c r="I26" s="3"/>
      <c r="J26" s="3"/>
      <c r="K26" s="8"/>
      <c r="L26" s="23"/>
      <c r="M26" s="23"/>
      <c r="N26" s="23"/>
      <c r="O26" s="23"/>
      <c r="P26" s="9"/>
    </row>
    <row r="27" spans="8:16" x14ac:dyDescent="0.15">
      <c r="H27" s="3"/>
      <c r="I27" s="3"/>
      <c r="J27" s="3"/>
      <c r="K27" s="8"/>
      <c r="L27" s="23"/>
      <c r="M27" s="23"/>
      <c r="N27" s="23"/>
      <c r="O27" s="23"/>
      <c r="P27" s="9"/>
    </row>
    <row r="28" spans="8:16" x14ac:dyDescent="0.15">
      <c r="H28" s="3"/>
      <c r="I28" s="3"/>
      <c r="J28" s="3"/>
      <c r="K28" s="8"/>
      <c r="L28" s="23"/>
      <c r="M28" s="23"/>
      <c r="N28" s="23"/>
      <c r="O28" s="23"/>
      <c r="P28" s="9"/>
    </row>
    <row r="29" spans="8:16" ht="15" thickBot="1" x14ac:dyDescent="0.2">
      <c r="K29" s="13"/>
      <c r="L29" s="22"/>
      <c r="M29" s="22"/>
      <c r="N29" s="22"/>
      <c r="O29" s="22"/>
      <c r="P29" s="11"/>
    </row>
    <row r="31" spans="8:16" x14ac:dyDescent="0.15">
      <c r="H31" s="5" t="s">
        <v>28</v>
      </c>
    </row>
    <row r="32" spans="8:16" x14ac:dyDescent="0.15">
      <c r="H32" s="24" t="s">
        <v>29</v>
      </c>
      <c r="I32" s="24"/>
      <c r="J32" s="24"/>
      <c r="K32" s="24"/>
      <c r="L32" s="24"/>
    </row>
    <row r="33" spans="8:12" x14ac:dyDescent="0.15">
      <c r="H33" s="24"/>
      <c r="I33" s="24"/>
      <c r="J33" s="24"/>
      <c r="K33" s="24"/>
      <c r="L33" s="24"/>
    </row>
    <row r="34" spans="8:12" x14ac:dyDescent="0.15">
      <c r="H34" s="24"/>
      <c r="I34" s="24"/>
      <c r="J34" s="24"/>
      <c r="K34" s="24"/>
      <c r="L34" s="24"/>
    </row>
    <row r="35" spans="8:12" x14ac:dyDescent="0.15">
      <c r="H35" s="24"/>
      <c r="I35" s="24"/>
      <c r="J35" s="24"/>
      <c r="K35" s="24"/>
      <c r="L35" s="24"/>
    </row>
    <row r="36" spans="8:12" x14ac:dyDescent="0.15">
      <c r="H36" s="24"/>
      <c r="I36" s="24"/>
      <c r="J36" s="24"/>
      <c r="K36" s="24"/>
      <c r="L36" s="24"/>
    </row>
    <row r="37" spans="8:12" x14ac:dyDescent="0.15">
      <c r="H37" s="24"/>
      <c r="I37" s="24"/>
      <c r="J37" s="24"/>
      <c r="K37" s="24"/>
      <c r="L37" s="24"/>
    </row>
    <row r="38" spans="8:12" x14ac:dyDescent="0.15">
      <c r="H38" s="24"/>
      <c r="I38" s="24"/>
      <c r="J38" s="24"/>
      <c r="K38" s="24"/>
      <c r="L38" s="24"/>
    </row>
    <row r="39" spans="8:12" x14ac:dyDescent="0.15">
      <c r="H39" s="24"/>
      <c r="I39" s="24"/>
      <c r="J39" s="24"/>
      <c r="K39" s="24"/>
      <c r="L39" s="24"/>
    </row>
    <row r="40" spans="8:12" x14ac:dyDescent="0.15">
      <c r="H40" s="24"/>
      <c r="I40" s="24"/>
      <c r="J40" s="24"/>
      <c r="K40" s="24"/>
      <c r="L40" s="24"/>
    </row>
    <row r="41" spans="8:12" x14ac:dyDescent="0.15">
      <c r="H41" s="24"/>
      <c r="I41" s="24"/>
      <c r="J41" s="24"/>
      <c r="K41" s="24"/>
      <c r="L41" s="24"/>
    </row>
    <row r="42" spans="8:12" x14ac:dyDescent="0.15">
      <c r="H42" s="24"/>
      <c r="I42" s="24"/>
      <c r="J42" s="24"/>
      <c r="K42" s="24"/>
      <c r="L42" s="24"/>
    </row>
    <row r="43" spans="8:12" x14ac:dyDescent="0.15">
      <c r="H43" s="24"/>
      <c r="I43" s="24"/>
      <c r="J43" s="24"/>
      <c r="K43" s="24"/>
      <c r="L43" s="24"/>
    </row>
  </sheetData>
  <mergeCells count="1">
    <mergeCell ref="H32:L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i_r1</vt:lpstr>
      <vt:lpstr>i_r2</vt:lpstr>
      <vt:lpstr>i_r3</vt:lpstr>
      <vt:lpstr>i_r4</vt:lpstr>
      <vt:lpstr>r_1</vt:lpstr>
      <vt:lpstr>r_12</vt:lpstr>
      <vt:lpstr>r_2</vt:lpstr>
      <vt:lpstr>r_3</vt:lpstr>
      <vt:lpstr>r_34</vt:lpstr>
      <vt:lpstr>r_4</vt:lpstr>
      <vt:lpstr>r_eq</vt:lpstr>
      <vt:lpstr>resist1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dcterms:created xsi:type="dcterms:W3CDTF">2019-11-13T00:21:40Z</dcterms:created>
  <dcterms:modified xsi:type="dcterms:W3CDTF">2020-04-30T02:33:54Z</dcterms:modified>
</cp:coreProperties>
</file>