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10" activeTab="2"/>
  </bookViews>
  <sheets>
    <sheet name="From Trade_Activity Sheet" sheetId="6" r:id="rId1"/>
    <sheet name="Summary" sheetId="7" r:id="rId2"/>
    <sheet name="BOG" sheetId="3" r:id="rId3"/>
    <sheet name="Sheet1" sheetId="8" r:id="rId4"/>
    <sheet name="SOG" sheetId="4" r:id="rId5"/>
  </sheets>
  <definedNames>
    <definedName name="_xlnm._FilterDatabase" localSheetId="0" hidden="1">'From Trade_Activity Sheet'!$A$1:$K$143</definedName>
  </definedNames>
  <calcPr calcId="152511"/>
</workbook>
</file>

<file path=xl/calcChain.xml><?xml version="1.0" encoding="utf-8"?>
<calcChain xmlns="http://schemas.openxmlformats.org/spreadsheetml/2006/main">
  <c r="I13" i="8" l="1"/>
  <c r="J13" i="8"/>
  <c r="K13" i="8"/>
  <c r="L13" i="8"/>
  <c r="M13" i="8"/>
  <c r="H13" i="8"/>
  <c r="U88" i="3"/>
  <c r="V88" i="3" s="1"/>
  <c r="U89" i="3"/>
  <c r="V89" i="3" s="1"/>
  <c r="U90" i="3"/>
  <c r="V90" i="3"/>
  <c r="U91" i="3"/>
  <c r="V91" i="3"/>
  <c r="U92" i="3"/>
  <c r="V92" i="3" s="1"/>
  <c r="U93" i="3"/>
  <c r="V93" i="3" s="1"/>
  <c r="U94" i="3"/>
  <c r="V94" i="3"/>
  <c r="U95" i="3"/>
  <c r="V95" i="3"/>
  <c r="U96" i="3"/>
  <c r="V96" i="3" s="1"/>
  <c r="U97" i="3"/>
  <c r="V97" i="3"/>
  <c r="U98" i="3"/>
  <c r="V98" i="3"/>
  <c r="U99" i="3"/>
  <c r="V99" i="3"/>
  <c r="U100" i="3"/>
  <c r="V100" i="3" s="1"/>
  <c r="U101" i="3"/>
  <c r="V101" i="3"/>
  <c r="U103" i="3"/>
  <c r="V103" i="3"/>
  <c r="O88" i="3"/>
  <c r="P88" i="3"/>
  <c r="Q88" i="3"/>
  <c r="R88" i="3"/>
  <c r="S88" i="3"/>
  <c r="O89" i="3"/>
  <c r="P89" i="3"/>
  <c r="Q89" i="3"/>
  <c r="R89" i="3"/>
  <c r="S89" i="3"/>
  <c r="O90" i="3"/>
  <c r="P90" i="3"/>
  <c r="Q90" i="3"/>
  <c r="R90" i="3"/>
  <c r="S90" i="3"/>
  <c r="O91" i="3"/>
  <c r="P91" i="3"/>
  <c r="Q91" i="3"/>
  <c r="R91" i="3"/>
  <c r="S91" i="3"/>
  <c r="O92" i="3"/>
  <c r="P92" i="3"/>
  <c r="Q92" i="3"/>
  <c r="R92" i="3"/>
  <c r="S92" i="3"/>
  <c r="O93" i="3"/>
  <c r="P93" i="3"/>
  <c r="Q93" i="3"/>
  <c r="R93" i="3"/>
  <c r="S93" i="3"/>
  <c r="O94" i="3"/>
  <c r="P94" i="3"/>
  <c r="Q94" i="3"/>
  <c r="R94" i="3"/>
  <c r="S94" i="3"/>
  <c r="O95" i="3"/>
  <c r="P95" i="3"/>
  <c r="Q95" i="3"/>
  <c r="R95" i="3"/>
  <c r="S95" i="3"/>
  <c r="O96" i="3"/>
  <c r="P96" i="3"/>
  <c r="Q96" i="3"/>
  <c r="R96" i="3"/>
  <c r="S96" i="3"/>
  <c r="O97" i="3"/>
  <c r="P97" i="3"/>
  <c r="Q97" i="3"/>
  <c r="R97" i="3"/>
  <c r="S97" i="3"/>
  <c r="O98" i="3"/>
  <c r="P98" i="3"/>
  <c r="Q98" i="3"/>
  <c r="R98" i="3"/>
  <c r="S98" i="3"/>
  <c r="O99" i="3"/>
  <c r="P99" i="3"/>
  <c r="Q99" i="3"/>
  <c r="R99" i="3"/>
  <c r="S99" i="3"/>
  <c r="O100" i="3"/>
  <c r="P100" i="3"/>
  <c r="Q100" i="3"/>
  <c r="R100" i="3"/>
  <c r="S100" i="3"/>
  <c r="O101" i="3"/>
  <c r="P101" i="3"/>
  <c r="Q101" i="3"/>
  <c r="R101" i="3"/>
  <c r="S101" i="3"/>
  <c r="O102" i="3"/>
  <c r="U102" i="3" s="1"/>
  <c r="V102" i="3" s="1"/>
  <c r="P102" i="3"/>
  <c r="Q102" i="3"/>
  <c r="R102" i="3"/>
  <c r="S102" i="3"/>
  <c r="O103" i="3"/>
  <c r="P103" i="3"/>
  <c r="Q103" i="3"/>
  <c r="R103" i="3"/>
  <c r="S103" i="3"/>
  <c r="B4" i="7" l="1"/>
  <c r="AM2" i="4"/>
  <c r="AL88" i="4"/>
  <c r="AM88" i="4" s="1"/>
  <c r="AL89" i="4"/>
  <c r="AM89" i="4" s="1"/>
  <c r="AL90" i="4"/>
  <c r="AM90" i="4" s="1"/>
  <c r="AL91" i="4"/>
  <c r="AM91" i="4"/>
  <c r="AL92" i="4"/>
  <c r="AM92" i="4" s="1"/>
  <c r="AL93" i="4"/>
  <c r="AM93" i="4" s="1"/>
  <c r="AL94" i="4"/>
  <c r="AM94" i="4" s="1"/>
  <c r="AL95" i="4"/>
  <c r="AM95" i="4"/>
  <c r="AL96" i="4"/>
  <c r="AM96" i="4" s="1"/>
  <c r="AL97" i="4"/>
  <c r="AM97" i="4" s="1"/>
  <c r="AL98" i="4"/>
  <c r="AM98" i="4" s="1"/>
  <c r="AL99" i="4"/>
  <c r="AM99" i="4"/>
  <c r="AL100" i="4"/>
  <c r="AM100" i="4" s="1"/>
  <c r="AL101" i="4"/>
  <c r="AM101" i="4" s="1"/>
  <c r="AL102" i="4"/>
  <c r="AM102" i="4" s="1"/>
  <c r="AL103" i="4"/>
  <c r="AM103" i="4"/>
  <c r="AL104" i="4"/>
  <c r="AM104" i="4" s="1"/>
  <c r="AL105" i="4"/>
  <c r="AM105" i="4" s="1"/>
  <c r="AL106" i="4"/>
  <c r="AM106" i="4" s="1"/>
  <c r="AL107" i="4"/>
  <c r="AM107" i="4"/>
  <c r="AL108" i="4"/>
  <c r="AM108" i="4" s="1"/>
  <c r="AL109" i="4"/>
  <c r="AM109" i="4" s="1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4" i="4"/>
  <c r="Z5" i="4"/>
  <c r="AA5" i="4"/>
  <c r="AB5" i="4"/>
  <c r="AC5" i="4"/>
  <c r="AD5" i="4"/>
  <c r="AE5" i="4"/>
  <c r="AF5" i="4"/>
  <c r="AG5" i="4"/>
  <c r="AH5" i="4"/>
  <c r="AI5" i="4"/>
  <c r="AJ5" i="4"/>
  <c r="Z6" i="4"/>
  <c r="AA6" i="4"/>
  <c r="AB6" i="4"/>
  <c r="AC6" i="4"/>
  <c r="AD6" i="4"/>
  <c r="AE6" i="4"/>
  <c r="AF6" i="4"/>
  <c r="AG6" i="4"/>
  <c r="AH6" i="4"/>
  <c r="AI6" i="4"/>
  <c r="AJ6" i="4"/>
  <c r="Z7" i="4"/>
  <c r="AA7" i="4"/>
  <c r="AB7" i="4"/>
  <c r="AC7" i="4"/>
  <c r="AD7" i="4"/>
  <c r="AE7" i="4"/>
  <c r="AF7" i="4"/>
  <c r="AG7" i="4"/>
  <c r="AH7" i="4"/>
  <c r="AI7" i="4"/>
  <c r="AJ7" i="4"/>
  <c r="Z8" i="4"/>
  <c r="AA8" i="4"/>
  <c r="AB8" i="4"/>
  <c r="AC8" i="4"/>
  <c r="AD8" i="4"/>
  <c r="AE8" i="4"/>
  <c r="AF8" i="4"/>
  <c r="AG8" i="4"/>
  <c r="AH8" i="4"/>
  <c r="AI8" i="4"/>
  <c r="AJ8" i="4"/>
  <c r="Z9" i="4"/>
  <c r="AA9" i="4"/>
  <c r="AB9" i="4"/>
  <c r="AC9" i="4"/>
  <c r="AD9" i="4"/>
  <c r="AE9" i="4"/>
  <c r="AF9" i="4"/>
  <c r="AG9" i="4"/>
  <c r="AH9" i="4"/>
  <c r="AI9" i="4"/>
  <c r="AJ9" i="4"/>
  <c r="Z10" i="4"/>
  <c r="AA10" i="4"/>
  <c r="AB10" i="4"/>
  <c r="AC10" i="4"/>
  <c r="AD10" i="4"/>
  <c r="AE10" i="4"/>
  <c r="AF10" i="4"/>
  <c r="AG10" i="4"/>
  <c r="AH10" i="4"/>
  <c r="AI10" i="4"/>
  <c r="AJ10" i="4"/>
  <c r="Z11" i="4"/>
  <c r="AA11" i="4"/>
  <c r="AB11" i="4"/>
  <c r="AC11" i="4"/>
  <c r="AD11" i="4"/>
  <c r="AE11" i="4"/>
  <c r="AF11" i="4"/>
  <c r="AG11" i="4"/>
  <c r="AH11" i="4"/>
  <c r="AI11" i="4"/>
  <c r="AJ11" i="4"/>
  <c r="Z12" i="4"/>
  <c r="AA12" i="4"/>
  <c r="AB12" i="4"/>
  <c r="AC12" i="4"/>
  <c r="AD12" i="4"/>
  <c r="AE12" i="4"/>
  <c r="AF12" i="4"/>
  <c r="AG12" i="4"/>
  <c r="AH12" i="4"/>
  <c r="AI12" i="4"/>
  <c r="AJ12" i="4"/>
  <c r="Z13" i="4"/>
  <c r="AA13" i="4"/>
  <c r="AB13" i="4"/>
  <c r="AC13" i="4"/>
  <c r="AD13" i="4"/>
  <c r="AE13" i="4"/>
  <c r="AF13" i="4"/>
  <c r="AG13" i="4"/>
  <c r="AH13" i="4"/>
  <c r="AI13" i="4"/>
  <c r="AJ13" i="4"/>
  <c r="Z14" i="4"/>
  <c r="AA14" i="4"/>
  <c r="AB14" i="4"/>
  <c r="AC14" i="4"/>
  <c r="AD14" i="4"/>
  <c r="AE14" i="4"/>
  <c r="AF14" i="4"/>
  <c r="AG14" i="4"/>
  <c r="AH14" i="4"/>
  <c r="AI14" i="4"/>
  <c r="AJ14" i="4"/>
  <c r="Z15" i="4"/>
  <c r="AA15" i="4"/>
  <c r="AB15" i="4"/>
  <c r="AC15" i="4"/>
  <c r="AD15" i="4"/>
  <c r="AE15" i="4"/>
  <c r="AF15" i="4"/>
  <c r="AG15" i="4"/>
  <c r="AH15" i="4"/>
  <c r="AI15" i="4"/>
  <c r="AJ15" i="4"/>
  <c r="Z16" i="4"/>
  <c r="AA16" i="4"/>
  <c r="AB16" i="4"/>
  <c r="AC16" i="4"/>
  <c r="AD16" i="4"/>
  <c r="AE16" i="4"/>
  <c r="AF16" i="4"/>
  <c r="AG16" i="4"/>
  <c r="AH16" i="4"/>
  <c r="AI16" i="4"/>
  <c r="AJ16" i="4"/>
  <c r="Z17" i="4"/>
  <c r="AA17" i="4"/>
  <c r="AB17" i="4"/>
  <c r="AC17" i="4"/>
  <c r="AD17" i="4"/>
  <c r="AE17" i="4"/>
  <c r="AF17" i="4"/>
  <c r="AG17" i="4"/>
  <c r="AH17" i="4"/>
  <c r="AI17" i="4"/>
  <c r="AJ17" i="4"/>
  <c r="Z18" i="4"/>
  <c r="AA18" i="4"/>
  <c r="AB18" i="4"/>
  <c r="AC18" i="4"/>
  <c r="AD18" i="4"/>
  <c r="AE18" i="4"/>
  <c r="AF18" i="4"/>
  <c r="AG18" i="4"/>
  <c r="AH18" i="4"/>
  <c r="AI18" i="4"/>
  <c r="AJ18" i="4"/>
  <c r="Z19" i="4"/>
  <c r="AA19" i="4"/>
  <c r="AB19" i="4"/>
  <c r="AC19" i="4"/>
  <c r="AD19" i="4"/>
  <c r="AE19" i="4"/>
  <c r="AF19" i="4"/>
  <c r="AG19" i="4"/>
  <c r="AH19" i="4"/>
  <c r="AI19" i="4"/>
  <c r="AJ19" i="4"/>
  <c r="Z20" i="4"/>
  <c r="AA20" i="4"/>
  <c r="AB20" i="4"/>
  <c r="AC20" i="4"/>
  <c r="AD20" i="4"/>
  <c r="AE20" i="4"/>
  <c r="AF20" i="4"/>
  <c r="AG20" i="4"/>
  <c r="AH20" i="4"/>
  <c r="AI20" i="4"/>
  <c r="AJ20" i="4"/>
  <c r="Z21" i="4"/>
  <c r="AA21" i="4"/>
  <c r="AB21" i="4"/>
  <c r="AC21" i="4"/>
  <c r="AD21" i="4"/>
  <c r="AE21" i="4"/>
  <c r="AF21" i="4"/>
  <c r="AG21" i="4"/>
  <c r="AH21" i="4"/>
  <c r="AI21" i="4"/>
  <c r="AJ21" i="4"/>
  <c r="Z22" i="4"/>
  <c r="AA22" i="4"/>
  <c r="AB22" i="4"/>
  <c r="AC22" i="4"/>
  <c r="AD22" i="4"/>
  <c r="AE22" i="4"/>
  <c r="AF22" i="4"/>
  <c r="AG22" i="4"/>
  <c r="AH22" i="4"/>
  <c r="AI22" i="4"/>
  <c r="AJ22" i="4"/>
  <c r="Z23" i="4"/>
  <c r="AA23" i="4"/>
  <c r="AB23" i="4"/>
  <c r="AC23" i="4"/>
  <c r="AD23" i="4"/>
  <c r="AE23" i="4"/>
  <c r="AF23" i="4"/>
  <c r="AG23" i="4"/>
  <c r="AH23" i="4"/>
  <c r="AI23" i="4"/>
  <c r="AJ23" i="4"/>
  <c r="Z24" i="4"/>
  <c r="AA24" i="4"/>
  <c r="AB24" i="4"/>
  <c r="AC24" i="4"/>
  <c r="AD24" i="4"/>
  <c r="AE24" i="4"/>
  <c r="AF24" i="4"/>
  <c r="AG24" i="4"/>
  <c r="AH24" i="4"/>
  <c r="AI24" i="4"/>
  <c r="AJ24" i="4"/>
  <c r="Z25" i="4"/>
  <c r="AA25" i="4"/>
  <c r="AB25" i="4"/>
  <c r="AC25" i="4"/>
  <c r="AD25" i="4"/>
  <c r="AE25" i="4"/>
  <c r="AF25" i="4"/>
  <c r="AG25" i="4"/>
  <c r="AH25" i="4"/>
  <c r="AI25" i="4"/>
  <c r="AJ25" i="4"/>
  <c r="Z26" i="4"/>
  <c r="AA26" i="4"/>
  <c r="AB26" i="4"/>
  <c r="AC26" i="4"/>
  <c r="AD26" i="4"/>
  <c r="AE26" i="4"/>
  <c r="AF26" i="4"/>
  <c r="AG26" i="4"/>
  <c r="AH26" i="4"/>
  <c r="AI26" i="4"/>
  <c r="AJ26" i="4"/>
  <c r="Z27" i="4"/>
  <c r="AA27" i="4"/>
  <c r="AB27" i="4"/>
  <c r="AC27" i="4"/>
  <c r="AD27" i="4"/>
  <c r="AE27" i="4"/>
  <c r="AF27" i="4"/>
  <c r="AG27" i="4"/>
  <c r="AH27" i="4"/>
  <c r="AI27" i="4"/>
  <c r="AJ27" i="4"/>
  <c r="Z28" i="4"/>
  <c r="AA28" i="4"/>
  <c r="AB28" i="4"/>
  <c r="AC28" i="4"/>
  <c r="AD28" i="4"/>
  <c r="AE28" i="4"/>
  <c r="AF28" i="4"/>
  <c r="AG28" i="4"/>
  <c r="AH28" i="4"/>
  <c r="AI28" i="4"/>
  <c r="AJ28" i="4"/>
  <c r="Z29" i="4"/>
  <c r="AA29" i="4"/>
  <c r="AB29" i="4"/>
  <c r="AC29" i="4"/>
  <c r="AD29" i="4"/>
  <c r="AE29" i="4"/>
  <c r="AF29" i="4"/>
  <c r="AG29" i="4"/>
  <c r="AH29" i="4"/>
  <c r="AI29" i="4"/>
  <c r="AJ29" i="4"/>
  <c r="Z30" i="4"/>
  <c r="AA30" i="4"/>
  <c r="AB30" i="4"/>
  <c r="AC30" i="4"/>
  <c r="AD30" i="4"/>
  <c r="AE30" i="4"/>
  <c r="AF30" i="4"/>
  <c r="AG30" i="4"/>
  <c r="AH30" i="4"/>
  <c r="AI30" i="4"/>
  <c r="AJ30" i="4"/>
  <c r="Z31" i="4"/>
  <c r="AA31" i="4"/>
  <c r="AB31" i="4"/>
  <c r="AC31" i="4"/>
  <c r="AD31" i="4"/>
  <c r="AE31" i="4"/>
  <c r="AF31" i="4"/>
  <c r="AG31" i="4"/>
  <c r="AH31" i="4"/>
  <c r="AI31" i="4"/>
  <c r="AJ31" i="4"/>
  <c r="Z32" i="4"/>
  <c r="AA32" i="4"/>
  <c r="AB32" i="4"/>
  <c r="AC32" i="4"/>
  <c r="AD32" i="4"/>
  <c r="AE32" i="4"/>
  <c r="AF32" i="4"/>
  <c r="AG32" i="4"/>
  <c r="AH32" i="4"/>
  <c r="AI32" i="4"/>
  <c r="AJ32" i="4"/>
  <c r="Z33" i="4"/>
  <c r="AA33" i="4"/>
  <c r="AB33" i="4"/>
  <c r="AC33" i="4"/>
  <c r="AD33" i="4"/>
  <c r="AE33" i="4"/>
  <c r="AF33" i="4"/>
  <c r="AG33" i="4"/>
  <c r="AH33" i="4"/>
  <c r="AI33" i="4"/>
  <c r="AJ33" i="4"/>
  <c r="Z34" i="4"/>
  <c r="AA34" i="4"/>
  <c r="AB34" i="4"/>
  <c r="AC34" i="4"/>
  <c r="AD34" i="4"/>
  <c r="AE34" i="4"/>
  <c r="AF34" i="4"/>
  <c r="AG34" i="4"/>
  <c r="AH34" i="4"/>
  <c r="AI34" i="4"/>
  <c r="AJ34" i="4"/>
  <c r="Z35" i="4"/>
  <c r="AA35" i="4"/>
  <c r="AB35" i="4"/>
  <c r="AC35" i="4"/>
  <c r="AD35" i="4"/>
  <c r="AE35" i="4"/>
  <c r="AF35" i="4"/>
  <c r="AG35" i="4"/>
  <c r="AH35" i="4"/>
  <c r="AI35" i="4"/>
  <c r="AJ35" i="4"/>
  <c r="Z36" i="4"/>
  <c r="AA36" i="4"/>
  <c r="AB36" i="4"/>
  <c r="AC36" i="4"/>
  <c r="AD36" i="4"/>
  <c r="AE36" i="4"/>
  <c r="AF36" i="4"/>
  <c r="AG36" i="4"/>
  <c r="AH36" i="4"/>
  <c r="AI36" i="4"/>
  <c r="AJ36" i="4"/>
  <c r="Z37" i="4"/>
  <c r="AA37" i="4"/>
  <c r="AB37" i="4"/>
  <c r="AC37" i="4"/>
  <c r="AD37" i="4"/>
  <c r="AE37" i="4"/>
  <c r="AF37" i="4"/>
  <c r="AG37" i="4"/>
  <c r="AH37" i="4"/>
  <c r="AI37" i="4"/>
  <c r="AJ37" i="4"/>
  <c r="Z38" i="4"/>
  <c r="AA38" i="4"/>
  <c r="AB38" i="4"/>
  <c r="AC38" i="4"/>
  <c r="AD38" i="4"/>
  <c r="AE38" i="4"/>
  <c r="AF38" i="4"/>
  <c r="AG38" i="4"/>
  <c r="AH38" i="4"/>
  <c r="AI38" i="4"/>
  <c r="AJ38" i="4"/>
  <c r="Z39" i="4"/>
  <c r="AA39" i="4"/>
  <c r="AB39" i="4"/>
  <c r="AC39" i="4"/>
  <c r="AD39" i="4"/>
  <c r="AE39" i="4"/>
  <c r="AF39" i="4"/>
  <c r="AG39" i="4"/>
  <c r="AH39" i="4"/>
  <c r="AI39" i="4"/>
  <c r="AJ39" i="4"/>
  <c r="Z40" i="4"/>
  <c r="AA40" i="4"/>
  <c r="AB40" i="4"/>
  <c r="AC40" i="4"/>
  <c r="AD40" i="4"/>
  <c r="AE40" i="4"/>
  <c r="AF40" i="4"/>
  <c r="AG40" i="4"/>
  <c r="AH40" i="4"/>
  <c r="AI40" i="4"/>
  <c r="AJ40" i="4"/>
  <c r="Z41" i="4"/>
  <c r="AA41" i="4"/>
  <c r="AB41" i="4"/>
  <c r="AC41" i="4"/>
  <c r="AD41" i="4"/>
  <c r="AE41" i="4"/>
  <c r="AF41" i="4"/>
  <c r="AG41" i="4"/>
  <c r="AH41" i="4"/>
  <c r="AI41" i="4"/>
  <c r="AJ41" i="4"/>
  <c r="Z42" i="4"/>
  <c r="AA42" i="4"/>
  <c r="AB42" i="4"/>
  <c r="AC42" i="4"/>
  <c r="AD42" i="4"/>
  <c r="AE42" i="4"/>
  <c r="AF42" i="4"/>
  <c r="AG42" i="4"/>
  <c r="AH42" i="4"/>
  <c r="AI42" i="4"/>
  <c r="AJ42" i="4"/>
  <c r="Z43" i="4"/>
  <c r="AA43" i="4"/>
  <c r="AB43" i="4"/>
  <c r="AC43" i="4"/>
  <c r="AD43" i="4"/>
  <c r="AE43" i="4"/>
  <c r="AF43" i="4"/>
  <c r="AG43" i="4"/>
  <c r="AH43" i="4"/>
  <c r="AI43" i="4"/>
  <c r="AJ43" i="4"/>
  <c r="Z44" i="4"/>
  <c r="AA44" i="4"/>
  <c r="AB44" i="4"/>
  <c r="AC44" i="4"/>
  <c r="AD44" i="4"/>
  <c r="AE44" i="4"/>
  <c r="AF44" i="4"/>
  <c r="AG44" i="4"/>
  <c r="AH44" i="4"/>
  <c r="AI44" i="4"/>
  <c r="AJ44" i="4"/>
  <c r="Z45" i="4"/>
  <c r="AA45" i="4"/>
  <c r="AB45" i="4"/>
  <c r="AC45" i="4"/>
  <c r="AD45" i="4"/>
  <c r="AE45" i="4"/>
  <c r="AF45" i="4"/>
  <c r="AG45" i="4"/>
  <c r="AH45" i="4"/>
  <c r="AI45" i="4"/>
  <c r="AJ45" i="4"/>
  <c r="Z46" i="4"/>
  <c r="AA46" i="4"/>
  <c r="AB46" i="4"/>
  <c r="AC46" i="4"/>
  <c r="AD46" i="4"/>
  <c r="AE46" i="4"/>
  <c r="AF46" i="4"/>
  <c r="AG46" i="4"/>
  <c r="AH46" i="4"/>
  <c r="AI46" i="4"/>
  <c r="AJ46" i="4"/>
  <c r="Z47" i="4"/>
  <c r="AA47" i="4"/>
  <c r="AB47" i="4"/>
  <c r="AC47" i="4"/>
  <c r="AD47" i="4"/>
  <c r="AE47" i="4"/>
  <c r="AF47" i="4"/>
  <c r="AG47" i="4"/>
  <c r="AH47" i="4"/>
  <c r="AI47" i="4"/>
  <c r="AJ47" i="4"/>
  <c r="Z48" i="4"/>
  <c r="AA48" i="4"/>
  <c r="AB48" i="4"/>
  <c r="AC48" i="4"/>
  <c r="AD48" i="4"/>
  <c r="AE48" i="4"/>
  <c r="AF48" i="4"/>
  <c r="AG48" i="4"/>
  <c r="AH48" i="4"/>
  <c r="AI48" i="4"/>
  <c r="AJ48" i="4"/>
  <c r="Z49" i="4"/>
  <c r="AA49" i="4"/>
  <c r="AB49" i="4"/>
  <c r="AC49" i="4"/>
  <c r="AD49" i="4"/>
  <c r="AE49" i="4"/>
  <c r="AF49" i="4"/>
  <c r="AG49" i="4"/>
  <c r="AH49" i="4"/>
  <c r="AI49" i="4"/>
  <c r="AJ49" i="4"/>
  <c r="Z50" i="4"/>
  <c r="AA50" i="4"/>
  <c r="AB50" i="4"/>
  <c r="AC50" i="4"/>
  <c r="AD50" i="4"/>
  <c r="AE50" i="4"/>
  <c r="AF50" i="4"/>
  <c r="AG50" i="4"/>
  <c r="AH50" i="4"/>
  <c r="AI50" i="4"/>
  <c r="AJ50" i="4"/>
  <c r="Z51" i="4"/>
  <c r="AA51" i="4"/>
  <c r="AB51" i="4"/>
  <c r="AC51" i="4"/>
  <c r="AD51" i="4"/>
  <c r="AE51" i="4"/>
  <c r="AF51" i="4"/>
  <c r="AG51" i="4"/>
  <c r="AH51" i="4"/>
  <c r="AI51" i="4"/>
  <c r="AJ51" i="4"/>
  <c r="Z52" i="4"/>
  <c r="AA52" i="4"/>
  <c r="AB52" i="4"/>
  <c r="AC52" i="4"/>
  <c r="AD52" i="4"/>
  <c r="AE52" i="4"/>
  <c r="AF52" i="4"/>
  <c r="AG52" i="4"/>
  <c r="AH52" i="4"/>
  <c r="AI52" i="4"/>
  <c r="AJ52" i="4"/>
  <c r="Z53" i="4"/>
  <c r="AA53" i="4"/>
  <c r="AB53" i="4"/>
  <c r="AC53" i="4"/>
  <c r="AD53" i="4"/>
  <c r="AE53" i="4"/>
  <c r="AF53" i="4"/>
  <c r="AG53" i="4"/>
  <c r="AH53" i="4"/>
  <c r="AI53" i="4"/>
  <c r="AJ53" i="4"/>
  <c r="Z54" i="4"/>
  <c r="AA54" i="4"/>
  <c r="AB54" i="4"/>
  <c r="AC54" i="4"/>
  <c r="AD54" i="4"/>
  <c r="AE54" i="4"/>
  <c r="AF54" i="4"/>
  <c r="AG54" i="4"/>
  <c r="AH54" i="4"/>
  <c r="AI54" i="4"/>
  <c r="AJ54" i="4"/>
  <c r="Z55" i="4"/>
  <c r="AA55" i="4"/>
  <c r="AB55" i="4"/>
  <c r="AC55" i="4"/>
  <c r="AD55" i="4"/>
  <c r="AE55" i="4"/>
  <c r="AF55" i="4"/>
  <c r="AG55" i="4"/>
  <c r="AH55" i="4"/>
  <c r="AI55" i="4"/>
  <c r="AJ55" i="4"/>
  <c r="Z56" i="4"/>
  <c r="AA56" i="4"/>
  <c r="AB56" i="4"/>
  <c r="AC56" i="4"/>
  <c r="AD56" i="4"/>
  <c r="AE56" i="4"/>
  <c r="AF56" i="4"/>
  <c r="AG56" i="4"/>
  <c r="AH56" i="4"/>
  <c r="AI56" i="4"/>
  <c r="AJ56" i="4"/>
  <c r="Z57" i="4"/>
  <c r="AA57" i="4"/>
  <c r="AB57" i="4"/>
  <c r="AC57" i="4"/>
  <c r="AD57" i="4"/>
  <c r="AE57" i="4"/>
  <c r="AF57" i="4"/>
  <c r="AG57" i="4"/>
  <c r="AH57" i="4"/>
  <c r="AI57" i="4"/>
  <c r="AJ57" i="4"/>
  <c r="Z58" i="4"/>
  <c r="AA58" i="4"/>
  <c r="AB58" i="4"/>
  <c r="AC58" i="4"/>
  <c r="AD58" i="4"/>
  <c r="AE58" i="4"/>
  <c r="AF58" i="4"/>
  <c r="AG58" i="4"/>
  <c r="AH58" i="4"/>
  <c r="AI58" i="4"/>
  <c r="AJ58" i="4"/>
  <c r="Z59" i="4"/>
  <c r="AA59" i="4"/>
  <c r="AB59" i="4"/>
  <c r="AC59" i="4"/>
  <c r="AD59" i="4"/>
  <c r="AE59" i="4"/>
  <c r="AF59" i="4"/>
  <c r="AG59" i="4"/>
  <c r="AH59" i="4"/>
  <c r="AI59" i="4"/>
  <c r="AJ59" i="4"/>
  <c r="Z60" i="4"/>
  <c r="AA60" i="4"/>
  <c r="AB60" i="4"/>
  <c r="AC60" i="4"/>
  <c r="AD60" i="4"/>
  <c r="AE60" i="4"/>
  <c r="AF60" i="4"/>
  <c r="AG60" i="4"/>
  <c r="AH60" i="4"/>
  <c r="AI60" i="4"/>
  <c r="AJ60" i="4"/>
  <c r="Z61" i="4"/>
  <c r="AA61" i="4"/>
  <c r="AB61" i="4"/>
  <c r="AC61" i="4"/>
  <c r="AD61" i="4"/>
  <c r="AE61" i="4"/>
  <c r="AF61" i="4"/>
  <c r="AG61" i="4"/>
  <c r="AH61" i="4"/>
  <c r="AI61" i="4"/>
  <c r="AJ61" i="4"/>
  <c r="Z62" i="4"/>
  <c r="AA62" i="4"/>
  <c r="AB62" i="4"/>
  <c r="AC62" i="4"/>
  <c r="AD62" i="4"/>
  <c r="AE62" i="4"/>
  <c r="AF62" i="4"/>
  <c r="AG62" i="4"/>
  <c r="AH62" i="4"/>
  <c r="AI62" i="4"/>
  <c r="AJ62" i="4"/>
  <c r="Z63" i="4"/>
  <c r="AA63" i="4"/>
  <c r="AB63" i="4"/>
  <c r="AC63" i="4"/>
  <c r="AD63" i="4"/>
  <c r="AE63" i="4"/>
  <c r="AF63" i="4"/>
  <c r="AG63" i="4"/>
  <c r="AH63" i="4"/>
  <c r="AI63" i="4"/>
  <c r="AJ63" i="4"/>
  <c r="Z64" i="4"/>
  <c r="AA64" i="4"/>
  <c r="AB64" i="4"/>
  <c r="AC64" i="4"/>
  <c r="AD64" i="4"/>
  <c r="AE64" i="4"/>
  <c r="AF64" i="4"/>
  <c r="AG64" i="4"/>
  <c r="AH64" i="4"/>
  <c r="AI64" i="4"/>
  <c r="AJ64" i="4"/>
  <c r="Z65" i="4"/>
  <c r="AA65" i="4"/>
  <c r="AB65" i="4"/>
  <c r="AC65" i="4"/>
  <c r="AD65" i="4"/>
  <c r="AE65" i="4"/>
  <c r="AF65" i="4"/>
  <c r="AG65" i="4"/>
  <c r="AH65" i="4"/>
  <c r="AI65" i="4"/>
  <c r="AJ65" i="4"/>
  <c r="Z66" i="4"/>
  <c r="AA66" i="4"/>
  <c r="AB66" i="4"/>
  <c r="AC66" i="4"/>
  <c r="AD66" i="4"/>
  <c r="AE66" i="4"/>
  <c r="AF66" i="4"/>
  <c r="AG66" i="4"/>
  <c r="AH66" i="4"/>
  <c r="AI66" i="4"/>
  <c r="AJ66" i="4"/>
  <c r="Z67" i="4"/>
  <c r="AA67" i="4"/>
  <c r="AB67" i="4"/>
  <c r="AC67" i="4"/>
  <c r="AD67" i="4"/>
  <c r="AE67" i="4"/>
  <c r="AF67" i="4"/>
  <c r="AG67" i="4"/>
  <c r="AH67" i="4"/>
  <c r="AI67" i="4"/>
  <c r="AJ67" i="4"/>
  <c r="Z68" i="4"/>
  <c r="AA68" i="4"/>
  <c r="AB68" i="4"/>
  <c r="AC68" i="4"/>
  <c r="AD68" i="4"/>
  <c r="AE68" i="4"/>
  <c r="AF68" i="4"/>
  <c r="AG68" i="4"/>
  <c r="AH68" i="4"/>
  <c r="AI68" i="4"/>
  <c r="AJ68" i="4"/>
  <c r="Z69" i="4"/>
  <c r="AA69" i="4"/>
  <c r="AB69" i="4"/>
  <c r="AC69" i="4"/>
  <c r="AD69" i="4"/>
  <c r="AE69" i="4"/>
  <c r="AF69" i="4"/>
  <c r="AG69" i="4"/>
  <c r="AH69" i="4"/>
  <c r="AI69" i="4"/>
  <c r="AJ69" i="4"/>
  <c r="Z70" i="4"/>
  <c r="AA70" i="4"/>
  <c r="AB70" i="4"/>
  <c r="AC70" i="4"/>
  <c r="AD70" i="4"/>
  <c r="AE70" i="4"/>
  <c r="AF70" i="4"/>
  <c r="AG70" i="4"/>
  <c r="AH70" i="4"/>
  <c r="AI70" i="4"/>
  <c r="AJ70" i="4"/>
  <c r="Z71" i="4"/>
  <c r="AA71" i="4"/>
  <c r="AB71" i="4"/>
  <c r="AC71" i="4"/>
  <c r="AD71" i="4"/>
  <c r="AE71" i="4"/>
  <c r="AF71" i="4"/>
  <c r="AG71" i="4"/>
  <c r="AH71" i="4"/>
  <c r="AI71" i="4"/>
  <c r="AJ71" i="4"/>
  <c r="Z72" i="4"/>
  <c r="AA72" i="4"/>
  <c r="AB72" i="4"/>
  <c r="AC72" i="4"/>
  <c r="AD72" i="4"/>
  <c r="AE72" i="4"/>
  <c r="AF72" i="4"/>
  <c r="AG72" i="4"/>
  <c r="AH72" i="4"/>
  <c r="AI72" i="4"/>
  <c r="AJ72" i="4"/>
  <c r="Z73" i="4"/>
  <c r="AA73" i="4"/>
  <c r="AB73" i="4"/>
  <c r="AC73" i="4"/>
  <c r="AD73" i="4"/>
  <c r="AE73" i="4"/>
  <c r="AF73" i="4"/>
  <c r="AG73" i="4"/>
  <c r="AH73" i="4"/>
  <c r="AI73" i="4"/>
  <c r="AJ73" i="4"/>
  <c r="Z74" i="4"/>
  <c r="AA74" i="4"/>
  <c r="AB74" i="4"/>
  <c r="AC74" i="4"/>
  <c r="AD74" i="4"/>
  <c r="AE74" i="4"/>
  <c r="AF74" i="4"/>
  <c r="AG74" i="4"/>
  <c r="AH74" i="4"/>
  <c r="AI74" i="4"/>
  <c r="AJ74" i="4"/>
  <c r="Z75" i="4"/>
  <c r="AA75" i="4"/>
  <c r="AB75" i="4"/>
  <c r="AC75" i="4"/>
  <c r="AD75" i="4"/>
  <c r="AE75" i="4"/>
  <c r="AF75" i="4"/>
  <c r="AG75" i="4"/>
  <c r="AH75" i="4"/>
  <c r="AI75" i="4"/>
  <c r="AJ75" i="4"/>
  <c r="Z76" i="4"/>
  <c r="AA76" i="4"/>
  <c r="AB76" i="4"/>
  <c r="AC76" i="4"/>
  <c r="AD76" i="4"/>
  <c r="AE76" i="4"/>
  <c r="AF76" i="4"/>
  <c r="AG76" i="4"/>
  <c r="AH76" i="4"/>
  <c r="AI76" i="4"/>
  <c r="AJ76" i="4"/>
  <c r="Z77" i="4"/>
  <c r="AA77" i="4"/>
  <c r="AB77" i="4"/>
  <c r="AC77" i="4"/>
  <c r="AD77" i="4"/>
  <c r="AE77" i="4"/>
  <c r="AF77" i="4"/>
  <c r="AG77" i="4"/>
  <c r="AH77" i="4"/>
  <c r="AI77" i="4"/>
  <c r="AJ77" i="4"/>
  <c r="Z78" i="4"/>
  <c r="AA78" i="4"/>
  <c r="AB78" i="4"/>
  <c r="AC78" i="4"/>
  <c r="AD78" i="4"/>
  <c r="AE78" i="4"/>
  <c r="AF78" i="4"/>
  <c r="AG78" i="4"/>
  <c r="AH78" i="4"/>
  <c r="AI78" i="4"/>
  <c r="AJ78" i="4"/>
  <c r="Z79" i="4"/>
  <c r="AA79" i="4"/>
  <c r="AB79" i="4"/>
  <c r="AC79" i="4"/>
  <c r="AD79" i="4"/>
  <c r="AE79" i="4"/>
  <c r="AF79" i="4"/>
  <c r="AG79" i="4"/>
  <c r="AH79" i="4"/>
  <c r="AI79" i="4"/>
  <c r="AJ79" i="4"/>
  <c r="Z80" i="4"/>
  <c r="AA80" i="4"/>
  <c r="AB80" i="4"/>
  <c r="AC80" i="4"/>
  <c r="AD80" i="4"/>
  <c r="AE80" i="4"/>
  <c r="AF80" i="4"/>
  <c r="AG80" i="4"/>
  <c r="AH80" i="4"/>
  <c r="AI80" i="4"/>
  <c r="AJ80" i="4"/>
  <c r="Z81" i="4"/>
  <c r="AA81" i="4"/>
  <c r="AB81" i="4"/>
  <c r="AC81" i="4"/>
  <c r="AD81" i="4"/>
  <c r="AE81" i="4"/>
  <c r="AF81" i="4"/>
  <c r="AG81" i="4"/>
  <c r="AH81" i="4"/>
  <c r="AI81" i="4"/>
  <c r="AJ81" i="4"/>
  <c r="Z82" i="4"/>
  <c r="AA82" i="4"/>
  <c r="AB82" i="4"/>
  <c r="AC82" i="4"/>
  <c r="AD82" i="4"/>
  <c r="AE82" i="4"/>
  <c r="AF82" i="4"/>
  <c r="AG82" i="4"/>
  <c r="AH82" i="4"/>
  <c r="AI82" i="4"/>
  <c r="AJ82" i="4"/>
  <c r="Z83" i="4"/>
  <c r="AA83" i="4"/>
  <c r="AB83" i="4"/>
  <c r="AC83" i="4"/>
  <c r="AD83" i="4"/>
  <c r="AE83" i="4"/>
  <c r="AF83" i="4"/>
  <c r="AG83" i="4"/>
  <c r="AH83" i="4"/>
  <c r="AI83" i="4"/>
  <c r="AJ83" i="4"/>
  <c r="Z84" i="4"/>
  <c r="AA84" i="4"/>
  <c r="AB84" i="4"/>
  <c r="AC84" i="4"/>
  <c r="AD84" i="4"/>
  <c r="AE84" i="4"/>
  <c r="AF84" i="4"/>
  <c r="AG84" i="4"/>
  <c r="AH84" i="4"/>
  <c r="AI84" i="4"/>
  <c r="AJ84" i="4"/>
  <c r="Z85" i="4"/>
  <c r="AA85" i="4"/>
  <c r="AB85" i="4"/>
  <c r="AC85" i="4"/>
  <c r="AD85" i="4"/>
  <c r="AE85" i="4"/>
  <c r="AF85" i="4"/>
  <c r="AG85" i="4"/>
  <c r="AH85" i="4"/>
  <c r="AI85" i="4"/>
  <c r="AJ85" i="4"/>
  <c r="Z86" i="4"/>
  <c r="AA86" i="4"/>
  <c r="AB86" i="4"/>
  <c r="AC86" i="4"/>
  <c r="AD86" i="4"/>
  <c r="AE86" i="4"/>
  <c r="AF86" i="4"/>
  <c r="AG86" i="4"/>
  <c r="AH86" i="4"/>
  <c r="AI86" i="4"/>
  <c r="AJ86" i="4"/>
  <c r="Z87" i="4"/>
  <c r="AA87" i="4"/>
  <c r="AB87" i="4"/>
  <c r="AC87" i="4"/>
  <c r="AD87" i="4"/>
  <c r="AE87" i="4"/>
  <c r="AF87" i="4"/>
  <c r="AG87" i="4"/>
  <c r="AH87" i="4"/>
  <c r="AI87" i="4"/>
  <c r="AJ87" i="4"/>
  <c r="Z88" i="4"/>
  <c r="AA88" i="4"/>
  <c r="AB88" i="4"/>
  <c r="AC88" i="4"/>
  <c r="AD88" i="4"/>
  <c r="AE88" i="4"/>
  <c r="AF88" i="4"/>
  <c r="AG88" i="4"/>
  <c r="AH88" i="4"/>
  <c r="AI88" i="4"/>
  <c r="AJ88" i="4"/>
  <c r="Z89" i="4"/>
  <c r="AA89" i="4"/>
  <c r="AB89" i="4"/>
  <c r="AC89" i="4"/>
  <c r="AD89" i="4"/>
  <c r="AE89" i="4"/>
  <c r="AF89" i="4"/>
  <c r="AG89" i="4"/>
  <c r="AH89" i="4"/>
  <c r="AI89" i="4"/>
  <c r="AJ89" i="4"/>
  <c r="Z90" i="4"/>
  <c r="AA90" i="4"/>
  <c r="AB90" i="4"/>
  <c r="AC90" i="4"/>
  <c r="AD90" i="4"/>
  <c r="AE90" i="4"/>
  <c r="AF90" i="4"/>
  <c r="AG90" i="4"/>
  <c r="AH90" i="4"/>
  <c r="AI90" i="4"/>
  <c r="AJ90" i="4"/>
  <c r="Z91" i="4"/>
  <c r="AA91" i="4"/>
  <c r="AB91" i="4"/>
  <c r="AC91" i="4"/>
  <c r="AD91" i="4"/>
  <c r="AE91" i="4"/>
  <c r="AF91" i="4"/>
  <c r="AG91" i="4"/>
  <c r="AH91" i="4"/>
  <c r="AI91" i="4"/>
  <c r="AJ91" i="4"/>
  <c r="Z92" i="4"/>
  <c r="AA92" i="4"/>
  <c r="AB92" i="4"/>
  <c r="AC92" i="4"/>
  <c r="AD92" i="4"/>
  <c r="AE92" i="4"/>
  <c r="AF92" i="4"/>
  <c r="AG92" i="4"/>
  <c r="AH92" i="4"/>
  <c r="AI92" i="4"/>
  <c r="AJ92" i="4"/>
  <c r="Z93" i="4"/>
  <c r="AA93" i="4"/>
  <c r="AB93" i="4"/>
  <c r="AC93" i="4"/>
  <c r="AD93" i="4"/>
  <c r="AE93" i="4"/>
  <c r="AF93" i="4"/>
  <c r="AG93" i="4"/>
  <c r="AH93" i="4"/>
  <c r="AI93" i="4"/>
  <c r="AJ93" i="4"/>
  <c r="Z94" i="4"/>
  <c r="AA94" i="4"/>
  <c r="AB94" i="4"/>
  <c r="AC94" i="4"/>
  <c r="AD94" i="4"/>
  <c r="AE94" i="4"/>
  <c r="AF94" i="4"/>
  <c r="AG94" i="4"/>
  <c r="AH94" i="4"/>
  <c r="AI94" i="4"/>
  <c r="AJ94" i="4"/>
  <c r="Z95" i="4"/>
  <c r="AA95" i="4"/>
  <c r="AB95" i="4"/>
  <c r="AC95" i="4"/>
  <c r="AD95" i="4"/>
  <c r="AE95" i="4"/>
  <c r="AF95" i="4"/>
  <c r="AG95" i="4"/>
  <c r="AH95" i="4"/>
  <c r="AI95" i="4"/>
  <c r="AJ95" i="4"/>
  <c r="Z96" i="4"/>
  <c r="AA96" i="4"/>
  <c r="AB96" i="4"/>
  <c r="AC96" i="4"/>
  <c r="AD96" i="4"/>
  <c r="AE96" i="4"/>
  <c r="AF96" i="4"/>
  <c r="AG96" i="4"/>
  <c r="AH96" i="4"/>
  <c r="AI96" i="4"/>
  <c r="AJ96" i="4"/>
  <c r="Z97" i="4"/>
  <c r="AA97" i="4"/>
  <c r="AB97" i="4"/>
  <c r="AC97" i="4"/>
  <c r="AD97" i="4"/>
  <c r="AE97" i="4"/>
  <c r="AF97" i="4"/>
  <c r="AG97" i="4"/>
  <c r="AH97" i="4"/>
  <c r="AI97" i="4"/>
  <c r="AJ97" i="4"/>
  <c r="Z98" i="4"/>
  <c r="AA98" i="4"/>
  <c r="AB98" i="4"/>
  <c r="AC98" i="4"/>
  <c r="AD98" i="4"/>
  <c r="AE98" i="4"/>
  <c r="AF98" i="4"/>
  <c r="AG98" i="4"/>
  <c r="AH98" i="4"/>
  <c r="AI98" i="4"/>
  <c r="AJ98" i="4"/>
  <c r="Z99" i="4"/>
  <c r="AA99" i="4"/>
  <c r="AB99" i="4"/>
  <c r="AC99" i="4"/>
  <c r="AD99" i="4"/>
  <c r="AE99" i="4"/>
  <c r="AF99" i="4"/>
  <c r="AG99" i="4"/>
  <c r="AH99" i="4"/>
  <c r="AI99" i="4"/>
  <c r="AJ99" i="4"/>
  <c r="Z100" i="4"/>
  <c r="AA100" i="4"/>
  <c r="AB100" i="4"/>
  <c r="AC100" i="4"/>
  <c r="AD100" i="4"/>
  <c r="AE100" i="4"/>
  <c r="AF100" i="4"/>
  <c r="AG100" i="4"/>
  <c r="AH100" i="4"/>
  <c r="AI100" i="4"/>
  <c r="AJ100" i="4"/>
  <c r="Z101" i="4"/>
  <c r="AA101" i="4"/>
  <c r="AB101" i="4"/>
  <c r="AC101" i="4"/>
  <c r="AD101" i="4"/>
  <c r="AE101" i="4"/>
  <c r="AF101" i="4"/>
  <c r="AG101" i="4"/>
  <c r="AH101" i="4"/>
  <c r="AI101" i="4"/>
  <c r="AJ101" i="4"/>
  <c r="Z102" i="4"/>
  <c r="AA102" i="4"/>
  <c r="AB102" i="4"/>
  <c r="AC102" i="4"/>
  <c r="AD102" i="4"/>
  <c r="AE102" i="4"/>
  <c r="AF102" i="4"/>
  <c r="AG102" i="4"/>
  <c r="AH102" i="4"/>
  <c r="AI102" i="4"/>
  <c r="AJ102" i="4"/>
  <c r="Z103" i="4"/>
  <c r="AA103" i="4"/>
  <c r="AB103" i="4"/>
  <c r="AC103" i="4"/>
  <c r="AD103" i="4"/>
  <c r="AE103" i="4"/>
  <c r="AF103" i="4"/>
  <c r="AG103" i="4"/>
  <c r="AH103" i="4"/>
  <c r="AI103" i="4"/>
  <c r="AJ103" i="4"/>
  <c r="Z104" i="4"/>
  <c r="AA104" i="4"/>
  <c r="AB104" i="4"/>
  <c r="AC104" i="4"/>
  <c r="AD104" i="4"/>
  <c r="AE104" i="4"/>
  <c r="AF104" i="4"/>
  <c r="AG104" i="4"/>
  <c r="AH104" i="4"/>
  <c r="AI104" i="4"/>
  <c r="AJ104" i="4"/>
  <c r="Z105" i="4"/>
  <c r="AA105" i="4"/>
  <c r="AB105" i="4"/>
  <c r="AC105" i="4"/>
  <c r="AD105" i="4"/>
  <c r="AE105" i="4"/>
  <c r="AF105" i="4"/>
  <c r="AG105" i="4"/>
  <c r="AH105" i="4"/>
  <c r="AI105" i="4"/>
  <c r="AJ105" i="4"/>
  <c r="Z106" i="4"/>
  <c r="AA106" i="4"/>
  <c r="AB106" i="4"/>
  <c r="AC106" i="4"/>
  <c r="AD106" i="4"/>
  <c r="AE106" i="4"/>
  <c r="AF106" i="4"/>
  <c r="AG106" i="4"/>
  <c r="AH106" i="4"/>
  <c r="AI106" i="4"/>
  <c r="AJ106" i="4"/>
  <c r="Z107" i="4"/>
  <c r="AA107" i="4"/>
  <c r="AB107" i="4"/>
  <c r="AC107" i="4"/>
  <c r="AD107" i="4"/>
  <c r="AE107" i="4"/>
  <c r="AF107" i="4"/>
  <c r="AG107" i="4"/>
  <c r="AH107" i="4"/>
  <c r="AI107" i="4"/>
  <c r="AJ107" i="4"/>
  <c r="Z108" i="4"/>
  <c r="AA108" i="4"/>
  <c r="AB108" i="4"/>
  <c r="AC108" i="4"/>
  <c r="AD108" i="4"/>
  <c r="AE108" i="4"/>
  <c r="AF108" i="4"/>
  <c r="AG108" i="4"/>
  <c r="AH108" i="4"/>
  <c r="AI108" i="4"/>
  <c r="AJ108" i="4"/>
  <c r="Z109" i="4"/>
  <c r="AA109" i="4"/>
  <c r="AB109" i="4"/>
  <c r="AC109" i="4"/>
  <c r="AD109" i="4"/>
  <c r="AE109" i="4"/>
  <c r="AF109" i="4"/>
  <c r="AG109" i="4"/>
  <c r="AH109" i="4"/>
  <c r="AI109" i="4"/>
  <c r="AJ109" i="4"/>
  <c r="AJ4" i="4"/>
  <c r="AE4" i="4"/>
  <c r="AF4" i="4"/>
  <c r="AG4" i="4"/>
  <c r="AH4" i="4"/>
  <c r="AI4" i="4"/>
  <c r="AA4" i="4"/>
  <c r="AB4" i="4"/>
  <c r="AC4" i="4"/>
  <c r="AD4" i="4"/>
  <c r="Z4" i="4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4" i="3"/>
  <c r="V2" i="3"/>
  <c r="B3" i="7" s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O26" i="3"/>
  <c r="P26" i="3"/>
  <c r="Q26" i="3"/>
  <c r="R26" i="3"/>
  <c r="S26" i="3"/>
  <c r="O27" i="3"/>
  <c r="P27" i="3"/>
  <c r="Q27" i="3"/>
  <c r="R27" i="3"/>
  <c r="S27" i="3"/>
  <c r="O28" i="3"/>
  <c r="P28" i="3"/>
  <c r="Q28" i="3"/>
  <c r="R28" i="3"/>
  <c r="S28" i="3"/>
  <c r="O29" i="3"/>
  <c r="P29" i="3"/>
  <c r="Q29" i="3"/>
  <c r="R29" i="3"/>
  <c r="S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69" i="3"/>
  <c r="P69" i="3"/>
  <c r="Q69" i="3"/>
  <c r="R69" i="3"/>
  <c r="S69" i="3"/>
  <c r="O70" i="3"/>
  <c r="P70" i="3"/>
  <c r="Q70" i="3"/>
  <c r="R70" i="3"/>
  <c r="S70" i="3"/>
  <c r="O71" i="3"/>
  <c r="P71" i="3"/>
  <c r="Q71" i="3"/>
  <c r="R71" i="3"/>
  <c r="S71" i="3"/>
  <c r="O72" i="3"/>
  <c r="P72" i="3"/>
  <c r="Q72" i="3"/>
  <c r="R72" i="3"/>
  <c r="S72" i="3"/>
  <c r="O73" i="3"/>
  <c r="P73" i="3"/>
  <c r="Q73" i="3"/>
  <c r="R73" i="3"/>
  <c r="S73" i="3"/>
  <c r="O74" i="3"/>
  <c r="P74" i="3"/>
  <c r="Q74" i="3"/>
  <c r="R74" i="3"/>
  <c r="S74" i="3"/>
  <c r="O75" i="3"/>
  <c r="P75" i="3"/>
  <c r="Q75" i="3"/>
  <c r="R75" i="3"/>
  <c r="S75" i="3"/>
  <c r="O76" i="3"/>
  <c r="P76" i="3"/>
  <c r="Q76" i="3"/>
  <c r="R76" i="3"/>
  <c r="S76" i="3"/>
  <c r="O77" i="3"/>
  <c r="P77" i="3"/>
  <c r="Q77" i="3"/>
  <c r="R77" i="3"/>
  <c r="S77" i="3"/>
  <c r="O78" i="3"/>
  <c r="P78" i="3"/>
  <c r="Q78" i="3"/>
  <c r="R78" i="3"/>
  <c r="S78" i="3"/>
  <c r="O79" i="3"/>
  <c r="P79" i="3"/>
  <c r="Q79" i="3"/>
  <c r="R79" i="3"/>
  <c r="S79" i="3"/>
  <c r="O80" i="3"/>
  <c r="P80" i="3"/>
  <c r="Q80" i="3"/>
  <c r="R80" i="3"/>
  <c r="S80" i="3"/>
  <c r="O81" i="3"/>
  <c r="P81" i="3"/>
  <c r="Q81" i="3"/>
  <c r="R81" i="3"/>
  <c r="S81" i="3"/>
  <c r="O82" i="3"/>
  <c r="P82" i="3"/>
  <c r="Q82" i="3"/>
  <c r="R82" i="3"/>
  <c r="S82" i="3"/>
  <c r="O83" i="3"/>
  <c r="P83" i="3"/>
  <c r="Q83" i="3"/>
  <c r="R83" i="3"/>
  <c r="S83" i="3"/>
  <c r="O84" i="3"/>
  <c r="P84" i="3"/>
  <c r="Q84" i="3"/>
  <c r="R84" i="3"/>
  <c r="S84" i="3"/>
  <c r="O85" i="3"/>
  <c r="P85" i="3"/>
  <c r="Q85" i="3"/>
  <c r="R85" i="3"/>
  <c r="S85" i="3"/>
  <c r="O86" i="3"/>
  <c r="P86" i="3"/>
  <c r="Q86" i="3"/>
  <c r="R86" i="3"/>
  <c r="S86" i="3"/>
  <c r="O87" i="3"/>
  <c r="P87" i="3"/>
  <c r="Q87" i="3"/>
  <c r="R87" i="3"/>
  <c r="S87" i="3"/>
  <c r="P4" i="3"/>
  <c r="Q4" i="3"/>
  <c r="R4" i="3"/>
  <c r="S4" i="3"/>
  <c r="O4" i="3"/>
  <c r="N143" i="6" l="1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</calcChain>
</file>

<file path=xl/sharedStrings.xml><?xml version="1.0" encoding="utf-8"?>
<sst xmlns="http://schemas.openxmlformats.org/spreadsheetml/2006/main" count="1095" uniqueCount="398">
  <si>
    <t>Ranked Stocks in simulation</t>
  </si>
  <si>
    <t>BOG</t>
  </si>
  <si>
    <t>CSX</t>
  </si>
  <si>
    <t>UNP</t>
  </si>
  <si>
    <t>GGP</t>
  </si>
  <si>
    <t>HST</t>
  </si>
  <si>
    <t>LRCX</t>
  </si>
  <si>
    <t>MOS</t>
  </si>
  <si>
    <t>TEL</t>
  </si>
  <si>
    <t>HAS</t>
  </si>
  <si>
    <t>HSY</t>
  </si>
  <si>
    <t>EXPD</t>
  </si>
  <si>
    <t>SLB</t>
  </si>
  <si>
    <t>COF</t>
  </si>
  <si>
    <t>BWA</t>
  </si>
  <si>
    <t>BLL</t>
  </si>
  <si>
    <t>VAR</t>
  </si>
  <si>
    <t>CNC</t>
  </si>
  <si>
    <t>ARG</t>
  </si>
  <si>
    <t>MHFI</t>
  </si>
  <si>
    <t>FIS</t>
  </si>
  <si>
    <t>TWC</t>
  </si>
  <si>
    <t>ROP</t>
  </si>
  <si>
    <t>INTU</t>
  </si>
  <si>
    <t>FISV</t>
  </si>
  <si>
    <t>NTAP</t>
  </si>
  <si>
    <t>ADI</t>
  </si>
  <si>
    <t>KEY</t>
  </si>
  <si>
    <t>BAC</t>
  </si>
  <si>
    <t>SCHW</t>
  </si>
  <si>
    <t>CFG</t>
  </si>
  <si>
    <t>BK</t>
  </si>
  <si>
    <t>ABBV</t>
  </si>
  <si>
    <t>PPL</t>
  </si>
  <si>
    <t>NRG</t>
  </si>
  <si>
    <t>MYL</t>
  </si>
  <si>
    <t>ZTS</t>
  </si>
  <si>
    <t>PH</t>
  </si>
  <si>
    <t>PAYX</t>
  </si>
  <si>
    <t>APH</t>
  </si>
  <si>
    <t>ITW</t>
  </si>
  <si>
    <t>WBA</t>
  </si>
  <si>
    <t>GE</t>
  </si>
  <si>
    <t>DTE</t>
  </si>
  <si>
    <t>JNJ</t>
  </si>
  <si>
    <t>NFX</t>
  </si>
  <si>
    <t>EQT</t>
  </si>
  <si>
    <t>GPS</t>
  </si>
  <si>
    <t>COH</t>
  </si>
  <si>
    <t>NOV</t>
  </si>
  <si>
    <t>SYY</t>
  </si>
  <si>
    <t>ISRG</t>
  </si>
  <si>
    <t>CCI</t>
  </si>
  <si>
    <t>SLG</t>
  </si>
  <si>
    <t>VNO</t>
  </si>
  <si>
    <t>UA</t>
  </si>
  <si>
    <t>ACTI</t>
  </si>
  <si>
    <t>RL</t>
  </si>
  <si>
    <t>ROST</t>
  </si>
  <si>
    <t>URBN</t>
  </si>
  <si>
    <t>CF</t>
  </si>
  <si>
    <t>SPLS</t>
  </si>
  <si>
    <t>COST</t>
  </si>
  <si>
    <t>KORS</t>
  </si>
  <si>
    <t>ORCL</t>
  </si>
  <si>
    <t>CCL</t>
  </si>
  <si>
    <t>HOLX</t>
  </si>
  <si>
    <t>RCL</t>
  </si>
  <si>
    <t>EXPE</t>
  </si>
  <si>
    <t>BLK</t>
  </si>
  <si>
    <t>DLPH</t>
  </si>
  <si>
    <t>EMR</t>
  </si>
  <si>
    <t>WU</t>
  </si>
  <si>
    <t>TIF</t>
  </si>
  <si>
    <t>FAST</t>
  </si>
  <si>
    <t>OMC</t>
  </si>
  <si>
    <t>UAL</t>
  </si>
  <si>
    <t>PPG</t>
  </si>
  <si>
    <t>WFC</t>
  </si>
  <si>
    <t>GOOGL</t>
  </si>
  <si>
    <t>HON</t>
  </si>
  <si>
    <t>GOOG</t>
  </si>
  <si>
    <t>TRV</t>
  </si>
  <si>
    <t>FTR</t>
  </si>
  <si>
    <t>NKE</t>
  </si>
  <si>
    <t>WY</t>
  </si>
  <si>
    <t>DAL</t>
  </si>
  <si>
    <t>WYN</t>
  </si>
  <si>
    <t>PBCT</t>
  </si>
  <si>
    <t>IP</t>
  </si>
  <si>
    <t>IR</t>
  </si>
  <si>
    <t>JPM</t>
  </si>
  <si>
    <t>AVY</t>
  </si>
  <si>
    <t>SBUX</t>
  </si>
  <si>
    <t>NLSN</t>
  </si>
  <si>
    <t>PCLN</t>
  </si>
  <si>
    <t>MTB</t>
  </si>
  <si>
    <t>MSI</t>
  </si>
  <si>
    <t>SOG</t>
  </si>
  <si>
    <t>PYPL</t>
  </si>
  <si>
    <t>HBAN</t>
  </si>
  <si>
    <t>MET</t>
  </si>
  <si>
    <t>PRU</t>
  </si>
  <si>
    <t>RF</t>
  </si>
  <si>
    <t>T</t>
  </si>
  <si>
    <t>CBS</t>
  </si>
  <si>
    <t>JBHT</t>
  </si>
  <si>
    <t>CTL</t>
  </si>
  <si>
    <t>INTC</t>
  </si>
  <si>
    <t>SWKS</t>
  </si>
  <si>
    <t>STI</t>
  </si>
  <si>
    <t>UTX</t>
  </si>
  <si>
    <t>ESRX</t>
  </si>
  <si>
    <t>MCD</t>
  </si>
  <si>
    <t>GLW</t>
  </si>
  <si>
    <t>LVLT</t>
  </si>
  <si>
    <t>CTXS</t>
  </si>
  <si>
    <t>GM</t>
  </si>
  <si>
    <t>NWSA</t>
  </si>
  <si>
    <t>WYNN</t>
  </si>
  <si>
    <t>WDC</t>
  </si>
  <si>
    <t>MLM</t>
  </si>
  <si>
    <t>BXP</t>
  </si>
  <si>
    <t>PBI</t>
  </si>
  <si>
    <t>TJX</t>
  </si>
  <si>
    <t>NEM</t>
  </si>
  <si>
    <t>ZBH</t>
  </si>
  <si>
    <t>CXO</t>
  </si>
  <si>
    <t>BBY</t>
  </si>
  <si>
    <t>Simulation BOG</t>
  </si>
  <si>
    <t>NFLX</t>
  </si>
  <si>
    <t>F</t>
  </si>
  <si>
    <t>FDX</t>
  </si>
  <si>
    <t>ZION</t>
  </si>
  <si>
    <t>SYF</t>
  </si>
  <si>
    <t>GME</t>
  </si>
  <si>
    <t>IVZ</t>
  </si>
  <si>
    <t>AMG</t>
  </si>
  <si>
    <t>UNM</t>
  </si>
  <si>
    <t>STT</t>
  </si>
  <si>
    <t>USB</t>
  </si>
  <si>
    <t>PNC</t>
  </si>
  <si>
    <t>DISCA</t>
  </si>
  <si>
    <t>CVS</t>
  </si>
  <si>
    <t>DE</t>
  </si>
  <si>
    <t>KLAC</t>
  </si>
  <si>
    <t>Simulation SOG</t>
  </si>
  <si>
    <t>Date</t>
  </si>
  <si>
    <t>Symbol</t>
  </si>
  <si>
    <t>O.Price</t>
  </si>
  <si>
    <t>C.Price</t>
  </si>
  <si>
    <t>Comm/Fee</t>
  </si>
  <si>
    <t>Quantity</t>
  </si>
  <si>
    <t>PNL</t>
  </si>
  <si>
    <t>O.Time</t>
  </si>
  <si>
    <t>C.Time</t>
  </si>
  <si>
    <t>Start.Name</t>
  </si>
  <si>
    <t>Universe</t>
  </si>
  <si>
    <t>CCE</t>
  </si>
  <si>
    <t>2016-04-20, 09:30:01</t>
  </si>
  <si>
    <t>2016-04-20, 15:58:00</t>
  </si>
  <si>
    <t>SNP</t>
  </si>
  <si>
    <t>2016-04-20, 09:31:41</t>
  </si>
  <si>
    <t>2016-04-21, 09:30:22</t>
  </si>
  <si>
    <t>2016-04-21, 15:58:00</t>
  </si>
  <si>
    <t>2016-04-21, 09:30:14</t>
  </si>
  <si>
    <t>2016-04-22, 09:30:04</t>
  </si>
  <si>
    <t>2016-04-22, 15:58:00</t>
  </si>
  <si>
    <t>2016-04-22, 09:30:40</t>
  </si>
  <si>
    <t>2016-04-27, 09:31:15</t>
  </si>
  <si>
    <t>2016-04-27, 15:58:00</t>
  </si>
  <si>
    <t>DPS</t>
  </si>
  <si>
    <t>2016-04-27, 09:31:56</t>
  </si>
  <si>
    <t>TGNA</t>
  </si>
  <si>
    <t>2016-04-27, 09:35:40</t>
  </si>
  <si>
    <t>ABC</t>
  </si>
  <si>
    <t>2016-04-28, 09:35:57</t>
  </si>
  <si>
    <t>2016-04-28, 15:58:00</t>
  </si>
  <si>
    <t>ALLE</t>
  </si>
  <si>
    <t>2016-04-28, 09:32:58</t>
  </si>
  <si>
    <t>2016-04-28, 09:30:03</t>
  </si>
  <si>
    <t>2016-04-28, 09:32:49</t>
  </si>
  <si>
    <t>2016-04-29, 09:30:18</t>
  </si>
  <si>
    <t>2016-04-29, 15:58:05</t>
  </si>
  <si>
    <t>2016-05-03, 09:30:12</t>
  </si>
  <si>
    <t>2016-05-03, 15:55:21</t>
  </si>
  <si>
    <t>TMK</t>
  </si>
  <si>
    <t>2016-05-03, 09:48:44</t>
  </si>
  <si>
    <t>2016-05-03, 15:58:20</t>
  </si>
  <si>
    <t>2016-05-12, 09:30:57</t>
  </si>
  <si>
    <t>2016-05-12, 15:58:00</t>
  </si>
  <si>
    <t>2016-05-12, 09:31:45</t>
  </si>
  <si>
    <t>2016-05-16, 09:30:50</t>
  </si>
  <si>
    <t>2016-05-16, 15:58:00</t>
  </si>
  <si>
    <t>2016-05-17, 09:30:01</t>
  </si>
  <si>
    <t>2016-05-17, 09:43:15</t>
  </si>
  <si>
    <t>2016-05-19, 09:30:04</t>
  </si>
  <si>
    <t>2016-05-19, 15:58:00</t>
  </si>
  <si>
    <t>2016-05-20, 09:30:02</t>
  </si>
  <si>
    <t>2016-05-20, 15:58:00</t>
  </si>
  <si>
    <t>2016-05-23, 09:30:39</t>
  </si>
  <si>
    <t>2016-05-23, 15:58:00</t>
  </si>
  <si>
    <t>2016-05-23, 09:35:00</t>
  </si>
  <si>
    <t>2016-05-23, 09:30:12</t>
  </si>
  <si>
    <t>2016-05-25, 09:30:59</t>
  </si>
  <si>
    <t>2016-05-25, 15:58:00</t>
  </si>
  <si>
    <t>2016-05-26, 09:30:18</t>
  </si>
  <si>
    <t>2016-05-26, 15:58:00</t>
  </si>
  <si>
    <t>2016-06-01, 09:30:07</t>
  </si>
  <si>
    <t>2016-06-01, 15:58:00</t>
  </si>
  <si>
    <t>2016-06-01, 09:52:13</t>
  </si>
  <si>
    <t>2016-06-03, 09:30:12</t>
  </si>
  <si>
    <t>2016-06-03, 15:58:00</t>
  </si>
  <si>
    <t>2016-06-03, 09:30:38</t>
  </si>
  <si>
    <t>2016-06-03, 09:36:42</t>
  </si>
  <si>
    <t>2016-06-03, 09:46:51</t>
  </si>
  <si>
    <t>NTRS</t>
  </si>
  <si>
    <t>2016-06-03, 09:32:55</t>
  </si>
  <si>
    <t>2016-06-03, 09:32:12</t>
  </si>
  <si>
    <t>2016-06-06, 09:30:23</t>
  </si>
  <si>
    <t>2016-06-06, 15:58:00</t>
  </si>
  <si>
    <t>2016-06-08, 09:31:37</t>
  </si>
  <si>
    <t>2016-06-08, 15:58:00</t>
  </si>
  <si>
    <t>2016-06-09, 09:35:56</t>
  </si>
  <si>
    <t>2016-06-09, 15:58:00</t>
  </si>
  <si>
    <t>2016-06-09, 09:30:21</t>
  </si>
  <si>
    <t>2016-06-13, 09:34:36</t>
  </si>
  <si>
    <t>2016-06-13, 15:58:00</t>
  </si>
  <si>
    <t>2016-06-16, 09:50:55</t>
  </si>
  <si>
    <t>2016-06-16, 15:58:00</t>
  </si>
  <si>
    <t>2016-06-16, 09:30:17</t>
  </si>
  <si>
    <t>2016-06-16, 09:30:02</t>
  </si>
  <si>
    <t>2016-06-17, 09:31:43</t>
  </si>
  <si>
    <t>2016-06-17, 15:58:00</t>
  </si>
  <si>
    <t>2016-06-20, 09:31:19</t>
  </si>
  <si>
    <t>2016-06-20, 15:58:00</t>
  </si>
  <si>
    <t>2016-06-20, 09:30:03</t>
  </si>
  <si>
    <t>2016-06-20, 09:32:23</t>
  </si>
  <si>
    <t>2016-06-20, 09:30:15</t>
  </si>
  <si>
    <t>MAR</t>
  </si>
  <si>
    <t>2016-06-20, 09:31:58</t>
  </si>
  <si>
    <t>2016-06-20, 09:30:11</t>
  </si>
  <si>
    <t>TROW</t>
  </si>
  <si>
    <t>2016-06-21, 09:30:39</t>
  </si>
  <si>
    <t>2016-06-21, 15:58:00</t>
  </si>
  <si>
    <t>2016-06-21, 09:32:19</t>
  </si>
  <si>
    <t>2016-06-21, 15:59:02</t>
  </si>
  <si>
    <t>2016-06-21, 09:30:04</t>
  </si>
  <si>
    <t>2016-06-23, 09:31:52</t>
  </si>
  <si>
    <t>2016-06-23, 15:58:00</t>
  </si>
  <si>
    <t>2016-06-24, 09:30:26</t>
  </si>
  <si>
    <t>2016-06-24, 15:58:05</t>
  </si>
  <si>
    <t>2016-06-24, 09:35:17</t>
  </si>
  <si>
    <t>2016-06-24, 09:32:54</t>
  </si>
  <si>
    <t>2016-06-28, 09:31:20</t>
  </si>
  <si>
    <t>2016-06-28, 15:58:00</t>
  </si>
  <si>
    <t>2016-06-28, 09:30:04</t>
  </si>
  <si>
    <t>2016-06-28, 12:34:04</t>
  </si>
  <si>
    <t>2016-06-28, 09:31:23</t>
  </si>
  <si>
    <t>2016-06-29, 09:30:59</t>
  </si>
  <si>
    <t>2016-06-29, 15:58:00</t>
  </si>
  <si>
    <t>2016-06-29, 09:30:25</t>
  </si>
  <si>
    <t>2016-06-29, 09:30:14</t>
  </si>
  <si>
    <t>2016-06-29, 09:30:02</t>
  </si>
  <si>
    <t>2016-06-29, 09:30:22</t>
  </si>
  <si>
    <t>2016-06-29, 09:30:05</t>
  </si>
  <si>
    <t>2016-06-29, 09:53:58</t>
  </si>
  <si>
    <t>2016-06-29, 09:30:06</t>
  </si>
  <si>
    <t>2016-06-29, 09:55:40</t>
  </si>
  <si>
    <t>2016-06-30, 09:42:22</t>
  </si>
  <si>
    <t>2016-06-30, 15:58:00</t>
  </si>
  <si>
    <t>2016-06-30, 09:30:03</t>
  </si>
  <si>
    <t>2016-07-01, 09:30:01</t>
  </si>
  <si>
    <t>2016-07-01, 15:58:00</t>
  </si>
  <si>
    <t>2016-07-05, 09:41:04</t>
  </si>
  <si>
    <t>2016-07-05, 15:58:00</t>
  </si>
  <si>
    <t>2016-07-06, 09:32:11</t>
  </si>
  <si>
    <t>2016-07-06, 09:45:25</t>
  </si>
  <si>
    <t>2016-07-06, 09:31:03</t>
  </si>
  <si>
    <t>2016-07-06, 15:58:00</t>
  </si>
  <si>
    <t>2016-07-08, 09:30:02</t>
  </si>
  <si>
    <t>2016-07-08, 15:58:00</t>
  </si>
  <si>
    <t>2016-07-08, 10:56:12</t>
  </si>
  <si>
    <t>2016-07-08, 14:32:50</t>
  </si>
  <si>
    <t>2016-07-12, 09:30:03</t>
  </si>
  <si>
    <t>2016-07-12, 15:58:00</t>
  </si>
  <si>
    <t>2016-07-12, 09:30:20</t>
  </si>
  <si>
    <t>2016-07-14, 09:30:12</t>
  </si>
  <si>
    <t>2016-07-14, 14:33:07</t>
  </si>
  <si>
    <t>2016-07-14, 09:31:58</t>
  </si>
  <si>
    <t>2016-07-14, 15:58:00</t>
  </si>
  <si>
    <t>2016-07-14, 09:30:09</t>
  </si>
  <si>
    <t>2016-07-14, 10:10:14</t>
  </si>
  <si>
    <t>2016-07-14, 09:30:28</t>
  </si>
  <si>
    <t>2016-07-14, 09:30:02</t>
  </si>
  <si>
    <t>2016-07-14, 09:33:18</t>
  </si>
  <si>
    <t>2016-07-15, 09:30:35</t>
  </si>
  <si>
    <t>2016-07-15, 15:58:00</t>
  </si>
  <si>
    <t>2016-07-15, 09:32:08</t>
  </si>
  <si>
    <t>2016-07-18, 09:30:02</t>
  </si>
  <si>
    <t>2016-07-18, 15:58:00</t>
  </si>
  <si>
    <t>2016-07-18, 09:31:54</t>
  </si>
  <si>
    <t>2016-07-18, 09:30:04</t>
  </si>
  <si>
    <t>2016-07-21, 09:30:02</t>
  </si>
  <si>
    <t>2016-07-21, 15:58:00</t>
  </si>
  <si>
    <t>2016-07-21, 09:30:04</t>
  </si>
  <si>
    <t>2016-07-22, 09:32:08</t>
  </si>
  <si>
    <t>2016-07-22, 15:58:00</t>
  </si>
  <si>
    <t>2016-07-22, 09:30:02</t>
  </si>
  <si>
    <t>2016-07-22, 09:30:20</t>
  </si>
  <si>
    <t>2016-07-25, 10:03:15</t>
  </si>
  <si>
    <t>2016-07-25, 15:58:00</t>
  </si>
  <si>
    <t>2016-07-26, 09:35:56</t>
  </si>
  <si>
    <t>2016-07-26, 15:58:05</t>
  </si>
  <si>
    <t>2016-07-26, 09:30:33</t>
  </si>
  <si>
    <t>MMM</t>
  </si>
  <si>
    <t>2016-07-26, 09:30:28</t>
  </si>
  <si>
    <t>2016-07-26, 09:30:02</t>
  </si>
  <si>
    <t>2016-07-26, 15:58:00</t>
  </si>
  <si>
    <t>2016-07-27, 09:30:02</t>
  </si>
  <si>
    <t>2016-07-27, 15:58:00</t>
  </si>
  <si>
    <t>2016-07-28, 09:34:06</t>
  </si>
  <si>
    <t>2016-07-28, 15:58:05</t>
  </si>
  <si>
    <t>2016-07-28, 09:30:20</t>
  </si>
  <si>
    <t>2016-07-29, 09:30:02</t>
  </si>
  <si>
    <t>2016-07-29, 11:21:28</t>
  </si>
  <si>
    <t>2016-07-29, 15:58:05</t>
  </si>
  <si>
    <t>2016-08-01, 09:31:10</t>
  </si>
  <si>
    <t>2016-08-01, 15:58:00</t>
  </si>
  <si>
    <t>2016-08-02, 09:30:37</t>
  </si>
  <si>
    <t>2016-08-02, 15:58:00</t>
  </si>
  <si>
    <t>2016-08-02, 09:30:03</t>
  </si>
  <si>
    <t>2016-08-02, 09:30:39</t>
  </si>
  <si>
    <t>2016-08-04, 09:30:02</t>
  </si>
  <si>
    <t>2016-08-04, 15:58:00</t>
  </si>
  <si>
    <t>RIG</t>
  </si>
  <si>
    <t>2016-08-04, 09:32:38</t>
  </si>
  <si>
    <t>2016-08-10, 10:32:40</t>
  </si>
  <si>
    <t>2016-08-10, 15:58:00</t>
  </si>
  <si>
    <t>2016-08-16, 09:33:17</t>
  </si>
  <si>
    <t>2016-08-16, 15:58:00</t>
  </si>
  <si>
    <t>2016-08-17, 09:30:23</t>
  </si>
  <si>
    <t>2016-08-17, 15:58:00</t>
  </si>
  <si>
    <t>2016-08-23, 09:30:44</t>
  </si>
  <si>
    <t>2016-08-23, 15:58:00</t>
  </si>
  <si>
    <t>2016-08-29, 09:32:16</t>
  </si>
  <si>
    <t>2016-08-29, 15:58:00</t>
  </si>
  <si>
    <t>2016-09-01, 09:30:03</t>
  </si>
  <si>
    <t>2016-09-01, 15:58:00</t>
  </si>
  <si>
    <t>2016-09-02, 09:30:12</t>
  </si>
  <si>
    <t>2016-09-02, 15:58:00</t>
  </si>
  <si>
    <t>TSS</t>
  </si>
  <si>
    <t>2016-09-02, 09:33:39</t>
  </si>
  <si>
    <t>2016-09-02, 09:30:02</t>
  </si>
  <si>
    <t>SINA</t>
  </si>
  <si>
    <t>2016-09-08, 09:30:22</t>
  </si>
  <si>
    <t>2016-09-08, 15:58:00</t>
  </si>
  <si>
    <t>BR</t>
  </si>
  <si>
    <t>2016-09-09, 10:03:05</t>
  </si>
  <si>
    <t>2016-09-09, 15:58:00</t>
  </si>
  <si>
    <t>NUV</t>
  </si>
  <si>
    <t>2016-09-09, 09:30:03</t>
  </si>
  <si>
    <t>CCK</t>
  </si>
  <si>
    <t>2016-09-09, 09:57:15</t>
  </si>
  <si>
    <t>EFX</t>
  </si>
  <si>
    <t>2016-09-09, 09:30:02</t>
  </si>
  <si>
    <t>KRC</t>
  </si>
  <si>
    <t>2016-09-09, 09:30:13</t>
  </si>
  <si>
    <t>Copy from C:\Users\Langyu\Desktop\Dropbox\GU\1.Investment\7. Operations\2. Trade_activity\IB_trade_activity_live.xlsx</t>
  </si>
  <si>
    <t>Copy from area</t>
  </si>
  <si>
    <t>BOG Count</t>
  </si>
  <si>
    <t>SOG Count</t>
  </si>
  <si>
    <t/>
  </si>
  <si>
    <t>Live BOG</t>
  </si>
  <si>
    <t>Live SOG</t>
  </si>
  <si>
    <t># of Match</t>
  </si>
  <si>
    <t>Total Match ratio</t>
  </si>
  <si>
    <t>BOG Trade Name Hit ratio</t>
  </si>
  <si>
    <t>SOG Trade Name Hit ratio</t>
  </si>
  <si>
    <t>ARE</t>
  </si>
  <si>
    <t>AAXJ</t>
  </si>
  <si>
    <t>DOX</t>
  </si>
  <si>
    <t>CPT</t>
  </si>
  <si>
    <t>30:00S</t>
  </si>
  <si>
    <t>First Traded price</t>
  </si>
  <si>
    <t>eligible</t>
  </si>
  <si>
    <t>30:02S</t>
  </si>
  <si>
    <t>Price</t>
  </si>
  <si>
    <t>to Buy</t>
  </si>
  <si>
    <t>B</t>
  </si>
  <si>
    <t>A</t>
  </si>
  <si>
    <t>C</t>
  </si>
  <si>
    <t>30:01S</t>
  </si>
  <si>
    <t>D</t>
  </si>
  <si>
    <t>E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</si>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</sst>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14" fontId="1" fillId="3" borderId="0" xfId="0" applyNumberFormat="1" applyFont="1" applyFill="1"/>
    <xf numFmtId="164" fontId="0" fillId="0" borderId="0" xfId="1" applyNumberFormat="1" applyFont="1"/>
    <xf numFmtId="10" fontId="0" fillId="0" borderId="0" xfId="1" applyNumberFormat="1" applyFont="1"/>
    <xf numFmtId="164" fontId="0" fillId="0" borderId="2" xfId="0" applyNumberFormat="1" applyBorder="1"/>
    <xf numFmtId="164" fontId="0" fillId="0" borderId="4" xfId="0" applyNumberFormat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5" borderId="0" xfId="0" applyFill="1"/>
    <xf numFmtId="0" fontId="3" fillId="0" borderId="0" xfId="0" applyFont="1"/>
    <xf numFmtId="0" fontId="3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9525</xdr:colOff>
      <xdr:row>11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"/>
          <a:ext cx="23145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N143"/>
  <sheetViews>
    <sheetView topLeftCell="A105" workbookViewId="0">
      <selection activeCell="B139" sqref="B139:B143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1" bestFit="1" customWidth="1"/>
    <col min="4" max="4" width="12" bestFit="1" customWidth="1"/>
    <col min="5" max="5" width="10.85546875" bestFit="1" customWidth="1"/>
    <col min="6" max="6" width="8.7109375" bestFit="1" customWidth="1"/>
    <col min="7" max="9" width="18.85546875" bestFit="1" customWidth="1"/>
    <col min="10" max="10" width="11.42578125" customWidth="1"/>
    <col min="13" max="14" width="10.5703125" bestFit="1" customWidth="1"/>
  </cols>
  <sheetData>
    <row r="1" spans="1:14" x14ac:dyDescent="0.25">
      <c r="A1" t="s">
        <v>368</v>
      </c>
    </row>
    <row r="2" spans="1:14" hidden="1" x14ac:dyDescent="0.25">
      <c r="A2" s="12" t="s">
        <v>369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4" hidden="1" x14ac:dyDescent="0.25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M3" t="s">
        <v>370</v>
      </c>
      <c r="N3" t="s">
        <v>371</v>
      </c>
    </row>
    <row r="4" spans="1:14" x14ac:dyDescent="0.25">
      <c r="A4" s="1">
        <v>42480</v>
      </c>
      <c r="B4" t="s">
        <v>158</v>
      </c>
      <c r="C4">
        <v>52.97</v>
      </c>
      <c r="D4">
        <v>52.880425500000001</v>
      </c>
      <c r="E4">
        <v>-2.2199999999999998</v>
      </c>
      <c r="F4">
        <v>188</v>
      </c>
      <c r="G4">
        <v>-19.060005999999561</v>
      </c>
      <c r="H4" t="s">
        <v>159</v>
      </c>
      <c r="I4" t="s">
        <v>160</v>
      </c>
      <c r="J4" t="s">
        <v>1</v>
      </c>
      <c r="K4" t="s">
        <v>161</v>
      </c>
      <c r="M4">
        <f>IF(J4="SOG",0,COUNTIFS($A$3:A4,A4))</f>
        <v>1</v>
      </c>
      <c r="N4">
        <f>IF(J4="BOG",0,COUNTIFS($A$3:A4,A4))</f>
        <v>0</v>
      </c>
    </row>
    <row r="5" spans="1:14" x14ac:dyDescent="0.25">
      <c r="A5" s="1">
        <v>42480</v>
      </c>
      <c r="B5" t="s">
        <v>9</v>
      </c>
      <c r="C5">
        <v>85.318899999999999</v>
      </c>
      <c r="D5">
        <v>86.400854699999996</v>
      </c>
      <c r="E5">
        <v>-2.2199999999999998</v>
      </c>
      <c r="F5">
        <v>117</v>
      </c>
      <c r="G5">
        <v>124.36869989999967</v>
      </c>
      <c r="H5" t="s">
        <v>159</v>
      </c>
      <c r="I5" t="s">
        <v>160</v>
      </c>
      <c r="J5" t="s">
        <v>1</v>
      </c>
      <c r="K5" t="s">
        <v>161</v>
      </c>
      <c r="M5">
        <f>IF(J5="SOG",0,COUNTIFS($A$3:A5,A5))</f>
        <v>2</v>
      </c>
      <c r="N5">
        <f>IF(J5="BOG",0,COUNTIFS($A$3:A5,A5))</f>
        <v>0</v>
      </c>
    </row>
    <row r="6" spans="1:14" x14ac:dyDescent="0.25">
      <c r="A6" s="1">
        <v>42480</v>
      </c>
      <c r="B6" t="s">
        <v>8</v>
      </c>
      <c r="C6">
        <v>62.344999999999999</v>
      </c>
      <c r="D6">
        <v>61.320999999999998</v>
      </c>
      <c r="E6">
        <v>-2.21</v>
      </c>
      <c r="F6">
        <v>160</v>
      </c>
      <c r="G6">
        <v>-166.05000000000015</v>
      </c>
      <c r="H6" t="s">
        <v>162</v>
      </c>
      <c r="I6" t="s">
        <v>160</v>
      </c>
      <c r="J6" t="s">
        <v>1</v>
      </c>
      <c r="K6" t="s">
        <v>161</v>
      </c>
      <c r="M6">
        <f>IF(J6="SOG",0,COUNTIFS($A$3:A6,A6))</f>
        <v>3</v>
      </c>
      <c r="N6">
        <f>IF(J6="BOG",0,COUNTIFS($A$3:A6,A6))</f>
        <v>0</v>
      </c>
    </row>
    <row r="7" spans="1:14" x14ac:dyDescent="0.25">
      <c r="A7" s="1">
        <v>42481</v>
      </c>
      <c r="B7" t="s">
        <v>11</v>
      </c>
      <c r="C7">
        <v>48.500242700000001</v>
      </c>
      <c r="D7">
        <v>48.7028155</v>
      </c>
      <c r="E7">
        <v>-2.25</v>
      </c>
      <c r="F7">
        <v>206</v>
      </c>
      <c r="G7">
        <v>39.479996799999725</v>
      </c>
      <c r="H7" t="s">
        <v>163</v>
      </c>
      <c r="I7" t="s">
        <v>164</v>
      </c>
      <c r="J7" t="s">
        <v>1</v>
      </c>
      <c r="K7" t="s">
        <v>161</v>
      </c>
      <c r="M7">
        <f>IF(J7="SOG",0,COUNTIFS($A$3:A7,A7))</f>
        <v>1</v>
      </c>
      <c r="N7">
        <f>IF(J7="BOG",0,COUNTIFS($A$3:A7,A7))</f>
        <v>0</v>
      </c>
    </row>
    <row r="8" spans="1:14" hidden="1" x14ac:dyDescent="0.25">
      <c r="A8" s="1">
        <v>42481</v>
      </c>
      <c r="B8" t="s">
        <v>55</v>
      </c>
      <c r="C8">
        <v>47.491380999999997</v>
      </c>
      <c r="D8">
        <v>46.995238100000002</v>
      </c>
      <c r="E8">
        <v>-2.2599999999999998</v>
      </c>
      <c r="F8">
        <v>-210</v>
      </c>
      <c r="G8">
        <v>101.930008999999</v>
      </c>
      <c r="H8" t="s">
        <v>165</v>
      </c>
      <c r="I8" t="s">
        <v>164</v>
      </c>
      <c r="J8" t="s">
        <v>98</v>
      </c>
      <c r="K8" t="s">
        <v>161</v>
      </c>
      <c r="M8">
        <f>IF(J8="SOG",0,COUNTIFS($A$3:A8,A8))</f>
        <v>0</v>
      </c>
      <c r="N8">
        <f>IF(J8="BOG",0,COUNTIFS($A$3:A8,A8))</f>
        <v>2</v>
      </c>
    </row>
    <row r="9" spans="1:14" x14ac:dyDescent="0.25">
      <c r="A9" s="1">
        <v>42482</v>
      </c>
      <c r="B9" t="s">
        <v>51</v>
      </c>
      <c r="C9">
        <v>631.16</v>
      </c>
      <c r="D9">
        <v>637.69000000000005</v>
      </c>
      <c r="E9">
        <v>-2.21</v>
      </c>
      <c r="F9">
        <v>15</v>
      </c>
      <c r="G9">
        <v>95.740000000001302</v>
      </c>
      <c r="H9" t="s">
        <v>166</v>
      </c>
      <c r="I9" t="s">
        <v>167</v>
      </c>
      <c r="J9" t="s">
        <v>1</v>
      </c>
      <c r="K9" t="s">
        <v>161</v>
      </c>
      <c r="M9">
        <f>IF(J9="SOG",0,COUNTIFS($A$3:A9,A9))</f>
        <v>1</v>
      </c>
      <c r="N9">
        <f>IF(J9="BOG",0,COUNTIFS($A$3:A9,A9))</f>
        <v>0</v>
      </c>
    </row>
    <row r="10" spans="1:14" x14ac:dyDescent="0.25">
      <c r="A10" s="1">
        <v>42482</v>
      </c>
      <c r="B10" t="s">
        <v>12</v>
      </c>
      <c r="C10">
        <v>77.98</v>
      </c>
      <c r="D10">
        <v>79.87</v>
      </c>
      <c r="E10">
        <v>-2.2199999999999998</v>
      </c>
      <c r="F10">
        <v>127</v>
      </c>
      <c r="G10">
        <v>237.81000000000009</v>
      </c>
      <c r="H10" t="s">
        <v>168</v>
      </c>
      <c r="I10" t="s">
        <v>167</v>
      </c>
      <c r="J10" t="s">
        <v>1</v>
      </c>
      <c r="K10" t="s">
        <v>161</v>
      </c>
      <c r="M10">
        <f>IF(J10="SOG",0,COUNTIFS($A$3:A10,A10))</f>
        <v>2</v>
      </c>
      <c r="N10">
        <f>IF(J10="BOG",0,COUNTIFS($A$3:A10,A10))</f>
        <v>0</v>
      </c>
    </row>
    <row r="11" spans="1:14" x14ac:dyDescent="0.25">
      <c r="A11" s="1">
        <v>42487</v>
      </c>
      <c r="B11" t="s">
        <v>13</v>
      </c>
      <c r="C11">
        <v>73</v>
      </c>
      <c r="D11">
        <v>74.319999999999993</v>
      </c>
      <c r="E11">
        <v>-3.0700000000000003</v>
      </c>
      <c r="F11">
        <v>273</v>
      </c>
      <c r="G11">
        <v>357.28999999999814</v>
      </c>
      <c r="H11" t="s">
        <v>169</v>
      </c>
      <c r="I11" t="s">
        <v>170</v>
      </c>
      <c r="J11" t="s">
        <v>1</v>
      </c>
      <c r="K11" t="s">
        <v>161</v>
      </c>
      <c r="M11">
        <f>IF(J11="SOG",0,COUNTIFS($A$3:A11,A11))</f>
        <v>1</v>
      </c>
      <c r="N11">
        <f>IF(J11="BOG",0,COUNTIFS($A$3:A11,A11))</f>
        <v>0</v>
      </c>
    </row>
    <row r="12" spans="1:14" hidden="1" x14ac:dyDescent="0.25">
      <c r="A12" s="1">
        <v>42487</v>
      </c>
      <c r="B12" t="s">
        <v>171</v>
      </c>
      <c r="C12">
        <v>90.03</v>
      </c>
      <c r="D12">
        <v>90.289990099999997</v>
      </c>
      <c r="E12">
        <v>-2.2199999999999998</v>
      </c>
      <c r="F12">
        <v>-111</v>
      </c>
      <c r="G12">
        <v>-31.078901099999555</v>
      </c>
      <c r="H12" t="s">
        <v>172</v>
      </c>
      <c r="I12" t="s">
        <v>170</v>
      </c>
      <c r="J12" t="s">
        <v>98</v>
      </c>
      <c r="K12" t="s">
        <v>161</v>
      </c>
      <c r="M12">
        <f>IF(J12="SOG",0,COUNTIFS($A$3:A12,A12))</f>
        <v>0</v>
      </c>
      <c r="N12">
        <f>IF(J12="BOG",0,COUNTIFS($A$3:A12,A12))</f>
        <v>2</v>
      </c>
    </row>
    <row r="13" spans="1:14" x14ac:dyDescent="0.25">
      <c r="A13" s="1">
        <v>42487</v>
      </c>
      <c r="B13" t="s">
        <v>173</v>
      </c>
      <c r="C13">
        <v>23.41</v>
      </c>
      <c r="D13">
        <v>23.36</v>
      </c>
      <c r="E13">
        <v>-8.67</v>
      </c>
      <c r="F13">
        <v>854</v>
      </c>
      <c r="G13">
        <v>-51.370000000000609</v>
      </c>
      <c r="H13" t="s">
        <v>174</v>
      </c>
      <c r="I13" t="s">
        <v>170</v>
      </c>
      <c r="J13" t="s">
        <v>1</v>
      </c>
      <c r="K13" t="s">
        <v>161</v>
      </c>
      <c r="M13">
        <f>IF(J13="SOG",0,COUNTIFS($A$3:A13,A13))</f>
        <v>3</v>
      </c>
      <c r="N13">
        <f>IF(J13="BOG",0,COUNTIFS($A$3:A13,A13))</f>
        <v>0</v>
      </c>
    </row>
    <row r="14" spans="1:14" x14ac:dyDescent="0.25">
      <c r="A14" s="1">
        <v>42488</v>
      </c>
      <c r="B14" t="s">
        <v>175</v>
      </c>
      <c r="C14">
        <v>88.48</v>
      </c>
      <c r="D14">
        <v>86.340111100000001</v>
      </c>
      <c r="E14">
        <v>-2.54</v>
      </c>
      <c r="F14">
        <v>225</v>
      </c>
      <c r="G14">
        <v>-484.01500250000061</v>
      </c>
      <c r="H14" t="s">
        <v>176</v>
      </c>
      <c r="I14" t="s">
        <v>177</v>
      </c>
      <c r="J14" t="s">
        <v>1</v>
      </c>
      <c r="K14" t="s">
        <v>161</v>
      </c>
      <c r="M14">
        <f>IF(J14="SOG",0,COUNTIFS($A$3:A14,A14))</f>
        <v>1</v>
      </c>
      <c r="N14">
        <f>IF(J14="BOG",0,COUNTIFS($A$3:A14,A14))</f>
        <v>0</v>
      </c>
    </row>
    <row r="15" spans="1:14" x14ac:dyDescent="0.25">
      <c r="A15" s="1">
        <v>42488</v>
      </c>
      <c r="B15" t="s">
        <v>178</v>
      </c>
      <c r="C15">
        <v>64.48</v>
      </c>
      <c r="D15">
        <v>65.19</v>
      </c>
      <c r="E15">
        <v>-3.5300000000000002</v>
      </c>
      <c r="F15">
        <v>310</v>
      </c>
      <c r="G15">
        <v>216.56999999999806</v>
      </c>
      <c r="H15" t="s">
        <v>179</v>
      </c>
      <c r="I15" t="s">
        <v>177</v>
      </c>
      <c r="J15" t="s">
        <v>1</v>
      </c>
      <c r="K15" t="s">
        <v>161</v>
      </c>
      <c r="M15">
        <f>IF(J15="SOG",0,COUNTIFS($A$3:A15,A15))</f>
        <v>2</v>
      </c>
      <c r="N15">
        <f>IF(J15="BOG",0,COUNTIFS($A$3:A15,A15))</f>
        <v>0</v>
      </c>
    </row>
    <row r="16" spans="1:14" x14ac:dyDescent="0.25">
      <c r="A16" s="1">
        <v>42488</v>
      </c>
      <c r="B16" t="s">
        <v>15</v>
      </c>
      <c r="C16">
        <v>73.08</v>
      </c>
      <c r="D16">
        <v>72.881</v>
      </c>
      <c r="E16">
        <v>-2.89</v>
      </c>
      <c r="F16">
        <v>273</v>
      </c>
      <c r="G16">
        <v>-57.216999999999473</v>
      </c>
      <c r="H16" t="s">
        <v>180</v>
      </c>
      <c r="I16" t="s">
        <v>177</v>
      </c>
      <c r="J16" t="s">
        <v>1</v>
      </c>
      <c r="K16" t="s">
        <v>161</v>
      </c>
      <c r="M16">
        <f>IF(J16="SOG",0,COUNTIFS($A$3:A16,A16))</f>
        <v>3</v>
      </c>
      <c r="N16">
        <f>IF(J16="BOG",0,COUNTIFS($A$3:A16,A16))</f>
        <v>0</v>
      </c>
    </row>
    <row r="17" spans="1:14" x14ac:dyDescent="0.25">
      <c r="A17" s="1">
        <v>42488</v>
      </c>
      <c r="B17" t="s">
        <v>14</v>
      </c>
      <c r="C17">
        <v>37.35</v>
      </c>
      <c r="D17">
        <v>36.4</v>
      </c>
      <c r="E17">
        <v>-5.08</v>
      </c>
      <c r="F17">
        <v>533</v>
      </c>
      <c r="G17">
        <v>-511.43000000000148</v>
      </c>
      <c r="H17" t="s">
        <v>181</v>
      </c>
      <c r="I17" t="s">
        <v>177</v>
      </c>
      <c r="J17" t="s">
        <v>1</v>
      </c>
      <c r="K17" t="s">
        <v>161</v>
      </c>
      <c r="M17">
        <f>IF(J17="SOG",0,COUNTIFS($A$3:A17,A17))</f>
        <v>4</v>
      </c>
      <c r="N17">
        <f>IF(J17="BOG",0,COUNTIFS($A$3:A17,A17))</f>
        <v>0</v>
      </c>
    </row>
    <row r="18" spans="1:14" x14ac:dyDescent="0.25">
      <c r="A18" s="1">
        <v>42489</v>
      </c>
      <c r="B18" t="s">
        <v>17</v>
      </c>
      <c r="C18">
        <v>61.98</v>
      </c>
      <c r="D18">
        <v>61.950310600000002</v>
      </c>
      <c r="E18">
        <v>-3.55</v>
      </c>
      <c r="F18">
        <v>322</v>
      </c>
      <c r="G18">
        <v>-13.109986799998456</v>
      </c>
      <c r="H18" t="s">
        <v>182</v>
      </c>
      <c r="I18" t="s">
        <v>183</v>
      </c>
      <c r="J18" t="s">
        <v>1</v>
      </c>
      <c r="K18" t="s">
        <v>161</v>
      </c>
      <c r="M18">
        <f>IF(J18="SOG",0,COUNTIFS($A$3:A18,A18))</f>
        <v>1</v>
      </c>
      <c r="N18">
        <f>IF(J18="BOG",0,COUNTIFS($A$3:A18,A18))</f>
        <v>0</v>
      </c>
    </row>
    <row r="19" spans="1:14" x14ac:dyDescent="0.25">
      <c r="A19" s="1">
        <v>42493</v>
      </c>
      <c r="B19" t="s">
        <v>141</v>
      </c>
      <c r="C19">
        <v>86.5</v>
      </c>
      <c r="D19">
        <v>86.9</v>
      </c>
      <c r="E19">
        <v>-2.75</v>
      </c>
      <c r="F19">
        <v>231</v>
      </c>
      <c r="G19">
        <v>89.650000000001313</v>
      </c>
      <c r="H19" t="s">
        <v>184</v>
      </c>
      <c r="I19" t="s">
        <v>185</v>
      </c>
      <c r="J19" t="s">
        <v>1</v>
      </c>
      <c r="K19" t="s">
        <v>161</v>
      </c>
      <c r="M19">
        <f>IF(J19="SOG",0,COUNTIFS($A$3:A19,A19))</f>
        <v>1</v>
      </c>
      <c r="N19">
        <f>IF(J19="BOG",0,COUNTIFS($A$3:A19,A19))</f>
        <v>0</v>
      </c>
    </row>
    <row r="20" spans="1:14" x14ac:dyDescent="0.25">
      <c r="A20" s="1">
        <v>42493</v>
      </c>
      <c r="B20" t="s">
        <v>186</v>
      </c>
      <c r="C20">
        <v>56.9</v>
      </c>
      <c r="D20">
        <v>57.57</v>
      </c>
      <c r="E20">
        <v>-3.96</v>
      </c>
      <c r="F20">
        <v>351</v>
      </c>
      <c r="G20">
        <v>231.21000000000058</v>
      </c>
      <c r="H20" t="s">
        <v>187</v>
      </c>
      <c r="I20" t="s">
        <v>188</v>
      </c>
      <c r="J20" t="s">
        <v>1</v>
      </c>
      <c r="K20" t="s">
        <v>161</v>
      </c>
      <c r="M20">
        <f>IF(J20="SOG",0,COUNTIFS($A$3:A20,A20))</f>
        <v>2</v>
      </c>
      <c r="N20">
        <f>IF(J20="BOG",0,COUNTIFS($A$3:A20,A20))</f>
        <v>0</v>
      </c>
    </row>
    <row r="21" spans="1:14" x14ac:dyDescent="0.25">
      <c r="A21" s="1">
        <v>42502</v>
      </c>
      <c r="B21" t="s">
        <v>20</v>
      </c>
      <c r="C21">
        <v>72.05</v>
      </c>
      <c r="D21">
        <v>71.75</v>
      </c>
      <c r="E21">
        <v>-3.2</v>
      </c>
      <c r="F21">
        <v>277</v>
      </c>
      <c r="G21">
        <v>-86.299999999999216</v>
      </c>
      <c r="H21" t="s">
        <v>189</v>
      </c>
      <c r="I21" t="s">
        <v>190</v>
      </c>
      <c r="J21" t="s">
        <v>1</v>
      </c>
      <c r="K21" t="s">
        <v>161</v>
      </c>
      <c r="M21">
        <f>IF(J21="SOG",0,COUNTIFS($A$3:A21,A21))</f>
        <v>1</v>
      </c>
      <c r="N21">
        <f>IF(J21="BOG",0,COUNTIFS($A$3:A21,A21))</f>
        <v>0</v>
      </c>
    </row>
    <row r="22" spans="1:14" hidden="1" x14ac:dyDescent="0.25">
      <c r="A22" s="1">
        <v>42502</v>
      </c>
      <c r="B22" t="s">
        <v>57</v>
      </c>
      <c r="C22">
        <v>89.96</v>
      </c>
      <c r="D22">
        <v>86.969800000000006</v>
      </c>
      <c r="E22">
        <v>-2.2199999999999998</v>
      </c>
      <c r="F22">
        <v>-111</v>
      </c>
      <c r="G22">
        <v>329.69219999999859</v>
      </c>
      <c r="H22" t="s">
        <v>191</v>
      </c>
      <c r="I22" t="s">
        <v>190</v>
      </c>
      <c r="J22" t="s">
        <v>98</v>
      </c>
      <c r="K22" t="s">
        <v>161</v>
      </c>
      <c r="M22">
        <f>IF(J22="SOG",0,COUNTIFS($A$3:A22,A22))</f>
        <v>0</v>
      </c>
      <c r="N22">
        <f>IF(J22="BOG",0,COUNTIFS($A$3:A22,A22))</f>
        <v>2</v>
      </c>
    </row>
    <row r="23" spans="1:14" x14ac:dyDescent="0.25">
      <c r="A23" s="1">
        <v>42506</v>
      </c>
      <c r="B23" t="s">
        <v>21</v>
      </c>
      <c r="C23">
        <v>210.66</v>
      </c>
      <c r="D23">
        <v>209.63</v>
      </c>
      <c r="E23">
        <v>-2.4299999999999997</v>
      </c>
      <c r="F23">
        <v>94</v>
      </c>
      <c r="G23">
        <v>-99.250000000000114</v>
      </c>
      <c r="H23" t="s">
        <v>192</v>
      </c>
      <c r="I23" t="s">
        <v>193</v>
      </c>
      <c r="J23" t="s">
        <v>1</v>
      </c>
      <c r="K23" t="s">
        <v>161</v>
      </c>
      <c r="M23">
        <f>IF(J23="SOG",0,COUNTIFS($A$3:A23,A23))</f>
        <v>1</v>
      </c>
      <c r="N23">
        <f>IF(J23="BOG",0,COUNTIFS($A$3:A23,A23))</f>
        <v>0</v>
      </c>
    </row>
    <row r="24" spans="1:14" hidden="1" x14ac:dyDescent="0.25">
      <c r="A24" s="1">
        <v>42507</v>
      </c>
      <c r="B24" t="s">
        <v>58</v>
      </c>
      <c r="C24">
        <v>56.68</v>
      </c>
      <c r="D24">
        <v>55.24</v>
      </c>
      <c r="E24">
        <v>-2.2199999999999998</v>
      </c>
      <c r="F24">
        <v>-176</v>
      </c>
      <c r="G24">
        <v>251.2199999999996</v>
      </c>
      <c r="H24" t="s">
        <v>194</v>
      </c>
      <c r="I24" t="s">
        <v>195</v>
      </c>
      <c r="J24" t="s">
        <v>98</v>
      </c>
      <c r="K24" t="s">
        <v>161</v>
      </c>
      <c r="M24">
        <f>IF(J24="SOG",0,COUNTIFS($A$3:A24,A24))</f>
        <v>0</v>
      </c>
      <c r="N24">
        <f>IF(J24="BOG",0,COUNTIFS($A$3:A24,A24))</f>
        <v>1</v>
      </c>
    </row>
    <row r="25" spans="1:14" hidden="1" x14ac:dyDescent="0.25">
      <c r="A25" s="1">
        <v>42509</v>
      </c>
      <c r="B25" t="s">
        <v>59</v>
      </c>
      <c r="C25">
        <v>27.0446341</v>
      </c>
      <c r="D25">
        <v>28.1</v>
      </c>
      <c r="E25">
        <v>-3.27</v>
      </c>
      <c r="F25">
        <v>-369</v>
      </c>
      <c r="G25">
        <v>-392.70001710000065</v>
      </c>
      <c r="H25" t="s">
        <v>196</v>
      </c>
      <c r="I25" t="s">
        <v>197</v>
      </c>
      <c r="J25" t="s">
        <v>98</v>
      </c>
      <c r="K25" t="s">
        <v>161</v>
      </c>
      <c r="M25">
        <f>IF(J25="SOG",0,COUNTIFS($A$3:A25,A25))</f>
        <v>0</v>
      </c>
      <c r="N25">
        <f>IF(J25="BOG",0,COUNTIFS($A$3:A25,A25))</f>
        <v>1</v>
      </c>
    </row>
    <row r="26" spans="1:14" hidden="1" x14ac:dyDescent="0.25">
      <c r="A26" s="1">
        <v>42510</v>
      </c>
      <c r="B26" t="s">
        <v>6</v>
      </c>
      <c r="C26">
        <v>75.254999999999995</v>
      </c>
      <c r="D26">
        <v>76.689899999999994</v>
      </c>
      <c r="E26">
        <v>-2.2199999999999998</v>
      </c>
      <c r="F26">
        <v>-132</v>
      </c>
      <c r="G26">
        <v>-191.62679999999986</v>
      </c>
      <c r="H26" t="s">
        <v>198</v>
      </c>
      <c r="I26" t="s">
        <v>199</v>
      </c>
      <c r="J26" t="s">
        <v>98</v>
      </c>
      <c r="K26" t="s">
        <v>161</v>
      </c>
      <c r="M26">
        <f>IF(J26="SOG",0,COUNTIFS($A$3:A26,A26))</f>
        <v>0</v>
      </c>
      <c r="N26">
        <f>IF(J26="BOG",0,COUNTIFS($A$3:A26,A26))</f>
        <v>1</v>
      </c>
    </row>
    <row r="27" spans="1:14" hidden="1" x14ac:dyDescent="0.25">
      <c r="A27" s="1">
        <v>42513</v>
      </c>
      <c r="B27" t="s">
        <v>60</v>
      </c>
      <c r="C27">
        <v>30.06</v>
      </c>
      <c r="D27">
        <v>29.82</v>
      </c>
      <c r="E27">
        <v>-3.51</v>
      </c>
      <c r="F27">
        <v>-332</v>
      </c>
      <c r="G27">
        <v>76.169999999999476</v>
      </c>
      <c r="H27" t="s">
        <v>200</v>
      </c>
      <c r="I27" t="s">
        <v>201</v>
      </c>
      <c r="J27" t="s">
        <v>98</v>
      </c>
      <c r="K27" t="s">
        <v>161</v>
      </c>
      <c r="M27">
        <f>IF(J27="SOG",0,COUNTIFS($A$3:A27,A27))</f>
        <v>0</v>
      </c>
      <c r="N27">
        <f>IF(J27="BOG",0,COUNTIFS($A$3:A27,A27))</f>
        <v>1</v>
      </c>
    </row>
    <row r="28" spans="1:14" x14ac:dyDescent="0.25">
      <c r="A28" s="1">
        <v>42513</v>
      </c>
      <c r="B28" t="s">
        <v>22</v>
      </c>
      <c r="C28">
        <v>176.7</v>
      </c>
      <c r="D28">
        <v>172.46082970000001</v>
      </c>
      <c r="E28">
        <v>-2.42</v>
      </c>
      <c r="F28">
        <v>111</v>
      </c>
      <c r="G28">
        <v>-472.96790329999823</v>
      </c>
      <c r="H28" t="s">
        <v>202</v>
      </c>
      <c r="I28" t="s">
        <v>201</v>
      </c>
      <c r="J28" t="s">
        <v>1</v>
      </c>
      <c r="K28" t="s">
        <v>161</v>
      </c>
      <c r="M28">
        <f>IF(J28="SOG",0,COUNTIFS($A$3:A28,A28))</f>
        <v>2</v>
      </c>
      <c r="N28">
        <f>IF(J28="BOG",0,COUNTIFS($A$3:A28,A28))</f>
        <v>0</v>
      </c>
    </row>
    <row r="29" spans="1:14" hidden="1" x14ac:dyDescent="0.25">
      <c r="A29" s="1">
        <v>42513</v>
      </c>
      <c r="B29" t="s">
        <v>61</v>
      </c>
      <c r="C29">
        <v>8.39</v>
      </c>
      <c r="D29">
        <v>8.2967296000000008</v>
      </c>
      <c r="E29">
        <v>-11.629999999999999</v>
      </c>
      <c r="F29">
        <v>-1191</v>
      </c>
      <c r="G29">
        <v>99.455046399999716</v>
      </c>
      <c r="H29" t="s">
        <v>203</v>
      </c>
      <c r="I29" t="s">
        <v>201</v>
      </c>
      <c r="J29" t="s">
        <v>98</v>
      </c>
      <c r="K29" t="s">
        <v>161</v>
      </c>
      <c r="M29">
        <f>IF(J29="SOG",0,COUNTIFS($A$3:A29,A29))</f>
        <v>0</v>
      </c>
      <c r="N29">
        <f>IF(J29="BOG",0,COUNTIFS($A$3:A29,A29))</f>
        <v>3</v>
      </c>
    </row>
    <row r="30" spans="1:14" x14ac:dyDescent="0.25">
      <c r="A30" s="1">
        <v>42515</v>
      </c>
      <c r="B30" t="s">
        <v>23</v>
      </c>
      <c r="C30">
        <v>102.83</v>
      </c>
      <c r="D30">
        <v>104.9524227</v>
      </c>
      <c r="E30">
        <v>-2.44</v>
      </c>
      <c r="F30">
        <v>194</v>
      </c>
      <c r="G30">
        <v>409.31000380000029</v>
      </c>
      <c r="H30" t="s">
        <v>204</v>
      </c>
      <c r="I30" t="s">
        <v>205</v>
      </c>
      <c r="J30" t="s">
        <v>1</v>
      </c>
      <c r="K30" t="s">
        <v>161</v>
      </c>
      <c r="M30">
        <f>IF(J30="SOG",0,COUNTIFS($A$3:A30,A30))</f>
        <v>1</v>
      </c>
      <c r="N30">
        <f>IF(J30="BOG",0,COUNTIFS($A$3:A30,A30))</f>
        <v>0</v>
      </c>
    </row>
    <row r="31" spans="1:14" hidden="1" x14ac:dyDescent="0.25">
      <c r="A31" s="1">
        <v>42516</v>
      </c>
      <c r="B31" t="s">
        <v>62</v>
      </c>
      <c r="C31">
        <v>149.09</v>
      </c>
      <c r="D31">
        <v>149.79</v>
      </c>
      <c r="E31">
        <v>-2.2199999999999998</v>
      </c>
      <c r="F31">
        <v>-67</v>
      </c>
      <c r="G31">
        <v>-49.119999999999237</v>
      </c>
      <c r="H31" t="s">
        <v>206</v>
      </c>
      <c r="I31" t="s">
        <v>207</v>
      </c>
      <c r="J31" t="s">
        <v>98</v>
      </c>
      <c r="K31" t="s">
        <v>161</v>
      </c>
      <c r="M31">
        <f>IF(J31="SOG",0,COUNTIFS($A$3:A31,A31))</f>
        <v>0</v>
      </c>
      <c r="N31">
        <f>IF(J31="BOG",0,COUNTIFS($A$3:A31,A31))</f>
        <v>1</v>
      </c>
    </row>
    <row r="32" spans="1:14" hidden="1" x14ac:dyDescent="0.25">
      <c r="A32" s="1">
        <v>42522</v>
      </c>
      <c r="B32" t="s">
        <v>63</v>
      </c>
      <c r="C32">
        <v>45.45</v>
      </c>
      <c r="D32">
        <v>45.559845500000002</v>
      </c>
      <c r="E32">
        <v>-2.3200000000000003</v>
      </c>
      <c r="F32">
        <v>-220</v>
      </c>
      <c r="G32">
        <v>-26.486009999999716</v>
      </c>
      <c r="H32" t="s">
        <v>208</v>
      </c>
      <c r="I32" t="s">
        <v>209</v>
      </c>
      <c r="J32" t="s">
        <v>98</v>
      </c>
      <c r="K32" t="s">
        <v>161</v>
      </c>
      <c r="M32">
        <f>IF(J32="SOG",0,COUNTIFS($A$3:A32,A32))</f>
        <v>0</v>
      </c>
      <c r="N32">
        <f>IF(J32="BOG",0,COUNTIFS($A$3:A32,A32))</f>
        <v>1</v>
      </c>
    </row>
    <row r="33" spans="1:14" x14ac:dyDescent="0.25">
      <c r="A33" s="1">
        <v>42522</v>
      </c>
      <c r="B33" t="s">
        <v>138</v>
      </c>
      <c r="C33">
        <v>36</v>
      </c>
      <c r="D33">
        <v>36.711100000000002</v>
      </c>
      <c r="E33">
        <v>-5.4399999999999995</v>
      </c>
      <c r="F33">
        <v>555</v>
      </c>
      <c r="G33">
        <v>389.22050000000104</v>
      </c>
      <c r="H33" t="s">
        <v>210</v>
      </c>
      <c r="I33" t="s">
        <v>209</v>
      </c>
      <c r="J33" t="s">
        <v>1</v>
      </c>
      <c r="K33" t="s">
        <v>161</v>
      </c>
      <c r="M33">
        <f>IF(J33="SOG",0,COUNTIFS($A$3:A33,A33))</f>
        <v>2</v>
      </c>
      <c r="N33">
        <f>IF(J33="BOG",0,COUNTIFS($A$3:A33,A33))</f>
        <v>0</v>
      </c>
    </row>
    <row r="34" spans="1:14" x14ac:dyDescent="0.25">
      <c r="A34" s="1">
        <v>42524</v>
      </c>
      <c r="B34" t="s">
        <v>28</v>
      </c>
      <c r="C34">
        <v>14.46</v>
      </c>
      <c r="D34">
        <v>14.400700000000001</v>
      </c>
      <c r="E34">
        <v>-12.89</v>
      </c>
      <c r="F34">
        <v>1383</v>
      </c>
      <c r="G34">
        <v>-94.901900000000481</v>
      </c>
      <c r="H34" t="s">
        <v>211</v>
      </c>
      <c r="I34" t="s">
        <v>212</v>
      </c>
      <c r="J34" t="s">
        <v>1</v>
      </c>
      <c r="K34" t="s">
        <v>161</v>
      </c>
      <c r="M34">
        <f>IF(J34="SOG",0,COUNTIFS($A$3:A34,A34))</f>
        <v>1</v>
      </c>
      <c r="N34">
        <f>IF(J34="BOG",0,COUNTIFS($A$3:A34,A34))</f>
        <v>0</v>
      </c>
    </row>
    <row r="35" spans="1:14" x14ac:dyDescent="0.25">
      <c r="A35" s="1">
        <v>42524</v>
      </c>
      <c r="B35" t="s">
        <v>30</v>
      </c>
      <c r="C35">
        <v>22.83</v>
      </c>
      <c r="D35">
        <v>23.140220500000002</v>
      </c>
      <c r="E35">
        <v>-8.33</v>
      </c>
      <c r="F35">
        <v>876</v>
      </c>
      <c r="G35">
        <v>263.42315800000296</v>
      </c>
      <c r="H35" t="s">
        <v>213</v>
      </c>
      <c r="I35" t="s">
        <v>212</v>
      </c>
      <c r="J35" t="s">
        <v>1</v>
      </c>
      <c r="K35" t="s">
        <v>161</v>
      </c>
      <c r="M35">
        <f>IF(J35="SOG",0,COUNTIFS($A$3:A35,A35))</f>
        <v>2</v>
      </c>
      <c r="N35">
        <f>IF(J35="BOG",0,COUNTIFS($A$3:A35,A35))</f>
        <v>0</v>
      </c>
    </row>
    <row r="36" spans="1:14" hidden="1" x14ac:dyDescent="0.25">
      <c r="A36" s="1">
        <v>42524</v>
      </c>
      <c r="B36" t="s">
        <v>47</v>
      </c>
      <c r="C36">
        <v>19</v>
      </c>
      <c r="D36">
        <v>19.099900000000002</v>
      </c>
      <c r="E36">
        <v>-4.95</v>
      </c>
      <c r="F36">
        <v>-526</v>
      </c>
      <c r="G36">
        <v>-57.497400000000873</v>
      </c>
      <c r="H36" t="s">
        <v>214</v>
      </c>
      <c r="I36" t="s">
        <v>212</v>
      </c>
      <c r="J36" t="s">
        <v>98</v>
      </c>
      <c r="K36" t="s">
        <v>161</v>
      </c>
      <c r="M36">
        <f>IF(J36="SOG",0,COUNTIFS($A$3:A36,A36))</f>
        <v>0</v>
      </c>
      <c r="N36">
        <f>IF(J36="BOG",0,COUNTIFS($A$3:A36,A36))</f>
        <v>3</v>
      </c>
    </row>
    <row r="37" spans="1:14" x14ac:dyDescent="0.25">
      <c r="A37" s="1">
        <v>42524</v>
      </c>
      <c r="B37" t="s">
        <v>27</v>
      </c>
      <c r="C37">
        <v>12.42</v>
      </c>
      <c r="D37">
        <v>12.7121739</v>
      </c>
      <c r="E37">
        <v>-16.240000000000002</v>
      </c>
      <c r="F37">
        <v>1610</v>
      </c>
      <c r="G37">
        <v>454.15997899999979</v>
      </c>
      <c r="H37" t="s">
        <v>215</v>
      </c>
      <c r="I37" t="s">
        <v>212</v>
      </c>
      <c r="J37" t="s">
        <v>1</v>
      </c>
      <c r="K37" t="s">
        <v>161</v>
      </c>
      <c r="M37">
        <f>IF(J37="SOG",0,COUNTIFS($A$3:A37,A37))</f>
        <v>4</v>
      </c>
      <c r="N37">
        <f>IF(J37="BOG",0,COUNTIFS($A$3:A37,A37))</f>
        <v>0</v>
      </c>
    </row>
    <row r="38" spans="1:14" x14ac:dyDescent="0.25">
      <c r="A38" s="1">
        <v>42524</v>
      </c>
      <c r="B38" t="s">
        <v>216</v>
      </c>
      <c r="C38">
        <v>72.05</v>
      </c>
      <c r="D38">
        <v>72.38</v>
      </c>
      <c r="E38">
        <v>-3.13</v>
      </c>
      <c r="F38">
        <v>277</v>
      </c>
      <c r="G38">
        <v>88.279999999999532</v>
      </c>
      <c r="H38" t="s">
        <v>217</v>
      </c>
      <c r="I38" t="s">
        <v>212</v>
      </c>
      <c r="J38" t="s">
        <v>1</v>
      </c>
      <c r="K38" t="s">
        <v>161</v>
      </c>
      <c r="M38">
        <f>IF(J38="SOG",0,COUNTIFS($A$3:A38,A38))</f>
        <v>5</v>
      </c>
      <c r="N38">
        <f>IF(J38="BOG",0,COUNTIFS($A$3:A38,A38))</f>
        <v>0</v>
      </c>
    </row>
    <row r="39" spans="1:14" x14ac:dyDescent="0.25">
      <c r="A39" s="1">
        <v>42524</v>
      </c>
      <c r="B39" t="s">
        <v>29</v>
      </c>
      <c r="C39">
        <v>29.79</v>
      </c>
      <c r="D39">
        <v>29.24</v>
      </c>
      <c r="E39">
        <v>-7.08</v>
      </c>
      <c r="F39">
        <v>666</v>
      </c>
      <c r="G39">
        <v>-373.38000000000045</v>
      </c>
      <c r="H39" t="s">
        <v>218</v>
      </c>
      <c r="I39" t="s">
        <v>212</v>
      </c>
      <c r="J39" t="s">
        <v>1</v>
      </c>
      <c r="K39" t="s">
        <v>161</v>
      </c>
      <c r="M39">
        <f>IF(J39="SOG",0,COUNTIFS($A$3:A39,A39))</f>
        <v>6</v>
      </c>
      <c r="N39">
        <f>IF(J39="BOG",0,COUNTIFS($A$3:A39,A39))</f>
        <v>0</v>
      </c>
    </row>
    <row r="40" spans="1:14" x14ac:dyDescent="0.25">
      <c r="A40" s="1">
        <v>42527</v>
      </c>
      <c r="B40" t="s">
        <v>32</v>
      </c>
      <c r="C40">
        <v>62.07</v>
      </c>
      <c r="D40">
        <v>62.690072000000001</v>
      </c>
      <c r="E40">
        <v>-3.62</v>
      </c>
      <c r="F40">
        <v>321</v>
      </c>
      <c r="G40">
        <v>195.42311200000012</v>
      </c>
      <c r="H40" t="s">
        <v>219</v>
      </c>
      <c r="I40" t="s">
        <v>220</v>
      </c>
      <c r="J40" t="s">
        <v>1</v>
      </c>
      <c r="K40" t="s">
        <v>161</v>
      </c>
      <c r="M40">
        <f>IF(J40="SOG",0,COUNTIFS($A$3:A40,A40))</f>
        <v>1</v>
      </c>
      <c r="N40">
        <f>IF(J40="BOG",0,COUNTIFS($A$3:A40,A40))</f>
        <v>0</v>
      </c>
    </row>
    <row r="41" spans="1:14" x14ac:dyDescent="0.25">
      <c r="A41" s="1">
        <v>42529</v>
      </c>
      <c r="B41" t="s">
        <v>33</v>
      </c>
      <c r="C41">
        <v>38.729999999999997</v>
      </c>
      <c r="D41">
        <v>38.852320900000002</v>
      </c>
      <c r="E41">
        <v>-5.38</v>
      </c>
      <c r="F41">
        <v>516</v>
      </c>
      <c r="G41">
        <v>57.737584400002781</v>
      </c>
      <c r="H41" t="s">
        <v>221</v>
      </c>
      <c r="I41" t="s">
        <v>222</v>
      </c>
      <c r="J41" t="s">
        <v>1</v>
      </c>
      <c r="K41" t="s">
        <v>161</v>
      </c>
      <c r="M41">
        <f>IF(J41="SOG",0,COUNTIFS($A$3:A41,A41))</f>
        <v>1</v>
      </c>
      <c r="N41">
        <f>IF(J41="BOG",0,COUNTIFS($A$3:A41,A41))</f>
        <v>0</v>
      </c>
    </row>
    <row r="42" spans="1:14" x14ac:dyDescent="0.25">
      <c r="A42" s="1">
        <v>42530</v>
      </c>
      <c r="B42" t="s">
        <v>106</v>
      </c>
      <c r="C42">
        <v>82.03</v>
      </c>
      <c r="D42">
        <v>81.741597499999997</v>
      </c>
      <c r="E42">
        <v>-2.65</v>
      </c>
      <c r="F42">
        <v>243</v>
      </c>
      <c r="G42">
        <v>-72.731807500000897</v>
      </c>
      <c r="H42" t="s">
        <v>223</v>
      </c>
      <c r="I42" t="s">
        <v>224</v>
      </c>
      <c r="J42" t="s">
        <v>1</v>
      </c>
      <c r="K42" t="s">
        <v>161</v>
      </c>
      <c r="M42">
        <f>IF(J42="SOG",0,COUNTIFS($A$3:A42,A42))</f>
        <v>1</v>
      </c>
      <c r="N42">
        <f>IF(J42="BOG",0,COUNTIFS($A$3:A42,A42))</f>
        <v>0</v>
      </c>
    </row>
    <row r="43" spans="1:14" x14ac:dyDescent="0.25">
      <c r="A43" s="1">
        <v>42530</v>
      </c>
      <c r="B43" t="s">
        <v>34</v>
      </c>
      <c r="C43">
        <v>16.66</v>
      </c>
      <c r="D43">
        <v>16.600000000000001</v>
      </c>
      <c r="E43">
        <v>-12.05</v>
      </c>
      <c r="F43">
        <v>1191</v>
      </c>
      <c r="G43">
        <v>-83.50999999999847</v>
      </c>
      <c r="H43" t="s">
        <v>225</v>
      </c>
      <c r="I43" t="s">
        <v>224</v>
      </c>
      <c r="J43" t="s">
        <v>1</v>
      </c>
      <c r="K43" t="s">
        <v>161</v>
      </c>
      <c r="M43">
        <f>IF(J43="SOG",0,COUNTIFS($A$3:A43,A43))</f>
        <v>2</v>
      </c>
      <c r="N43">
        <f>IF(J43="BOG",0,COUNTIFS($A$3:A43,A43))</f>
        <v>0</v>
      </c>
    </row>
    <row r="44" spans="1:14" x14ac:dyDescent="0.25">
      <c r="A44" s="1">
        <v>42534</v>
      </c>
      <c r="B44" t="s">
        <v>40</v>
      </c>
      <c r="C44">
        <v>106.04</v>
      </c>
      <c r="D44">
        <v>105.69</v>
      </c>
      <c r="E44">
        <v>-2.4299999999999997</v>
      </c>
      <c r="F44">
        <v>187</v>
      </c>
      <c r="G44">
        <v>-67.880000000001587</v>
      </c>
      <c r="H44" t="s">
        <v>226</v>
      </c>
      <c r="I44" t="s">
        <v>227</v>
      </c>
      <c r="J44" t="s">
        <v>1</v>
      </c>
      <c r="K44" t="s">
        <v>161</v>
      </c>
      <c r="M44">
        <f>IF(J44="SOG",0,COUNTIFS($A$3:A44,A44))</f>
        <v>1</v>
      </c>
      <c r="N44">
        <f>IF(J44="BOG",0,COUNTIFS($A$3:A44,A44))</f>
        <v>0</v>
      </c>
    </row>
    <row r="45" spans="1:14" x14ac:dyDescent="0.25">
      <c r="A45" s="1">
        <v>42537</v>
      </c>
      <c r="B45" t="s">
        <v>42</v>
      </c>
      <c r="C45">
        <v>30.14</v>
      </c>
      <c r="D45">
        <v>30.6601</v>
      </c>
      <c r="E45">
        <v>-6.42</v>
      </c>
      <c r="F45">
        <v>663</v>
      </c>
      <c r="G45">
        <v>338.40629999999953</v>
      </c>
      <c r="H45" t="s">
        <v>228</v>
      </c>
      <c r="I45" t="s">
        <v>229</v>
      </c>
      <c r="J45" t="s">
        <v>1</v>
      </c>
      <c r="K45" t="s">
        <v>161</v>
      </c>
      <c r="M45">
        <f>IF(J45="SOG",0,COUNTIFS($A$3:A45,A45))</f>
        <v>1</v>
      </c>
      <c r="N45">
        <f>IF(J45="BOG",0,COUNTIFS($A$3:A45,A45))</f>
        <v>0</v>
      </c>
    </row>
    <row r="46" spans="1:14" x14ac:dyDescent="0.25">
      <c r="A46" s="1">
        <v>42537</v>
      </c>
      <c r="B46" t="s">
        <v>44</v>
      </c>
      <c r="C46">
        <v>115.63</v>
      </c>
      <c r="D46">
        <v>116.79046049999999</v>
      </c>
      <c r="E46">
        <v>-2.44</v>
      </c>
      <c r="F46">
        <v>172</v>
      </c>
      <c r="G46">
        <v>197.15920599999987</v>
      </c>
      <c r="H46" t="s">
        <v>230</v>
      </c>
      <c r="I46" t="s">
        <v>229</v>
      </c>
      <c r="J46" t="s">
        <v>1</v>
      </c>
      <c r="K46" t="s">
        <v>161</v>
      </c>
      <c r="M46">
        <f>IF(J46="SOG",0,COUNTIFS($A$3:A46,A46))</f>
        <v>2</v>
      </c>
      <c r="N46">
        <f>IF(J46="BOG",0,COUNTIFS($A$3:A46,A46))</f>
        <v>0</v>
      </c>
    </row>
    <row r="47" spans="1:14" x14ac:dyDescent="0.25">
      <c r="A47" s="1">
        <v>42537</v>
      </c>
      <c r="B47" t="s">
        <v>41</v>
      </c>
      <c r="C47">
        <v>81.999259300000006</v>
      </c>
      <c r="D47">
        <v>83.101100000000002</v>
      </c>
      <c r="E47">
        <v>-2.65</v>
      </c>
      <c r="F47">
        <v>243</v>
      </c>
      <c r="G47">
        <v>265.09729009999921</v>
      </c>
      <c r="H47" t="s">
        <v>231</v>
      </c>
      <c r="I47" t="s">
        <v>229</v>
      </c>
      <c r="J47" t="s">
        <v>1</v>
      </c>
      <c r="K47" t="s">
        <v>161</v>
      </c>
      <c r="M47">
        <f>IF(J47="SOG",0,COUNTIFS($A$3:A47,A47))</f>
        <v>3</v>
      </c>
      <c r="N47">
        <f>IF(J47="BOG",0,COUNTIFS($A$3:A47,A47))</f>
        <v>0</v>
      </c>
    </row>
    <row r="48" spans="1:14" hidden="1" x14ac:dyDescent="0.25">
      <c r="A48" s="1">
        <v>42538</v>
      </c>
      <c r="B48" t="s">
        <v>64</v>
      </c>
      <c r="C48">
        <v>39.54</v>
      </c>
      <c r="D48">
        <v>39.768999999999998</v>
      </c>
      <c r="E48">
        <v>-2.4900000000000002</v>
      </c>
      <c r="F48">
        <v>-252</v>
      </c>
      <c r="G48">
        <v>-60.197999999999801</v>
      </c>
      <c r="H48" t="s">
        <v>232</v>
      </c>
      <c r="I48" t="s">
        <v>233</v>
      </c>
      <c r="J48" t="s">
        <v>98</v>
      </c>
      <c r="K48" t="s">
        <v>161</v>
      </c>
      <c r="M48">
        <f>IF(J48="SOG",0,COUNTIFS($A$3:A48,A48))</f>
        <v>0</v>
      </c>
      <c r="N48">
        <f>IF(J48="BOG",0,COUNTIFS($A$3:A48,A48))</f>
        <v>1</v>
      </c>
    </row>
    <row r="49" spans="1:14" hidden="1" x14ac:dyDescent="0.25">
      <c r="A49" s="1">
        <v>42541</v>
      </c>
      <c r="B49" t="s">
        <v>14</v>
      </c>
      <c r="C49">
        <v>34.5</v>
      </c>
      <c r="D49">
        <v>34.729999999999997</v>
      </c>
      <c r="E49">
        <v>-3.0999999999999996</v>
      </c>
      <c r="F49">
        <v>-289</v>
      </c>
      <c r="G49">
        <v>-69.569999999999084</v>
      </c>
      <c r="H49" t="s">
        <v>234</v>
      </c>
      <c r="I49" t="s">
        <v>235</v>
      </c>
      <c r="J49" t="s">
        <v>98</v>
      </c>
      <c r="K49" t="s">
        <v>161</v>
      </c>
      <c r="M49">
        <f>IF(J49="SOG",0,COUNTIFS($A$3:A49,A49))</f>
        <v>0</v>
      </c>
      <c r="N49">
        <f>IF(J49="BOG",0,COUNTIFS($A$3:A49,A49))</f>
        <v>1</v>
      </c>
    </row>
    <row r="50" spans="1:14" hidden="1" x14ac:dyDescent="0.25">
      <c r="A50" s="1">
        <v>42541</v>
      </c>
      <c r="B50" t="s">
        <v>13</v>
      </c>
      <c r="C50">
        <v>65.77</v>
      </c>
      <c r="D50">
        <v>64.259299999999996</v>
      </c>
      <c r="E50">
        <v>-2.2199999999999998</v>
      </c>
      <c r="F50">
        <v>-152</v>
      </c>
      <c r="G50">
        <v>227.40639999999999</v>
      </c>
      <c r="H50" t="s">
        <v>236</v>
      </c>
      <c r="I50" t="s">
        <v>235</v>
      </c>
      <c r="J50" t="s">
        <v>98</v>
      </c>
      <c r="K50" t="s">
        <v>161</v>
      </c>
      <c r="M50">
        <f>IF(J50="SOG",0,COUNTIFS($A$3:A50,A50))</f>
        <v>0</v>
      </c>
      <c r="N50">
        <f>IF(J50="BOG",0,COUNTIFS($A$3:A50,A50))</f>
        <v>2</v>
      </c>
    </row>
    <row r="51" spans="1:14" hidden="1" x14ac:dyDescent="0.25">
      <c r="A51" s="1">
        <v>42541</v>
      </c>
      <c r="B51" t="s">
        <v>48</v>
      </c>
      <c r="C51">
        <v>39.380000000000003</v>
      </c>
      <c r="D51">
        <v>39.437588900000002</v>
      </c>
      <c r="E51">
        <v>-2.6399999999999997</v>
      </c>
      <c r="F51">
        <v>-253</v>
      </c>
      <c r="G51">
        <v>-17.209991699999733</v>
      </c>
      <c r="H51" t="s">
        <v>237</v>
      </c>
      <c r="I51" t="s">
        <v>235</v>
      </c>
      <c r="J51" t="s">
        <v>98</v>
      </c>
      <c r="K51" t="s">
        <v>161</v>
      </c>
      <c r="M51">
        <f>IF(J51="SOG",0,COUNTIFS($A$3:A51,A51))</f>
        <v>0</v>
      </c>
      <c r="N51">
        <f>IF(J51="BOG",0,COUNTIFS($A$3:A51,A51))</f>
        <v>3</v>
      </c>
    </row>
    <row r="52" spans="1:14" hidden="1" x14ac:dyDescent="0.25">
      <c r="A52" s="1">
        <v>42541</v>
      </c>
      <c r="B52" t="s">
        <v>70</v>
      </c>
      <c r="C52">
        <v>69.040000000000006</v>
      </c>
      <c r="D52">
        <v>69.67</v>
      </c>
      <c r="E52">
        <v>-2.2199999999999998</v>
      </c>
      <c r="F52">
        <v>-145</v>
      </c>
      <c r="G52">
        <v>-93.569999999999339</v>
      </c>
      <c r="H52" t="s">
        <v>238</v>
      </c>
      <c r="I52" t="s">
        <v>235</v>
      </c>
      <c r="J52" t="s">
        <v>98</v>
      </c>
      <c r="K52" t="s">
        <v>161</v>
      </c>
      <c r="M52">
        <f>IF(J52="SOG",0,COUNTIFS($A$3:A52,A52))</f>
        <v>0</v>
      </c>
      <c r="N52">
        <f>IF(J52="BOG",0,COUNTIFS($A$3:A52,A52))</f>
        <v>4</v>
      </c>
    </row>
    <row r="53" spans="1:14" hidden="1" x14ac:dyDescent="0.25">
      <c r="A53" s="1">
        <v>42541</v>
      </c>
      <c r="B53" t="s">
        <v>68</v>
      </c>
      <c r="C53">
        <v>106.77</v>
      </c>
      <c r="D53">
        <v>107.23</v>
      </c>
      <c r="E53">
        <v>-2.2199999999999998</v>
      </c>
      <c r="F53">
        <v>-93</v>
      </c>
      <c r="G53">
        <v>-45.000000000000739</v>
      </c>
      <c r="H53" t="s">
        <v>236</v>
      </c>
      <c r="I53" t="s">
        <v>235</v>
      </c>
      <c r="J53" t="s">
        <v>98</v>
      </c>
      <c r="K53" t="s">
        <v>161</v>
      </c>
      <c r="M53">
        <f>IF(J53="SOG",0,COUNTIFS($A$3:A53,A53))</f>
        <v>0</v>
      </c>
      <c r="N53">
        <f>IF(J53="BOG",0,COUNTIFS($A$3:A53,A53))</f>
        <v>5</v>
      </c>
    </row>
    <row r="54" spans="1:14" hidden="1" x14ac:dyDescent="0.25">
      <c r="A54" s="1">
        <v>42541</v>
      </c>
      <c r="B54" t="s">
        <v>74</v>
      </c>
      <c r="C54">
        <v>45.18</v>
      </c>
      <c r="D54">
        <v>45.14</v>
      </c>
      <c r="E54">
        <v>-2.42</v>
      </c>
      <c r="F54">
        <v>-221</v>
      </c>
      <c r="G54">
        <v>6.4199999999998116</v>
      </c>
      <c r="H54" t="s">
        <v>236</v>
      </c>
      <c r="I54" t="s">
        <v>235</v>
      </c>
      <c r="J54" t="s">
        <v>98</v>
      </c>
      <c r="K54" t="s">
        <v>161</v>
      </c>
      <c r="M54">
        <f>IF(J54="SOG",0,COUNTIFS($A$3:A54,A54))</f>
        <v>0</v>
      </c>
      <c r="N54">
        <f>IF(J54="BOG",0,COUNTIFS($A$3:A54,A54))</f>
        <v>6</v>
      </c>
    </row>
    <row r="55" spans="1:14" hidden="1" x14ac:dyDescent="0.25">
      <c r="A55" s="1">
        <v>42541</v>
      </c>
      <c r="B55" t="s">
        <v>100</v>
      </c>
      <c r="C55">
        <v>9.5399999999999991</v>
      </c>
      <c r="D55">
        <v>9.2674331999999993</v>
      </c>
      <c r="E55">
        <v>-10.15</v>
      </c>
      <c r="F55">
        <v>-1048</v>
      </c>
      <c r="G55">
        <v>275.5000063999999</v>
      </c>
      <c r="H55" t="s">
        <v>236</v>
      </c>
      <c r="I55" t="s">
        <v>235</v>
      </c>
      <c r="J55" t="s">
        <v>98</v>
      </c>
      <c r="K55" t="s">
        <v>161</v>
      </c>
      <c r="M55">
        <f>IF(J55="SOG",0,COUNTIFS($A$3:A55,A55))</f>
        <v>0</v>
      </c>
      <c r="N55">
        <f>IF(J55="BOG",0,COUNTIFS($A$3:A55,A55))</f>
        <v>7</v>
      </c>
    </row>
    <row r="56" spans="1:14" hidden="1" x14ac:dyDescent="0.25">
      <c r="A56" s="1">
        <v>42541</v>
      </c>
      <c r="B56" t="s">
        <v>239</v>
      </c>
      <c r="C56">
        <v>67.41</v>
      </c>
      <c r="D56">
        <v>67.879300000000001</v>
      </c>
      <c r="E56">
        <v>-2.2199999999999998</v>
      </c>
      <c r="F56">
        <v>-148</v>
      </c>
      <c r="G56">
        <v>-71.676400000000598</v>
      </c>
      <c r="H56" t="s">
        <v>240</v>
      </c>
      <c r="I56" t="s">
        <v>235</v>
      </c>
      <c r="J56" t="s">
        <v>98</v>
      </c>
      <c r="K56" t="s">
        <v>161</v>
      </c>
      <c r="M56">
        <f>IF(J56="SOG",0,COUNTIFS($A$3:A56,A56))</f>
        <v>0</v>
      </c>
      <c r="N56">
        <f>IF(J56="BOG",0,COUNTIFS($A$3:A56,A56))</f>
        <v>8</v>
      </c>
    </row>
    <row r="57" spans="1:14" hidden="1" x14ac:dyDescent="0.25">
      <c r="A57" s="1">
        <v>42541</v>
      </c>
      <c r="B57" t="s">
        <v>102</v>
      </c>
      <c r="C57">
        <v>73.739999999999995</v>
      </c>
      <c r="D57">
        <v>73.25</v>
      </c>
      <c r="E57">
        <v>-2.2199999999999998</v>
      </c>
      <c r="F57">
        <v>-135</v>
      </c>
      <c r="G57">
        <v>63.92999999999931</v>
      </c>
      <c r="H57" t="s">
        <v>241</v>
      </c>
      <c r="I57" t="s">
        <v>235</v>
      </c>
      <c r="J57" t="s">
        <v>98</v>
      </c>
      <c r="K57" t="s">
        <v>161</v>
      </c>
      <c r="M57">
        <f>IF(J57="SOG",0,COUNTIFS($A$3:A57,A57))</f>
        <v>0</v>
      </c>
      <c r="N57">
        <f>IF(J57="BOG",0,COUNTIFS($A$3:A57,A57))</f>
        <v>9</v>
      </c>
    </row>
    <row r="58" spans="1:14" hidden="1" x14ac:dyDescent="0.25">
      <c r="A58" s="1">
        <v>42541</v>
      </c>
      <c r="B58" t="s">
        <v>242</v>
      </c>
      <c r="C58">
        <v>72.510000000000005</v>
      </c>
      <c r="D58">
        <v>72.229299999999995</v>
      </c>
      <c r="E58">
        <v>-2.2199999999999998</v>
      </c>
      <c r="F58">
        <v>-137</v>
      </c>
      <c r="G58">
        <v>36.235900000001394</v>
      </c>
      <c r="H58" t="s">
        <v>236</v>
      </c>
      <c r="I58" t="s">
        <v>235</v>
      </c>
      <c r="J58" t="s">
        <v>98</v>
      </c>
      <c r="K58" t="s">
        <v>161</v>
      </c>
      <c r="M58">
        <f>IF(J58="SOG",0,COUNTIFS($A$3:A58,A58))</f>
        <v>0</v>
      </c>
      <c r="N58">
        <f>IF(J58="BOG",0,COUNTIFS($A$3:A58,A58))</f>
        <v>10</v>
      </c>
    </row>
    <row r="59" spans="1:14" x14ac:dyDescent="0.25">
      <c r="A59" s="1">
        <v>42542</v>
      </c>
      <c r="B59" t="s">
        <v>2</v>
      </c>
      <c r="C59">
        <v>26.63</v>
      </c>
      <c r="D59">
        <v>26.640699999999999</v>
      </c>
      <c r="E59">
        <v>-7.1999999999999993</v>
      </c>
      <c r="F59">
        <v>751</v>
      </c>
      <c r="G59">
        <v>0.83569999999994948</v>
      </c>
      <c r="H59" t="s">
        <v>243</v>
      </c>
      <c r="I59" t="s">
        <v>244</v>
      </c>
      <c r="J59" t="s">
        <v>1</v>
      </c>
      <c r="K59" t="s">
        <v>161</v>
      </c>
      <c r="M59">
        <f>IF(J59="SOG",0,COUNTIFS($A$3:A59,A59))</f>
        <v>1</v>
      </c>
      <c r="N59">
        <f>IF(J59="BOG",0,COUNTIFS($A$3:A59,A59))</f>
        <v>0</v>
      </c>
    </row>
    <row r="60" spans="1:14" hidden="1" x14ac:dyDescent="0.25">
      <c r="A60" s="1">
        <v>42542</v>
      </c>
      <c r="B60" t="s">
        <v>76</v>
      </c>
      <c r="C60">
        <v>45</v>
      </c>
      <c r="D60">
        <v>44.849899999999998</v>
      </c>
      <c r="E60">
        <v>-2.33</v>
      </c>
      <c r="F60">
        <v>-222</v>
      </c>
      <c r="G60">
        <v>30.992200000000423</v>
      </c>
      <c r="H60" t="s">
        <v>245</v>
      </c>
      <c r="I60" t="s">
        <v>246</v>
      </c>
      <c r="J60" t="s">
        <v>98</v>
      </c>
      <c r="K60" t="s">
        <v>161</v>
      </c>
      <c r="M60">
        <f>IF(J60="SOG",0,COUNTIFS($A$3:A60,A60))</f>
        <v>0</v>
      </c>
      <c r="N60">
        <f>IF(J60="BOG",0,COUNTIFS($A$3:A60,A60))</f>
        <v>2</v>
      </c>
    </row>
    <row r="61" spans="1:14" x14ac:dyDescent="0.25">
      <c r="A61" s="1">
        <v>42542</v>
      </c>
      <c r="B61" t="s">
        <v>3</v>
      </c>
      <c r="C61">
        <v>86.51</v>
      </c>
      <c r="D61">
        <v>87.732684000000006</v>
      </c>
      <c r="E61">
        <v>-2.5999999999999996</v>
      </c>
      <c r="F61">
        <v>231</v>
      </c>
      <c r="G61">
        <v>279.84000400000019</v>
      </c>
      <c r="H61" t="s">
        <v>247</v>
      </c>
      <c r="I61" t="s">
        <v>244</v>
      </c>
      <c r="J61" t="s">
        <v>1</v>
      </c>
      <c r="K61" t="s">
        <v>161</v>
      </c>
      <c r="M61">
        <f>IF(J61="SOG",0,COUNTIFS($A$3:A61,A61))</f>
        <v>3</v>
      </c>
      <c r="N61">
        <f>IF(J61="BOG",0,COUNTIFS($A$3:A61,A61))</f>
        <v>0</v>
      </c>
    </row>
    <row r="62" spans="1:14" hidden="1" x14ac:dyDescent="0.25">
      <c r="A62" s="1">
        <v>42544</v>
      </c>
      <c r="B62" t="s">
        <v>77</v>
      </c>
      <c r="C62">
        <v>109.9</v>
      </c>
      <c r="D62">
        <v>111.1289</v>
      </c>
      <c r="E62">
        <v>-2.2199999999999998</v>
      </c>
      <c r="F62">
        <v>-91</v>
      </c>
      <c r="G62">
        <v>-114.04989999999962</v>
      </c>
      <c r="H62" t="s">
        <v>248</v>
      </c>
      <c r="I62" t="s">
        <v>249</v>
      </c>
      <c r="J62" t="s">
        <v>98</v>
      </c>
      <c r="K62" t="s">
        <v>161</v>
      </c>
      <c r="M62">
        <f>IF(J62="SOG",0,COUNTIFS($A$3:A62,A62))</f>
        <v>0</v>
      </c>
      <c r="N62">
        <f>IF(J62="BOG",0,COUNTIFS($A$3:A62,A62))</f>
        <v>1</v>
      </c>
    </row>
    <row r="63" spans="1:14" x14ac:dyDescent="0.25">
      <c r="A63" s="1">
        <v>42545</v>
      </c>
      <c r="B63" t="s">
        <v>4</v>
      </c>
      <c r="C63">
        <v>27.998899999999999</v>
      </c>
      <c r="D63">
        <v>28.6</v>
      </c>
      <c r="E63">
        <v>-6.74</v>
      </c>
      <c r="F63">
        <v>711</v>
      </c>
      <c r="G63">
        <v>420.64210000000173</v>
      </c>
      <c r="H63" t="s">
        <v>250</v>
      </c>
      <c r="I63" t="s">
        <v>251</v>
      </c>
      <c r="J63" t="s">
        <v>1</v>
      </c>
      <c r="K63" t="s">
        <v>161</v>
      </c>
      <c r="M63">
        <f>IF(J63="SOG",0,COUNTIFS($A$3:A63,A63))</f>
        <v>1</v>
      </c>
      <c r="N63">
        <f>IF(J63="BOG",0,COUNTIFS($A$3:A63,A63))</f>
        <v>0</v>
      </c>
    </row>
    <row r="64" spans="1:14" x14ac:dyDescent="0.25">
      <c r="A64" s="1">
        <v>42545</v>
      </c>
      <c r="B64" t="s">
        <v>5</v>
      </c>
      <c r="C64">
        <v>16.41</v>
      </c>
      <c r="D64">
        <v>15.732119300000001</v>
      </c>
      <c r="E64">
        <v>-12.06</v>
      </c>
      <c r="F64">
        <v>1215</v>
      </c>
      <c r="G64">
        <v>-835.68505049999919</v>
      </c>
      <c r="H64" t="s">
        <v>252</v>
      </c>
      <c r="I64" t="s">
        <v>251</v>
      </c>
      <c r="J64" t="s">
        <v>1</v>
      </c>
      <c r="K64" t="s">
        <v>161</v>
      </c>
      <c r="M64">
        <f>IF(J64="SOG",0,COUNTIFS($A$3:A64,A64))</f>
        <v>2</v>
      </c>
      <c r="N64">
        <f>IF(J64="BOG",0,COUNTIFS($A$3:A64,A64))</f>
        <v>0</v>
      </c>
    </row>
    <row r="65" spans="1:14" x14ac:dyDescent="0.25">
      <c r="A65" s="1">
        <v>42545</v>
      </c>
      <c r="B65" t="s">
        <v>7</v>
      </c>
      <c r="C65">
        <v>26.885000000000002</v>
      </c>
      <c r="D65">
        <v>26.960296499999998</v>
      </c>
      <c r="E65">
        <v>-7.12</v>
      </c>
      <c r="F65">
        <v>742</v>
      </c>
      <c r="G65">
        <v>48.750002999997605</v>
      </c>
      <c r="H65" t="s">
        <v>253</v>
      </c>
      <c r="I65" t="s">
        <v>251</v>
      </c>
      <c r="J65" t="s">
        <v>1</v>
      </c>
      <c r="K65" t="s">
        <v>161</v>
      </c>
      <c r="M65">
        <f>IF(J65="SOG",0,COUNTIFS($A$3:A65,A65))</f>
        <v>3</v>
      </c>
      <c r="N65">
        <f>IF(J65="BOG",0,COUNTIFS($A$3:A65,A65))</f>
        <v>0</v>
      </c>
    </row>
    <row r="66" spans="1:14" x14ac:dyDescent="0.25">
      <c r="A66" s="1">
        <v>42545</v>
      </c>
      <c r="B66" t="s">
        <v>50</v>
      </c>
      <c r="C66">
        <v>49.255000000000003</v>
      </c>
      <c r="D66">
        <v>49.830345700000002</v>
      </c>
      <c r="E66">
        <v>-3.68</v>
      </c>
      <c r="F66">
        <v>405</v>
      </c>
      <c r="G66">
        <v>229.3350084999999</v>
      </c>
      <c r="H66" t="s">
        <v>250</v>
      </c>
      <c r="I66" t="s">
        <v>251</v>
      </c>
      <c r="J66" t="s">
        <v>1</v>
      </c>
      <c r="K66" t="s">
        <v>161</v>
      </c>
      <c r="M66">
        <f>IF(J66="SOG",0,COUNTIFS($A$3:A66,A66))</f>
        <v>4</v>
      </c>
      <c r="N66">
        <f>IF(J66="BOG",0,COUNTIFS($A$3:A66,A66))</f>
        <v>0</v>
      </c>
    </row>
    <row r="67" spans="1:14" hidden="1" x14ac:dyDescent="0.25">
      <c r="A67" s="1">
        <v>42549</v>
      </c>
      <c r="B67" t="s">
        <v>65</v>
      </c>
      <c r="C67">
        <v>45.3</v>
      </c>
      <c r="D67">
        <v>43.69</v>
      </c>
      <c r="E67">
        <v>-2.42</v>
      </c>
      <c r="F67">
        <v>-221</v>
      </c>
      <c r="G67">
        <v>353.38999999999987</v>
      </c>
      <c r="H67" t="s">
        <v>254</v>
      </c>
      <c r="I67" t="s">
        <v>255</v>
      </c>
      <c r="J67" t="s">
        <v>98</v>
      </c>
      <c r="K67" t="s">
        <v>161</v>
      </c>
      <c r="M67">
        <f>IF(J67="SOG",0,COUNTIFS($A$3:A67,A67))</f>
        <v>0</v>
      </c>
      <c r="N67">
        <f>IF(J67="BOG",0,COUNTIFS($A$3:A67,A67))</f>
        <v>1</v>
      </c>
    </row>
    <row r="68" spans="1:14" hidden="1" x14ac:dyDescent="0.25">
      <c r="A68" s="1">
        <v>42549</v>
      </c>
      <c r="B68" t="s">
        <v>79</v>
      </c>
      <c r="C68">
        <v>690.85500000000002</v>
      </c>
      <c r="D68">
        <v>691.2</v>
      </c>
      <c r="E68">
        <v>-2.21</v>
      </c>
      <c r="F68">
        <v>-14</v>
      </c>
      <c r="G68">
        <v>-7.040000000000382</v>
      </c>
      <c r="H68" t="s">
        <v>256</v>
      </c>
      <c r="I68" t="s">
        <v>255</v>
      </c>
      <c r="J68" t="s">
        <v>98</v>
      </c>
      <c r="K68" t="s">
        <v>161</v>
      </c>
      <c r="M68">
        <f>IF(J68="SOG",0,COUNTIFS($A$3:A68,A68))</f>
        <v>0</v>
      </c>
      <c r="N68">
        <f>IF(J68="BOG",0,COUNTIFS($A$3:A68,A68))</f>
        <v>2</v>
      </c>
    </row>
    <row r="69" spans="1:14" hidden="1" x14ac:dyDescent="0.25">
      <c r="A69" s="1">
        <v>42549</v>
      </c>
      <c r="B69" t="s">
        <v>80</v>
      </c>
      <c r="C69">
        <v>113.18</v>
      </c>
      <c r="D69">
        <v>114.03</v>
      </c>
      <c r="E69">
        <v>-2.2199999999999998</v>
      </c>
      <c r="F69">
        <v>-88</v>
      </c>
      <c r="G69">
        <v>-77.019999999999499</v>
      </c>
      <c r="H69" t="s">
        <v>257</v>
      </c>
      <c r="I69" t="s">
        <v>255</v>
      </c>
      <c r="J69" t="s">
        <v>98</v>
      </c>
      <c r="K69" t="s">
        <v>161</v>
      </c>
      <c r="M69">
        <f>IF(J69="SOG",0,COUNTIFS($A$3:A69,A69))</f>
        <v>0</v>
      </c>
      <c r="N69">
        <f>IF(J69="BOG",0,COUNTIFS($A$3:A69,A69))</f>
        <v>3</v>
      </c>
    </row>
    <row r="70" spans="1:14" hidden="1" x14ac:dyDescent="0.25">
      <c r="A70" s="1">
        <v>42549</v>
      </c>
      <c r="B70" t="s">
        <v>78</v>
      </c>
      <c r="C70">
        <v>45.84</v>
      </c>
      <c r="D70">
        <v>46.075412800000002</v>
      </c>
      <c r="E70">
        <v>-2.38</v>
      </c>
      <c r="F70">
        <v>-218</v>
      </c>
      <c r="G70">
        <v>-53.699990399999756</v>
      </c>
      <c r="H70" t="s">
        <v>258</v>
      </c>
      <c r="I70" t="s">
        <v>255</v>
      </c>
      <c r="J70" t="s">
        <v>98</v>
      </c>
      <c r="K70" t="s">
        <v>161</v>
      </c>
      <c r="M70">
        <f>IF(J70="SOG",0,COUNTIFS($A$3:A70,A70))</f>
        <v>0</v>
      </c>
      <c r="N70">
        <f>IF(J70="BOG",0,COUNTIFS($A$3:A70,A70))</f>
        <v>4</v>
      </c>
    </row>
    <row r="71" spans="1:14" hidden="1" x14ac:dyDescent="0.25">
      <c r="A71" s="1">
        <v>42550</v>
      </c>
      <c r="B71" t="s">
        <v>92</v>
      </c>
      <c r="C71">
        <v>72.92</v>
      </c>
      <c r="D71">
        <v>72.779416100000006</v>
      </c>
      <c r="E71">
        <v>-2.2199999999999998</v>
      </c>
      <c r="F71">
        <v>-137</v>
      </c>
      <c r="G71">
        <v>17.039994299999421</v>
      </c>
      <c r="H71" t="s">
        <v>259</v>
      </c>
      <c r="I71" t="s">
        <v>260</v>
      </c>
      <c r="J71" t="s">
        <v>98</v>
      </c>
      <c r="K71" t="s">
        <v>161</v>
      </c>
      <c r="M71">
        <f>IF(J71="SOG",0,COUNTIFS($A$3:A71,A71))</f>
        <v>0</v>
      </c>
      <c r="N71">
        <f>IF(J71="BOG",0,COUNTIFS($A$3:A71,A71))</f>
        <v>1</v>
      </c>
    </row>
    <row r="72" spans="1:14" hidden="1" x14ac:dyDescent="0.25">
      <c r="A72" s="1">
        <v>42550</v>
      </c>
      <c r="B72" t="s">
        <v>28</v>
      </c>
      <c r="C72">
        <v>13.09</v>
      </c>
      <c r="D72">
        <v>13.1837287</v>
      </c>
      <c r="E72">
        <v>-7.28</v>
      </c>
      <c r="F72">
        <v>-763</v>
      </c>
      <c r="G72">
        <v>-78.79499809999983</v>
      </c>
      <c r="H72" t="s">
        <v>261</v>
      </c>
      <c r="I72" t="s">
        <v>260</v>
      </c>
      <c r="J72" t="s">
        <v>98</v>
      </c>
      <c r="K72" t="s">
        <v>161</v>
      </c>
      <c r="M72">
        <f>IF(J72="SOG",0,COUNTIFS($A$3:A72,A72))</f>
        <v>0</v>
      </c>
      <c r="N72">
        <f>IF(J72="BOG",0,COUNTIFS($A$3:A72,A72))</f>
        <v>2</v>
      </c>
    </row>
    <row r="73" spans="1:14" hidden="1" x14ac:dyDescent="0.25">
      <c r="A73" s="1">
        <v>42550</v>
      </c>
      <c r="B73" t="s">
        <v>86</v>
      </c>
      <c r="C73">
        <v>35.44</v>
      </c>
      <c r="D73">
        <v>36.209609899999997</v>
      </c>
      <c r="E73">
        <v>-2.94</v>
      </c>
      <c r="F73">
        <v>-282</v>
      </c>
      <c r="G73">
        <v>-219.96999179999972</v>
      </c>
      <c r="H73" t="s">
        <v>262</v>
      </c>
      <c r="I73" t="s">
        <v>260</v>
      </c>
      <c r="J73" t="s">
        <v>98</v>
      </c>
      <c r="K73" t="s">
        <v>161</v>
      </c>
      <c r="M73">
        <f>IF(J73="SOG",0,COUNTIFS($A$3:A73,A73))</f>
        <v>0</v>
      </c>
      <c r="N73">
        <f>IF(J73="BOG",0,COUNTIFS($A$3:A73,A73))</f>
        <v>3</v>
      </c>
    </row>
    <row r="74" spans="1:14" hidden="1" x14ac:dyDescent="0.25">
      <c r="A74" s="1">
        <v>42550</v>
      </c>
      <c r="B74" t="s">
        <v>89</v>
      </c>
      <c r="C74">
        <v>40.8611</v>
      </c>
      <c r="D74">
        <v>41.188899999999997</v>
      </c>
      <c r="E74">
        <v>-2.2199999999999998</v>
      </c>
      <c r="F74">
        <v>-244</v>
      </c>
      <c r="G74">
        <v>-82.2031999999991</v>
      </c>
      <c r="H74" t="s">
        <v>263</v>
      </c>
      <c r="I74" t="s">
        <v>260</v>
      </c>
      <c r="J74" t="s">
        <v>98</v>
      </c>
      <c r="K74" t="s">
        <v>161</v>
      </c>
      <c r="M74">
        <f>IF(J74="SOG",0,COUNTIFS($A$3:A74,A74))</f>
        <v>0</v>
      </c>
      <c r="N74">
        <f>IF(J74="BOG",0,COUNTIFS($A$3:A74,A74))</f>
        <v>4</v>
      </c>
    </row>
    <row r="75" spans="1:14" hidden="1" x14ac:dyDescent="0.25">
      <c r="A75" s="1">
        <v>42550</v>
      </c>
      <c r="B75" t="s">
        <v>40</v>
      </c>
      <c r="C75">
        <v>101.61</v>
      </c>
      <c r="D75">
        <v>101.75</v>
      </c>
      <c r="E75">
        <v>-2.2199999999999998</v>
      </c>
      <c r="F75">
        <v>-98</v>
      </c>
      <c r="G75">
        <v>-15.940000000000055</v>
      </c>
      <c r="H75" t="s">
        <v>264</v>
      </c>
      <c r="I75" t="s">
        <v>260</v>
      </c>
      <c r="J75" t="s">
        <v>98</v>
      </c>
      <c r="K75" t="s">
        <v>161</v>
      </c>
      <c r="M75">
        <f>IF(J75="SOG",0,COUNTIFS($A$3:A75,A75))</f>
        <v>0</v>
      </c>
      <c r="N75">
        <f>IF(J75="BOG",0,COUNTIFS($A$3:A75,A75))</f>
        <v>5</v>
      </c>
    </row>
    <row r="76" spans="1:14" hidden="1" x14ac:dyDescent="0.25">
      <c r="A76" s="1">
        <v>42550</v>
      </c>
      <c r="B76" t="s">
        <v>91</v>
      </c>
      <c r="C76">
        <v>60.41</v>
      </c>
      <c r="D76">
        <v>61.19</v>
      </c>
      <c r="E76">
        <v>-2.2199999999999998</v>
      </c>
      <c r="F76">
        <v>-165</v>
      </c>
      <c r="G76">
        <v>-130.92000000000019</v>
      </c>
      <c r="H76" t="s">
        <v>265</v>
      </c>
      <c r="I76" t="s">
        <v>260</v>
      </c>
      <c r="J76" t="s">
        <v>98</v>
      </c>
      <c r="K76" t="s">
        <v>161</v>
      </c>
      <c r="M76">
        <f>IF(J76="SOG",0,COUNTIFS($A$3:A76,A76))</f>
        <v>0</v>
      </c>
      <c r="N76">
        <f>IF(J76="BOG",0,COUNTIFS($A$3:A76,A76))</f>
        <v>6</v>
      </c>
    </row>
    <row r="77" spans="1:14" hidden="1" x14ac:dyDescent="0.25">
      <c r="A77" s="1">
        <v>42550</v>
      </c>
      <c r="B77" t="s">
        <v>64</v>
      </c>
      <c r="C77">
        <v>39.76</v>
      </c>
      <c r="D77">
        <v>40.549338200000001</v>
      </c>
      <c r="E77">
        <v>-2.5700000000000003</v>
      </c>
      <c r="F77">
        <v>-251</v>
      </c>
      <c r="G77">
        <v>-200.69388820000077</v>
      </c>
      <c r="H77" t="s">
        <v>266</v>
      </c>
      <c r="I77" t="s">
        <v>260</v>
      </c>
      <c r="J77" t="s">
        <v>98</v>
      </c>
      <c r="K77" t="s">
        <v>161</v>
      </c>
      <c r="M77">
        <f>IF(J77="SOG",0,COUNTIFS($A$3:A77,A77))</f>
        <v>0</v>
      </c>
      <c r="N77">
        <f>IF(J77="BOG",0,COUNTIFS($A$3:A77,A77))</f>
        <v>7</v>
      </c>
    </row>
    <row r="78" spans="1:14" hidden="1" x14ac:dyDescent="0.25">
      <c r="A78" s="1">
        <v>42550</v>
      </c>
      <c r="B78" t="s">
        <v>77</v>
      </c>
      <c r="C78">
        <v>101.94</v>
      </c>
      <c r="D78">
        <v>102.5193</v>
      </c>
      <c r="E78">
        <v>-2.2199999999999998</v>
      </c>
      <c r="F78">
        <v>-98</v>
      </c>
      <c r="G78">
        <v>-58.99140000000034</v>
      </c>
      <c r="H78" t="s">
        <v>267</v>
      </c>
      <c r="I78" t="s">
        <v>260</v>
      </c>
      <c r="J78" t="s">
        <v>98</v>
      </c>
      <c r="K78" t="s">
        <v>161</v>
      </c>
      <c r="M78">
        <f>IF(J78="SOG",0,COUNTIFS($A$3:A78,A78))</f>
        <v>0</v>
      </c>
      <c r="N78">
        <f>IF(J78="BOG",0,COUNTIFS($A$3:A78,A78))</f>
        <v>8</v>
      </c>
    </row>
    <row r="79" spans="1:14" hidden="1" x14ac:dyDescent="0.25">
      <c r="A79" s="1">
        <v>42550</v>
      </c>
      <c r="B79" t="s">
        <v>99</v>
      </c>
      <c r="C79">
        <v>35.71</v>
      </c>
      <c r="D79">
        <v>35.779299999999999</v>
      </c>
      <c r="E79">
        <v>-2.74</v>
      </c>
      <c r="F79">
        <v>-280</v>
      </c>
      <c r="G79">
        <v>-22.143999999999544</v>
      </c>
      <c r="H79" t="s">
        <v>268</v>
      </c>
      <c r="I79" t="s">
        <v>260</v>
      </c>
      <c r="J79" t="s">
        <v>98</v>
      </c>
      <c r="K79" t="s">
        <v>161</v>
      </c>
      <c r="M79">
        <f>IF(J79="SOG",0,COUNTIFS($A$3:A79,A79))</f>
        <v>0</v>
      </c>
      <c r="N79">
        <f>IF(J79="BOG",0,COUNTIFS($A$3:A79,A79))</f>
        <v>9</v>
      </c>
    </row>
    <row r="80" spans="1:14" hidden="1" x14ac:dyDescent="0.25">
      <c r="A80" s="1">
        <v>42550</v>
      </c>
      <c r="B80" t="s">
        <v>93</v>
      </c>
      <c r="C80">
        <v>55.42</v>
      </c>
      <c r="D80">
        <v>56.75</v>
      </c>
      <c r="E80">
        <v>-2.2199999999999998</v>
      </c>
      <c r="F80">
        <v>-180</v>
      </c>
      <c r="G80">
        <v>-241.61999999999969</v>
      </c>
      <c r="H80" t="s">
        <v>263</v>
      </c>
      <c r="I80" t="s">
        <v>260</v>
      </c>
      <c r="J80" t="s">
        <v>98</v>
      </c>
      <c r="K80" t="s">
        <v>161</v>
      </c>
      <c r="M80">
        <f>IF(J80="SOG",0,COUNTIFS($A$3:A80,A80))</f>
        <v>0</v>
      </c>
      <c r="N80">
        <f>IF(J80="BOG",0,COUNTIFS($A$3:A80,A80))</f>
        <v>10</v>
      </c>
    </row>
    <row r="81" spans="1:14" hidden="1" x14ac:dyDescent="0.25">
      <c r="A81" s="1">
        <v>42551</v>
      </c>
      <c r="B81" t="s">
        <v>97</v>
      </c>
      <c r="C81">
        <v>65.37</v>
      </c>
      <c r="D81">
        <v>65.849623699999995</v>
      </c>
      <c r="E81">
        <v>-2.2199999999999998</v>
      </c>
      <c r="F81">
        <v>-152</v>
      </c>
      <c r="G81">
        <v>-75.122802399998562</v>
      </c>
      <c r="H81" t="s">
        <v>269</v>
      </c>
      <c r="I81" t="s">
        <v>270</v>
      </c>
      <c r="J81" t="s">
        <v>98</v>
      </c>
      <c r="K81" t="s">
        <v>161</v>
      </c>
      <c r="M81">
        <f>IF(J81="SOG",0,COUNTIFS($A$3:A81,A81))</f>
        <v>0</v>
      </c>
      <c r="N81">
        <f>IF(J81="BOG",0,COUNTIFS($A$3:A81,A81))</f>
        <v>1</v>
      </c>
    </row>
    <row r="82" spans="1:14" hidden="1" x14ac:dyDescent="0.25">
      <c r="A82" s="1">
        <v>42551</v>
      </c>
      <c r="B82" t="s">
        <v>95</v>
      </c>
      <c r="C82">
        <v>1273.94</v>
      </c>
      <c r="D82">
        <v>1246.97</v>
      </c>
      <c r="E82">
        <v>-2.19</v>
      </c>
      <c r="F82">
        <v>-7</v>
      </c>
      <c r="G82">
        <v>186.60000000000019</v>
      </c>
      <c r="H82" t="s">
        <v>271</v>
      </c>
      <c r="I82" t="s">
        <v>270</v>
      </c>
      <c r="J82" t="s">
        <v>98</v>
      </c>
      <c r="K82" t="s">
        <v>161</v>
      </c>
      <c r="M82">
        <f>IF(J82="SOG",0,COUNTIFS($A$3:A82,A82))</f>
        <v>0</v>
      </c>
      <c r="N82">
        <f>IF(J82="BOG",0,COUNTIFS($A$3:A82,A82))</f>
        <v>2</v>
      </c>
    </row>
    <row r="83" spans="1:14" hidden="1" x14ac:dyDescent="0.25">
      <c r="A83" s="1">
        <v>42552</v>
      </c>
      <c r="B83" t="s">
        <v>132</v>
      </c>
      <c r="C83">
        <v>154.68600000000001</v>
      </c>
      <c r="D83">
        <v>153.82</v>
      </c>
      <c r="E83">
        <v>-2.2199999999999998</v>
      </c>
      <c r="F83">
        <v>-64</v>
      </c>
      <c r="G83">
        <v>53.204000000000889</v>
      </c>
      <c r="H83" t="s">
        <v>272</v>
      </c>
      <c r="I83" t="s">
        <v>273</v>
      </c>
      <c r="J83" t="s">
        <v>98</v>
      </c>
      <c r="K83" t="s">
        <v>161</v>
      </c>
      <c r="M83">
        <f>IF(J83="SOG",0,COUNTIFS($A$3:A83,A83))</f>
        <v>0</v>
      </c>
      <c r="N83">
        <f>IF(J83="BOG",0,COUNTIFS($A$3:A83,A83))</f>
        <v>1</v>
      </c>
    </row>
    <row r="84" spans="1:14" hidden="1" x14ac:dyDescent="0.25">
      <c r="A84" s="1">
        <v>42552</v>
      </c>
      <c r="B84" t="s">
        <v>130</v>
      </c>
      <c r="C84">
        <v>95.04</v>
      </c>
      <c r="D84">
        <v>96.739266700000002</v>
      </c>
      <c r="E84">
        <v>-2.2199999999999998</v>
      </c>
      <c r="F84">
        <v>-105</v>
      </c>
      <c r="G84">
        <v>-180.64300349999954</v>
      </c>
      <c r="H84" t="s">
        <v>272</v>
      </c>
      <c r="I84" t="s">
        <v>273</v>
      </c>
      <c r="J84" t="s">
        <v>98</v>
      </c>
      <c r="K84" t="s">
        <v>161</v>
      </c>
      <c r="M84">
        <f>IF(J84="SOG",0,COUNTIFS($A$3:A84,A84))</f>
        <v>0</v>
      </c>
      <c r="N84">
        <f>IF(J84="BOG",0,COUNTIFS($A$3:A84,A84))</f>
        <v>2</v>
      </c>
    </row>
    <row r="85" spans="1:14" x14ac:dyDescent="0.25">
      <c r="A85" s="1">
        <v>42556</v>
      </c>
      <c r="B85" t="s">
        <v>186</v>
      </c>
      <c r="C85">
        <v>60.7</v>
      </c>
      <c r="D85">
        <v>60.380668700000001</v>
      </c>
      <c r="E85">
        <v>-3.5199999999999996</v>
      </c>
      <c r="F85">
        <v>329</v>
      </c>
      <c r="G85">
        <v>-108.57999770000058</v>
      </c>
      <c r="H85" t="s">
        <v>274</v>
      </c>
      <c r="I85" t="s">
        <v>275</v>
      </c>
      <c r="J85" t="s">
        <v>1</v>
      </c>
      <c r="K85" t="s">
        <v>161</v>
      </c>
      <c r="M85">
        <f>IF(J85="SOG",0,COUNTIFS($A$3:A85,A85))</f>
        <v>1</v>
      </c>
      <c r="N85">
        <f>IF(J85="BOG",0,COUNTIFS($A$3:A85,A85))</f>
        <v>0</v>
      </c>
    </row>
    <row r="86" spans="1:14" hidden="1" x14ac:dyDescent="0.25">
      <c r="A86" s="1">
        <v>42557</v>
      </c>
      <c r="B86" t="s">
        <v>75</v>
      </c>
      <c r="C86">
        <v>82.53</v>
      </c>
      <c r="D86">
        <v>80.7</v>
      </c>
      <c r="E86">
        <v>-2.2199999999999998</v>
      </c>
      <c r="F86">
        <v>-121</v>
      </c>
      <c r="G86">
        <v>219.20999999999978</v>
      </c>
      <c r="H86" t="s">
        <v>276</v>
      </c>
      <c r="I86" t="s">
        <v>277</v>
      </c>
      <c r="J86" t="s">
        <v>98</v>
      </c>
      <c r="K86" t="s">
        <v>161</v>
      </c>
      <c r="M86">
        <f>IF(J86="SOG",0,COUNTIFS($A$3:A86,A86))</f>
        <v>0</v>
      </c>
      <c r="N86">
        <f>IF(J86="BOG",0,COUNTIFS($A$3:A86,A86))</f>
        <v>1</v>
      </c>
    </row>
    <row r="87" spans="1:14" x14ac:dyDescent="0.25">
      <c r="A87" s="1">
        <v>42557</v>
      </c>
      <c r="B87" t="s">
        <v>104</v>
      </c>
      <c r="C87">
        <v>42.97</v>
      </c>
      <c r="D87">
        <v>43.080100000000002</v>
      </c>
      <c r="E87">
        <v>-4.6199999999999992</v>
      </c>
      <c r="F87">
        <v>465</v>
      </c>
      <c r="G87">
        <v>46.576500000001282</v>
      </c>
      <c r="H87" t="s">
        <v>278</v>
      </c>
      <c r="I87" t="s">
        <v>279</v>
      </c>
      <c r="J87" t="s">
        <v>1</v>
      </c>
      <c r="K87" t="s">
        <v>161</v>
      </c>
      <c r="M87">
        <f>IF(J87="SOG",0,COUNTIFS($A$3:A87,A87))</f>
        <v>2</v>
      </c>
      <c r="N87">
        <f>IF(J87="BOG",0,COUNTIFS($A$3:A87,A87))</f>
        <v>0</v>
      </c>
    </row>
    <row r="88" spans="1:14" hidden="1" x14ac:dyDescent="0.25">
      <c r="A88" s="1">
        <v>42559</v>
      </c>
      <c r="B88" t="s">
        <v>29</v>
      </c>
      <c r="C88">
        <v>25.8811</v>
      </c>
      <c r="D88">
        <v>25.74</v>
      </c>
      <c r="E88">
        <v>-3.69</v>
      </c>
      <c r="F88">
        <v>-386</v>
      </c>
      <c r="G88">
        <v>50.774600000000603</v>
      </c>
      <c r="H88" t="s">
        <v>280</v>
      </c>
      <c r="I88" t="s">
        <v>281</v>
      </c>
      <c r="J88" t="s">
        <v>98</v>
      </c>
      <c r="K88" t="s">
        <v>161</v>
      </c>
      <c r="M88">
        <f>IF(J88="SOG",0,COUNTIFS($A$3:A88,A88))</f>
        <v>0</v>
      </c>
      <c r="N88">
        <f>IF(J88="BOG",0,COUNTIFS($A$3:A88,A88))</f>
        <v>1</v>
      </c>
    </row>
    <row r="89" spans="1:14" hidden="1" x14ac:dyDescent="0.25">
      <c r="A89" s="1">
        <v>42559</v>
      </c>
      <c r="B89" t="s">
        <v>134</v>
      </c>
      <c r="C89">
        <v>27.34</v>
      </c>
      <c r="D89">
        <v>27.408899999999999</v>
      </c>
      <c r="E89">
        <v>-3.5</v>
      </c>
      <c r="F89">
        <v>-365</v>
      </c>
      <c r="G89">
        <v>-28.648499999999743</v>
      </c>
      <c r="H89" t="s">
        <v>282</v>
      </c>
      <c r="I89" t="s">
        <v>283</v>
      </c>
      <c r="J89" t="s">
        <v>98</v>
      </c>
      <c r="K89" t="s">
        <v>161</v>
      </c>
      <c r="M89">
        <f>IF(J89="SOG",0,COUNTIFS($A$3:A89,A89))</f>
        <v>0</v>
      </c>
      <c r="N89">
        <f>IF(J89="BOG",0,COUNTIFS($A$3:A89,A89))</f>
        <v>2</v>
      </c>
    </row>
    <row r="90" spans="1:14" hidden="1" x14ac:dyDescent="0.25">
      <c r="A90" s="1">
        <v>42563</v>
      </c>
      <c r="B90" t="s">
        <v>86</v>
      </c>
      <c r="C90">
        <v>39.263188999999997</v>
      </c>
      <c r="D90">
        <v>40.244999999999997</v>
      </c>
      <c r="E90">
        <v>-2.76</v>
      </c>
      <c r="F90">
        <v>-254</v>
      </c>
      <c r="G90">
        <v>-252.13999400000012</v>
      </c>
      <c r="H90" t="s">
        <v>284</v>
      </c>
      <c r="I90" t="s">
        <v>285</v>
      </c>
      <c r="J90" t="s">
        <v>98</v>
      </c>
      <c r="K90" t="s">
        <v>161</v>
      </c>
      <c r="M90">
        <f>IF(J90="SOG",0,COUNTIFS($A$3:A90,A90))</f>
        <v>0</v>
      </c>
      <c r="N90">
        <f>IF(J90="BOG",0,COUNTIFS($A$3:A90,A90))</f>
        <v>1</v>
      </c>
    </row>
    <row r="91" spans="1:14" hidden="1" x14ac:dyDescent="0.25">
      <c r="A91" s="1">
        <v>42563</v>
      </c>
      <c r="B91" t="s">
        <v>76</v>
      </c>
      <c r="C91">
        <v>44.39</v>
      </c>
      <c r="D91">
        <v>46.2</v>
      </c>
      <c r="E91">
        <v>-2.46</v>
      </c>
      <c r="F91">
        <v>-225</v>
      </c>
      <c r="G91">
        <v>-409.71000000000049</v>
      </c>
      <c r="H91" t="s">
        <v>286</v>
      </c>
      <c r="I91" t="s">
        <v>285</v>
      </c>
      <c r="J91" t="s">
        <v>98</v>
      </c>
      <c r="K91" t="s">
        <v>161</v>
      </c>
      <c r="M91">
        <f>IF(J91="SOG",0,COUNTIFS($A$3:A91,A91))</f>
        <v>0</v>
      </c>
      <c r="N91">
        <f>IF(J91="BOG",0,COUNTIFS($A$3:A91,A91))</f>
        <v>2</v>
      </c>
    </row>
    <row r="92" spans="1:14" hidden="1" x14ac:dyDescent="0.25">
      <c r="A92" s="1">
        <v>42565</v>
      </c>
      <c r="B92" t="s">
        <v>30</v>
      </c>
      <c r="C92">
        <v>21.13</v>
      </c>
      <c r="D92">
        <v>21.0826004</v>
      </c>
      <c r="E92">
        <v>-4.9399999999999995</v>
      </c>
      <c r="F92">
        <v>-473</v>
      </c>
      <c r="G92">
        <v>17.480010799999313</v>
      </c>
      <c r="H92" t="s">
        <v>287</v>
      </c>
      <c r="I92" t="s">
        <v>288</v>
      </c>
      <c r="J92" t="s">
        <v>98</v>
      </c>
      <c r="K92" t="s">
        <v>161</v>
      </c>
      <c r="M92">
        <f>IF(J92="SOG",0,COUNTIFS($A$3:A92,A92))</f>
        <v>0</v>
      </c>
      <c r="N92">
        <f>IF(J92="BOG",0,COUNTIFS($A$3:A92,A92))</f>
        <v>1</v>
      </c>
    </row>
    <row r="93" spans="1:14" hidden="1" x14ac:dyDescent="0.25">
      <c r="A93" s="1">
        <v>42565</v>
      </c>
      <c r="B93" t="s">
        <v>136</v>
      </c>
      <c r="C93">
        <v>27.5</v>
      </c>
      <c r="D93">
        <v>27.189299999999999</v>
      </c>
      <c r="E93">
        <v>-3.4799999999999995</v>
      </c>
      <c r="F93">
        <v>-363</v>
      </c>
      <c r="G93">
        <v>109.30410000000023</v>
      </c>
      <c r="H93" t="s">
        <v>289</v>
      </c>
      <c r="I93" t="s">
        <v>290</v>
      </c>
      <c r="J93" t="s">
        <v>98</v>
      </c>
      <c r="K93" t="s">
        <v>161</v>
      </c>
      <c r="M93">
        <f>IF(J93="SOG",0,COUNTIFS($A$3:A93,A93))</f>
        <v>0</v>
      </c>
      <c r="N93">
        <f>IF(J93="BOG",0,COUNTIFS($A$3:A93,A93))</f>
        <v>2</v>
      </c>
    </row>
    <row r="94" spans="1:14" hidden="1" x14ac:dyDescent="0.25">
      <c r="A94" s="1">
        <v>42565</v>
      </c>
      <c r="B94" t="s">
        <v>27</v>
      </c>
      <c r="C94">
        <v>11.85</v>
      </c>
      <c r="D94">
        <v>11.785</v>
      </c>
      <c r="E94">
        <v>-8.66</v>
      </c>
      <c r="F94">
        <v>-845</v>
      </c>
      <c r="G94">
        <v>46.264999999999574</v>
      </c>
      <c r="H94" t="s">
        <v>291</v>
      </c>
      <c r="I94" t="s">
        <v>290</v>
      </c>
      <c r="J94" t="s">
        <v>98</v>
      </c>
      <c r="K94" t="s">
        <v>161</v>
      </c>
      <c r="M94">
        <f>IF(J94="SOG",0,COUNTIFS($A$3:A94,A94))</f>
        <v>0</v>
      </c>
      <c r="N94">
        <f>IF(J94="BOG",0,COUNTIFS($A$3:A94,A94))</f>
        <v>3</v>
      </c>
    </row>
    <row r="95" spans="1:14" hidden="1" x14ac:dyDescent="0.25">
      <c r="A95" s="1">
        <v>42565</v>
      </c>
      <c r="B95" t="s">
        <v>101</v>
      </c>
      <c r="C95">
        <v>42.36</v>
      </c>
      <c r="D95">
        <v>42.42</v>
      </c>
      <c r="E95">
        <v>-2.58</v>
      </c>
      <c r="F95">
        <v>-236</v>
      </c>
      <c r="G95">
        <v>-16.740000000000535</v>
      </c>
      <c r="H95" t="s">
        <v>292</v>
      </c>
      <c r="I95" t="s">
        <v>290</v>
      </c>
      <c r="J95" t="s">
        <v>98</v>
      </c>
      <c r="K95" t="s">
        <v>161</v>
      </c>
      <c r="M95">
        <f>IF(J95="SOG",0,COUNTIFS($A$3:A95,A95))</f>
        <v>0</v>
      </c>
      <c r="N95">
        <f>IF(J95="BOG",0,COUNTIFS($A$3:A95,A95))</f>
        <v>4</v>
      </c>
    </row>
    <row r="96" spans="1:14" x14ac:dyDescent="0.25">
      <c r="A96" s="1">
        <v>42565</v>
      </c>
      <c r="B96" t="s">
        <v>75</v>
      </c>
      <c r="C96">
        <v>83.17</v>
      </c>
      <c r="D96">
        <v>83.210458299999999</v>
      </c>
      <c r="E96">
        <v>-2.74</v>
      </c>
      <c r="F96">
        <v>240</v>
      </c>
      <c r="G96">
        <v>6.9699919999993742</v>
      </c>
      <c r="H96" t="s">
        <v>293</v>
      </c>
      <c r="I96" t="s">
        <v>290</v>
      </c>
      <c r="J96" t="s">
        <v>1</v>
      </c>
      <c r="K96" t="s">
        <v>161</v>
      </c>
      <c r="M96">
        <f>IF(J96="SOG",0,COUNTIFS($A$3:A96,A96))</f>
        <v>5</v>
      </c>
      <c r="N96">
        <f>IF(J96="BOG",0,COUNTIFS($A$3:A96,A96))</f>
        <v>0</v>
      </c>
    </row>
    <row r="97" spans="1:14" hidden="1" x14ac:dyDescent="0.25">
      <c r="A97" s="1">
        <v>42565</v>
      </c>
      <c r="B97" t="s">
        <v>103</v>
      </c>
      <c r="C97">
        <v>9.08</v>
      </c>
      <c r="D97">
        <v>9.0749999999999993</v>
      </c>
      <c r="E97">
        <v>-11.25</v>
      </c>
      <c r="F97">
        <v>-1103</v>
      </c>
      <c r="G97">
        <v>-5.7349999999991379</v>
      </c>
      <c r="H97" t="s">
        <v>291</v>
      </c>
      <c r="I97" t="s">
        <v>290</v>
      </c>
      <c r="J97" t="s">
        <v>98</v>
      </c>
      <c r="K97" t="s">
        <v>161</v>
      </c>
      <c r="M97">
        <f>IF(J97="SOG",0,COUNTIFS($A$3:A97,A97))</f>
        <v>0</v>
      </c>
      <c r="N97">
        <f>IF(J97="BOG",0,COUNTIFS($A$3:A97,A97))</f>
        <v>6</v>
      </c>
    </row>
    <row r="98" spans="1:14" hidden="1" x14ac:dyDescent="0.25">
      <c r="A98" s="1">
        <v>42565</v>
      </c>
      <c r="B98" t="s">
        <v>139</v>
      </c>
      <c r="C98">
        <v>56.065618000000001</v>
      </c>
      <c r="D98">
        <v>56.209299999999999</v>
      </c>
      <c r="E98">
        <v>-2.2199999999999998</v>
      </c>
      <c r="F98">
        <v>-178</v>
      </c>
      <c r="G98">
        <v>-27.795395999999698</v>
      </c>
      <c r="H98" t="s">
        <v>294</v>
      </c>
      <c r="I98" t="s">
        <v>290</v>
      </c>
      <c r="J98" t="s">
        <v>98</v>
      </c>
      <c r="K98" t="s">
        <v>161</v>
      </c>
      <c r="M98">
        <f>IF(J98="SOG",0,COUNTIFS($A$3:A98,A98))</f>
        <v>0</v>
      </c>
      <c r="N98">
        <f>IF(J98="BOG",0,COUNTIFS($A$3:A98,A98))</f>
        <v>7</v>
      </c>
    </row>
    <row r="99" spans="1:14" hidden="1" x14ac:dyDescent="0.25">
      <c r="A99" s="1">
        <v>42565</v>
      </c>
      <c r="B99" t="s">
        <v>138</v>
      </c>
      <c r="C99">
        <v>32.71</v>
      </c>
      <c r="D99">
        <v>32.759639300000003</v>
      </c>
      <c r="E99">
        <v>-3.16</v>
      </c>
      <c r="F99">
        <v>-305</v>
      </c>
      <c r="G99">
        <v>-18.299986500000795</v>
      </c>
      <c r="H99" t="s">
        <v>295</v>
      </c>
      <c r="I99" t="s">
        <v>290</v>
      </c>
      <c r="J99" t="s">
        <v>98</v>
      </c>
      <c r="K99" t="s">
        <v>161</v>
      </c>
      <c r="M99">
        <f>IF(J99="SOG",0,COUNTIFS($A$3:A99,A99))</f>
        <v>0</v>
      </c>
      <c r="N99">
        <f>IF(J99="BOG",0,COUNTIFS($A$3:A99,A99))</f>
        <v>8</v>
      </c>
    </row>
    <row r="100" spans="1:14" hidden="1" x14ac:dyDescent="0.25">
      <c r="A100" s="1">
        <v>42565</v>
      </c>
      <c r="B100" t="s">
        <v>140</v>
      </c>
      <c r="C100">
        <v>41.350207500000003</v>
      </c>
      <c r="D100">
        <v>41.253588800000003</v>
      </c>
      <c r="E100">
        <v>-2.48</v>
      </c>
      <c r="F100">
        <v>-241</v>
      </c>
      <c r="G100">
        <v>20.80510670000012</v>
      </c>
      <c r="H100" t="s">
        <v>294</v>
      </c>
      <c r="I100" t="s">
        <v>290</v>
      </c>
      <c r="J100" t="s">
        <v>98</v>
      </c>
      <c r="K100" t="s">
        <v>161</v>
      </c>
      <c r="M100">
        <f>IF(J100="SOG",0,COUNTIFS($A$3:A100,A100))</f>
        <v>0</v>
      </c>
      <c r="N100">
        <f>IF(J100="BOG",0,COUNTIFS($A$3:A100,A100))</f>
        <v>9</v>
      </c>
    </row>
    <row r="101" spans="1:14" hidden="1" x14ac:dyDescent="0.25">
      <c r="A101" s="1">
        <v>42565</v>
      </c>
      <c r="B101" t="s">
        <v>133</v>
      </c>
      <c r="C101">
        <v>26.17</v>
      </c>
      <c r="D101">
        <v>26.0386387</v>
      </c>
      <c r="E101">
        <v>-3.66</v>
      </c>
      <c r="F101">
        <v>-382</v>
      </c>
      <c r="G101">
        <v>46.520016600000687</v>
      </c>
      <c r="H101" t="s">
        <v>294</v>
      </c>
      <c r="I101" t="s">
        <v>290</v>
      </c>
      <c r="J101" t="s">
        <v>98</v>
      </c>
      <c r="K101" t="s">
        <v>161</v>
      </c>
      <c r="M101">
        <f>IF(J101="SOG",0,COUNTIFS($A$3:A101,A101))</f>
        <v>0</v>
      </c>
      <c r="N101">
        <f>IF(J101="BOG",0,COUNTIFS($A$3:A101,A101))</f>
        <v>10</v>
      </c>
    </row>
    <row r="102" spans="1:14" x14ac:dyDescent="0.25">
      <c r="A102" s="1">
        <v>42566</v>
      </c>
      <c r="B102" t="s">
        <v>105</v>
      </c>
      <c r="C102">
        <v>56.87</v>
      </c>
      <c r="D102">
        <v>55.9</v>
      </c>
      <c r="E102">
        <v>-3.9400000000000004</v>
      </c>
      <c r="F102">
        <v>351</v>
      </c>
      <c r="G102">
        <v>-344.40999999999957</v>
      </c>
      <c r="H102" t="s">
        <v>296</v>
      </c>
      <c r="I102" t="s">
        <v>297</v>
      </c>
      <c r="J102" t="s">
        <v>1</v>
      </c>
      <c r="K102" t="s">
        <v>161</v>
      </c>
      <c r="M102">
        <f>IF(J102="SOG",0,COUNTIFS($A$3:A102,A102))</f>
        <v>1</v>
      </c>
      <c r="N102">
        <f>IF(J102="BOG",0,COUNTIFS($A$3:A102,A102))</f>
        <v>0</v>
      </c>
    </row>
    <row r="103" spans="1:14" hidden="1" x14ac:dyDescent="0.25">
      <c r="A103" s="1">
        <v>42566</v>
      </c>
      <c r="B103" t="s">
        <v>141</v>
      </c>
      <c r="C103">
        <v>85</v>
      </c>
      <c r="D103">
        <v>82.059387200000003</v>
      </c>
      <c r="E103">
        <v>-2.2199999999999998</v>
      </c>
      <c r="F103">
        <v>-117</v>
      </c>
      <c r="G103">
        <v>341.83169759999959</v>
      </c>
      <c r="H103" t="s">
        <v>298</v>
      </c>
      <c r="I103" t="s">
        <v>297</v>
      </c>
      <c r="J103" t="s">
        <v>98</v>
      </c>
      <c r="K103" t="s">
        <v>161</v>
      </c>
      <c r="M103">
        <f>IF(J103="SOG",0,COUNTIFS($A$3:A103,A103))</f>
        <v>0</v>
      </c>
      <c r="N103">
        <f>IF(J103="BOG",0,COUNTIFS($A$3:A103,A103))</f>
        <v>2</v>
      </c>
    </row>
    <row r="104" spans="1:14" x14ac:dyDescent="0.25">
      <c r="A104" s="1">
        <v>42569</v>
      </c>
      <c r="B104" t="s">
        <v>107</v>
      </c>
      <c r="C104">
        <v>30.569188400000002</v>
      </c>
      <c r="D104">
        <v>30.940168499999999</v>
      </c>
      <c r="E104">
        <v>-6.51</v>
      </c>
      <c r="F104">
        <v>653</v>
      </c>
      <c r="G104">
        <v>235.74000529999807</v>
      </c>
      <c r="H104" t="s">
        <v>299</v>
      </c>
      <c r="I104" t="s">
        <v>300</v>
      </c>
      <c r="J104" t="s">
        <v>1</v>
      </c>
      <c r="K104" t="s">
        <v>161</v>
      </c>
      <c r="M104">
        <f>IF(J104="SOG",0,COUNTIFS($A$3:A104,A104))</f>
        <v>1</v>
      </c>
      <c r="N104">
        <f>IF(J104="BOG",0,COUNTIFS($A$3:A104,A104))</f>
        <v>0</v>
      </c>
    </row>
    <row r="105" spans="1:14" x14ac:dyDescent="0.25">
      <c r="A105" s="1">
        <v>42569</v>
      </c>
      <c r="B105" t="s">
        <v>90</v>
      </c>
      <c r="C105">
        <v>66.94</v>
      </c>
      <c r="D105">
        <v>67.180000000000007</v>
      </c>
      <c r="E105">
        <v>-3.3200000000000003</v>
      </c>
      <c r="F105">
        <v>298</v>
      </c>
      <c r="G105">
        <v>68.200000000002717</v>
      </c>
      <c r="H105" t="s">
        <v>301</v>
      </c>
      <c r="I105" t="s">
        <v>300</v>
      </c>
      <c r="J105" t="s">
        <v>1</v>
      </c>
      <c r="K105" t="s">
        <v>161</v>
      </c>
      <c r="M105">
        <f>IF(J105="SOG",0,COUNTIFS($A$3:A105,A105))</f>
        <v>2</v>
      </c>
      <c r="N105">
        <f>IF(J105="BOG",0,COUNTIFS($A$3:A105,A105))</f>
        <v>0</v>
      </c>
    </row>
    <row r="106" spans="1:14" x14ac:dyDescent="0.25">
      <c r="A106" s="1">
        <v>42569</v>
      </c>
      <c r="B106" t="s">
        <v>106</v>
      </c>
      <c r="C106">
        <v>82.998900000000006</v>
      </c>
      <c r="D106">
        <v>81.430333300000001</v>
      </c>
      <c r="E106">
        <v>-2.4900000000000002</v>
      </c>
      <c r="F106">
        <v>240</v>
      </c>
      <c r="G106">
        <v>-378.94600800000126</v>
      </c>
      <c r="H106" t="s">
        <v>302</v>
      </c>
      <c r="I106" t="s">
        <v>300</v>
      </c>
      <c r="J106" t="s">
        <v>1</v>
      </c>
      <c r="K106" t="s">
        <v>161</v>
      </c>
      <c r="M106">
        <f>IF(J106="SOG",0,COUNTIFS($A$3:A106,A106))</f>
        <v>3</v>
      </c>
      <c r="N106">
        <f>IF(J106="BOG",0,COUNTIFS($A$3:A106,A106))</f>
        <v>0</v>
      </c>
    </row>
    <row r="107" spans="1:14" x14ac:dyDescent="0.25">
      <c r="A107" s="1">
        <v>42572</v>
      </c>
      <c r="B107" t="s">
        <v>86</v>
      </c>
      <c r="C107">
        <v>39.003894299999999</v>
      </c>
      <c r="D107">
        <v>38.520699999999998</v>
      </c>
      <c r="E107">
        <v>-4.92</v>
      </c>
      <c r="F107">
        <v>511</v>
      </c>
      <c r="G107">
        <v>-251.83228730000047</v>
      </c>
      <c r="H107" t="s">
        <v>303</v>
      </c>
      <c r="I107" t="s">
        <v>304</v>
      </c>
      <c r="J107" t="s">
        <v>1</v>
      </c>
      <c r="K107" t="s">
        <v>161</v>
      </c>
      <c r="M107">
        <f>IF(J107="SOG",0,COUNTIFS($A$3:A107,A107))</f>
        <v>1</v>
      </c>
      <c r="N107">
        <f>IF(J107="BOG",0,COUNTIFS($A$3:A107,A107))</f>
        <v>0</v>
      </c>
    </row>
    <row r="108" spans="1:14" x14ac:dyDescent="0.25">
      <c r="A108" s="1">
        <v>42572</v>
      </c>
      <c r="B108" t="s">
        <v>108</v>
      </c>
      <c r="C108">
        <v>34.33</v>
      </c>
      <c r="D108">
        <v>34.302886600000001</v>
      </c>
      <c r="E108">
        <v>-6.0600000000000005</v>
      </c>
      <c r="F108">
        <v>582</v>
      </c>
      <c r="G108">
        <v>-21.839998799998554</v>
      </c>
      <c r="H108" t="s">
        <v>305</v>
      </c>
      <c r="I108" t="s">
        <v>304</v>
      </c>
      <c r="J108" t="s">
        <v>1</v>
      </c>
      <c r="K108" t="s">
        <v>161</v>
      </c>
      <c r="M108">
        <f>IF(J108="SOG",0,COUNTIFS($A$3:A108,A108))</f>
        <v>2</v>
      </c>
      <c r="N108">
        <f>IF(J108="BOG",0,COUNTIFS($A$3:A108,A108))</f>
        <v>0</v>
      </c>
    </row>
    <row r="109" spans="1:14" x14ac:dyDescent="0.25">
      <c r="A109" s="1">
        <v>42573</v>
      </c>
      <c r="B109" t="s">
        <v>110</v>
      </c>
      <c r="C109">
        <v>42.31</v>
      </c>
      <c r="D109">
        <v>42.42</v>
      </c>
      <c r="E109">
        <v>-5.16</v>
      </c>
      <c r="F109">
        <v>472</v>
      </c>
      <c r="G109">
        <v>46.759999999999735</v>
      </c>
      <c r="H109" t="s">
        <v>306</v>
      </c>
      <c r="I109" t="s">
        <v>307</v>
      </c>
      <c r="J109" t="s">
        <v>1</v>
      </c>
      <c r="K109" t="s">
        <v>161</v>
      </c>
      <c r="M109">
        <f>IF(J109="SOG",0,COUNTIFS($A$3:A109,A109))</f>
        <v>1</v>
      </c>
      <c r="N109">
        <f>IF(J109="BOG",0,COUNTIFS($A$3:A109,A109))</f>
        <v>0</v>
      </c>
    </row>
    <row r="110" spans="1:14" x14ac:dyDescent="0.25">
      <c r="A110" s="1">
        <v>42573</v>
      </c>
      <c r="B110" t="s">
        <v>109</v>
      </c>
      <c r="C110">
        <v>66.584999999999994</v>
      </c>
      <c r="D110">
        <v>64.8</v>
      </c>
      <c r="E110">
        <v>-3.42</v>
      </c>
      <c r="F110">
        <v>299</v>
      </c>
      <c r="G110">
        <v>-537.13499999999897</v>
      </c>
      <c r="H110" t="s">
        <v>308</v>
      </c>
      <c r="I110" t="s">
        <v>307</v>
      </c>
      <c r="J110" t="s">
        <v>1</v>
      </c>
      <c r="K110" t="s">
        <v>161</v>
      </c>
      <c r="M110">
        <f>IF(J110="SOG",0,COUNTIFS($A$3:A110,A110))</f>
        <v>2</v>
      </c>
      <c r="N110">
        <f>IF(J110="BOG",0,COUNTIFS($A$3:A110,A110))</f>
        <v>0</v>
      </c>
    </row>
    <row r="111" spans="1:14" x14ac:dyDescent="0.25">
      <c r="A111" s="1">
        <v>42573</v>
      </c>
      <c r="B111" t="s">
        <v>111</v>
      </c>
      <c r="C111">
        <v>104.56</v>
      </c>
      <c r="D111">
        <v>105.06</v>
      </c>
      <c r="E111">
        <v>-2.44</v>
      </c>
      <c r="F111">
        <v>191</v>
      </c>
      <c r="G111">
        <v>93.06</v>
      </c>
      <c r="H111" t="s">
        <v>309</v>
      </c>
      <c r="I111" t="s">
        <v>307</v>
      </c>
      <c r="J111" t="s">
        <v>1</v>
      </c>
      <c r="K111" t="s">
        <v>161</v>
      </c>
      <c r="M111">
        <f>IF(J111="SOG",0,COUNTIFS($A$3:A111,A111))</f>
        <v>3</v>
      </c>
      <c r="N111">
        <f>IF(J111="BOG",0,COUNTIFS($A$3:A111,A111))</f>
        <v>0</v>
      </c>
    </row>
    <row r="112" spans="1:14" x14ac:dyDescent="0.25">
      <c r="A112" s="1">
        <v>42576</v>
      </c>
      <c r="B112" t="s">
        <v>112</v>
      </c>
      <c r="C112">
        <v>77.36</v>
      </c>
      <c r="D112">
        <v>77.3</v>
      </c>
      <c r="E112">
        <v>-2.76</v>
      </c>
      <c r="F112">
        <v>258</v>
      </c>
      <c r="G112">
        <v>-18.240000000000585</v>
      </c>
      <c r="H112" t="s">
        <v>310</v>
      </c>
      <c r="I112" t="s">
        <v>311</v>
      </c>
      <c r="J112" t="s">
        <v>1</v>
      </c>
      <c r="K112" t="s">
        <v>161</v>
      </c>
      <c r="M112">
        <f>IF(J112="SOG",0,COUNTIFS($A$3:A112,A112))</f>
        <v>1</v>
      </c>
      <c r="N112">
        <f>IF(J112="BOG",0,COUNTIFS($A$3:A112,A112))</f>
        <v>0</v>
      </c>
    </row>
    <row r="113" spans="1:14" x14ac:dyDescent="0.25">
      <c r="A113" s="1">
        <v>42577</v>
      </c>
      <c r="B113" t="s">
        <v>17</v>
      </c>
      <c r="C113">
        <v>68.75</v>
      </c>
      <c r="D113">
        <v>68.87</v>
      </c>
      <c r="E113">
        <v>-3.1799999999999997</v>
      </c>
      <c r="F113">
        <v>277</v>
      </c>
      <c r="G113">
        <v>30.06000000000126</v>
      </c>
      <c r="H113" t="s">
        <v>312</v>
      </c>
      <c r="I113" t="s">
        <v>313</v>
      </c>
      <c r="J113" t="s">
        <v>1</v>
      </c>
      <c r="K113" t="s">
        <v>161</v>
      </c>
      <c r="M113">
        <f>IF(J113="SOG",0,COUNTIFS($A$3:A113,A113))</f>
        <v>1</v>
      </c>
      <c r="N113">
        <f>IF(J113="BOG",0,COUNTIFS($A$3:A113,A113))</f>
        <v>0</v>
      </c>
    </row>
    <row r="114" spans="1:14" x14ac:dyDescent="0.25">
      <c r="A114" s="1">
        <v>42577</v>
      </c>
      <c r="B114" t="s">
        <v>113</v>
      </c>
      <c r="C114">
        <v>123.57</v>
      </c>
      <c r="D114">
        <v>121.77070000000001</v>
      </c>
      <c r="E114">
        <v>-2.4299999999999997</v>
      </c>
      <c r="F114">
        <v>161</v>
      </c>
      <c r="G114">
        <v>-292.11729999999812</v>
      </c>
      <c r="H114" t="s">
        <v>314</v>
      </c>
      <c r="I114" t="s">
        <v>313</v>
      </c>
      <c r="J114" t="s">
        <v>1</v>
      </c>
      <c r="K114" t="s">
        <v>161</v>
      </c>
      <c r="M114">
        <f>IF(J114="SOG",0,COUNTIFS($A$3:A114,A114))</f>
        <v>2</v>
      </c>
      <c r="N114">
        <f>IF(J114="BOG",0,COUNTIFS($A$3:A114,A114))</f>
        <v>0</v>
      </c>
    </row>
    <row r="115" spans="1:14" x14ac:dyDescent="0.25">
      <c r="A115" s="1">
        <v>42577</v>
      </c>
      <c r="B115" t="s">
        <v>315</v>
      </c>
      <c r="C115">
        <v>177.4</v>
      </c>
      <c r="D115">
        <v>177.55807139999999</v>
      </c>
      <c r="E115">
        <v>-2.4299999999999997</v>
      </c>
      <c r="F115">
        <v>112</v>
      </c>
      <c r="G115">
        <v>15.273996799998095</v>
      </c>
      <c r="H115" t="s">
        <v>316</v>
      </c>
      <c r="I115" t="s">
        <v>313</v>
      </c>
      <c r="J115" t="s">
        <v>1</v>
      </c>
      <c r="K115" t="s">
        <v>161</v>
      </c>
      <c r="M115">
        <f>IF(J115="SOG",0,COUNTIFS($A$3:A115,A115))</f>
        <v>3</v>
      </c>
      <c r="N115">
        <f>IF(J115="BOG",0,COUNTIFS($A$3:A115,A115))</f>
        <v>0</v>
      </c>
    </row>
    <row r="116" spans="1:14" hidden="1" x14ac:dyDescent="0.25">
      <c r="A116" s="1">
        <v>42577</v>
      </c>
      <c r="B116" t="s">
        <v>130</v>
      </c>
      <c r="C116">
        <v>91.04</v>
      </c>
      <c r="D116">
        <v>91.478990800000005</v>
      </c>
      <c r="E116">
        <v>-2.2199999999999998</v>
      </c>
      <c r="F116">
        <v>-109</v>
      </c>
      <c r="G116">
        <v>-50.069997199999904</v>
      </c>
      <c r="H116" t="s">
        <v>317</v>
      </c>
      <c r="I116" t="s">
        <v>318</v>
      </c>
      <c r="J116" t="s">
        <v>98</v>
      </c>
      <c r="K116" t="s">
        <v>161</v>
      </c>
      <c r="M116">
        <f>IF(J116="SOG",0,COUNTIFS($A$3:A116,A116))</f>
        <v>0</v>
      </c>
      <c r="N116">
        <f>IF(J116="BOG",0,COUNTIFS($A$3:A116,A116))</f>
        <v>4</v>
      </c>
    </row>
    <row r="117" spans="1:14" x14ac:dyDescent="0.25">
      <c r="A117" s="1">
        <v>42578</v>
      </c>
      <c r="B117" t="s">
        <v>116</v>
      </c>
      <c r="C117">
        <v>86.57</v>
      </c>
      <c r="D117">
        <v>87.788657999999998</v>
      </c>
      <c r="E117">
        <v>-2.76</v>
      </c>
      <c r="F117">
        <v>231</v>
      </c>
      <c r="G117">
        <v>278.74999800000114</v>
      </c>
      <c r="H117" t="s">
        <v>319</v>
      </c>
      <c r="I117" t="s">
        <v>320</v>
      </c>
      <c r="J117" t="s">
        <v>1</v>
      </c>
      <c r="K117" t="s">
        <v>161</v>
      </c>
      <c r="M117">
        <f>IF(J117="SOG",0,COUNTIFS($A$3:A117,A117))</f>
        <v>1</v>
      </c>
      <c r="N117">
        <f>IF(J117="BOG",0,COUNTIFS($A$3:A117,A117))</f>
        <v>0</v>
      </c>
    </row>
    <row r="118" spans="1:14" x14ac:dyDescent="0.25">
      <c r="A118" s="1">
        <v>42578</v>
      </c>
      <c r="B118" t="s">
        <v>115</v>
      </c>
      <c r="C118">
        <v>54.426403299999997</v>
      </c>
      <c r="D118">
        <v>52.610700000000001</v>
      </c>
      <c r="E118">
        <v>-3.73</v>
      </c>
      <c r="F118">
        <v>367</v>
      </c>
      <c r="G118">
        <v>-670.0931110999984</v>
      </c>
      <c r="H118" t="s">
        <v>319</v>
      </c>
      <c r="I118" t="s">
        <v>320</v>
      </c>
      <c r="J118" t="s">
        <v>1</v>
      </c>
      <c r="K118" t="s">
        <v>161</v>
      </c>
      <c r="M118">
        <f>IF(J118="SOG",0,COUNTIFS($A$3:A118,A118))</f>
        <v>2</v>
      </c>
      <c r="N118">
        <f>IF(J118="BOG",0,COUNTIFS($A$3:A118,A118))</f>
        <v>0</v>
      </c>
    </row>
    <row r="119" spans="1:14" x14ac:dyDescent="0.25">
      <c r="A119" s="1">
        <v>42579</v>
      </c>
      <c r="B119" t="s">
        <v>70</v>
      </c>
      <c r="C119">
        <v>66.709999999999994</v>
      </c>
      <c r="D119">
        <v>67.709999999999994</v>
      </c>
      <c r="E119">
        <v>-3.3200000000000003</v>
      </c>
      <c r="F119">
        <v>298</v>
      </c>
      <c r="G119">
        <v>294.68</v>
      </c>
      <c r="H119" t="s">
        <v>321</v>
      </c>
      <c r="I119" t="s">
        <v>322</v>
      </c>
      <c r="J119" t="s">
        <v>1</v>
      </c>
      <c r="K119" t="s">
        <v>161</v>
      </c>
      <c r="M119">
        <f>IF(J119="SOG",0,COUNTIFS($A$3:A119,A119))</f>
        <v>1</v>
      </c>
      <c r="N119">
        <f>IF(J119="BOG",0,COUNTIFS($A$3:A119,A119))</f>
        <v>0</v>
      </c>
    </row>
    <row r="120" spans="1:14" x14ac:dyDescent="0.25">
      <c r="A120" s="1">
        <v>42579</v>
      </c>
      <c r="B120" t="s">
        <v>117</v>
      </c>
      <c r="C120">
        <v>31.04</v>
      </c>
      <c r="D120">
        <v>30.980854000000001</v>
      </c>
      <c r="E120">
        <v>-6.27</v>
      </c>
      <c r="F120">
        <v>644</v>
      </c>
      <c r="G120">
        <v>-44.360023999998944</v>
      </c>
      <c r="H120" t="s">
        <v>323</v>
      </c>
      <c r="I120" t="s">
        <v>322</v>
      </c>
      <c r="J120" t="s">
        <v>1</v>
      </c>
      <c r="K120" t="s">
        <v>161</v>
      </c>
      <c r="M120">
        <f>IF(J120="SOG",0,COUNTIFS($A$3:A120,A120))</f>
        <v>2</v>
      </c>
      <c r="N120">
        <f>IF(J120="BOG",0,COUNTIFS($A$3:A120,A120))</f>
        <v>0</v>
      </c>
    </row>
    <row r="121" spans="1:14" x14ac:dyDescent="0.25">
      <c r="A121" s="1">
        <v>42580</v>
      </c>
      <c r="B121" t="s">
        <v>68</v>
      </c>
      <c r="C121">
        <v>113.41</v>
      </c>
      <c r="D121">
        <v>117.10285709999999</v>
      </c>
      <c r="E121">
        <v>-2.4500000000000002</v>
      </c>
      <c r="F121">
        <v>175</v>
      </c>
      <c r="G121">
        <v>643.79999249999958</v>
      </c>
      <c r="H121" t="s">
        <v>324</v>
      </c>
      <c r="I121" t="s">
        <v>325</v>
      </c>
      <c r="J121" t="s">
        <v>1</v>
      </c>
      <c r="K121" t="s">
        <v>161</v>
      </c>
      <c r="M121">
        <f>IF(J121="SOG",0,COUNTIFS($A$3:A121,A121))</f>
        <v>1</v>
      </c>
      <c r="N121">
        <f>IF(J121="BOG",0,COUNTIFS($A$3:A121,A121))</f>
        <v>0</v>
      </c>
    </row>
    <row r="122" spans="1:14" x14ac:dyDescent="0.25">
      <c r="A122" s="1">
        <v>42580</v>
      </c>
      <c r="B122" t="s">
        <v>120</v>
      </c>
      <c r="C122">
        <v>50.627913499999998</v>
      </c>
      <c r="D122">
        <v>47.51</v>
      </c>
      <c r="E122">
        <v>-3.75</v>
      </c>
      <c r="F122">
        <v>393</v>
      </c>
      <c r="G122">
        <v>-1229.0900055000002</v>
      </c>
      <c r="H122" t="s">
        <v>324</v>
      </c>
      <c r="I122" t="s">
        <v>326</v>
      </c>
      <c r="J122" t="s">
        <v>1</v>
      </c>
      <c r="K122" t="s">
        <v>161</v>
      </c>
      <c r="M122">
        <f>IF(J122="SOG",0,COUNTIFS($A$3:A122,A122))</f>
        <v>2</v>
      </c>
      <c r="N122">
        <f>IF(J122="BOG",0,COUNTIFS($A$3:A122,A122))</f>
        <v>0</v>
      </c>
    </row>
    <row r="123" spans="1:14" x14ac:dyDescent="0.25">
      <c r="A123" s="1">
        <v>42583</v>
      </c>
      <c r="B123" t="s">
        <v>121</v>
      </c>
      <c r="C123">
        <v>198.62</v>
      </c>
      <c r="D123">
        <v>196.375</v>
      </c>
      <c r="E123">
        <v>-2.4299999999999997</v>
      </c>
      <c r="F123">
        <v>100</v>
      </c>
      <c r="G123">
        <v>-226.93000000000046</v>
      </c>
      <c r="H123" t="s">
        <v>327</v>
      </c>
      <c r="I123" t="s">
        <v>328</v>
      </c>
      <c r="J123" t="s">
        <v>1</v>
      </c>
      <c r="K123" t="s">
        <v>161</v>
      </c>
      <c r="M123">
        <f>IF(J123="SOG",0,COUNTIFS($A$3:A123,A123))</f>
        <v>1</v>
      </c>
      <c r="N123">
        <f>IF(J123="BOG",0,COUNTIFS($A$3:A123,A123))</f>
        <v>0</v>
      </c>
    </row>
    <row r="124" spans="1:14" hidden="1" x14ac:dyDescent="0.25">
      <c r="A124" s="1">
        <v>42584</v>
      </c>
      <c r="B124" t="s">
        <v>143</v>
      </c>
      <c r="C124">
        <v>95.97</v>
      </c>
      <c r="D124">
        <v>98.175188500000004</v>
      </c>
      <c r="E124">
        <v>-2.2199999999999998</v>
      </c>
      <c r="F124">
        <v>-104</v>
      </c>
      <c r="G124">
        <v>-231.55960400000058</v>
      </c>
      <c r="H124" t="s">
        <v>329</v>
      </c>
      <c r="I124" t="s">
        <v>330</v>
      </c>
      <c r="J124" t="s">
        <v>98</v>
      </c>
      <c r="K124" t="s">
        <v>161</v>
      </c>
      <c r="M124">
        <f>IF(J124="SOG",0,COUNTIFS($A$3:A124,A124))</f>
        <v>0</v>
      </c>
      <c r="N124">
        <f>IF(J124="BOG",0,COUNTIFS($A$3:A124,A124))</f>
        <v>1</v>
      </c>
    </row>
    <row r="125" spans="1:14" hidden="1" x14ac:dyDescent="0.25">
      <c r="A125" s="1">
        <v>42584</v>
      </c>
      <c r="B125" t="s">
        <v>142</v>
      </c>
      <c r="C125">
        <v>25.82</v>
      </c>
      <c r="D125">
        <v>26.36</v>
      </c>
      <c r="E125">
        <v>-4.09</v>
      </c>
      <c r="F125">
        <v>-387</v>
      </c>
      <c r="G125">
        <v>-213.06999999999968</v>
      </c>
      <c r="H125" t="s">
        <v>331</v>
      </c>
      <c r="I125" t="s">
        <v>330</v>
      </c>
      <c r="J125" t="s">
        <v>98</v>
      </c>
      <c r="K125" t="s">
        <v>161</v>
      </c>
      <c r="M125">
        <f>IF(J125="SOG",0,COUNTIFS($A$3:A125,A125))</f>
        <v>0</v>
      </c>
      <c r="N125">
        <f>IF(J125="BOG",0,COUNTIFS($A$3:A125,A125))</f>
        <v>2</v>
      </c>
    </row>
    <row r="126" spans="1:14" x14ac:dyDescent="0.25">
      <c r="A126" s="1">
        <v>42584</v>
      </c>
      <c r="B126" t="s">
        <v>123</v>
      </c>
      <c r="C126">
        <v>18.649999999999999</v>
      </c>
      <c r="D126">
        <v>18.07</v>
      </c>
      <c r="E126">
        <v>-11.14</v>
      </c>
      <c r="F126">
        <v>1072</v>
      </c>
      <c r="G126">
        <v>-632.89999999999816</v>
      </c>
      <c r="H126" t="s">
        <v>332</v>
      </c>
      <c r="I126" t="s">
        <v>330</v>
      </c>
      <c r="J126" t="s">
        <v>1</v>
      </c>
      <c r="K126" t="s">
        <v>161</v>
      </c>
      <c r="M126">
        <f>IF(J126="SOG",0,COUNTIFS($A$3:A126,A126))</f>
        <v>3</v>
      </c>
      <c r="N126">
        <f>IF(J126="BOG",0,COUNTIFS($A$3:A126,A126))</f>
        <v>0</v>
      </c>
    </row>
    <row r="127" spans="1:14" hidden="1" x14ac:dyDescent="0.25">
      <c r="A127" s="1">
        <v>42586</v>
      </c>
      <c r="B127" t="s">
        <v>74</v>
      </c>
      <c r="C127">
        <v>42.74</v>
      </c>
      <c r="D127">
        <v>42.409300000000002</v>
      </c>
      <c r="E127">
        <v>-2.38</v>
      </c>
      <c r="F127">
        <v>-233</v>
      </c>
      <c r="G127">
        <v>74.673100000000062</v>
      </c>
      <c r="H127" t="s">
        <v>333</v>
      </c>
      <c r="I127" t="s">
        <v>334</v>
      </c>
      <c r="J127" t="s">
        <v>98</v>
      </c>
      <c r="K127" t="s">
        <v>161</v>
      </c>
      <c r="M127">
        <f>IF(J127="SOG",0,COUNTIFS($A$3:A127,A127))</f>
        <v>0</v>
      </c>
      <c r="N127">
        <f>IF(J127="BOG",0,COUNTIFS($A$3:A127,A127))</f>
        <v>1</v>
      </c>
    </row>
    <row r="128" spans="1:14" hidden="1" x14ac:dyDescent="0.25">
      <c r="A128" s="1">
        <v>42586</v>
      </c>
      <c r="B128" t="s">
        <v>335</v>
      </c>
      <c r="C128">
        <v>10.9</v>
      </c>
      <c r="D128">
        <v>10.8093</v>
      </c>
      <c r="E128">
        <v>-8.4699999999999989</v>
      </c>
      <c r="F128">
        <v>-917</v>
      </c>
      <c r="G128">
        <v>74.701900000000009</v>
      </c>
      <c r="H128" t="s">
        <v>336</v>
      </c>
      <c r="I128" t="s">
        <v>334</v>
      </c>
      <c r="J128" t="s">
        <v>98</v>
      </c>
      <c r="K128" t="s">
        <v>161</v>
      </c>
      <c r="M128">
        <f>IF(J128="SOG",0,COUNTIFS($A$3:A128,A128))</f>
        <v>0</v>
      </c>
      <c r="N128">
        <f>IF(J128="BOG",0,COUNTIFS($A$3:A128,A128))</f>
        <v>2</v>
      </c>
    </row>
    <row r="129" spans="1:14" x14ac:dyDescent="0.25">
      <c r="A129" s="1">
        <v>42592</v>
      </c>
      <c r="B129" t="s">
        <v>126</v>
      </c>
      <c r="C129">
        <v>128.97</v>
      </c>
      <c r="D129">
        <v>128.81</v>
      </c>
      <c r="E129">
        <v>-2.44</v>
      </c>
      <c r="F129">
        <v>155</v>
      </c>
      <c r="G129">
        <v>-27.239999999999473</v>
      </c>
      <c r="H129" t="s">
        <v>337</v>
      </c>
      <c r="I129" t="s">
        <v>338</v>
      </c>
      <c r="J129" t="s">
        <v>1</v>
      </c>
      <c r="K129" t="s">
        <v>161</v>
      </c>
      <c r="M129">
        <f>IF(J129="SOG",0,COUNTIFS($A$3:A129,A129))</f>
        <v>1</v>
      </c>
      <c r="N129">
        <f>IF(J129="BOG",0,COUNTIFS($A$3:A129,A129))</f>
        <v>0</v>
      </c>
    </row>
    <row r="130" spans="1:14" x14ac:dyDescent="0.25">
      <c r="A130" s="1">
        <v>42598</v>
      </c>
      <c r="B130" t="s">
        <v>127</v>
      </c>
      <c r="C130">
        <v>130.84</v>
      </c>
      <c r="D130">
        <v>131.91999999999999</v>
      </c>
      <c r="E130">
        <v>-2.3899999999999997</v>
      </c>
      <c r="F130">
        <v>135</v>
      </c>
      <c r="G130">
        <v>143.40999999999786</v>
      </c>
      <c r="H130" t="s">
        <v>339</v>
      </c>
      <c r="I130" t="s">
        <v>340</v>
      </c>
      <c r="J130" t="s">
        <v>1</v>
      </c>
      <c r="K130" t="s">
        <v>161</v>
      </c>
      <c r="M130">
        <f>IF(J130="SOG",0,COUNTIFS($A$3:A130,A130))</f>
        <v>1</v>
      </c>
      <c r="N130">
        <f>IF(J130="BOG",0,COUNTIFS($A$3:A130,A130))</f>
        <v>0</v>
      </c>
    </row>
    <row r="131" spans="1:14" x14ac:dyDescent="0.25">
      <c r="A131" s="1">
        <v>42599</v>
      </c>
      <c r="B131" t="s">
        <v>128</v>
      </c>
      <c r="C131">
        <v>33.47</v>
      </c>
      <c r="D131">
        <v>33.300207899999997</v>
      </c>
      <c r="E131">
        <v>-5.4700000000000006</v>
      </c>
      <c r="F131">
        <v>529</v>
      </c>
      <c r="G131">
        <v>-95.290020900001167</v>
      </c>
      <c r="H131" t="s">
        <v>341</v>
      </c>
      <c r="I131" t="s">
        <v>342</v>
      </c>
      <c r="J131" t="s">
        <v>1</v>
      </c>
      <c r="K131" t="s">
        <v>161</v>
      </c>
      <c r="M131">
        <f>IF(J131="SOG",0,COUNTIFS($A$3:A131,A131))</f>
        <v>1</v>
      </c>
      <c r="N131">
        <f>IF(J131="BOG",0,COUNTIFS($A$3:A131,A131))</f>
        <v>0</v>
      </c>
    </row>
    <row r="132" spans="1:14" hidden="1" x14ac:dyDescent="0.25">
      <c r="A132" s="1">
        <v>42605</v>
      </c>
      <c r="B132" t="s">
        <v>60</v>
      </c>
      <c r="C132">
        <v>24.47</v>
      </c>
      <c r="D132">
        <v>24.849143600000001</v>
      </c>
      <c r="E132">
        <v>-3.81</v>
      </c>
      <c r="F132">
        <v>-362</v>
      </c>
      <c r="G132">
        <v>-141.05998320000094</v>
      </c>
      <c r="H132" t="s">
        <v>343</v>
      </c>
      <c r="I132" t="s">
        <v>344</v>
      </c>
      <c r="J132" t="s">
        <v>98</v>
      </c>
      <c r="K132" t="s">
        <v>161</v>
      </c>
      <c r="M132">
        <f>IF(J132="SOG",0,COUNTIFS($A$3:A132,A132))</f>
        <v>0</v>
      </c>
      <c r="N132">
        <f>IF(J132="BOG",0,COUNTIFS($A$3:A132,A132))</f>
        <v>1</v>
      </c>
    </row>
    <row r="133" spans="1:14" hidden="1" x14ac:dyDescent="0.25">
      <c r="A133" s="1">
        <v>42611</v>
      </c>
      <c r="B133" t="s">
        <v>145</v>
      </c>
      <c r="C133">
        <v>68.58</v>
      </c>
      <c r="D133">
        <v>68.69</v>
      </c>
      <c r="E133">
        <v>-2.19</v>
      </c>
      <c r="F133">
        <v>-128</v>
      </c>
      <c r="G133">
        <v>-16.269999999999929</v>
      </c>
      <c r="H133" t="s">
        <v>345</v>
      </c>
      <c r="I133" t="s">
        <v>346</v>
      </c>
      <c r="J133" t="s">
        <v>98</v>
      </c>
      <c r="K133" t="s">
        <v>161</v>
      </c>
      <c r="M133">
        <f>IF(J133="SOG",0,COUNTIFS($A$3:A133,A133))</f>
        <v>0</v>
      </c>
      <c r="N133">
        <f>IF(J133="BOG",0,COUNTIFS($A$3:A133,A133))</f>
        <v>1</v>
      </c>
    </row>
    <row r="134" spans="1:14" hidden="1" x14ac:dyDescent="0.25">
      <c r="A134" s="1">
        <v>42614</v>
      </c>
      <c r="B134" t="s">
        <v>119</v>
      </c>
      <c r="C134">
        <v>93.58</v>
      </c>
      <c r="D134">
        <v>93.17</v>
      </c>
      <c r="E134">
        <v>-3.24</v>
      </c>
      <c r="F134">
        <v>-94</v>
      </c>
      <c r="G134">
        <v>35.299999999999677</v>
      </c>
      <c r="H134" t="s">
        <v>347</v>
      </c>
      <c r="I134" t="s">
        <v>348</v>
      </c>
      <c r="J134" t="s">
        <v>98</v>
      </c>
      <c r="K134" t="s">
        <v>161</v>
      </c>
      <c r="M134">
        <f>IF(J134="SOG",0,COUNTIFS($A$3:A134,A134))</f>
        <v>0</v>
      </c>
      <c r="N134">
        <f>IF(J134="BOG",0,COUNTIFS($A$3:A134,A134))</f>
        <v>1</v>
      </c>
    </row>
    <row r="135" spans="1:14" hidden="1" x14ac:dyDescent="0.25">
      <c r="A135" s="1">
        <v>42615</v>
      </c>
      <c r="B135" t="s">
        <v>125</v>
      </c>
      <c r="C135">
        <v>40.29</v>
      </c>
      <c r="D135">
        <v>40.557716900000003</v>
      </c>
      <c r="E135">
        <v>-2.41</v>
      </c>
      <c r="F135">
        <v>-219</v>
      </c>
      <c r="G135">
        <v>-61.040001100000765</v>
      </c>
      <c r="H135" t="s">
        <v>349</v>
      </c>
      <c r="I135" t="s">
        <v>350</v>
      </c>
      <c r="J135" t="s">
        <v>98</v>
      </c>
      <c r="K135" t="s">
        <v>161</v>
      </c>
      <c r="M135">
        <f>IF(J135="SOG",0,COUNTIFS($A$3:A135,A135))</f>
        <v>0</v>
      </c>
      <c r="N135">
        <f>IF(J135="BOG",0,COUNTIFS($A$3:A135,A135))</f>
        <v>1</v>
      </c>
    </row>
    <row r="136" spans="1:14" hidden="1" x14ac:dyDescent="0.25">
      <c r="A136" s="1">
        <v>42615</v>
      </c>
      <c r="B136" t="s">
        <v>351</v>
      </c>
      <c r="C136">
        <v>50.31</v>
      </c>
      <c r="D136">
        <v>50.873928599999999</v>
      </c>
      <c r="E136">
        <v>-2.21</v>
      </c>
      <c r="F136">
        <v>-175</v>
      </c>
      <c r="G136">
        <v>-100.89750499999947</v>
      </c>
      <c r="H136" t="s">
        <v>352</v>
      </c>
      <c r="I136" t="s">
        <v>350</v>
      </c>
      <c r="J136" t="s">
        <v>98</v>
      </c>
      <c r="K136" t="s">
        <v>161</v>
      </c>
      <c r="M136">
        <f>IF(J136="SOG",0,COUNTIFS($A$3:A136,A136))</f>
        <v>0</v>
      </c>
      <c r="N136">
        <f>IF(J136="BOG",0,COUNTIFS($A$3:A136,A136))</f>
        <v>2</v>
      </c>
    </row>
    <row r="137" spans="1:14" hidden="1" x14ac:dyDescent="0.25">
      <c r="A137" s="1">
        <v>42615</v>
      </c>
      <c r="B137" t="s">
        <v>119</v>
      </c>
      <c r="C137">
        <v>93.8</v>
      </c>
      <c r="D137">
        <v>92.34</v>
      </c>
      <c r="E137">
        <v>-2.2000000000000002</v>
      </c>
      <c r="F137">
        <v>-94</v>
      </c>
      <c r="G137">
        <v>135.03999999999942</v>
      </c>
      <c r="H137" t="s">
        <v>353</v>
      </c>
      <c r="I137" t="s">
        <v>350</v>
      </c>
      <c r="J137" t="s">
        <v>98</v>
      </c>
      <c r="K137" t="s">
        <v>161</v>
      </c>
      <c r="M137">
        <f>IF(J137="SOG",0,COUNTIFS($A$3:A137,A137))</f>
        <v>0</v>
      </c>
      <c r="N137">
        <f>IF(J137="BOG",0,COUNTIFS($A$3:A137,A137))</f>
        <v>3</v>
      </c>
    </row>
    <row r="138" spans="1:14" x14ac:dyDescent="0.25">
      <c r="A138" s="1">
        <v>42621</v>
      </c>
      <c r="B138" t="s">
        <v>354</v>
      </c>
      <c r="C138">
        <v>77.959999999999994</v>
      </c>
      <c r="D138">
        <v>77.11</v>
      </c>
      <c r="E138">
        <v>-2.6399999999999997</v>
      </c>
      <c r="F138">
        <v>226</v>
      </c>
      <c r="G138">
        <v>-194.7399999999987</v>
      </c>
      <c r="H138" t="s">
        <v>355</v>
      </c>
      <c r="I138" t="s">
        <v>356</v>
      </c>
      <c r="J138" t="s">
        <v>1</v>
      </c>
      <c r="K138" t="s">
        <v>161</v>
      </c>
      <c r="M138">
        <f>IF(J138="SOG",0,COUNTIFS($A$3:A138,A138))</f>
        <v>1</v>
      </c>
      <c r="N138">
        <f>IF(J138="BOG",0,COUNTIFS($A$3:A138,A138))</f>
        <v>0</v>
      </c>
    </row>
    <row r="139" spans="1:14" x14ac:dyDescent="0.25">
      <c r="A139" s="1">
        <v>42622</v>
      </c>
      <c r="B139" t="s">
        <v>357</v>
      </c>
      <c r="C139">
        <v>70.27</v>
      </c>
      <c r="D139">
        <v>69.53</v>
      </c>
      <c r="E139">
        <v>-2.8899999999999997</v>
      </c>
      <c r="F139">
        <v>249</v>
      </c>
      <c r="G139">
        <v>-187.14999999999873</v>
      </c>
      <c r="H139" t="s">
        <v>358</v>
      </c>
      <c r="I139" t="s">
        <v>359</v>
      </c>
      <c r="J139" t="s">
        <v>1</v>
      </c>
      <c r="K139" t="s">
        <v>360</v>
      </c>
      <c r="M139">
        <f>IF(J139="SOG",0,COUNTIFS($A$3:A139,A139))</f>
        <v>1</v>
      </c>
      <c r="N139">
        <f>IF(J139="BOG",0,COUNTIFS($A$3:A139,A139))</f>
        <v>0</v>
      </c>
    </row>
    <row r="140" spans="1:14" x14ac:dyDescent="0.25">
      <c r="A140" s="1">
        <v>42622</v>
      </c>
      <c r="B140" t="s">
        <v>52</v>
      </c>
      <c r="C140">
        <v>96.6</v>
      </c>
      <c r="D140">
        <v>93.360699999999994</v>
      </c>
      <c r="E140">
        <v>-2.3899999999999997</v>
      </c>
      <c r="F140">
        <v>181</v>
      </c>
      <c r="G140">
        <v>-588.70330000000001</v>
      </c>
      <c r="H140" t="s">
        <v>361</v>
      </c>
      <c r="I140" t="s">
        <v>359</v>
      </c>
      <c r="J140" t="s">
        <v>1</v>
      </c>
      <c r="K140" t="s">
        <v>360</v>
      </c>
      <c r="M140">
        <f>IF(J140="SOG",0,COUNTIFS($A$3:A140,A140))</f>
        <v>2</v>
      </c>
      <c r="N140">
        <f>IF(J140="BOG",0,COUNTIFS($A$3:A140,A140))</f>
        <v>0</v>
      </c>
    </row>
    <row r="141" spans="1:14" x14ac:dyDescent="0.25">
      <c r="A141" s="1">
        <v>42622</v>
      </c>
      <c r="B141" t="s">
        <v>362</v>
      </c>
      <c r="C141">
        <v>54.7</v>
      </c>
      <c r="D141">
        <v>54.390636800000003</v>
      </c>
      <c r="E141">
        <v>-3.3600000000000003</v>
      </c>
      <c r="F141">
        <v>321</v>
      </c>
      <c r="G141">
        <v>-102.66558719999999</v>
      </c>
      <c r="H141" t="s">
        <v>363</v>
      </c>
      <c r="I141" t="s">
        <v>359</v>
      </c>
      <c r="J141" t="s">
        <v>1</v>
      </c>
      <c r="K141" t="s">
        <v>360</v>
      </c>
      <c r="M141">
        <f>IF(J141="SOG",0,COUNTIFS($A$3:A141,A141))</f>
        <v>3</v>
      </c>
      <c r="N141">
        <f>IF(J141="BOG",0,COUNTIFS($A$3:A141,A141))</f>
        <v>0</v>
      </c>
    </row>
    <row r="142" spans="1:14" x14ac:dyDescent="0.25">
      <c r="A142" s="1">
        <v>42622</v>
      </c>
      <c r="B142" t="s">
        <v>364</v>
      </c>
      <c r="C142">
        <v>133.13999999999999</v>
      </c>
      <c r="D142">
        <v>131.27000000000001</v>
      </c>
      <c r="E142">
        <v>-2.3899999999999997</v>
      </c>
      <c r="F142">
        <v>131</v>
      </c>
      <c r="G142">
        <v>-247.35999999999686</v>
      </c>
      <c r="H142" t="s">
        <v>365</v>
      </c>
      <c r="I142" t="s">
        <v>359</v>
      </c>
      <c r="J142" t="s">
        <v>1</v>
      </c>
      <c r="K142" t="s">
        <v>360</v>
      </c>
      <c r="M142">
        <f>IF(J142="SOG",0,COUNTIFS($A$3:A142,A142))</f>
        <v>4</v>
      </c>
      <c r="N142">
        <f>IF(J142="BOG",0,COUNTIFS($A$3:A142,A142))</f>
        <v>0</v>
      </c>
    </row>
    <row r="143" spans="1:14" x14ac:dyDescent="0.25">
      <c r="A143" s="1">
        <v>42622</v>
      </c>
      <c r="B143" t="s">
        <v>366</v>
      </c>
      <c r="C143">
        <v>71.53</v>
      </c>
      <c r="D143">
        <v>69.356653100000003</v>
      </c>
      <c r="E143">
        <v>-2.62</v>
      </c>
      <c r="F143">
        <v>245</v>
      </c>
      <c r="G143">
        <v>-535.08999049999966</v>
      </c>
      <c r="H143" t="s">
        <v>367</v>
      </c>
      <c r="I143" t="s">
        <v>359</v>
      </c>
      <c r="J143" t="s">
        <v>1</v>
      </c>
      <c r="K143" t="s">
        <v>360</v>
      </c>
      <c r="M143">
        <f>IF(J143="SOG",0,COUNTIFS($A$3:A143,A143))</f>
        <v>5</v>
      </c>
      <c r="N143">
        <f>IF(J143="BOG",0,COUNTIFS($A$3:A143,A143))</f>
        <v>0</v>
      </c>
    </row>
  </sheetData>
  <autoFilter ref="A1:K143">
    <filterColumn colId="9">
      <filters>
        <filter val="BOG"/>
      </filters>
    </filterColumn>
  </autoFilter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8" sqref="B28"/>
    </sheetView>
  </sheetViews>
  <sheetFormatPr defaultRowHeight="15" x14ac:dyDescent="0.25"/>
  <cols>
    <col min="1" max="1" width="24" bestFit="1" customWidth="1"/>
    <col min="2" max="2" width="10.5703125" customWidth="1"/>
  </cols>
  <sheetData>
    <row r="2" spans="1:2" ht="15.75" thickBot="1" x14ac:dyDescent="0.3"/>
    <row r="3" spans="1:2" x14ac:dyDescent="0.25">
      <c r="A3" s="10" t="s">
        <v>377</v>
      </c>
      <c r="B3" s="8">
        <f>BOG!V2</f>
        <v>0.56976744186046513</v>
      </c>
    </row>
    <row r="4" spans="1:2" ht="15.75" thickBot="1" x14ac:dyDescent="0.3">
      <c r="A4" s="11" t="s">
        <v>378</v>
      </c>
      <c r="B4" s="9">
        <f>SOG!AM2</f>
        <v>0.64473684210526316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11"/>
  <sheetViews>
    <sheetView tabSelected="1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H108" sqref="H108"/>
    </sheetView>
  </sheetViews>
  <sheetFormatPr defaultRowHeight="15" x14ac:dyDescent="0.25"/>
  <cols>
    <col min="1" max="1" width="26.140625" bestFit="1" customWidth="1"/>
    <col min="7" max="7" width="2.5703125" customWidth="1"/>
    <col min="20" max="20" width="1.7109375" customWidth="1"/>
    <col min="21" max="21" width="16.140625" bestFit="1" customWidth="1"/>
  </cols>
  <sheetData>
    <row r="2" spans="1:51" x14ac:dyDescent="0.25">
      <c r="A2" s="13" t="s">
        <v>129</v>
      </c>
      <c r="B2" s="13"/>
      <c r="C2" s="13"/>
      <c r="D2" s="13"/>
      <c r="E2" s="13"/>
      <c r="F2" s="13"/>
      <c r="H2" s="14" t="s">
        <v>373</v>
      </c>
      <c r="I2" s="14"/>
      <c r="J2" s="14"/>
      <c r="K2" s="14"/>
      <c r="L2" s="14"/>
      <c r="M2" s="14"/>
      <c r="U2" s="2" t="s">
        <v>376</v>
      </c>
      <c r="V2" s="7">
        <f>SUM(U4:U128)/COUNTA(B4:F178)</f>
        <v>0.56976744186046513</v>
      </c>
    </row>
    <row r="3" spans="1:51" ht="27.75" customHeight="1" x14ac:dyDescent="0.25">
      <c r="A3" s="3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375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5">
        <v>42480</v>
      </c>
      <c r="B4" s="4" t="s">
        <v>8</v>
      </c>
      <c r="C4" s="4" t="s">
        <v>9</v>
      </c>
      <c r="D4" s="4" t="s">
        <v>10</v>
      </c>
      <c r="E4" s="4"/>
      <c r="F4" s="4"/>
      <c r="H4" t="s">
        <v>158</v>
      </c>
      <c r="I4" t="s">
        <v>9</v>
      </c>
      <c r="J4" t="s">
        <v>8</v>
      </c>
      <c r="O4">
        <f>IF(ISERROR(MATCH(H4,$B4:$F4,0)),0,1)</f>
        <v>0</v>
      </c>
      <c r="P4">
        <f t="shared" ref="P4:S4" si="0">IF(ISERROR(MATCH(I4,$B4:$F4,0)),0,1)</f>
        <v>1</v>
      </c>
      <c r="Q4">
        <f t="shared" si="0"/>
        <v>1</v>
      </c>
      <c r="R4">
        <f t="shared" si="0"/>
        <v>0</v>
      </c>
      <c r="S4">
        <f t="shared" si="0"/>
        <v>0</v>
      </c>
      <c r="U4">
        <f>SUM(O4:S4)</f>
        <v>2</v>
      </c>
      <c r="V4" s="6">
        <f>U4/COUNTA(B4:F4)</f>
        <v>0.66666666666666663</v>
      </c>
    </row>
    <row r="5" spans="1:51" x14ac:dyDescent="0.25">
      <c r="A5" s="1">
        <v>42481</v>
      </c>
      <c r="B5" t="s">
        <v>11</v>
      </c>
      <c r="H5" t="s">
        <v>11</v>
      </c>
      <c r="O5">
        <f t="shared" ref="O5:O68" si="1">IF(ISERROR(MATCH(H5,$B5:$F5,0)),0,1)</f>
        <v>1</v>
      </c>
      <c r="P5">
        <f t="shared" ref="P5:P68" si="2">IF(ISERROR(MATCH(I5,$B5:$F5,0)),0,1)</f>
        <v>0</v>
      </c>
      <c r="Q5">
        <f t="shared" ref="Q5:Q68" si="3">IF(ISERROR(MATCH(J5,$B5:$F5,0)),0,1)</f>
        <v>0</v>
      </c>
      <c r="R5">
        <f t="shared" ref="R5:R68" si="4">IF(ISERROR(MATCH(K5,$B5:$F5,0)),0,1)</f>
        <v>0</v>
      </c>
      <c r="S5">
        <f t="shared" ref="S5:S68" si="5">IF(ISERROR(MATCH(L5,$B5:$F5,0)),0,1)</f>
        <v>0</v>
      </c>
      <c r="U5">
        <f t="shared" ref="U5:U68" si="6">SUM(O5:S5)</f>
        <v>1</v>
      </c>
      <c r="V5" s="6">
        <f t="shared" ref="V5:V68" si="7">U5/COUNTA(B5:F5)</f>
        <v>1</v>
      </c>
    </row>
    <row r="6" spans="1:51" x14ac:dyDescent="0.25">
      <c r="A6" s="1">
        <v>42482</v>
      </c>
      <c r="B6" t="s">
        <v>12</v>
      </c>
      <c r="H6" t="s">
        <v>51</v>
      </c>
      <c r="I6" t="s">
        <v>12</v>
      </c>
      <c r="O6">
        <f t="shared" si="1"/>
        <v>0</v>
      </c>
      <c r="P6">
        <f t="shared" si="2"/>
        <v>1</v>
      </c>
      <c r="Q6">
        <f t="shared" si="3"/>
        <v>0</v>
      </c>
      <c r="R6">
        <f t="shared" si="4"/>
        <v>0</v>
      </c>
      <c r="S6">
        <f t="shared" si="5"/>
        <v>0</v>
      </c>
      <c r="U6">
        <f t="shared" si="6"/>
        <v>1</v>
      </c>
      <c r="V6" s="6">
        <f t="shared" si="7"/>
        <v>1</v>
      </c>
    </row>
    <row r="7" spans="1:51" x14ac:dyDescent="0.25">
      <c r="A7" s="1">
        <v>42485</v>
      </c>
      <c r="H7" t="s">
        <v>372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U7">
        <f t="shared" si="6"/>
        <v>0</v>
      </c>
      <c r="V7" s="6" t="e">
        <f t="shared" si="7"/>
        <v>#DIV/0!</v>
      </c>
    </row>
    <row r="8" spans="1:51" x14ac:dyDescent="0.25">
      <c r="A8" s="1">
        <v>42486</v>
      </c>
      <c r="H8" t="s">
        <v>372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U8">
        <f t="shared" si="6"/>
        <v>0</v>
      </c>
      <c r="V8" s="6" t="e">
        <f t="shared" si="7"/>
        <v>#DIV/0!</v>
      </c>
    </row>
    <row r="9" spans="1:51" x14ac:dyDescent="0.25">
      <c r="A9" s="1">
        <v>42487</v>
      </c>
      <c r="B9" t="s">
        <v>13</v>
      </c>
      <c r="H9" t="s">
        <v>13</v>
      </c>
      <c r="I9" t="s">
        <v>173</v>
      </c>
      <c r="O9">
        <f t="shared" si="1"/>
        <v>1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U9">
        <f t="shared" si="6"/>
        <v>1</v>
      </c>
      <c r="V9" s="6">
        <f t="shared" si="7"/>
        <v>1</v>
      </c>
    </row>
    <row r="10" spans="1:51" x14ac:dyDescent="0.25">
      <c r="A10" s="1">
        <v>42488</v>
      </c>
      <c r="B10" t="s">
        <v>14</v>
      </c>
      <c r="C10" t="s">
        <v>15</v>
      </c>
      <c r="D10" t="s">
        <v>16</v>
      </c>
      <c r="H10" t="s">
        <v>175</v>
      </c>
      <c r="I10" t="s">
        <v>178</v>
      </c>
      <c r="J10" t="s">
        <v>15</v>
      </c>
      <c r="K10" t="s">
        <v>14</v>
      </c>
      <c r="O10">
        <f t="shared" si="1"/>
        <v>0</v>
      </c>
      <c r="P10">
        <f t="shared" si="2"/>
        <v>0</v>
      </c>
      <c r="Q10">
        <f t="shared" si="3"/>
        <v>1</v>
      </c>
      <c r="R10">
        <f t="shared" si="4"/>
        <v>1</v>
      </c>
      <c r="S10">
        <f t="shared" si="5"/>
        <v>0</v>
      </c>
      <c r="U10">
        <f t="shared" si="6"/>
        <v>2</v>
      </c>
      <c r="V10" s="6">
        <f t="shared" si="7"/>
        <v>0.66666666666666663</v>
      </c>
    </row>
    <row r="11" spans="1:51" x14ac:dyDescent="0.25">
      <c r="A11" s="1">
        <v>42489</v>
      </c>
      <c r="B11" t="s">
        <v>17</v>
      </c>
      <c r="C11" t="s">
        <v>18</v>
      </c>
      <c r="H11" t="s">
        <v>17</v>
      </c>
      <c r="O11">
        <f t="shared" si="1"/>
        <v>1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U11">
        <f t="shared" si="6"/>
        <v>1</v>
      </c>
      <c r="V11" s="6">
        <f t="shared" si="7"/>
        <v>0.5</v>
      </c>
    </row>
    <row r="12" spans="1:51" x14ac:dyDescent="0.25">
      <c r="A12" s="1">
        <v>42492</v>
      </c>
      <c r="H12" t="s">
        <v>372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  <c r="S12">
        <f t="shared" si="5"/>
        <v>0</v>
      </c>
      <c r="U12">
        <f t="shared" si="6"/>
        <v>0</v>
      </c>
      <c r="V12" s="6" t="e">
        <f t="shared" si="7"/>
        <v>#DIV/0!</v>
      </c>
    </row>
    <row r="13" spans="1:51" x14ac:dyDescent="0.25">
      <c r="A13" s="1">
        <v>42493</v>
      </c>
      <c r="B13" t="s">
        <v>19</v>
      </c>
      <c r="H13" t="s">
        <v>141</v>
      </c>
      <c r="I13" t="s">
        <v>186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  <c r="S13">
        <f t="shared" si="5"/>
        <v>0</v>
      </c>
      <c r="U13">
        <f t="shared" si="6"/>
        <v>0</v>
      </c>
      <c r="V13" s="6">
        <f t="shared" si="7"/>
        <v>0</v>
      </c>
    </row>
    <row r="14" spans="1:51" x14ac:dyDescent="0.25">
      <c r="A14" s="1">
        <v>42494</v>
      </c>
      <c r="H14" t="s">
        <v>372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  <c r="S14">
        <f t="shared" si="5"/>
        <v>0</v>
      </c>
      <c r="U14">
        <f t="shared" si="6"/>
        <v>0</v>
      </c>
      <c r="V14" s="6" t="e">
        <f t="shared" si="7"/>
        <v>#DIV/0!</v>
      </c>
    </row>
    <row r="15" spans="1:51" x14ac:dyDescent="0.25">
      <c r="A15" s="1">
        <v>42495</v>
      </c>
      <c r="H15" t="s">
        <v>372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  <c r="S15">
        <f t="shared" si="5"/>
        <v>0</v>
      </c>
      <c r="U15">
        <f t="shared" si="6"/>
        <v>0</v>
      </c>
      <c r="V15" s="6" t="e">
        <f t="shared" si="7"/>
        <v>#DIV/0!</v>
      </c>
    </row>
    <row r="16" spans="1:51" x14ac:dyDescent="0.25">
      <c r="A16" s="1">
        <v>42496</v>
      </c>
      <c r="H16" t="s">
        <v>372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  <c r="S16">
        <f t="shared" si="5"/>
        <v>0</v>
      </c>
      <c r="U16">
        <f t="shared" si="6"/>
        <v>0</v>
      </c>
      <c r="V16" s="6" t="e">
        <f t="shared" si="7"/>
        <v>#DIV/0!</v>
      </c>
    </row>
    <row r="17" spans="1:22" x14ac:dyDescent="0.25">
      <c r="A17" s="1">
        <v>42499</v>
      </c>
      <c r="H17" t="s">
        <v>372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  <c r="S17">
        <f t="shared" si="5"/>
        <v>0</v>
      </c>
      <c r="U17">
        <f t="shared" si="6"/>
        <v>0</v>
      </c>
      <c r="V17" s="6" t="e">
        <f t="shared" si="7"/>
        <v>#DIV/0!</v>
      </c>
    </row>
    <row r="18" spans="1:22" x14ac:dyDescent="0.25">
      <c r="A18" s="1">
        <v>42500</v>
      </c>
      <c r="H18" t="s">
        <v>372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  <c r="S18">
        <f t="shared" si="5"/>
        <v>0</v>
      </c>
      <c r="U18">
        <f t="shared" si="6"/>
        <v>0</v>
      </c>
      <c r="V18" s="6" t="e">
        <f t="shared" si="7"/>
        <v>#DIV/0!</v>
      </c>
    </row>
    <row r="19" spans="1:22" x14ac:dyDescent="0.25">
      <c r="A19" s="1">
        <v>42501</v>
      </c>
      <c r="H19" t="s">
        <v>372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  <c r="S19">
        <f t="shared" si="5"/>
        <v>0</v>
      </c>
      <c r="U19">
        <f t="shared" si="6"/>
        <v>0</v>
      </c>
      <c r="V19" s="6" t="e">
        <f t="shared" si="7"/>
        <v>#DIV/0!</v>
      </c>
    </row>
    <row r="20" spans="1:22" x14ac:dyDescent="0.25">
      <c r="A20" s="1">
        <v>42502</v>
      </c>
      <c r="B20" t="s">
        <v>20</v>
      </c>
      <c r="H20" t="s">
        <v>20</v>
      </c>
      <c r="O20">
        <f t="shared" si="1"/>
        <v>1</v>
      </c>
      <c r="P20">
        <f t="shared" si="2"/>
        <v>0</v>
      </c>
      <c r="Q20">
        <f t="shared" si="3"/>
        <v>0</v>
      </c>
      <c r="R20">
        <f t="shared" si="4"/>
        <v>0</v>
      </c>
      <c r="S20">
        <f t="shared" si="5"/>
        <v>0</v>
      </c>
      <c r="U20">
        <f t="shared" si="6"/>
        <v>1</v>
      </c>
      <c r="V20" s="6">
        <f t="shared" si="7"/>
        <v>1</v>
      </c>
    </row>
    <row r="21" spans="1:22" x14ac:dyDescent="0.25">
      <c r="A21" s="1">
        <v>42503</v>
      </c>
      <c r="H21" t="s">
        <v>372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0</v>
      </c>
      <c r="S21">
        <f t="shared" si="5"/>
        <v>0</v>
      </c>
      <c r="U21">
        <f t="shared" si="6"/>
        <v>0</v>
      </c>
      <c r="V21" s="6" t="e">
        <f t="shared" si="7"/>
        <v>#DIV/0!</v>
      </c>
    </row>
    <row r="22" spans="1:22" x14ac:dyDescent="0.25">
      <c r="A22" s="1">
        <v>42506</v>
      </c>
      <c r="B22" t="s">
        <v>21</v>
      </c>
      <c r="H22" t="s">
        <v>21</v>
      </c>
      <c r="O22">
        <f t="shared" si="1"/>
        <v>1</v>
      </c>
      <c r="P22">
        <f t="shared" si="2"/>
        <v>0</v>
      </c>
      <c r="Q22">
        <f t="shared" si="3"/>
        <v>0</v>
      </c>
      <c r="R22">
        <f t="shared" si="4"/>
        <v>0</v>
      </c>
      <c r="S22">
        <f t="shared" si="5"/>
        <v>0</v>
      </c>
      <c r="U22">
        <f t="shared" si="6"/>
        <v>1</v>
      </c>
      <c r="V22" s="6">
        <f t="shared" si="7"/>
        <v>1</v>
      </c>
    </row>
    <row r="23" spans="1:22" x14ac:dyDescent="0.25">
      <c r="A23" s="1">
        <v>42507</v>
      </c>
      <c r="H23" t="s">
        <v>372</v>
      </c>
      <c r="O23">
        <f t="shared" si="1"/>
        <v>0</v>
      </c>
      <c r="P23">
        <f t="shared" si="2"/>
        <v>0</v>
      </c>
      <c r="Q23">
        <f t="shared" si="3"/>
        <v>0</v>
      </c>
      <c r="R23">
        <f t="shared" si="4"/>
        <v>0</v>
      </c>
      <c r="S23">
        <f t="shared" si="5"/>
        <v>0</v>
      </c>
      <c r="U23">
        <f t="shared" si="6"/>
        <v>0</v>
      </c>
      <c r="V23" s="6" t="e">
        <f t="shared" si="7"/>
        <v>#DIV/0!</v>
      </c>
    </row>
    <row r="24" spans="1:22" x14ac:dyDescent="0.25">
      <c r="A24" s="1">
        <v>42508</v>
      </c>
      <c r="H24" t="s">
        <v>372</v>
      </c>
      <c r="O24">
        <f t="shared" si="1"/>
        <v>0</v>
      </c>
      <c r="P24">
        <f t="shared" si="2"/>
        <v>0</v>
      </c>
      <c r="Q24">
        <f t="shared" si="3"/>
        <v>0</v>
      </c>
      <c r="R24">
        <f t="shared" si="4"/>
        <v>0</v>
      </c>
      <c r="S24">
        <f t="shared" si="5"/>
        <v>0</v>
      </c>
      <c r="U24">
        <f t="shared" si="6"/>
        <v>0</v>
      </c>
      <c r="V24" s="6" t="e">
        <f t="shared" si="7"/>
        <v>#DIV/0!</v>
      </c>
    </row>
    <row r="25" spans="1:22" x14ac:dyDescent="0.25">
      <c r="A25" s="1">
        <v>42509</v>
      </c>
      <c r="H25" t="s">
        <v>372</v>
      </c>
      <c r="O25">
        <f t="shared" si="1"/>
        <v>0</v>
      </c>
      <c r="P25">
        <f t="shared" si="2"/>
        <v>0</v>
      </c>
      <c r="Q25">
        <f t="shared" si="3"/>
        <v>0</v>
      </c>
      <c r="R25">
        <f t="shared" si="4"/>
        <v>0</v>
      </c>
      <c r="S25">
        <f t="shared" si="5"/>
        <v>0</v>
      </c>
      <c r="U25">
        <f t="shared" si="6"/>
        <v>0</v>
      </c>
      <c r="V25" s="6" t="e">
        <f t="shared" si="7"/>
        <v>#DIV/0!</v>
      </c>
    </row>
    <row r="26" spans="1:22" x14ac:dyDescent="0.25">
      <c r="A26" s="1">
        <v>42510</v>
      </c>
      <c r="H26" t="s">
        <v>372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0</v>
      </c>
      <c r="S26">
        <f t="shared" si="5"/>
        <v>0</v>
      </c>
      <c r="U26">
        <f t="shared" si="6"/>
        <v>0</v>
      </c>
      <c r="V26" s="6" t="e">
        <f t="shared" si="7"/>
        <v>#DIV/0!</v>
      </c>
    </row>
    <row r="27" spans="1:22" x14ac:dyDescent="0.25">
      <c r="A27" s="1">
        <v>42513</v>
      </c>
      <c r="B27" t="s">
        <v>22</v>
      </c>
      <c r="H27" t="s">
        <v>22</v>
      </c>
      <c r="O27">
        <f t="shared" si="1"/>
        <v>1</v>
      </c>
      <c r="P27">
        <f t="shared" si="2"/>
        <v>0</v>
      </c>
      <c r="Q27">
        <f t="shared" si="3"/>
        <v>0</v>
      </c>
      <c r="R27">
        <f t="shared" si="4"/>
        <v>0</v>
      </c>
      <c r="S27">
        <f t="shared" si="5"/>
        <v>0</v>
      </c>
      <c r="U27">
        <f t="shared" si="6"/>
        <v>1</v>
      </c>
      <c r="V27" s="6">
        <f t="shared" si="7"/>
        <v>1</v>
      </c>
    </row>
    <row r="28" spans="1:22" x14ac:dyDescent="0.25">
      <c r="A28" s="1">
        <v>42514</v>
      </c>
      <c r="H28" t="s">
        <v>372</v>
      </c>
      <c r="O28">
        <f t="shared" si="1"/>
        <v>0</v>
      </c>
      <c r="P28">
        <f t="shared" si="2"/>
        <v>0</v>
      </c>
      <c r="Q28">
        <f t="shared" si="3"/>
        <v>0</v>
      </c>
      <c r="R28">
        <f t="shared" si="4"/>
        <v>0</v>
      </c>
      <c r="S28">
        <f t="shared" si="5"/>
        <v>0</v>
      </c>
      <c r="U28">
        <f t="shared" si="6"/>
        <v>0</v>
      </c>
      <c r="V28" s="6" t="e">
        <f t="shared" si="7"/>
        <v>#DIV/0!</v>
      </c>
    </row>
    <row r="29" spans="1:22" x14ac:dyDescent="0.25">
      <c r="A29" s="1">
        <v>42515</v>
      </c>
      <c r="B29" t="s">
        <v>23</v>
      </c>
      <c r="H29" t="s">
        <v>23</v>
      </c>
      <c r="O29">
        <f t="shared" si="1"/>
        <v>1</v>
      </c>
      <c r="P29">
        <f t="shared" si="2"/>
        <v>0</v>
      </c>
      <c r="Q29">
        <f t="shared" si="3"/>
        <v>0</v>
      </c>
      <c r="R29">
        <f t="shared" si="4"/>
        <v>0</v>
      </c>
      <c r="S29">
        <f t="shared" si="5"/>
        <v>0</v>
      </c>
      <c r="U29">
        <f t="shared" si="6"/>
        <v>1</v>
      </c>
      <c r="V29" s="6">
        <f t="shared" si="7"/>
        <v>1</v>
      </c>
    </row>
    <row r="30" spans="1:22" x14ac:dyDescent="0.25">
      <c r="A30" s="1">
        <v>42516</v>
      </c>
      <c r="B30" t="s">
        <v>24</v>
      </c>
      <c r="H30" t="s">
        <v>372</v>
      </c>
      <c r="O30">
        <f t="shared" si="1"/>
        <v>0</v>
      </c>
      <c r="P30">
        <f t="shared" si="2"/>
        <v>0</v>
      </c>
      <c r="Q30">
        <f t="shared" si="3"/>
        <v>0</v>
      </c>
      <c r="R30">
        <f t="shared" si="4"/>
        <v>0</v>
      </c>
      <c r="S30">
        <f t="shared" si="5"/>
        <v>0</v>
      </c>
      <c r="U30">
        <f t="shared" si="6"/>
        <v>0</v>
      </c>
      <c r="V30" s="6">
        <f t="shared" si="7"/>
        <v>0</v>
      </c>
    </row>
    <row r="31" spans="1:22" x14ac:dyDescent="0.25">
      <c r="A31" s="1">
        <v>42517</v>
      </c>
      <c r="H31" t="s">
        <v>372</v>
      </c>
      <c r="O31">
        <f t="shared" si="1"/>
        <v>0</v>
      </c>
      <c r="P31">
        <f t="shared" si="2"/>
        <v>0</v>
      </c>
      <c r="Q31">
        <f t="shared" si="3"/>
        <v>0</v>
      </c>
      <c r="R31">
        <f t="shared" si="4"/>
        <v>0</v>
      </c>
      <c r="S31">
        <f t="shared" si="5"/>
        <v>0</v>
      </c>
      <c r="U31">
        <f t="shared" si="6"/>
        <v>0</v>
      </c>
      <c r="V31" s="6" t="e">
        <f t="shared" si="7"/>
        <v>#DIV/0!</v>
      </c>
    </row>
    <row r="32" spans="1:22" x14ac:dyDescent="0.25">
      <c r="A32" s="1">
        <v>42521</v>
      </c>
      <c r="H32" t="s">
        <v>372</v>
      </c>
      <c r="O32">
        <f t="shared" si="1"/>
        <v>0</v>
      </c>
      <c r="P32">
        <f t="shared" si="2"/>
        <v>0</v>
      </c>
      <c r="Q32">
        <f t="shared" si="3"/>
        <v>0</v>
      </c>
      <c r="R32">
        <f t="shared" si="4"/>
        <v>0</v>
      </c>
      <c r="S32">
        <f t="shared" si="5"/>
        <v>0</v>
      </c>
      <c r="U32">
        <f t="shared" si="6"/>
        <v>0</v>
      </c>
      <c r="V32" s="6" t="e">
        <f t="shared" si="7"/>
        <v>#DIV/0!</v>
      </c>
    </row>
    <row r="33" spans="1:22" x14ac:dyDescent="0.25">
      <c r="A33" s="1">
        <v>42522</v>
      </c>
      <c r="B33" t="s">
        <v>25</v>
      </c>
      <c r="H33" t="s">
        <v>138</v>
      </c>
      <c r="O33">
        <f t="shared" si="1"/>
        <v>0</v>
      </c>
      <c r="P33">
        <f t="shared" si="2"/>
        <v>0</v>
      </c>
      <c r="Q33">
        <f t="shared" si="3"/>
        <v>0</v>
      </c>
      <c r="R33">
        <f t="shared" si="4"/>
        <v>0</v>
      </c>
      <c r="S33">
        <f t="shared" si="5"/>
        <v>0</v>
      </c>
      <c r="U33">
        <f t="shared" si="6"/>
        <v>0</v>
      </c>
      <c r="V33" s="6">
        <f t="shared" si="7"/>
        <v>0</v>
      </c>
    </row>
    <row r="34" spans="1:22" x14ac:dyDescent="0.25">
      <c r="A34" s="1">
        <v>42523</v>
      </c>
      <c r="B34" t="s">
        <v>26</v>
      </c>
      <c r="H34" t="s">
        <v>372</v>
      </c>
      <c r="O34">
        <f t="shared" si="1"/>
        <v>0</v>
      </c>
      <c r="P34">
        <f t="shared" si="2"/>
        <v>0</v>
      </c>
      <c r="Q34">
        <f t="shared" si="3"/>
        <v>0</v>
      </c>
      <c r="R34">
        <f t="shared" si="4"/>
        <v>0</v>
      </c>
      <c r="S34">
        <f t="shared" si="5"/>
        <v>0</v>
      </c>
      <c r="U34">
        <f t="shared" si="6"/>
        <v>0</v>
      </c>
      <c r="V34" s="6">
        <f t="shared" si="7"/>
        <v>0</v>
      </c>
    </row>
    <row r="35" spans="1:22" x14ac:dyDescent="0.25">
      <c r="A35" s="1">
        <v>42524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H35" t="s">
        <v>28</v>
      </c>
      <c r="I35" t="s">
        <v>30</v>
      </c>
      <c r="J35" t="s">
        <v>27</v>
      </c>
      <c r="K35" t="s">
        <v>216</v>
      </c>
      <c r="L35" t="s">
        <v>29</v>
      </c>
      <c r="O35">
        <f t="shared" si="1"/>
        <v>1</v>
      </c>
      <c r="P35">
        <f t="shared" si="2"/>
        <v>1</v>
      </c>
      <c r="Q35">
        <f t="shared" si="3"/>
        <v>1</v>
      </c>
      <c r="R35">
        <f t="shared" si="4"/>
        <v>0</v>
      </c>
      <c r="S35">
        <f t="shared" si="5"/>
        <v>1</v>
      </c>
      <c r="U35">
        <f t="shared" si="6"/>
        <v>4</v>
      </c>
      <c r="V35" s="6">
        <f t="shared" si="7"/>
        <v>0.8</v>
      </c>
    </row>
    <row r="36" spans="1:22" x14ac:dyDescent="0.25">
      <c r="A36" s="1">
        <v>42527</v>
      </c>
      <c r="B36" t="s">
        <v>32</v>
      </c>
      <c r="H36" t="s">
        <v>32</v>
      </c>
      <c r="O36">
        <f t="shared" si="1"/>
        <v>1</v>
      </c>
      <c r="P36">
        <f t="shared" si="2"/>
        <v>0</v>
      </c>
      <c r="Q36">
        <f t="shared" si="3"/>
        <v>0</v>
      </c>
      <c r="R36">
        <f t="shared" si="4"/>
        <v>0</v>
      </c>
      <c r="S36">
        <f t="shared" si="5"/>
        <v>0</v>
      </c>
      <c r="U36">
        <f t="shared" si="6"/>
        <v>1</v>
      </c>
      <c r="V36" s="6">
        <f t="shared" si="7"/>
        <v>1</v>
      </c>
    </row>
    <row r="37" spans="1:22" x14ac:dyDescent="0.25">
      <c r="A37" s="1">
        <v>42528</v>
      </c>
      <c r="H37" t="s">
        <v>372</v>
      </c>
      <c r="O37">
        <f t="shared" si="1"/>
        <v>0</v>
      </c>
      <c r="P37">
        <f t="shared" si="2"/>
        <v>0</v>
      </c>
      <c r="Q37">
        <f t="shared" si="3"/>
        <v>0</v>
      </c>
      <c r="R37">
        <f t="shared" si="4"/>
        <v>0</v>
      </c>
      <c r="S37">
        <f t="shared" si="5"/>
        <v>0</v>
      </c>
      <c r="U37">
        <f t="shared" si="6"/>
        <v>0</v>
      </c>
      <c r="V37" s="6" t="e">
        <f t="shared" si="7"/>
        <v>#DIV/0!</v>
      </c>
    </row>
    <row r="38" spans="1:22" x14ac:dyDescent="0.25">
      <c r="A38" s="1">
        <v>42529</v>
      </c>
      <c r="B38" t="s">
        <v>33</v>
      </c>
      <c r="H38" t="s">
        <v>33</v>
      </c>
      <c r="O38">
        <f t="shared" si="1"/>
        <v>1</v>
      </c>
      <c r="P38">
        <f t="shared" si="2"/>
        <v>0</v>
      </c>
      <c r="Q38">
        <f t="shared" si="3"/>
        <v>0</v>
      </c>
      <c r="R38">
        <f t="shared" si="4"/>
        <v>0</v>
      </c>
      <c r="S38">
        <f t="shared" si="5"/>
        <v>0</v>
      </c>
      <c r="U38">
        <f t="shared" si="6"/>
        <v>1</v>
      </c>
      <c r="V38" s="6">
        <f t="shared" si="7"/>
        <v>1</v>
      </c>
    </row>
    <row r="39" spans="1:22" x14ac:dyDescent="0.25">
      <c r="A39" s="1">
        <v>42530</v>
      </c>
      <c r="B39" t="s">
        <v>34</v>
      </c>
      <c r="H39" t="s">
        <v>106</v>
      </c>
      <c r="I39" t="s">
        <v>34</v>
      </c>
      <c r="O39">
        <f t="shared" si="1"/>
        <v>0</v>
      </c>
      <c r="P39">
        <f t="shared" si="2"/>
        <v>1</v>
      </c>
      <c r="Q39">
        <f t="shared" si="3"/>
        <v>0</v>
      </c>
      <c r="R39">
        <f t="shared" si="4"/>
        <v>0</v>
      </c>
      <c r="S39">
        <f t="shared" si="5"/>
        <v>0</v>
      </c>
      <c r="U39">
        <f t="shared" si="6"/>
        <v>1</v>
      </c>
      <c r="V39" s="6">
        <f t="shared" si="7"/>
        <v>1</v>
      </c>
    </row>
    <row r="40" spans="1:22" x14ac:dyDescent="0.25">
      <c r="A40" s="1">
        <v>42531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H40" t="s">
        <v>372</v>
      </c>
      <c r="O40">
        <f t="shared" si="1"/>
        <v>0</v>
      </c>
      <c r="P40">
        <f t="shared" si="2"/>
        <v>0</v>
      </c>
      <c r="Q40">
        <f t="shared" si="3"/>
        <v>0</v>
      </c>
      <c r="R40">
        <f t="shared" si="4"/>
        <v>0</v>
      </c>
      <c r="S40">
        <f t="shared" si="5"/>
        <v>0</v>
      </c>
      <c r="U40">
        <f t="shared" si="6"/>
        <v>0</v>
      </c>
      <c r="V40" s="6">
        <f t="shared" si="7"/>
        <v>0</v>
      </c>
    </row>
    <row r="41" spans="1:22" x14ac:dyDescent="0.25">
      <c r="A41" s="1">
        <v>42534</v>
      </c>
      <c r="B41" t="s">
        <v>40</v>
      </c>
      <c r="H41" t="s">
        <v>40</v>
      </c>
      <c r="O41">
        <f t="shared" si="1"/>
        <v>1</v>
      </c>
      <c r="P41">
        <f t="shared" si="2"/>
        <v>0</v>
      </c>
      <c r="Q41">
        <f t="shared" si="3"/>
        <v>0</v>
      </c>
      <c r="R41">
        <f t="shared" si="4"/>
        <v>0</v>
      </c>
      <c r="S41">
        <f t="shared" si="5"/>
        <v>0</v>
      </c>
      <c r="U41">
        <f t="shared" si="6"/>
        <v>1</v>
      </c>
      <c r="V41" s="6">
        <f t="shared" si="7"/>
        <v>1</v>
      </c>
    </row>
    <row r="42" spans="1:22" x14ac:dyDescent="0.25">
      <c r="A42" s="1">
        <v>42535</v>
      </c>
      <c r="H42" t="s">
        <v>372</v>
      </c>
      <c r="O42">
        <f t="shared" si="1"/>
        <v>0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5"/>
        <v>0</v>
      </c>
      <c r="U42">
        <f t="shared" si="6"/>
        <v>0</v>
      </c>
      <c r="V42" s="6" t="e">
        <f t="shared" si="7"/>
        <v>#DIV/0!</v>
      </c>
    </row>
    <row r="43" spans="1:22" x14ac:dyDescent="0.25">
      <c r="A43" s="1">
        <v>42536</v>
      </c>
      <c r="H43" t="s">
        <v>372</v>
      </c>
      <c r="O43">
        <f t="shared" si="1"/>
        <v>0</v>
      </c>
      <c r="P43">
        <f t="shared" si="2"/>
        <v>0</v>
      </c>
      <c r="Q43">
        <f t="shared" si="3"/>
        <v>0</v>
      </c>
      <c r="R43">
        <f t="shared" si="4"/>
        <v>0</v>
      </c>
      <c r="S43">
        <f t="shared" si="5"/>
        <v>0</v>
      </c>
      <c r="U43">
        <f t="shared" si="6"/>
        <v>0</v>
      </c>
      <c r="V43" s="6" t="e">
        <f t="shared" si="7"/>
        <v>#DIV/0!</v>
      </c>
    </row>
    <row r="44" spans="1:22" x14ac:dyDescent="0.25">
      <c r="A44" s="1">
        <v>42537</v>
      </c>
      <c r="B44" t="s">
        <v>41</v>
      </c>
      <c r="C44" t="s">
        <v>42</v>
      </c>
      <c r="D44" t="s">
        <v>43</v>
      </c>
      <c r="E44" t="s">
        <v>44</v>
      </c>
      <c r="H44" t="s">
        <v>42</v>
      </c>
      <c r="I44" t="s">
        <v>44</v>
      </c>
      <c r="J44" t="s">
        <v>41</v>
      </c>
      <c r="O44">
        <f t="shared" si="1"/>
        <v>1</v>
      </c>
      <c r="P44">
        <f t="shared" si="2"/>
        <v>1</v>
      </c>
      <c r="Q44">
        <f t="shared" si="3"/>
        <v>1</v>
      </c>
      <c r="R44">
        <f t="shared" si="4"/>
        <v>0</v>
      </c>
      <c r="S44">
        <f t="shared" si="5"/>
        <v>0</v>
      </c>
      <c r="U44">
        <f t="shared" si="6"/>
        <v>3</v>
      </c>
      <c r="V44" s="6">
        <f t="shared" si="7"/>
        <v>0.75</v>
      </c>
    </row>
    <row r="45" spans="1:22" x14ac:dyDescent="0.25">
      <c r="A45" s="1">
        <v>42538</v>
      </c>
      <c r="H45" t="s">
        <v>372</v>
      </c>
      <c r="O45">
        <f t="shared" si="1"/>
        <v>0</v>
      </c>
      <c r="P45">
        <f t="shared" si="2"/>
        <v>0</v>
      </c>
      <c r="Q45">
        <f t="shared" si="3"/>
        <v>0</v>
      </c>
      <c r="R45">
        <f t="shared" si="4"/>
        <v>0</v>
      </c>
      <c r="S45">
        <f t="shared" si="5"/>
        <v>0</v>
      </c>
      <c r="U45">
        <f t="shared" si="6"/>
        <v>0</v>
      </c>
      <c r="V45" s="6" t="e">
        <f t="shared" si="7"/>
        <v>#DIV/0!</v>
      </c>
    </row>
    <row r="46" spans="1:22" x14ac:dyDescent="0.25">
      <c r="A46" s="1">
        <v>42541</v>
      </c>
      <c r="H46" t="s">
        <v>372</v>
      </c>
      <c r="O46">
        <f t="shared" si="1"/>
        <v>0</v>
      </c>
      <c r="P46">
        <f t="shared" si="2"/>
        <v>0</v>
      </c>
      <c r="Q46">
        <f t="shared" si="3"/>
        <v>0</v>
      </c>
      <c r="R46">
        <f t="shared" si="4"/>
        <v>0</v>
      </c>
      <c r="S46">
        <f t="shared" si="5"/>
        <v>0</v>
      </c>
      <c r="U46">
        <f t="shared" si="6"/>
        <v>0</v>
      </c>
      <c r="V46" s="6" t="e">
        <f t="shared" si="7"/>
        <v>#DIV/0!</v>
      </c>
    </row>
    <row r="47" spans="1:22" x14ac:dyDescent="0.25">
      <c r="A47" s="1">
        <v>42542</v>
      </c>
      <c r="B47" t="s">
        <v>3</v>
      </c>
      <c r="H47" t="s">
        <v>2</v>
      </c>
      <c r="I47" t="s">
        <v>3</v>
      </c>
      <c r="O47">
        <f t="shared" si="1"/>
        <v>0</v>
      </c>
      <c r="P47">
        <f t="shared" si="2"/>
        <v>1</v>
      </c>
      <c r="Q47">
        <f t="shared" si="3"/>
        <v>0</v>
      </c>
      <c r="R47">
        <f t="shared" si="4"/>
        <v>0</v>
      </c>
      <c r="S47">
        <f t="shared" si="5"/>
        <v>0</v>
      </c>
      <c r="U47">
        <f t="shared" si="6"/>
        <v>1</v>
      </c>
      <c r="V47" s="6">
        <f t="shared" si="7"/>
        <v>1</v>
      </c>
    </row>
    <row r="48" spans="1:22" x14ac:dyDescent="0.25">
      <c r="A48" s="1">
        <v>42543</v>
      </c>
      <c r="H48" t="s">
        <v>372</v>
      </c>
      <c r="O48">
        <f t="shared" si="1"/>
        <v>0</v>
      </c>
      <c r="P48">
        <f t="shared" si="2"/>
        <v>0</v>
      </c>
      <c r="Q48">
        <f t="shared" si="3"/>
        <v>0</v>
      </c>
      <c r="R48">
        <f t="shared" si="4"/>
        <v>0</v>
      </c>
      <c r="S48">
        <f t="shared" si="5"/>
        <v>0</v>
      </c>
      <c r="U48">
        <f t="shared" si="6"/>
        <v>0</v>
      </c>
      <c r="V48" s="6" t="e">
        <f t="shared" si="7"/>
        <v>#DIV/0!</v>
      </c>
    </row>
    <row r="49" spans="1:22" x14ac:dyDescent="0.25">
      <c r="A49" s="1">
        <v>42544</v>
      </c>
      <c r="H49" t="s">
        <v>372</v>
      </c>
      <c r="O49">
        <f t="shared" si="1"/>
        <v>0</v>
      </c>
      <c r="P49">
        <f t="shared" si="2"/>
        <v>0</v>
      </c>
      <c r="Q49">
        <f t="shared" si="3"/>
        <v>0</v>
      </c>
      <c r="R49">
        <f t="shared" si="4"/>
        <v>0</v>
      </c>
      <c r="S49">
        <f t="shared" si="5"/>
        <v>0</v>
      </c>
      <c r="U49">
        <f t="shared" si="6"/>
        <v>0</v>
      </c>
      <c r="V49" s="6" t="e">
        <f t="shared" si="7"/>
        <v>#DIV/0!</v>
      </c>
    </row>
    <row r="50" spans="1:22" x14ac:dyDescent="0.25">
      <c r="A50" s="1">
        <v>42545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H50" t="s">
        <v>4</v>
      </c>
      <c r="I50" t="s">
        <v>5</v>
      </c>
      <c r="J50" t="s">
        <v>7</v>
      </c>
      <c r="K50" t="s">
        <v>50</v>
      </c>
      <c r="O50">
        <f t="shared" si="1"/>
        <v>0</v>
      </c>
      <c r="P50">
        <f t="shared" si="2"/>
        <v>0</v>
      </c>
      <c r="Q50">
        <f t="shared" si="3"/>
        <v>0</v>
      </c>
      <c r="R50">
        <f t="shared" si="4"/>
        <v>0</v>
      </c>
      <c r="S50">
        <f t="shared" si="5"/>
        <v>0</v>
      </c>
      <c r="U50">
        <f t="shared" si="6"/>
        <v>0</v>
      </c>
      <c r="V50" s="6">
        <f t="shared" si="7"/>
        <v>0</v>
      </c>
    </row>
    <row r="51" spans="1:22" x14ac:dyDescent="0.25">
      <c r="A51" s="1">
        <v>42548</v>
      </c>
      <c r="H51" t="s">
        <v>372</v>
      </c>
      <c r="O51">
        <f t="shared" si="1"/>
        <v>0</v>
      </c>
      <c r="P51">
        <f t="shared" si="2"/>
        <v>0</v>
      </c>
      <c r="Q51">
        <f t="shared" si="3"/>
        <v>0</v>
      </c>
      <c r="R51">
        <f t="shared" si="4"/>
        <v>0</v>
      </c>
      <c r="S51">
        <f t="shared" si="5"/>
        <v>0</v>
      </c>
      <c r="U51">
        <f t="shared" si="6"/>
        <v>0</v>
      </c>
      <c r="V51" s="6" t="e">
        <f t="shared" si="7"/>
        <v>#DIV/0!</v>
      </c>
    </row>
    <row r="52" spans="1:22" x14ac:dyDescent="0.25">
      <c r="A52" s="1">
        <v>42549</v>
      </c>
      <c r="H52" t="s">
        <v>372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0</v>
      </c>
      <c r="S52">
        <f t="shared" si="5"/>
        <v>0</v>
      </c>
      <c r="U52">
        <f t="shared" si="6"/>
        <v>0</v>
      </c>
      <c r="V52" s="6" t="e">
        <f t="shared" si="7"/>
        <v>#DIV/0!</v>
      </c>
    </row>
    <row r="53" spans="1:22" x14ac:dyDescent="0.25">
      <c r="A53" s="1">
        <v>42550</v>
      </c>
      <c r="H53" t="s">
        <v>372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0</v>
      </c>
      <c r="S53">
        <f t="shared" si="5"/>
        <v>0</v>
      </c>
      <c r="U53">
        <f t="shared" si="6"/>
        <v>0</v>
      </c>
      <c r="V53" s="6" t="e">
        <f t="shared" si="7"/>
        <v>#DIV/0!</v>
      </c>
    </row>
    <row r="54" spans="1:22" x14ac:dyDescent="0.25">
      <c r="A54" s="1">
        <v>42551</v>
      </c>
      <c r="H54" t="s">
        <v>372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0</v>
      </c>
      <c r="S54">
        <f t="shared" si="5"/>
        <v>0</v>
      </c>
      <c r="U54">
        <f t="shared" si="6"/>
        <v>0</v>
      </c>
      <c r="V54" s="6" t="e">
        <f t="shared" si="7"/>
        <v>#DIV/0!</v>
      </c>
    </row>
    <row r="55" spans="1:22" x14ac:dyDescent="0.25">
      <c r="A55" s="1">
        <v>42552</v>
      </c>
      <c r="H55" t="s">
        <v>372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5"/>
        <v>0</v>
      </c>
      <c r="U55">
        <f t="shared" si="6"/>
        <v>0</v>
      </c>
      <c r="V55" s="6" t="e">
        <f t="shared" si="7"/>
        <v>#DIV/0!</v>
      </c>
    </row>
    <row r="56" spans="1:22" x14ac:dyDescent="0.25">
      <c r="A56" s="1">
        <v>42556</v>
      </c>
      <c r="H56" t="s">
        <v>186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0</v>
      </c>
      <c r="S56">
        <f t="shared" si="5"/>
        <v>0</v>
      </c>
      <c r="U56">
        <f t="shared" si="6"/>
        <v>0</v>
      </c>
      <c r="V56" s="6" t="e">
        <f t="shared" si="7"/>
        <v>#DIV/0!</v>
      </c>
    </row>
    <row r="57" spans="1:22" x14ac:dyDescent="0.25">
      <c r="A57" s="1">
        <v>42557</v>
      </c>
      <c r="B57" t="s">
        <v>104</v>
      </c>
      <c r="H57" t="s">
        <v>104</v>
      </c>
      <c r="O57">
        <f t="shared" si="1"/>
        <v>1</v>
      </c>
      <c r="P57">
        <f t="shared" si="2"/>
        <v>0</v>
      </c>
      <c r="Q57">
        <f t="shared" si="3"/>
        <v>0</v>
      </c>
      <c r="R57">
        <f t="shared" si="4"/>
        <v>0</v>
      </c>
      <c r="S57">
        <f t="shared" si="5"/>
        <v>0</v>
      </c>
      <c r="U57">
        <f t="shared" si="6"/>
        <v>1</v>
      </c>
      <c r="V57" s="6">
        <f t="shared" si="7"/>
        <v>1</v>
      </c>
    </row>
    <row r="58" spans="1:22" x14ac:dyDescent="0.25">
      <c r="A58" s="1">
        <v>42558</v>
      </c>
      <c r="H58" t="s">
        <v>372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0</v>
      </c>
      <c r="S58">
        <f t="shared" si="5"/>
        <v>0</v>
      </c>
      <c r="U58">
        <f t="shared" si="6"/>
        <v>0</v>
      </c>
      <c r="V58" s="6" t="e">
        <f t="shared" si="7"/>
        <v>#DIV/0!</v>
      </c>
    </row>
    <row r="59" spans="1:22" x14ac:dyDescent="0.25">
      <c r="A59" s="1">
        <v>42559</v>
      </c>
      <c r="H59" t="s">
        <v>372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0</v>
      </c>
      <c r="S59">
        <f t="shared" si="5"/>
        <v>0</v>
      </c>
      <c r="U59">
        <f t="shared" si="6"/>
        <v>0</v>
      </c>
      <c r="V59" s="6" t="e">
        <f t="shared" si="7"/>
        <v>#DIV/0!</v>
      </c>
    </row>
    <row r="60" spans="1:22" x14ac:dyDescent="0.25">
      <c r="A60" s="1">
        <v>42562</v>
      </c>
      <c r="H60" t="s">
        <v>372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0</v>
      </c>
      <c r="S60">
        <f t="shared" si="5"/>
        <v>0</v>
      </c>
      <c r="U60">
        <f t="shared" si="6"/>
        <v>0</v>
      </c>
      <c r="V60" s="6" t="e">
        <f t="shared" si="7"/>
        <v>#DIV/0!</v>
      </c>
    </row>
    <row r="61" spans="1:22" x14ac:dyDescent="0.25">
      <c r="A61" s="1">
        <v>42563</v>
      </c>
      <c r="H61" t="s">
        <v>372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0</v>
      </c>
      <c r="S61">
        <f t="shared" si="5"/>
        <v>0</v>
      </c>
      <c r="U61">
        <f t="shared" si="6"/>
        <v>0</v>
      </c>
      <c r="V61" s="6" t="e">
        <f t="shared" si="7"/>
        <v>#DIV/0!</v>
      </c>
    </row>
    <row r="62" spans="1:22" x14ac:dyDescent="0.25">
      <c r="A62" s="1">
        <v>42564</v>
      </c>
      <c r="H62" t="s">
        <v>372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0</v>
      </c>
      <c r="S62">
        <f t="shared" si="5"/>
        <v>0</v>
      </c>
      <c r="U62">
        <f t="shared" si="6"/>
        <v>0</v>
      </c>
      <c r="V62" s="6" t="e">
        <f t="shared" si="7"/>
        <v>#DIV/0!</v>
      </c>
    </row>
    <row r="63" spans="1:22" x14ac:dyDescent="0.25">
      <c r="A63" s="1">
        <v>42565</v>
      </c>
      <c r="B63" t="s">
        <v>75</v>
      </c>
      <c r="H63" t="s">
        <v>75</v>
      </c>
      <c r="O63">
        <f t="shared" si="1"/>
        <v>1</v>
      </c>
      <c r="P63">
        <f t="shared" si="2"/>
        <v>0</v>
      </c>
      <c r="Q63">
        <f t="shared" si="3"/>
        <v>0</v>
      </c>
      <c r="R63">
        <f t="shared" si="4"/>
        <v>0</v>
      </c>
      <c r="S63">
        <f t="shared" si="5"/>
        <v>0</v>
      </c>
      <c r="U63">
        <f t="shared" si="6"/>
        <v>1</v>
      </c>
      <c r="V63" s="6">
        <f t="shared" si="7"/>
        <v>1</v>
      </c>
    </row>
    <row r="64" spans="1:22" x14ac:dyDescent="0.25">
      <c r="A64" s="1">
        <v>42566</v>
      </c>
      <c r="B64" t="s">
        <v>53</v>
      </c>
      <c r="C64" t="s">
        <v>105</v>
      </c>
      <c r="H64" t="s">
        <v>105</v>
      </c>
      <c r="O64">
        <f t="shared" si="1"/>
        <v>1</v>
      </c>
      <c r="P64">
        <f t="shared" si="2"/>
        <v>0</v>
      </c>
      <c r="Q64">
        <f t="shared" si="3"/>
        <v>0</v>
      </c>
      <c r="R64">
        <f t="shared" si="4"/>
        <v>0</v>
      </c>
      <c r="S64">
        <f t="shared" si="5"/>
        <v>0</v>
      </c>
      <c r="U64">
        <f t="shared" si="6"/>
        <v>1</v>
      </c>
      <c r="V64" s="6">
        <f t="shared" si="7"/>
        <v>0.5</v>
      </c>
    </row>
    <row r="65" spans="1:22" x14ac:dyDescent="0.25">
      <c r="A65" s="1">
        <v>42569</v>
      </c>
      <c r="B65" t="s">
        <v>106</v>
      </c>
      <c r="C65" t="s">
        <v>107</v>
      </c>
      <c r="H65" t="s">
        <v>107</v>
      </c>
      <c r="I65" t="s">
        <v>90</v>
      </c>
      <c r="J65" t="s">
        <v>106</v>
      </c>
      <c r="O65">
        <f t="shared" si="1"/>
        <v>1</v>
      </c>
      <c r="P65">
        <f t="shared" si="2"/>
        <v>0</v>
      </c>
      <c r="Q65">
        <f t="shared" si="3"/>
        <v>1</v>
      </c>
      <c r="R65">
        <f t="shared" si="4"/>
        <v>0</v>
      </c>
      <c r="S65">
        <f t="shared" si="5"/>
        <v>0</v>
      </c>
      <c r="U65">
        <f t="shared" si="6"/>
        <v>2</v>
      </c>
      <c r="V65" s="6">
        <f t="shared" si="7"/>
        <v>1</v>
      </c>
    </row>
    <row r="66" spans="1:22" x14ac:dyDescent="0.25">
      <c r="A66" s="1">
        <v>42570</v>
      </c>
      <c r="H66" t="s">
        <v>372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0</v>
      </c>
      <c r="S66">
        <f t="shared" si="5"/>
        <v>0</v>
      </c>
      <c r="U66">
        <f t="shared" si="6"/>
        <v>0</v>
      </c>
      <c r="V66" s="6" t="e">
        <f t="shared" si="7"/>
        <v>#DIV/0!</v>
      </c>
    </row>
    <row r="67" spans="1:22" x14ac:dyDescent="0.25">
      <c r="A67" s="1">
        <v>42571</v>
      </c>
      <c r="B67" t="s">
        <v>23</v>
      </c>
      <c r="H67" t="s">
        <v>372</v>
      </c>
      <c r="O67">
        <f t="shared" si="1"/>
        <v>0</v>
      </c>
      <c r="P67">
        <f t="shared" si="2"/>
        <v>0</v>
      </c>
      <c r="Q67">
        <f t="shared" si="3"/>
        <v>0</v>
      </c>
      <c r="R67">
        <f t="shared" si="4"/>
        <v>0</v>
      </c>
      <c r="S67">
        <f t="shared" si="5"/>
        <v>0</v>
      </c>
      <c r="U67">
        <f t="shared" si="6"/>
        <v>0</v>
      </c>
      <c r="V67" s="6">
        <f t="shared" si="7"/>
        <v>0</v>
      </c>
    </row>
    <row r="68" spans="1:22" x14ac:dyDescent="0.25">
      <c r="A68" s="1">
        <v>42572</v>
      </c>
      <c r="B68" t="s">
        <v>108</v>
      </c>
      <c r="C68" t="s">
        <v>86</v>
      </c>
      <c r="D68" t="s">
        <v>3</v>
      </c>
      <c r="H68" t="s">
        <v>86</v>
      </c>
      <c r="I68" t="s">
        <v>108</v>
      </c>
      <c r="O68">
        <f t="shared" si="1"/>
        <v>1</v>
      </c>
      <c r="P68">
        <f t="shared" si="2"/>
        <v>1</v>
      </c>
      <c r="Q68">
        <f t="shared" si="3"/>
        <v>0</v>
      </c>
      <c r="R68">
        <f t="shared" si="4"/>
        <v>0</v>
      </c>
      <c r="S68">
        <f t="shared" si="5"/>
        <v>0</v>
      </c>
      <c r="U68">
        <f t="shared" si="6"/>
        <v>2</v>
      </c>
      <c r="V68" s="6">
        <f t="shared" si="7"/>
        <v>0.66666666666666663</v>
      </c>
    </row>
    <row r="69" spans="1:22" x14ac:dyDescent="0.25">
      <c r="A69" s="1">
        <v>42573</v>
      </c>
      <c r="B69" t="s">
        <v>109</v>
      </c>
      <c r="C69" t="s">
        <v>42</v>
      </c>
      <c r="D69" t="s">
        <v>110</v>
      </c>
      <c r="E69" t="s">
        <v>111</v>
      </c>
      <c r="H69" t="s">
        <v>110</v>
      </c>
      <c r="I69" t="s">
        <v>109</v>
      </c>
      <c r="J69" t="s">
        <v>111</v>
      </c>
      <c r="O69">
        <f t="shared" ref="O69:O87" si="8">IF(ISERROR(MATCH(H69,$B69:$F69,0)),0,1)</f>
        <v>1</v>
      </c>
      <c r="P69">
        <f t="shared" ref="P69:P87" si="9">IF(ISERROR(MATCH(I69,$B69:$F69,0)),0,1)</f>
        <v>1</v>
      </c>
      <c r="Q69">
        <f t="shared" ref="Q69:Q87" si="10">IF(ISERROR(MATCH(J69,$B69:$F69,0)),0,1)</f>
        <v>1</v>
      </c>
      <c r="R69">
        <f t="shared" ref="R69:R87" si="11">IF(ISERROR(MATCH(K69,$B69:$F69,0)),0,1)</f>
        <v>0</v>
      </c>
      <c r="S69">
        <f t="shared" ref="S69:S87" si="12">IF(ISERROR(MATCH(L69,$B69:$F69,0)),0,1)</f>
        <v>0</v>
      </c>
      <c r="U69">
        <f t="shared" ref="U69:U87" si="13">SUM(O69:S69)</f>
        <v>3</v>
      </c>
      <c r="V69" s="6">
        <f t="shared" ref="V69:V87" si="14">U69/COUNTA(B69:F69)</f>
        <v>0.75</v>
      </c>
    </row>
    <row r="70" spans="1:22" x14ac:dyDescent="0.25">
      <c r="A70" s="1">
        <v>42576</v>
      </c>
      <c r="B70" t="s">
        <v>112</v>
      </c>
      <c r="H70" t="s">
        <v>112</v>
      </c>
      <c r="O70">
        <f t="shared" si="8"/>
        <v>1</v>
      </c>
      <c r="P70">
        <f t="shared" si="9"/>
        <v>0</v>
      </c>
      <c r="Q70">
        <f t="shared" si="10"/>
        <v>0</v>
      </c>
      <c r="R70">
        <f t="shared" si="11"/>
        <v>0</v>
      </c>
      <c r="S70">
        <f t="shared" si="12"/>
        <v>0</v>
      </c>
      <c r="U70">
        <f t="shared" si="13"/>
        <v>1</v>
      </c>
      <c r="V70" s="6">
        <f t="shared" si="14"/>
        <v>1</v>
      </c>
    </row>
    <row r="71" spans="1:22" x14ac:dyDescent="0.25">
      <c r="A71" s="1">
        <v>42577</v>
      </c>
      <c r="B71" t="s">
        <v>113</v>
      </c>
      <c r="C71" t="s">
        <v>17</v>
      </c>
      <c r="D71" t="s">
        <v>94</v>
      </c>
      <c r="H71" t="s">
        <v>17</v>
      </c>
      <c r="I71" t="s">
        <v>113</v>
      </c>
      <c r="J71" t="s">
        <v>315</v>
      </c>
      <c r="O71">
        <f t="shared" si="8"/>
        <v>1</v>
      </c>
      <c r="P71">
        <f t="shared" si="9"/>
        <v>1</v>
      </c>
      <c r="Q71">
        <f t="shared" si="10"/>
        <v>0</v>
      </c>
      <c r="R71">
        <f t="shared" si="11"/>
        <v>0</v>
      </c>
      <c r="S71">
        <f t="shared" si="12"/>
        <v>0</v>
      </c>
      <c r="U71">
        <f t="shared" si="13"/>
        <v>2</v>
      </c>
      <c r="V71" s="6">
        <f t="shared" si="14"/>
        <v>0.66666666666666663</v>
      </c>
    </row>
    <row r="72" spans="1:22" x14ac:dyDescent="0.25">
      <c r="A72" s="1">
        <v>42578</v>
      </c>
      <c r="B72" t="s">
        <v>114</v>
      </c>
      <c r="C72" t="s">
        <v>115</v>
      </c>
      <c r="D72" t="s">
        <v>116</v>
      </c>
      <c r="H72" t="s">
        <v>116</v>
      </c>
      <c r="I72" t="s">
        <v>115</v>
      </c>
      <c r="O72">
        <f t="shared" si="8"/>
        <v>1</v>
      </c>
      <c r="P72">
        <f t="shared" si="9"/>
        <v>1</v>
      </c>
      <c r="Q72">
        <f t="shared" si="10"/>
        <v>0</v>
      </c>
      <c r="R72">
        <f t="shared" si="11"/>
        <v>0</v>
      </c>
      <c r="S72">
        <f t="shared" si="12"/>
        <v>0</v>
      </c>
      <c r="U72">
        <f t="shared" si="13"/>
        <v>2</v>
      </c>
      <c r="V72" s="6">
        <f t="shared" si="14"/>
        <v>0.66666666666666663</v>
      </c>
    </row>
    <row r="73" spans="1:22" x14ac:dyDescent="0.25">
      <c r="A73" s="1">
        <v>42579</v>
      </c>
      <c r="B73" t="s">
        <v>117</v>
      </c>
      <c r="C73" t="s">
        <v>70</v>
      </c>
      <c r="D73" t="s">
        <v>14</v>
      </c>
      <c r="E73" t="s">
        <v>118</v>
      </c>
      <c r="H73" t="s">
        <v>70</v>
      </c>
      <c r="I73" t="s">
        <v>117</v>
      </c>
      <c r="O73">
        <f t="shared" si="8"/>
        <v>1</v>
      </c>
      <c r="P73">
        <f t="shared" si="9"/>
        <v>1</v>
      </c>
      <c r="Q73">
        <f t="shared" si="10"/>
        <v>0</v>
      </c>
      <c r="R73">
        <f t="shared" si="11"/>
        <v>0</v>
      </c>
      <c r="S73">
        <f t="shared" si="12"/>
        <v>0</v>
      </c>
      <c r="U73">
        <f t="shared" si="13"/>
        <v>2</v>
      </c>
      <c r="V73" s="6">
        <f t="shared" si="14"/>
        <v>0.5</v>
      </c>
    </row>
    <row r="74" spans="1:22" x14ac:dyDescent="0.25">
      <c r="A74" s="1">
        <v>42580</v>
      </c>
      <c r="B74" t="s">
        <v>119</v>
      </c>
      <c r="C74" t="s">
        <v>120</v>
      </c>
      <c r="D74" t="s">
        <v>68</v>
      </c>
      <c r="H74" t="s">
        <v>68</v>
      </c>
      <c r="I74" t="s">
        <v>120</v>
      </c>
      <c r="O74">
        <f t="shared" si="8"/>
        <v>1</v>
      </c>
      <c r="P74">
        <f t="shared" si="9"/>
        <v>1</v>
      </c>
      <c r="Q74">
        <f t="shared" si="10"/>
        <v>0</v>
      </c>
      <c r="R74">
        <f t="shared" si="11"/>
        <v>0</v>
      </c>
      <c r="S74">
        <f t="shared" si="12"/>
        <v>0</v>
      </c>
      <c r="U74">
        <f t="shared" si="13"/>
        <v>2</v>
      </c>
      <c r="V74" s="6">
        <f t="shared" si="14"/>
        <v>0.66666666666666663</v>
      </c>
    </row>
    <row r="75" spans="1:22" x14ac:dyDescent="0.25">
      <c r="A75" s="1">
        <v>42583</v>
      </c>
      <c r="B75" t="s">
        <v>121</v>
      </c>
      <c r="H75" t="s">
        <v>121</v>
      </c>
      <c r="O75">
        <f t="shared" si="8"/>
        <v>1</v>
      </c>
      <c r="P75">
        <f t="shared" si="9"/>
        <v>0</v>
      </c>
      <c r="Q75">
        <f t="shared" si="10"/>
        <v>0</v>
      </c>
      <c r="R75">
        <f t="shared" si="11"/>
        <v>0</v>
      </c>
      <c r="S75">
        <f t="shared" si="12"/>
        <v>0</v>
      </c>
      <c r="U75">
        <f t="shared" si="13"/>
        <v>1</v>
      </c>
      <c r="V75" s="6">
        <f t="shared" si="14"/>
        <v>1</v>
      </c>
    </row>
    <row r="76" spans="1:22" x14ac:dyDescent="0.25">
      <c r="A76" s="1">
        <v>42584</v>
      </c>
      <c r="B76" t="s">
        <v>122</v>
      </c>
      <c r="C76" t="s">
        <v>123</v>
      </c>
      <c r="D76" t="s">
        <v>54</v>
      </c>
      <c r="H76" t="s">
        <v>123</v>
      </c>
      <c r="O76">
        <f t="shared" si="8"/>
        <v>1</v>
      </c>
      <c r="P76">
        <f t="shared" si="9"/>
        <v>0</v>
      </c>
      <c r="Q76">
        <f t="shared" si="10"/>
        <v>0</v>
      </c>
      <c r="R76">
        <f t="shared" si="11"/>
        <v>0</v>
      </c>
      <c r="S76">
        <f t="shared" si="12"/>
        <v>0</v>
      </c>
      <c r="U76">
        <f t="shared" si="13"/>
        <v>1</v>
      </c>
      <c r="V76" s="6">
        <f t="shared" si="14"/>
        <v>0.33333333333333331</v>
      </c>
    </row>
    <row r="77" spans="1:22" x14ac:dyDescent="0.25">
      <c r="A77" s="1">
        <v>42585</v>
      </c>
      <c r="B77" t="s">
        <v>124</v>
      </c>
      <c r="H77" t="s">
        <v>372</v>
      </c>
      <c r="O77">
        <f t="shared" si="8"/>
        <v>0</v>
      </c>
      <c r="P77">
        <f t="shared" si="9"/>
        <v>0</v>
      </c>
      <c r="Q77">
        <f t="shared" si="10"/>
        <v>0</v>
      </c>
      <c r="R77">
        <f t="shared" si="11"/>
        <v>0</v>
      </c>
      <c r="S77">
        <f t="shared" si="12"/>
        <v>0</v>
      </c>
      <c r="U77">
        <f t="shared" si="13"/>
        <v>0</v>
      </c>
      <c r="V77" s="6">
        <f t="shared" si="14"/>
        <v>0</v>
      </c>
    </row>
    <row r="78" spans="1:22" x14ac:dyDescent="0.25">
      <c r="A78" s="1">
        <v>42586</v>
      </c>
      <c r="H78" t="s">
        <v>372</v>
      </c>
      <c r="O78">
        <f t="shared" si="8"/>
        <v>0</v>
      </c>
      <c r="P78">
        <f t="shared" si="9"/>
        <v>0</v>
      </c>
      <c r="Q78">
        <f t="shared" si="10"/>
        <v>0</v>
      </c>
      <c r="R78">
        <f t="shared" si="11"/>
        <v>0</v>
      </c>
      <c r="S78">
        <f t="shared" si="12"/>
        <v>0</v>
      </c>
      <c r="U78">
        <f t="shared" si="13"/>
        <v>0</v>
      </c>
      <c r="V78" s="6" t="e">
        <f t="shared" si="14"/>
        <v>#DIV/0!</v>
      </c>
    </row>
    <row r="79" spans="1:22" x14ac:dyDescent="0.25">
      <c r="A79" s="1">
        <v>42587</v>
      </c>
      <c r="B79" t="s">
        <v>125</v>
      </c>
      <c r="H79" t="s">
        <v>372</v>
      </c>
      <c r="O79">
        <f t="shared" si="8"/>
        <v>0</v>
      </c>
      <c r="P79">
        <f t="shared" si="9"/>
        <v>0</v>
      </c>
      <c r="Q79">
        <f t="shared" si="10"/>
        <v>0</v>
      </c>
      <c r="R79">
        <f t="shared" si="11"/>
        <v>0</v>
      </c>
      <c r="S79">
        <f t="shared" si="12"/>
        <v>0</v>
      </c>
      <c r="U79">
        <f t="shared" si="13"/>
        <v>0</v>
      </c>
      <c r="V79" s="6">
        <f t="shared" si="14"/>
        <v>0</v>
      </c>
    </row>
    <row r="80" spans="1:22" x14ac:dyDescent="0.25">
      <c r="A80" s="1">
        <v>42590</v>
      </c>
      <c r="H80" t="s">
        <v>372</v>
      </c>
      <c r="O80">
        <f t="shared" si="8"/>
        <v>0</v>
      </c>
      <c r="P80">
        <f t="shared" si="9"/>
        <v>0</v>
      </c>
      <c r="Q80">
        <f t="shared" si="10"/>
        <v>0</v>
      </c>
      <c r="R80">
        <f t="shared" si="11"/>
        <v>0</v>
      </c>
      <c r="S80">
        <f t="shared" si="12"/>
        <v>0</v>
      </c>
      <c r="U80">
        <f t="shared" si="13"/>
        <v>0</v>
      </c>
      <c r="V80" s="6" t="e">
        <f t="shared" si="14"/>
        <v>#DIV/0!</v>
      </c>
    </row>
    <row r="81" spans="1:22" x14ac:dyDescent="0.25">
      <c r="A81" s="1">
        <v>42591</v>
      </c>
      <c r="H81" t="s">
        <v>372</v>
      </c>
      <c r="O81">
        <f t="shared" si="8"/>
        <v>0</v>
      </c>
      <c r="P81">
        <f t="shared" si="9"/>
        <v>0</v>
      </c>
      <c r="Q81">
        <f t="shared" si="10"/>
        <v>0</v>
      </c>
      <c r="R81">
        <f t="shared" si="11"/>
        <v>0</v>
      </c>
      <c r="S81">
        <f t="shared" si="12"/>
        <v>0</v>
      </c>
      <c r="U81">
        <f t="shared" si="13"/>
        <v>0</v>
      </c>
      <c r="V81" s="6" t="e">
        <f t="shared" si="14"/>
        <v>#DIV/0!</v>
      </c>
    </row>
    <row r="82" spans="1:22" x14ac:dyDescent="0.25">
      <c r="A82" s="1">
        <v>42592</v>
      </c>
      <c r="B82" t="s">
        <v>126</v>
      </c>
      <c r="H82" t="s">
        <v>126</v>
      </c>
      <c r="O82">
        <f t="shared" si="8"/>
        <v>1</v>
      </c>
      <c r="P82">
        <f t="shared" si="9"/>
        <v>0</v>
      </c>
      <c r="Q82">
        <f t="shared" si="10"/>
        <v>0</v>
      </c>
      <c r="R82">
        <f t="shared" si="11"/>
        <v>0</v>
      </c>
      <c r="S82">
        <f t="shared" si="12"/>
        <v>0</v>
      </c>
      <c r="U82">
        <f t="shared" si="13"/>
        <v>1</v>
      </c>
      <c r="V82" s="6">
        <f t="shared" si="14"/>
        <v>1</v>
      </c>
    </row>
    <row r="83" spans="1:22" x14ac:dyDescent="0.25">
      <c r="A83" s="1">
        <v>42593</v>
      </c>
      <c r="H83" t="s">
        <v>372</v>
      </c>
      <c r="O83">
        <f t="shared" si="8"/>
        <v>0</v>
      </c>
      <c r="P83">
        <f t="shared" si="9"/>
        <v>0</v>
      </c>
      <c r="Q83">
        <f t="shared" si="10"/>
        <v>0</v>
      </c>
      <c r="R83">
        <f t="shared" si="11"/>
        <v>0</v>
      </c>
      <c r="S83">
        <f t="shared" si="12"/>
        <v>0</v>
      </c>
      <c r="U83">
        <f t="shared" si="13"/>
        <v>0</v>
      </c>
      <c r="V83" s="6" t="e">
        <f t="shared" si="14"/>
        <v>#DIV/0!</v>
      </c>
    </row>
    <row r="84" spans="1:22" x14ac:dyDescent="0.25">
      <c r="A84" s="1">
        <v>42594</v>
      </c>
      <c r="H84" t="s">
        <v>372</v>
      </c>
      <c r="O84">
        <f t="shared" si="8"/>
        <v>0</v>
      </c>
      <c r="P84">
        <f t="shared" si="9"/>
        <v>0</v>
      </c>
      <c r="Q84">
        <f t="shared" si="10"/>
        <v>0</v>
      </c>
      <c r="R84">
        <f t="shared" si="11"/>
        <v>0</v>
      </c>
      <c r="S84">
        <f t="shared" si="12"/>
        <v>0</v>
      </c>
      <c r="U84">
        <f t="shared" si="13"/>
        <v>0</v>
      </c>
      <c r="V84" s="6" t="e">
        <f t="shared" si="14"/>
        <v>#DIV/0!</v>
      </c>
    </row>
    <row r="85" spans="1:22" x14ac:dyDescent="0.25">
      <c r="A85" s="1">
        <v>42597</v>
      </c>
      <c r="H85" t="s">
        <v>372</v>
      </c>
      <c r="O85">
        <f t="shared" si="8"/>
        <v>0</v>
      </c>
      <c r="P85">
        <f t="shared" si="9"/>
        <v>0</v>
      </c>
      <c r="Q85">
        <f t="shared" si="10"/>
        <v>0</v>
      </c>
      <c r="R85">
        <f t="shared" si="11"/>
        <v>0</v>
      </c>
      <c r="S85">
        <f t="shared" si="12"/>
        <v>0</v>
      </c>
      <c r="U85">
        <f t="shared" si="13"/>
        <v>0</v>
      </c>
      <c r="V85" s="6" t="e">
        <f t="shared" si="14"/>
        <v>#DIV/0!</v>
      </c>
    </row>
    <row r="86" spans="1:22" x14ac:dyDescent="0.25">
      <c r="A86" s="1">
        <v>42598</v>
      </c>
      <c r="B86" t="s">
        <v>127</v>
      </c>
      <c r="C86" t="s">
        <v>58</v>
      </c>
      <c r="H86" t="s">
        <v>127</v>
      </c>
      <c r="O86">
        <f t="shared" si="8"/>
        <v>1</v>
      </c>
      <c r="P86">
        <f t="shared" si="9"/>
        <v>0</v>
      </c>
      <c r="Q86">
        <f t="shared" si="10"/>
        <v>0</v>
      </c>
      <c r="R86">
        <f t="shared" si="11"/>
        <v>0</v>
      </c>
      <c r="S86">
        <f t="shared" si="12"/>
        <v>0</v>
      </c>
      <c r="U86">
        <f t="shared" si="13"/>
        <v>1</v>
      </c>
      <c r="V86" s="6">
        <f t="shared" si="14"/>
        <v>0.5</v>
      </c>
    </row>
    <row r="87" spans="1:22" x14ac:dyDescent="0.25">
      <c r="A87" s="1">
        <v>42599</v>
      </c>
      <c r="B87" t="s">
        <v>128</v>
      </c>
      <c r="H87" t="s">
        <v>128</v>
      </c>
      <c r="O87">
        <f t="shared" si="8"/>
        <v>1</v>
      </c>
      <c r="P87">
        <f t="shared" si="9"/>
        <v>0</v>
      </c>
      <c r="Q87">
        <f t="shared" si="10"/>
        <v>0</v>
      </c>
      <c r="R87">
        <f t="shared" si="11"/>
        <v>0</v>
      </c>
      <c r="S87">
        <f t="shared" si="12"/>
        <v>0</v>
      </c>
      <c r="U87">
        <f t="shared" si="13"/>
        <v>1</v>
      </c>
      <c r="V87" s="6">
        <f t="shared" si="14"/>
        <v>1</v>
      </c>
    </row>
    <row r="88" spans="1:22" x14ac:dyDescent="0.25">
      <c r="A88" s="1">
        <v>42600</v>
      </c>
      <c r="O88">
        <f t="shared" ref="O88:O103" si="15">IF(ISERROR(MATCH(H88,$B88:$F88,0)),0,1)</f>
        <v>0</v>
      </c>
      <c r="P88">
        <f t="shared" ref="P88:P103" si="16">IF(ISERROR(MATCH(I88,$B88:$F88,0)),0,1)</f>
        <v>0</v>
      </c>
      <c r="Q88">
        <f t="shared" ref="Q88:Q103" si="17">IF(ISERROR(MATCH(J88,$B88:$F88,0)),0,1)</f>
        <v>0</v>
      </c>
      <c r="R88">
        <f t="shared" ref="R88:R103" si="18">IF(ISERROR(MATCH(K88,$B88:$F88,0)),0,1)</f>
        <v>0</v>
      </c>
      <c r="S88">
        <f t="shared" ref="S88:S103" si="19">IF(ISERROR(MATCH(L88,$B88:$F88,0)),0,1)</f>
        <v>0</v>
      </c>
      <c r="U88">
        <f t="shared" ref="U88:U103" si="20">SUM(O88:S88)</f>
        <v>0</v>
      </c>
      <c r="V88" s="6" t="e">
        <f t="shared" ref="V88:V103" si="21">U88/COUNTA(B88:F88)</f>
        <v>#DIV/0!</v>
      </c>
    </row>
    <row r="89" spans="1:22" x14ac:dyDescent="0.25">
      <c r="A89" s="1">
        <v>42601</v>
      </c>
      <c r="O89">
        <f t="shared" si="15"/>
        <v>0</v>
      </c>
      <c r="P89">
        <f t="shared" si="16"/>
        <v>0</v>
      </c>
      <c r="Q89">
        <f t="shared" si="17"/>
        <v>0</v>
      </c>
      <c r="R89">
        <f t="shared" si="18"/>
        <v>0</v>
      </c>
      <c r="S89">
        <f t="shared" si="19"/>
        <v>0</v>
      </c>
      <c r="U89">
        <f t="shared" si="20"/>
        <v>0</v>
      </c>
      <c r="V89" s="6" t="e">
        <f t="shared" si="21"/>
        <v>#DIV/0!</v>
      </c>
    </row>
    <row r="90" spans="1:22" x14ac:dyDescent="0.25">
      <c r="A90" s="1">
        <v>42604</v>
      </c>
      <c r="O90">
        <f t="shared" si="15"/>
        <v>0</v>
      </c>
      <c r="P90">
        <f t="shared" si="16"/>
        <v>0</v>
      </c>
      <c r="Q90">
        <f t="shared" si="17"/>
        <v>0</v>
      </c>
      <c r="R90">
        <f t="shared" si="18"/>
        <v>0</v>
      </c>
      <c r="S90">
        <f t="shared" si="19"/>
        <v>0</v>
      </c>
      <c r="U90">
        <f t="shared" si="20"/>
        <v>0</v>
      </c>
      <c r="V90" s="6" t="e">
        <f t="shared" si="21"/>
        <v>#DIV/0!</v>
      </c>
    </row>
    <row r="91" spans="1:22" x14ac:dyDescent="0.25">
      <c r="A91" s="1">
        <v>42605</v>
      </c>
      <c r="O91">
        <f t="shared" si="15"/>
        <v>0</v>
      </c>
      <c r="P91">
        <f t="shared" si="16"/>
        <v>0</v>
      </c>
      <c r="Q91">
        <f t="shared" si="17"/>
        <v>0</v>
      </c>
      <c r="R91">
        <f t="shared" si="18"/>
        <v>0</v>
      </c>
      <c r="S91">
        <f t="shared" si="19"/>
        <v>0</v>
      </c>
      <c r="U91">
        <f t="shared" si="20"/>
        <v>0</v>
      </c>
      <c r="V91" s="6" t="e">
        <f t="shared" si="21"/>
        <v>#DIV/0!</v>
      </c>
    </row>
    <row r="92" spans="1:22" x14ac:dyDescent="0.25">
      <c r="A92" s="1">
        <v>42606</v>
      </c>
      <c r="O92">
        <f t="shared" si="15"/>
        <v>0</v>
      </c>
      <c r="P92">
        <f t="shared" si="16"/>
        <v>0</v>
      </c>
      <c r="Q92">
        <f t="shared" si="17"/>
        <v>0</v>
      </c>
      <c r="R92">
        <f t="shared" si="18"/>
        <v>0</v>
      </c>
      <c r="S92">
        <f t="shared" si="19"/>
        <v>0</v>
      </c>
      <c r="U92">
        <f t="shared" si="20"/>
        <v>0</v>
      </c>
      <c r="V92" s="6" t="e">
        <f t="shared" si="21"/>
        <v>#DIV/0!</v>
      </c>
    </row>
    <row r="93" spans="1:22" x14ac:dyDescent="0.25">
      <c r="A93" s="1">
        <v>42607</v>
      </c>
      <c r="O93">
        <f t="shared" si="15"/>
        <v>0</v>
      </c>
      <c r="P93">
        <f t="shared" si="16"/>
        <v>0</v>
      </c>
      <c r="Q93">
        <f t="shared" si="17"/>
        <v>0</v>
      </c>
      <c r="R93">
        <f t="shared" si="18"/>
        <v>0</v>
      </c>
      <c r="S93">
        <f t="shared" si="19"/>
        <v>0</v>
      </c>
      <c r="U93">
        <f t="shared" si="20"/>
        <v>0</v>
      </c>
      <c r="V93" s="6" t="e">
        <f t="shared" si="21"/>
        <v>#DIV/0!</v>
      </c>
    </row>
    <row r="94" spans="1:22" x14ac:dyDescent="0.25">
      <c r="A94" s="1">
        <v>42608</v>
      </c>
      <c r="O94">
        <f t="shared" si="15"/>
        <v>0</v>
      </c>
      <c r="P94">
        <f t="shared" si="16"/>
        <v>0</v>
      </c>
      <c r="Q94">
        <f t="shared" si="17"/>
        <v>0</v>
      </c>
      <c r="R94">
        <f t="shared" si="18"/>
        <v>0</v>
      </c>
      <c r="S94">
        <f t="shared" si="19"/>
        <v>0</v>
      </c>
      <c r="U94">
        <f t="shared" si="20"/>
        <v>0</v>
      </c>
      <c r="V94" s="6" t="e">
        <f t="shared" si="21"/>
        <v>#DIV/0!</v>
      </c>
    </row>
    <row r="95" spans="1:22" x14ac:dyDescent="0.25">
      <c r="A95" s="1">
        <v>42611</v>
      </c>
      <c r="O95">
        <f t="shared" si="15"/>
        <v>0</v>
      </c>
      <c r="P95">
        <f t="shared" si="16"/>
        <v>0</v>
      </c>
      <c r="Q95">
        <f t="shared" si="17"/>
        <v>0</v>
      </c>
      <c r="R95">
        <f t="shared" si="18"/>
        <v>0</v>
      </c>
      <c r="S95">
        <f t="shared" si="19"/>
        <v>0</v>
      </c>
      <c r="U95">
        <f t="shared" si="20"/>
        <v>0</v>
      </c>
      <c r="V95" s="6" t="e">
        <f t="shared" si="21"/>
        <v>#DIV/0!</v>
      </c>
    </row>
    <row r="96" spans="1:22" x14ac:dyDescent="0.25">
      <c r="A96" s="1">
        <v>42612</v>
      </c>
      <c r="O96">
        <f t="shared" si="15"/>
        <v>0</v>
      </c>
      <c r="P96">
        <f t="shared" si="16"/>
        <v>0</v>
      </c>
      <c r="Q96">
        <f t="shared" si="17"/>
        <v>0</v>
      </c>
      <c r="R96">
        <f t="shared" si="18"/>
        <v>0</v>
      </c>
      <c r="S96">
        <f t="shared" si="19"/>
        <v>0</v>
      </c>
      <c r="U96">
        <f t="shared" si="20"/>
        <v>0</v>
      </c>
      <c r="V96" s="6" t="e">
        <f t="shared" si="21"/>
        <v>#DIV/0!</v>
      </c>
    </row>
    <row r="97" spans="1:22" x14ac:dyDescent="0.25">
      <c r="A97" s="1">
        <v>42613</v>
      </c>
      <c r="O97">
        <f t="shared" si="15"/>
        <v>0</v>
      </c>
      <c r="P97">
        <f t="shared" si="16"/>
        <v>0</v>
      </c>
      <c r="Q97">
        <f t="shared" si="17"/>
        <v>0</v>
      </c>
      <c r="R97">
        <f t="shared" si="18"/>
        <v>0</v>
      </c>
      <c r="S97">
        <f t="shared" si="19"/>
        <v>0</v>
      </c>
      <c r="U97">
        <f t="shared" si="20"/>
        <v>0</v>
      </c>
      <c r="V97" s="6" t="e">
        <f t="shared" si="21"/>
        <v>#DIV/0!</v>
      </c>
    </row>
    <row r="98" spans="1:22" x14ac:dyDescent="0.25">
      <c r="A98" s="1">
        <v>42614</v>
      </c>
      <c r="O98">
        <f t="shared" si="15"/>
        <v>0</v>
      </c>
      <c r="P98">
        <f t="shared" si="16"/>
        <v>0</v>
      </c>
      <c r="Q98">
        <f t="shared" si="17"/>
        <v>0</v>
      </c>
      <c r="R98">
        <f t="shared" si="18"/>
        <v>0</v>
      </c>
      <c r="S98">
        <f t="shared" si="19"/>
        <v>0</v>
      </c>
      <c r="U98">
        <f t="shared" si="20"/>
        <v>0</v>
      </c>
      <c r="V98" s="6" t="e">
        <f t="shared" si="21"/>
        <v>#DIV/0!</v>
      </c>
    </row>
    <row r="99" spans="1:22" x14ac:dyDescent="0.25">
      <c r="A99" s="1">
        <v>42615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0</v>
      </c>
      <c r="S99">
        <f t="shared" si="19"/>
        <v>0</v>
      </c>
      <c r="U99">
        <f t="shared" si="20"/>
        <v>0</v>
      </c>
      <c r="V99" s="6" t="e">
        <f t="shared" si="21"/>
        <v>#DIV/0!</v>
      </c>
    </row>
    <row r="100" spans="1:22" x14ac:dyDescent="0.25">
      <c r="A100" s="1">
        <v>42619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0</v>
      </c>
      <c r="S100">
        <f t="shared" si="19"/>
        <v>0</v>
      </c>
      <c r="U100">
        <f t="shared" si="20"/>
        <v>0</v>
      </c>
      <c r="V100" s="6" t="e">
        <f t="shared" si="21"/>
        <v>#DIV/0!</v>
      </c>
    </row>
    <row r="101" spans="1:22" x14ac:dyDescent="0.25">
      <c r="A101" s="1">
        <v>42620</v>
      </c>
      <c r="O101">
        <f t="shared" si="15"/>
        <v>0</v>
      </c>
      <c r="P101">
        <f t="shared" si="16"/>
        <v>0</v>
      </c>
      <c r="Q101">
        <f t="shared" si="17"/>
        <v>0</v>
      </c>
      <c r="R101">
        <f t="shared" si="18"/>
        <v>0</v>
      </c>
      <c r="S101">
        <f t="shared" si="19"/>
        <v>0</v>
      </c>
      <c r="U101">
        <f t="shared" si="20"/>
        <v>0</v>
      </c>
      <c r="V101" s="6" t="e">
        <f t="shared" si="21"/>
        <v>#DIV/0!</v>
      </c>
    </row>
    <row r="102" spans="1:22" x14ac:dyDescent="0.25">
      <c r="A102" s="1">
        <v>42621</v>
      </c>
      <c r="H102" t="s">
        <v>354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0</v>
      </c>
      <c r="S102">
        <f t="shared" si="19"/>
        <v>0</v>
      </c>
      <c r="U102">
        <f t="shared" si="20"/>
        <v>0</v>
      </c>
      <c r="V102" s="6" t="e">
        <f t="shared" si="21"/>
        <v>#DIV/0!</v>
      </c>
    </row>
    <row r="103" spans="1:22" x14ac:dyDescent="0.25">
      <c r="A103" s="1">
        <v>42622</v>
      </c>
      <c r="B103" t="s">
        <v>366</v>
      </c>
      <c r="C103" t="s">
        <v>379</v>
      </c>
      <c r="D103" t="s">
        <v>380</v>
      </c>
      <c r="E103" t="s">
        <v>381</v>
      </c>
      <c r="F103" t="s">
        <v>382</v>
      </c>
      <c r="H103" t="s">
        <v>357</v>
      </c>
      <c r="I103" t="s">
        <v>52</v>
      </c>
      <c r="J103" t="s">
        <v>362</v>
      </c>
      <c r="K103" t="s">
        <v>364</v>
      </c>
      <c r="L103" t="s">
        <v>366</v>
      </c>
      <c r="O103">
        <f t="shared" si="15"/>
        <v>0</v>
      </c>
      <c r="P103">
        <f t="shared" si="16"/>
        <v>0</v>
      </c>
      <c r="Q103">
        <f t="shared" si="17"/>
        <v>0</v>
      </c>
      <c r="R103">
        <f t="shared" si="18"/>
        <v>0</v>
      </c>
      <c r="S103">
        <f t="shared" si="19"/>
        <v>1</v>
      </c>
      <c r="U103">
        <f t="shared" si="20"/>
        <v>1</v>
      </c>
      <c r="V103" s="6">
        <f t="shared" si="21"/>
        <v>0.2</v>
      </c>
    </row>
    <row r="111" spans="1:22" x14ac:dyDescent="0.25">
      <c r="K111" s="7"/>
    </row>
  </sheetData>
  <mergeCells count="2">
    <mergeCell ref="A2:F2"/>
    <mergeCell ref="H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7"/>
  <sheetViews>
    <sheetView workbookViewId="0">
      <selection activeCell="D4" sqref="D4:M18"/>
    </sheetView>
  </sheetViews>
  <sheetFormatPr defaultRowHeight="15" x14ac:dyDescent="0.25"/>
  <cols>
    <col min="5" max="5" width="16.42578125" bestFit="1" customWidth="1"/>
  </cols>
  <sheetData>
    <row r="4" spans="4:13" x14ac:dyDescent="0.25">
      <c r="G4" t="s">
        <v>387</v>
      </c>
    </row>
    <row r="6" spans="4:13" x14ac:dyDescent="0.25">
      <c r="D6" t="s">
        <v>383</v>
      </c>
      <c r="E6" t="s">
        <v>384</v>
      </c>
      <c r="F6" t="s">
        <v>385</v>
      </c>
      <c r="G6">
        <v>71.13</v>
      </c>
      <c r="H6" t="s">
        <v>388</v>
      </c>
      <c r="K6">
        <v>150</v>
      </c>
    </row>
    <row r="8" spans="4:13" x14ac:dyDescent="0.25">
      <c r="D8" t="s">
        <v>386</v>
      </c>
      <c r="G8">
        <v>71</v>
      </c>
      <c r="H8">
        <v>71.13</v>
      </c>
      <c r="J8">
        <v>70.27</v>
      </c>
      <c r="K8">
        <v>450</v>
      </c>
    </row>
    <row r="9" spans="4:13" x14ac:dyDescent="0.25">
      <c r="D9" t="s">
        <v>386</v>
      </c>
      <c r="G9">
        <v>71.650000000000006</v>
      </c>
      <c r="H9">
        <v>71.13</v>
      </c>
    </row>
    <row r="12" spans="4:13" x14ac:dyDescent="0.25">
      <c r="E12" t="s">
        <v>390</v>
      </c>
      <c r="F12" t="s">
        <v>389</v>
      </c>
      <c r="G12" t="s">
        <v>391</v>
      </c>
      <c r="H12" t="s">
        <v>393</v>
      </c>
      <c r="I12" t="s">
        <v>394</v>
      </c>
      <c r="J12" t="s">
        <v>131</v>
      </c>
      <c r="K12" t="s">
        <v>395</v>
      </c>
      <c r="L12" t="s">
        <v>396</v>
      </c>
      <c r="M12" t="s">
        <v>397</v>
      </c>
    </row>
    <row r="13" spans="4:13" x14ac:dyDescent="0.25">
      <c r="D13" t="s">
        <v>383</v>
      </c>
      <c r="E13" s="15">
        <v>71.13</v>
      </c>
      <c r="H13">
        <f ca="1">RANDBETWEEN(10,500)</f>
        <v>265</v>
      </c>
      <c r="I13" s="15">
        <f t="shared" ref="I13:M13" ca="1" si="0">RANDBETWEEN(10,500)</f>
        <v>180</v>
      </c>
      <c r="J13">
        <f t="shared" ca="1" si="0"/>
        <v>167</v>
      </c>
      <c r="K13" s="15">
        <f t="shared" ca="1" si="0"/>
        <v>141</v>
      </c>
      <c r="L13" s="15">
        <f t="shared" ca="1" si="0"/>
        <v>77</v>
      </c>
      <c r="M13" s="15">
        <f t="shared" ca="1" si="0"/>
        <v>377</v>
      </c>
    </row>
    <row r="14" spans="4:13" x14ac:dyDescent="0.25">
      <c r="D14" t="s">
        <v>392</v>
      </c>
      <c r="F14" s="15">
        <v>56.5</v>
      </c>
    </row>
    <row r="15" spans="4:13" x14ac:dyDescent="0.25">
      <c r="D15" t="s">
        <v>386</v>
      </c>
      <c r="E15" s="16">
        <v>71.5</v>
      </c>
      <c r="F15" s="16">
        <v>56.3</v>
      </c>
      <c r="G15" s="17">
        <v>101</v>
      </c>
    </row>
    <row r="17" spans="5:7" x14ac:dyDescent="0.25">
      <c r="E17">
        <v>71.13</v>
      </c>
      <c r="F17">
        <v>56.5</v>
      </c>
      <c r="G1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09"/>
  <sheetViews>
    <sheetView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B103" sqref="B101:P103"/>
    </sheetView>
  </sheetViews>
  <sheetFormatPr defaultRowHeight="15" x14ac:dyDescent="0.25"/>
  <cols>
    <col min="1" max="1" width="26.140625" bestFit="1" customWidth="1"/>
    <col min="7" max="7" width="13" customWidth="1"/>
    <col min="12" max="12" width="2.140625" customWidth="1"/>
    <col min="37" max="37" width="1.7109375" customWidth="1"/>
    <col min="38" max="38" width="16.140625" bestFit="1" customWidth="1"/>
  </cols>
  <sheetData>
    <row r="2" spans="1:57" x14ac:dyDescent="0.25">
      <c r="A2" s="13" t="s">
        <v>146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M2" s="14" t="s">
        <v>374</v>
      </c>
      <c r="N2" s="14"/>
      <c r="O2" s="14"/>
      <c r="P2" s="14"/>
      <c r="Q2" s="14"/>
      <c r="R2" s="14"/>
      <c r="S2" s="14"/>
      <c r="T2" s="14"/>
      <c r="U2" s="14"/>
      <c r="V2" s="14"/>
      <c r="W2" s="14"/>
      <c r="AL2" s="2" t="s">
        <v>376</v>
      </c>
      <c r="AM2" s="7">
        <f>SUM(AL4:AL128)/COUNTA(B4:K178)</f>
        <v>0.64473684210526316</v>
      </c>
    </row>
    <row r="3" spans="1:57" ht="27.75" customHeight="1" x14ac:dyDescent="0.25">
      <c r="A3" s="3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375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1">
        <v>42480</v>
      </c>
      <c r="B4" s="4"/>
      <c r="C4" s="4"/>
      <c r="D4" s="4"/>
      <c r="E4" s="4"/>
      <c r="F4" s="4"/>
      <c r="G4" s="4"/>
      <c r="H4" s="4"/>
      <c r="I4" s="4"/>
      <c r="J4" s="4"/>
      <c r="K4" s="4"/>
      <c r="Z4">
        <f>IF(ISERROR(MATCH(M4,$B4:$K4,0)),0,1)</f>
        <v>0</v>
      </c>
      <c r="AA4">
        <f t="shared" ref="AA4:AD4" si="0">IF(ISERROR(MATCH(N4,$B4:$K4,0)),0,1)</f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>IF(ISERROR(MATCH(R4,$B4:$K4,0)),0,1)</f>
        <v>0</v>
      </c>
      <c r="AF4">
        <f t="shared" ref="AF4" si="1">IF(ISERROR(MATCH(S4,$B4:$K4,0)),0,1)</f>
        <v>0</v>
      </c>
      <c r="AG4">
        <f t="shared" ref="AG4" si="2">IF(ISERROR(MATCH(T4,$B4:$K4,0)),0,1)</f>
        <v>0</v>
      </c>
      <c r="AH4">
        <f t="shared" ref="AH4" si="3">IF(ISERROR(MATCH(U4,$B4:$K4,0)),0,1)</f>
        <v>0</v>
      </c>
      <c r="AI4">
        <f t="shared" ref="AI4:AJ4" si="4">IF(ISERROR(MATCH(V4,$B4:$K4,0)),0,1)</f>
        <v>0</v>
      </c>
      <c r="AJ4">
        <f t="shared" si="4"/>
        <v>0</v>
      </c>
      <c r="AL4">
        <f>SUM(Z4:AJ4)</f>
        <v>0</v>
      </c>
      <c r="AM4" s="6" t="e">
        <f>AL4/COUNTA(B4:K4)</f>
        <v>#DIV/0!</v>
      </c>
    </row>
    <row r="5" spans="1:57" x14ac:dyDescent="0.25">
      <c r="A5" s="1">
        <v>42481</v>
      </c>
      <c r="B5" t="s">
        <v>55</v>
      </c>
      <c r="M5" t="s">
        <v>55</v>
      </c>
      <c r="Z5">
        <f t="shared" ref="Z5:Z68" si="5">IF(ISERROR(MATCH(M5,$B5:$K5,0)),0,1)</f>
        <v>1</v>
      </c>
      <c r="AA5">
        <f t="shared" ref="AA5:AA68" si="6">IF(ISERROR(MATCH(N5,$B5:$K5,0)),0,1)</f>
        <v>0</v>
      </c>
      <c r="AB5">
        <f t="shared" ref="AB5:AB68" si="7">IF(ISERROR(MATCH(O5,$B5:$K5,0)),0,1)</f>
        <v>0</v>
      </c>
      <c r="AC5">
        <f t="shared" ref="AC5:AC68" si="8">IF(ISERROR(MATCH(P5,$B5:$K5,0)),0,1)</f>
        <v>0</v>
      </c>
      <c r="AD5">
        <f t="shared" ref="AD5:AD68" si="9">IF(ISERROR(MATCH(Q5,$B5:$K5,0)),0,1)</f>
        <v>0</v>
      </c>
      <c r="AE5">
        <f t="shared" ref="AE5:AE68" si="10">IF(ISERROR(MATCH(R5,$B5:$K5,0)),0,1)</f>
        <v>0</v>
      </c>
      <c r="AF5">
        <f t="shared" ref="AF5:AF68" si="11">IF(ISERROR(MATCH(S5,$B5:$K5,0)),0,1)</f>
        <v>0</v>
      </c>
      <c r="AG5">
        <f t="shared" ref="AG5:AG68" si="12">IF(ISERROR(MATCH(T5,$B5:$K5,0)),0,1)</f>
        <v>0</v>
      </c>
      <c r="AH5">
        <f t="shared" ref="AH5:AH68" si="13">IF(ISERROR(MATCH(U5,$B5:$K5,0)),0,1)</f>
        <v>0</v>
      </c>
      <c r="AI5">
        <f t="shared" ref="AI5:AI68" si="14">IF(ISERROR(MATCH(V5,$B5:$K5,0)),0,1)</f>
        <v>0</v>
      </c>
      <c r="AJ5">
        <f t="shared" ref="AJ5:AJ68" si="15">IF(ISERROR(MATCH(W5,$B5:$K5,0)),0,1)</f>
        <v>0</v>
      </c>
      <c r="AL5">
        <f t="shared" ref="AL5:AL68" si="16">SUM(Z5:AJ5)</f>
        <v>1</v>
      </c>
      <c r="AM5" s="6">
        <f t="shared" ref="AM5:AM68" si="17">AL5/COUNTA(B5:K5)</f>
        <v>1</v>
      </c>
    </row>
    <row r="6" spans="1:57" x14ac:dyDescent="0.25">
      <c r="A6" s="1">
        <v>42482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0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0</v>
      </c>
      <c r="AL6">
        <f t="shared" si="16"/>
        <v>0</v>
      </c>
      <c r="AM6" s="6" t="e">
        <f t="shared" si="17"/>
        <v>#DIV/0!</v>
      </c>
    </row>
    <row r="7" spans="1:57" x14ac:dyDescent="0.25">
      <c r="A7" s="1">
        <v>42485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0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0</v>
      </c>
      <c r="AJ7">
        <f t="shared" si="15"/>
        <v>0</v>
      </c>
      <c r="AL7">
        <f t="shared" si="16"/>
        <v>0</v>
      </c>
      <c r="AM7" s="6" t="e">
        <f t="shared" si="17"/>
        <v>#DIV/0!</v>
      </c>
    </row>
    <row r="8" spans="1:57" x14ac:dyDescent="0.25">
      <c r="A8" s="1">
        <v>42486</v>
      </c>
      <c r="Z8">
        <f t="shared" si="5"/>
        <v>0</v>
      </c>
      <c r="AA8">
        <f t="shared" si="6"/>
        <v>0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L8">
        <f t="shared" si="16"/>
        <v>0</v>
      </c>
      <c r="AM8" s="6" t="e">
        <f t="shared" si="17"/>
        <v>#DIV/0!</v>
      </c>
    </row>
    <row r="9" spans="1:57" x14ac:dyDescent="0.25">
      <c r="A9" s="1">
        <v>42487</v>
      </c>
      <c r="M9" t="s">
        <v>171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0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L9">
        <f t="shared" si="16"/>
        <v>0</v>
      </c>
      <c r="AM9" s="6" t="e">
        <f t="shared" si="17"/>
        <v>#DIV/0!</v>
      </c>
    </row>
    <row r="10" spans="1:57" x14ac:dyDescent="0.25">
      <c r="A10" s="1">
        <v>42488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0</v>
      </c>
      <c r="AI10">
        <f t="shared" si="14"/>
        <v>0</v>
      </c>
      <c r="AJ10">
        <f t="shared" si="15"/>
        <v>0</v>
      </c>
      <c r="AL10">
        <f t="shared" si="16"/>
        <v>0</v>
      </c>
      <c r="AM10" s="6" t="e">
        <f t="shared" si="17"/>
        <v>#DIV/0!</v>
      </c>
    </row>
    <row r="11" spans="1:57" x14ac:dyDescent="0.25">
      <c r="A11" s="1">
        <v>42489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0</v>
      </c>
      <c r="AJ11">
        <f t="shared" si="15"/>
        <v>0</v>
      </c>
      <c r="AL11">
        <f t="shared" si="16"/>
        <v>0</v>
      </c>
      <c r="AM11" s="6" t="e">
        <f t="shared" si="17"/>
        <v>#DIV/0!</v>
      </c>
    </row>
    <row r="12" spans="1:57" x14ac:dyDescent="0.25">
      <c r="A12" s="1">
        <v>42492</v>
      </c>
      <c r="Z12">
        <f t="shared" si="5"/>
        <v>0</v>
      </c>
      <c r="AA12">
        <f t="shared" si="6"/>
        <v>0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0</v>
      </c>
      <c r="AL12">
        <f t="shared" si="16"/>
        <v>0</v>
      </c>
      <c r="AM12" s="6" t="e">
        <f t="shared" si="17"/>
        <v>#DIV/0!</v>
      </c>
    </row>
    <row r="13" spans="1:57" x14ac:dyDescent="0.25">
      <c r="A13" s="1">
        <v>42493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0</v>
      </c>
      <c r="AJ13">
        <f t="shared" si="15"/>
        <v>0</v>
      </c>
      <c r="AL13">
        <f t="shared" si="16"/>
        <v>0</v>
      </c>
      <c r="AM13" s="6" t="e">
        <f t="shared" si="17"/>
        <v>#DIV/0!</v>
      </c>
    </row>
    <row r="14" spans="1:57" x14ac:dyDescent="0.25">
      <c r="A14" s="1">
        <v>42494</v>
      </c>
      <c r="Z14">
        <f t="shared" si="5"/>
        <v>0</v>
      </c>
      <c r="AA14">
        <f t="shared" si="6"/>
        <v>0</v>
      </c>
      <c r="AB14">
        <f t="shared" si="7"/>
        <v>0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0</v>
      </c>
      <c r="AH14">
        <f t="shared" si="13"/>
        <v>0</v>
      </c>
      <c r="AI14">
        <f t="shared" si="14"/>
        <v>0</v>
      </c>
      <c r="AJ14">
        <f t="shared" si="15"/>
        <v>0</v>
      </c>
      <c r="AL14">
        <f t="shared" si="16"/>
        <v>0</v>
      </c>
      <c r="AM14" s="6" t="e">
        <f t="shared" si="17"/>
        <v>#DIV/0!</v>
      </c>
    </row>
    <row r="15" spans="1:57" x14ac:dyDescent="0.25">
      <c r="A15" s="1">
        <v>42495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0</v>
      </c>
      <c r="AJ15">
        <f t="shared" si="15"/>
        <v>0</v>
      </c>
      <c r="AL15">
        <f t="shared" si="16"/>
        <v>0</v>
      </c>
      <c r="AM15" s="6" t="e">
        <f t="shared" si="17"/>
        <v>#DIV/0!</v>
      </c>
    </row>
    <row r="16" spans="1:57" x14ac:dyDescent="0.25">
      <c r="A16" s="1">
        <v>42496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0</v>
      </c>
      <c r="AL16">
        <f t="shared" si="16"/>
        <v>0</v>
      </c>
      <c r="AM16" s="6" t="e">
        <f t="shared" si="17"/>
        <v>#DIV/0!</v>
      </c>
    </row>
    <row r="17" spans="1:39" x14ac:dyDescent="0.25">
      <c r="A17" s="1">
        <v>42499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0</v>
      </c>
      <c r="AL17">
        <f t="shared" si="16"/>
        <v>0</v>
      </c>
      <c r="AM17" s="6" t="e">
        <f t="shared" si="17"/>
        <v>#DIV/0!</v>
      </c>
    </row>
    <row r="18" spans="1:39" x14ac:dyDescent="0.25">
      <c r="A18" s="1">
        <v>42500</v>
      </c>
      <c r="B18" t="s">
        <v>56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0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0</v>
      </c>
      <c r="AL18">
        <f t="shared" si="16"/>
        <v>0</v>
      </c>
      <c r="AM18" s="6">
        <f t="shared" si="17"/>
        <v>0</v>
      </c>
    </row>
    <row r="19" spans="1:39" x14ac:dyDescent="0.25">
      <c r="A19" s="1">
        <v>42501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0</v>
      </c>
      <c r="AJ19">
        <f t="shared" si="15"/>
        <v>0</v>
      </c>
      <c r="AL19">
        <f t="shared" si="16"/>
        <v>0</v>
      </c>
      <c r="AM19" s="6" t="e">
        <f t="shared" si="17"/>
        <v>#DIV/0!</v>
      </c>
    </row>
    <row r="20" spans="1:39" x14ac:dyDescent="0.25">
      <c r="A20" s="1">
        <v>42502</v>
      </c>
      <c r="B20" t="s">
        <v>57</v>
      </c>
      <c r="M20" t="s">
        <v>57</v>
      </c>
      <c r="Z20">
        <f t="shared" si="5"/>
        <v>1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0</v>
      </c>
      <c r="AL20">
        <f t="shared" si="16"/>
        <v>1</v>
      </c>
      <c r="AM20" s="6">
        <f t="shared" si="17"/>
        <v>1</v>
      </c>
    </row>
    <row r="21" spans="1:39" x14ac:dyDescent="0.25">
      <c r="A21" s="1">
        <v>42503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0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0</v>
      </c>
      <c r="AL21">
        <f t="shared" si="16"/>
        <v>0</v>
      </c>
      <c r="AM21" s="6" t="e">
        <f t="shared" si="17"/>
        <v>#DIV/0!</v>
      </c>
    </row>
    <row r="22" spans="1:39" x14ac:dyDescent="0.25">
      <c r="A22" s="1">
        <v>42506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0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0</v>
      </c>
      <c r="AJ22">
        <f t="shared" si="15"/>
        <v>0</v>
      </c>
      <c r="AL22">
        <f t="shared" si="16"/>
        <v>0</v>
      </c>
      <c r="AM22" s="6" t="e">
        <f t="shared" si="17"/>
        <v>#DIV/0!</v>
      </c>
    </row>
    <row r="23" spans="1:39" x14ac:dyDescent="0.25">
      <c r="A23" s="1">
        <v>42507</v>
      </c>
      <c r="B23" t="s">
        <v>58</v>
      </c>
      <c r="M23" t="s">
        <v>58</v>
      </c>
      <c r="Z23">
        <f t="shared" si="5"/>
        <v>1</v>
      </c>
      <c r="AA23">
        <f t="shared" si="6"/>
        <v>0</v>
      </c>
      <c r="AB23">
        <f t="shared" si="7"/>
        <v>0</v>
      </c>
      <c r="AC23">
        <f t="shared" si="8"/>
        <v>0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0</v>
      </c>
      <c r="AH23">
        <f t="shared" si="13"/>
        <v>0</v>
      </c>
      <c r="AI23">
        <f t="shared" si="14"/>
        <v>0</v>
      </c>
      <c r="AJ23">
        <f t="shared" si="15"/>
        <v>0</v>
      </c>
      <c r="AL23">
        <f t="shared" si="16"/>
        <v>1</v>
      </c>
      <c r="AM23" s="6">
        <f t="shared" si="17"/>
        <v>1</v>
      </c>
    </row>
    <row r="24" spans="1:39" x14ac:dyDescent="0.25">
      <c r="A24" s="1">
        <v>42508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L24">
        <f t="shared" si="16"/>
        <v>0</v>
      </c>
      <c r="AM24" s="6" t="e">
        <f t="shared" si="17"/>
        <v>#DIV/0!</v>
      </c>
    </row>
    <row r="25" spans="1:39" x14ac:dyDescent="0.25">
      <c r="A25" s="1">
        <v>42509</v>
      </c>
      <c r="B25" t="s">
        <v>59</v>
      </c>
      <c r="M25" t="s">
        <v>59</v>
      </c>
      <c r="Z25">
        <f t="shared" si="5"/>
        <v>1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0</v>
      </c>
      <c r="AL25">
        <f t="shared" si="16"/>
        <v>1</v>
      </c>
      <c r="AM25" s="6">
        <f t="shared" si="17"/>
        <v>1</v>
      </c>
    </row>
    <row r="26" spans="1:39" x14ac:dyDescent="0.25">
      <c r="A26" s="1">
        <v>42510</v>
      </c>
      <c r="B26" t="s">
        <v>6</v>
      </c>
      <c r="M26" t="s">
        <v>6</v>
      </c>
      <c r="Z26">
        <f t="shared" si="5"/>
        <v>1</v>
      </c>
      <c r="AA26">
        <f t="shared" si="6"/>
        <v>0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0</v>
      </c>
      <c r="AL26">
        <f t="shared" si="16"/>
        <v>1</v>
      </c>
      <c r="AM26" s="6">
        <f t="shared" si="17"/>
        <v>1</v>
      </c>
    </row>
    <row r="27" spans="1:39" x14ac:dyDescent="0.25">
      <c r="A27" s="1">
        <v>42513</v>
      </c>
      <c r="B27" t="s">
        <v>60</v>
      </c>
      <c r="C27" t="s">
        <v>61</v>
      </c>
      <c r="M27" t="s">
        <v>60</v>
      </c>
      <c r="N27" t="s">
        <v>61</v>
      </c>
      <c r="Z27">
        <f t="shared" si="5"/>
        <v>1</v>
      </c>
      <c r="AA27">
        <f t="shared" si="6"/>
        <v>1</v>
      </c>
      <c r="AB27">
        <f t="shared" si="7"/>
        <v>0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0</v>
      </c>
      <c r="AL27">
        <f t="shared" si="16"/>
        <v>2</v>
      </c>
      <c r="AM27" s="6">
        <f t="shared" si="17"/>
        <v>1</v>
      </c>
    </row>
    <row r="28" spans="1:39" x14ac:dyDescent="0.25">
      <c r="A28" s="1">
        <v>42514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0</v>
      </c>
      <c r="AI28">
        <f t="shared" si="14"/>
        <v>0</v>
      </c>
      <c r="AJ28">
        <f t="shared" si="15"/>
        <v>0</v>
      </c>
      <c r="AL28">
        <f t="shared" si="16"/>
        <v>0</v>
      </c>
      <c r="AM28" s="6" t="e">
        <f t="shared" si="17"/>
        <v>#DIV/0!</v>
      </c>
    </row>
    <row r="29" spans="1:39" x14ac:dyDescent="0.25">
      <c r="A29" s="1">
        <v>42515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0</v>
      </c>
      <c r="AJ29">
        <f t="shared" si="15"/>
        <v>0</v>
      </c>
      <c r="AL29">
        <f t="shared" si="16"/>
        <v>0</v>
      </c>
      <c r="AM29" s="6" t="e">
        <f t="shared" si="17"/>
        <v>#DIV/0!</v>
      </c>
    </row>
    <row r="30" spans="1:39" x14ac:dyDescent="0.25">
      <c r="A30" s="1">
        <v>42516</v>
      </c>
      <c r="B30" t="s">
        <v>62</v>
      </c>
      <c r="M30" t="s">
        <v>62</v>
      </c>
      <c r="Z30">
        <f t="shared" si="5"/>
        <v>1</v>
      </c>
      <c r="AA30">
        <f t="shared" si="6"/>
        <v>0</v>
      </c>
      <c r="AB30">
        <f t="shared" si="7"/>
        <v>0</v>
      </c>
      <c r="AC30">
        <f t="shared" si="8"/>
        <v>0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0</v>
      </c>
      <c r="AL30">
        <f t="shared" si="16"/>
        <v>1</v>
      </c>
      <c r="AM30" s="6">
        <f t="shared" si="17"/>
        <v>1</v>
      </c>
    </row>
    <row r="31" spans="1:39" x14ac:dyDescent="0.25">
      <c r="A31" s="1">
        <v>42517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0</v>
      </c>
      <c r="AJ31">
        <f t="shared" si="15"/>
        <v>0</v>
      </c>
      <c r="AL31">
        <f t="shared" si="16"/>
        <v>0</v>
      </c>
      <c r="AM31" s="6" t="e">
        <f t="shared" si="17"/>
        <v>#DIV/0!</v>
      </c>
    </row>
    <row r="32" spans="1:39" x14ac:dyDescent="0.25">
      <c r="A32" s="1">
        <v>42521</v>
      </c>
      <c r="B32" t="s">
        <v>56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0</v>
      </c>
      <c r="AL32">
        <f t="shared" si="16"/>
        <v>0</v>
      </c>
      <c r="AM32" s="6">
        <f t="shared" si="17"/>
        <v>0</v>
      </c>
    </row>
    <row r="33" spans="1:39" x14ac:dyDescent="0.25">
      <c r="A33" s="1">
        <v>42522</v>
      </c>
      <c r="B33" t="s">
        <v>63</v>
      </c>
      <c r="M33" t="s">
        <v>63</v>
      </c>
      <c r="Z33">
        <f t="shared" si="5"/>
        <v>1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0</v>
      </c>
      <c r="AJ33">
        <f t="shared" si="15"/>
        <v>0</v>
      </c>
      <c r="AL33">
        <f t="shared" si="16"/>
        <v>1</v>
      </c>
      <c r="AM33" s="6">
        <f t="shared" si="17"/>
        <v>1</v>
      </c>
    </row>
    <row r="34" spans="1:39" x14ac:dyDescent="0.25">
      <c r="A34" s="1">
        <v>42523</v>
      </c>
      <c r="Z34">
        <f t="shared" si="5"/>
        <v>0</v>
      </c>
      <c r="AA34">
        <f t="shared" si="6"/>
        <v>0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0</v>
      </c>
      <c r="AL34">
        <f t="shared" si="16"/>
        <v>0</v>
      </c>
      <c r="AM34" s="6" t="e">
        <f t="shared" si="17"/>
        <v>#DIV/0!</v>
      </c>
    </row>
    <row r="35" spans="1:39" x14ac:dyDescent="0.25">
      <c r="A35" s="1">
        <v>42524</v>
      </c>
      <c r="B35" t="s">
        <v>47</v>
      </c>
      <c r="M35" t="s">
        <v>47</v>
      </c>
      <c r="Z35">
        <f t="shared" si="5"/>
        <v>1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0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0</v>
      </c>
      <c r="AL35">
        <f t="shared" si="16"/>
        <v>1</v>
      </c>
      <c r="AM35" s="6">
        <f t="shared" si="17"/>
        <v>1</v>
      </c>
    </row>
    <row r="36" spans="1:39" x14ac:dyDescent="0.25">
      <c r="A36" s="1">
        <v>42527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0</v>
      </c>
      <c r="AL36">
        <f t="shared" si="16"/>
        <v>0</v>
      </c>
      <c r="AM36" s="6" t="e">
        <f t="shared" si="17"/>
        <v>#DIV/0!</v>
      </c>
    </row>
    <row r="37" spans="1:39" x14ac:dyDescent="0.25">
      <c r="A37" s="1">
        <v>42528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0</v>
      </c>
      <c r="AJ37">
        <f t="shared" si="15"/>
        <v>0</v>
      </c>
      <c r="AL37">
        <f t="shared" si="16"/>
        <v>0</v>
      </c>
      <c r="AM37" s="6" t="e">
        <f t="shared" si="17"/>
        <v>#DIV/0!</v>
      </c>
    </row>
    <row r="38" spans="1:39" x14ac:dyDescent="0.25">
      <c r="A38" s="1">
        <v>42529</v>
      </c>
      <c r="Z38">
        <f t="shared" si="5"/>
        <v>0</v>
      </c>
      <c r="AA38">
        <f t="shared" si="6"/>
        <v>0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0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0</v>
      </c>
      <c r="AL38">
        <f t="shared" si="16"/>
        <v>0</v>
      </c>
      <c r="AM38" s="6" t="e">
        <f t="shared" si="17"/>
        <v>#DIV/0!</v>
      </c>
    </row>
    <row r="39" spans="1:39" x14ac:dyDescent="0.25">
      <c r="A39" s="1">
        <v>42530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0</v>
      </c>
      <c r="AH39">
        <f t="shared" si="13"/>
        <v>0</v>
      </c>
      <c r="AI39">
        <f t="shared" si="14"/>
        <v>0</v>
      </c>
      <c r="AJ39">
        <f t="shared" si="15"/>
        <v>0</v>
      </c>
      <c r="AL39">
        <f t="shared" si="16"/>
        <v>0</v>
      </c>
      <c r="AM39" s="6" t="e">
        <f t="shared" si="17"/>
        <v>#DIV/0!</v>
      </c>
    </row>
    <row r="40" spans="1:39" x14ac:dyDescent="0.25">
      <c r="A40" s="1">
        <v>42531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0</v>
      </c>
      <c r="AL40">
        <f t="shared" si="16"/>
        <v>0</v>
      </c>
      <c r="AM40" s="6" t="e">
        <f t="shared" si="17"/>
        <v>#DIV/0!</v>
      </c>
    </row>
    <row r="41" spans="1:39" x14ac:dyDescent="0.25">
      <c r="A41" s="1">
        <v>42534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0</v>
      </c>
      <c r="AL41">
        <f t="shared" si="16"/>
        <v>0</v>
      </c>
      <c r="AM41" s="6" t="e">
        <f t="shared" si="17"/>
        <v>#DIV/0!</v>
      </c>
    </row>
    <row r="42" spans="1:39" x14ac:dyDescent="0.25">
      <c r="A42" s="1">
        <v>42535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0</v>
      </c>
      <c r="AH42">
        <f t="shared" si="13"/>
        <v>0</v>
      </c>
      <c r="AI42">
        <f t="shared" si="14"/>
        <v>0</v>
      </c>
      <c r="AJ42">
        <f t="shared" si="15"/>
        <v>0</v>
      </c>
      <c r="AL42">
        <f t="shared" si="16"/>
        <v>0</v>
      </c>
      <c r="AM42" s="6" t="e">
        <f t="shared" si="17"/>
        <v>#DIV/0!</v>
      </c>
    </row>
    <row r="43" spans="1:39" x14ac:dyDescent="0.25">
      <c r="A43" s="1">
        <v>42536</v>
      </c>
      <c r="Z43">
        <f t="shared" si="5"/>
        <v>0</v>
      </c>
      <c r="AA43">
        <f t="shared" si="6"/>
        <v>0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0</v>
      </c>
      <c r="AL43">
        <f t="shared" si="16"/>
        <v>0</v>
      </c>
      <c r="AM43" s="6" t="e">
        <f t="shared" si="17"/>
        <v>#DIV/0!</v>
      </c>
    </row>
    <row r="44" spans="1:39" x14ac:dyDescent="0.25">
      <c r="A44" s="1">
        <v>42537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0</v>
      </c>
      <c r="AJ44">
        <f t="shared" si="15"/>
        <v>0</v>
      </c>
      <c r="AL44">
        <f t="shared" si="16"/>
        <v>0</v>
      </c>
      <c r="AM44" s="6" t="e">
        <f t="shared" si="17"/>
        <v>#DIV/0!</v>
      </c>
    </row>
    <row r="45" spans="1:39" x14ac:dyDescent="0.25">
      <c r="A45" s="1">
        <v>42538</v>
      </c>
      <c r="B45" t="s">
        <v>64</v>
      </c>
      <c r="M45" t="s">
        <v>64</v>
      </c>
      <c r="Z45">
        <f t="shared" si="5"/>
        <v>1</v>
      </c>
      <c r="AA45">
        <f t="shared" si="6"/>
        <v>0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0</v>
      </c>
      <c r="AJ45">
        <f t="shared" si="15"/>
        <v>0</v>
      </c>
      <c r="AL45">
        <f t="shared" si="16"/>
        <v>1</v>
      </c>
      <c r="AM45" s="6">
        <f t="shared" si="17"/>
        <v>1</v>
      </c>
    </row>
    <row r="46" spans="1:39" x14ac:dyDescent="0.25">
      <c r="A46" s="1">
        <v>42541</v>
      </c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 t="s">
        <v>70</v>
      </c>
      <c r="H46" t="s">
        <v>13</v>
      </c>
      <c r="I46" t="s">
        <v>71</v>
      </c>
      <c r="J46" t="s">
        <v>72</v>
      </c>
      <c r="K46" t="s">
        <v>73</v>
      </c>
      <c r="M46" t="s">
        <v>14</v>
      </c>
      <c r="N46" t="s">
        <v>13</v>
      </c>
      <c r="O46" t="s">
        <v>48</v>
      </c>
      <c r="P46" t="s">
        <v>70</v>
      </c>
      <c r="Q46" t="s">
        <v>68</v>
      </c>
      <c r="R46" t="s">
        <v>74</v>
      </c>
      <c r="S46" t="s">
        <v>100</v>
      </c>
      <c r="T46" t="s">
        <v>239</v>
      </c>
      <c r="U46" t="s">
        <v>102</v>
      </c>
      <c r="V46" t="s">
        <v>242</v>
      </c>
      <c r="Z46">
        <f t="shared" si="5"/>
        <v>0</v>
      </c>
      <c r="AA46">
        <f t="shared" si="6"/>
        <v>1</v>
      </c>
      <c r="AB46">
        <f t="shared" si="7"/>
        <v>0</v>
      </c>
      <c r="AC46">
        <f t="shared" si="8"/>
        <v>1</v>
      </c>
      <c r="AD46">
        <f t="shared" si="9"/>
        <v>1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L46">
        <f t="shared" si="16"/>
        <v>3</v>
      </c>
      <c r="AM46" s="6">
        <f t="shared" si="17"/>
        <v>0.3</v>
      </c>
    </row>
    <row r="47" spans="1:39" x14ac:dyDescent="0.25">
      <c r="A47" s="1">
        <v>42542</v>
      </c>
      <c r="B47" t="s">
        <v>76</v>
      </c>
      <c r="M47" t="s">
        <v>76</v>
      </c>
      <c r="Z47">
        <f t="shared" si="5"/>
        <v>1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0</v>
      </c>
      <c r="AI47">
        <f t="shared" si="14"/>
        <v>0</v>
      </c>
      <c r="AJ47">
        <f t="shared" si="15"/>
        <v>0</v>
      </c>
      <c r="AL47">
        <f t="shared" si="16"/>
        <v>1</v>
      </c>
      <c r="AM47" s="6">
        <f t="shared" si="17"/>
        <v>1</v>
      </c>
    </row>
    <row r="48" spans="1:39" x14ac:dyDescent="0.25">
      <c r="A48" s="1">
        <v>42543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0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0</v>
      </c>
      <c r="AJ48">
        <f t="shared" si="15"/>
        <v>0</v>
      </c>
      <c r="AL48">
        <f t="shared" si="16"/>
        <v>0</v>
      </c>
      <c r="AM48" s="6" t="e">
        <f t="shared" si="17"/>
        <v>#DIV/0!</v>
      </c>
    </row>
    <row r="49" spans="1:39" x14ac:dyDescent="0.25">
      <c r="A49" s="1">
        <v>42544</v>
      </c>
      <c r="B49" t="s">
        <v>77</v>
      </c>
      <c r="M49" t="s">
        <v>77</v>
      </c>
      <c r="Z49">
        <f t="shared" si="5"/>
        <v>1</v>
      </c>
      <c r="AA49">
        <f t="shared" si="6"/>
        <v>0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0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L49">
        <f t="shared" si="16"/>
        <v>1</v>
      </c>
      <c r="AM49" s="6">
        <f t="shared" si="17"/>
        <v>1</v>
      </c>
    </row>
    <row r="50" spans="1:39" x14ac:dyDescent="0.25">
      <c r="A50" s="1">
        <v>42545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0</v>
      </c>
      <c r="AI50">
        <f t="shared" si="14"/>
        <v>0</v>
      </c>
      <c r="AJ50">
        <f t="shared" si="15"/>
        <v>0</v>
      </c>
      <c r="AL50">
        <f t="shared" si="16"/>
        <v>0</v>
      </c>
      <c r="AM50" s="6" t="e">
        <f t="shared" si="17"/>
        <v>#DIV/0!</v>
      </c>
    </row>
    <row r="51" spans="1:39" x14ac:dyDescent="0.25">
      <c r="A51" s="1">
        <v>42548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0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0</v>
      </c>
      <c r="AL51">
        <f t="shared" si="16"/>
        <v>0</v>
      </c>
      <c r="AM51" s="6" t="e">
        <f t="shared" si="17"/>
        <v>#DIV/0!</v>
      </c>
    </row>
    <row r="52" spans="1:39" x14ac:dyDescent="0.25">
      <c r="A52" s="1">
        <v>42549</v>
      </c>
      <c r="B52" t="s">
        <v>65</v>
      </c>
      <c r="C52" t="s">
        <v>78</v>
      </c>
      <c r="D52" t="s">
        <v>79</v>
      </c>
      <c r="E52" t="s">
        <v>80</v>
      </c>
      <c r="F52" t="s">
        <v>81</v>
      </c>
      <c r="G52" t="s">
        <v>82</v>
      </c>
      <c r="M52" t="s">
        <v>65</v>
      </c>
      <c r="N52" t="s">
        <v>79</v>
      </c>
      <c r="O52" t="s">
        <v>80</v>
      </c>
      <c r="P52" t="s">
        <v>78</v>
      </c>
      <c r="Z52">
        <f t="shared" si="5"/>
        <v>1</v>
      </c>
      <c r="AA52">
        <f t="shared" si="6"/>
        <v>1</v>
      </c>
      <c r="AB52">
        <f t="shared" si="7"/>
        <v>1</v>
      </c>
      <c r="AC52">
        <f t="shared" si="8"/>
        <v>1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L52">
        <f t="shared" si="16"/>
        <v>4</v>
      </c>
      <c r="AM52" s="6">
        <f t="shared" si="17"/>
        <v>0.66666666666666663</v>
      </c>
    </row>
    <row r="53" spans="1:39" x14ac:dyDescent="0.25">
      <c r="A53" s="1">
        <v>42550</v>
      </c>
      <c r="B53" t="s">
        <v>28</v>
      </c>
      <c r="C53" t="s">
        <v>83</v>
      </c>
      <c r="D53" t="s">
        <v>84</v>
      </c>
      <c r="E53" t="s">
        <v>85</v>
      </c>
      <c r="F53" t="s">
        <v>86</v>
      </c>
      <c r="G53" t="s">
        <v>87</v>
      </c>
      <c r="H53" t="s">
        <v>88</v>
      </c>
      <c r="I53" t="s">
        <v>64</v>
      </c>
      <c r="J53" t="s">
        <v>89</v>
      </c>
      <c r="K53" t="s">
        <v>90</v>
      </c>
      <c r="M53" t="s">
        <v>92</v>
      </c>
      <c r="N53" t="s">
        <v>28</v>
      </c>
      <c r="O53" t="s">
        <v>86</v>
      </c>
      <c r="P53" t="s">
        <v>89</v>
      </c>
      <c r="Q53" t="s">
        <v>40</v>
      </c>
      <c r="R53" t="s">
        <v>91</v>
      </c>
      <c r="S53" t="s">
        <v>64</v>
      </c>
      <c r="T53" t="s">
        <v>77</v>
      </c>
      <c r="U53" t="s">
        <v>99</v>
      </c>
      <c r="V53" t="s">
        <v>93</v>
      </c>
      <c r="Z53">
        <f t="shared" si="5"/>
        <v>0</v>
      </c>
      <c r="AA53">
        <f t="shared" si="6"/>
        <v>1</v>
      </c>
      <c r="AB53">
        <f t="shared" si="7"/>
        <v>1</v>
      </c>
      <c r="AC53">
        <f t="shared" si="8"/>
        <v>1</v>
      </c>
      <c r="AD53">
        <f t="shared" si="9"/>
        <v>0</v>
      </c>
      <c r="AE53">
        <f t="shared" si="10"/>
        <v>0</v>
      </c>
      <c r="AF53">
        <f t="shared" si="11"/>
        <v>1</v>
      </c>
      <c r="AG53">
        <f t="shared" si="12"/>
        <v>0</v>
      </c>
      <c r="AH53">
        <f t="shared" si="13"/>
        <v>0</v>
      </c>
      <c r="AI53">
        <f t="shared" si="14"/>
        <v>0</v>
      </c>
      <c r="AJ53">
        <f t="shared" si="15"/>
        <v>0</v>
      </c>
      <c r="AL53">
        <f t="shared" si="16"/>
        <v>4</v>
      </c>
      <c r="AM53" s="6">
        <f t="shared" si="17"/>
        <v>0.4</v>
      </c>
    </row>
    <row r="54" spans="1:39" x14ac:dyDescent="0.25">
      <c r="A54" s="1">
        <v>42551</v>
      </c>
      <c r="B54" t="s">
        <v>95</v>
      </c>
      <c r="C54" t="s">
        <v>96</v>
      </c>
      <c r="D54" t="s">
        <v>97</v>
      </c>
      <c r="M54" t="s">
        <v>97</v>
      </c>
      <c r="N54" t="s">
        <v>95</v>
      </c>
      <c r="Z54">
        <f t="shared" si="5"/>
        <v>1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0</v>
      </c>
      <c r="AI54">
        <f t="shared" si="14"/>
        <v>0</v>
      </c>
      <c r="AJ54">
        <f t="shared" si="15"/>
        <v>0</v>
      </c>
      <c r="AL54">
        <f t="shared" si="16"/>
        <v>2</v>
      </c>
      <c r="AM54" s="6">
        <f t="shared" si="17"/>
        <v>0.66666666666666663</v>
      </c>
    </row>
    <row r="55" spans="1:39" x14ac:dyDescent="0.25">
      <c r="A55" s="1">
        <v>42552</v>
      </c>
      <c r="B55" t="s">
        <v>130</v>
      </c>
      <c r="C55" t="s">
        <v>131</v>
      </c>
      <c r="D55" t="s">
        <v>132</v>
      </c>
      <c r="M55" t="s">
        <v>132</v>
      </c>
      <c r="N55" t="s">
        <v>130</v>
      </c>
      <c r="Z55">
        <f t="shared" si="5"/>
        <v>1</v>
      </c>
      <c r="AA55">
        <f t="shared" si="6"/>
        <v>1</v>
      </c>
      <c r="AB55">
        <f t="shared" si="7"/>
        <v>0</v>
      </c>
      <c r="AC55">
        <f t="shared" si="8"/>
        <v>0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0</v>
      </c>
      <c r="AL55">
        <f t="shared" si="16"/>
        <v>2</v>
      </c>
      <c r="AM55" s="6">
        <f t="shared" si="17"/>
        <v>0.66666666666666663</v>
      </c>
    </row>
    <row r="56" spans="1:39" x14ac:dyDescent="0.25">
      <c r="A56" s="1">
        <v>42556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0</v>
      </c>
      <c r="AJ56">
        <f t="shared" si="15"/>
        <v>0</v>
      </c>
      <c r="AL56">
        <f t="shared" si="16"/>
        <v>0</v>
      </c>
      <c r="AM56" s="6" t="e">
        <f t="shared" si="17"/>
        <v>#DIV/0!</v>
      </c>
    </row>
    <row r="57" spans="1:39" x14ac:dyDescent="0.25">
      <c r="A57" s="1">
        <v>42557</v>
      </c>
      <c r="B57" t="s">
        <v>75</v>
      </c>
      <c r="M57" t="s">
        <v>75</v>
      </c>
      <c r="Z57">
        <f t="shared" si="5"/>
        <v>1</v>
      </c>
      <c r="AA57">
        <f t="shared" si="6"/>
        <v>0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0</v>
      </c>
      <c r="AH57">
        <f t="shared" si="13"/>
        <v>0</v>
      </c>
      <c r="AI57">
        <f t="shared" si="14"/>
        <v>0</v>
      </c>
      <c r="AJ57">
        <f t="shared" si="15"/>
        <v>0</v>
      </c>
      <c r="AL57">
        <f t="shared" si="16"/>
        <v>1</v>
      </c>
      <c r="AM57" s="6">
        <f t="shared" si="17"/>
        <v>1</v>
      </c>
    </row>
    <row r="58" spans="1:39" x14ac:dyDescent="0.25">
      <c r="A58" s="1">
        <v>42558</v>
      </c>
      <c r="B58" t="s">
        <v>133</v>
      </c>
      <c r="C58" t="s">
        <v>96</v>
      </c>
      <c r="Z58">
        <f t="shared" si="5"/>
        <v>0</v>
      </c>
      <c r="AA58">
        <f t="shared" si="6"/>
        <v>0</v>
      </c>
      <c r="AB58">
        <f t="shared" si="7"/>
        <v>0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0</v>
      </c>
      <c r="AL58">
        <f t="shared" si="16"/>
        <v>0</v>
      </c>
      <c r="AM58" s="6">
        <f t="shared" si="17"/>
        <v>0</v>
      </c>
    </row>
    <row r="59" spans="1:39" x14ac:dyDescent="0.25">
      <c r="A59" s="1">
        <v>42559</v>
      </c>
      <c r="B59" t="s">
        <v>134</v>
      </c>
      <c r="C59" t="s">
        <v>29</v>
      </c>
      <c r="D59" t="s">
        <v>13</v>
      </c>
      <c r="M59" t="s">
        <v>29</v>
      </c>
      <c r="N59" t="s">
        <v>134</v>
      </c>
      <c r="Z59">
        <f t="shared" si="5"/>
        <v>1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0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L59">
        <f t="shared" si="16"/>
        <v>2</v>
      </c>
      <c r="AM59" s="6">
        <f t="shared" si="17"/>
        <v>0.66666666666666663</v>
      </c>
    </row>
    <row r="60" spans="1:39" x14ac:dyDescent="0.25">
      <c r="A60" s="1">
        <v>42562</v>
      </c>
      <c r="B60" t="s">
        <v>135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L60">
        <f t="shared" si="16"/>
        <v>0</v>
      </c>
      <c r="AM60" s="6">
        <f t="shared" si="17"/>
        <v>0</v>
      </c>
    </row>
    <row r="61" spans="1:39" x14ac:dyDescent="0.25">
      <c r="A61" s="1">
        <v>42563</v>
      </c>
      <c r="B61" t="s">
        <v>76</v>
      </c>
      <c r="C61" t="s">
        <v>86</v>
      </c>
      <c r="M61" t="s">
        <v>86</v>
      </c>
      <c r="N61" t="s">
        <v>76</v>
      </c>
      <c r="Z61">
        <f t="shared" si="5"/>
        <v>1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0</v>
      </c>
      <c r="AJ61">
        <f t="shared" si="15"/>
        <v>0</v>
      </c>
      <c r="AL61">
        <f t="shared" si="16"/>
        <v>2</v>
      </c>
      <c r="AM61" s="6">
        <f t="shared" si="17"/>
        <v>1</v>
      </c>
    </row>
    <row r="62" spans="1:39" x14ac:dyDescent="0.25">
      <c r="A62" s="1">
        <v>42564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0</v>
      </c>
      <c r="AL62">
        <f t="shared" si="16"/>
        <v>0</v>
      </c>
      <c r="AM62" s="6" t="e">
        <f t="shared" si="17"/>
        <v>#DIV/0!</v>
      </c>
    </row>
    <row r="63" spans="1:39" x14ac:dyDescent="0.25">
      <c r="A63" s="1">
        <v>42565</v>
      </c>
      <c r="B63" t="s">
        <v>101</v>
      </c>
      <c r="C63" t="s">
        <v>136</v>
      </c>
      <c r="D63" t="s">
        <v>103</v>
      </c>
      <c r="E63" t="s">
        <v>137</v>
      </c>
      <c r="F63" t="s">
        <v>138</v>
      </c>
      <c r="G63" t="s">
        <v>30</v>
      </c>
      <c r="H63" t="s">
        <v>27</v>
      </c>
      <c r="I63" t="s">
        <v>139</v>
      </c>
      <c r="J63" t="s">
        <v>102</v>
      </c>
      <c r="K63" t="s">
        <v>140</v>
      </c>
      <c r="M63" t="s">
        <v>30</v>
      </c>
      <c r="N63" t="s">
        <v>136</v>
      </c>
      <c r="O63" t="s">
        <v>27</v>
      </c>
      <c r="P63" t="s">
        <v>101</v>
      </c>
      <c r="Q63" t="s">
        <v>103</v>
      </c>
      <c r="R63" t="s">
        <v>139</v>
      </c>
      <c r="S63" t="s">
        <v>138</v>
      </c>
      <c r="T63" t="s">
        <v>140</v>
      </c>
      <c r="U63" t="s">
        <v>133</v>
      </c>
      <c r="Z63">
        <f t="shared" si="5"/>
        <v>1</v>
      </c>
      <c r="AA63">
        <f t="shared" si="6"/>
        <v>1</v>
      </c>
      <c r="AB63">
        <f t="shared" si="7"/>
        <v>1</v>
      </c>
      <c r="AC63">
        <f t="shared" si="8"/>
        <v>1</v>
      </c>
      <c r="AD63">
        <f t="shared" si="9"/>
        <v>1</v>
      </c>
      <c r="AE63">
        <f t="shared" si="10"/>
        <v>1</v>
      </c>
      <c r="AF63">
        <f t="shared" si="11"/>
        <v>1</v>
      </c>
      <c r="AG63">
        <f t="shared" si="12"/>
        <v>1</v>
      </c>
      <c r="AH63">
        <f t="shared" si="13"/>
        <v>0</v>
      </c>
      <c r="AI63">
        <f t="shared" si="14"/>
        <v>0</v>
      </c>
      <c r="AJ63">
        <f t="shared" si="15"/>
        <v>0</v>
      </c>
      <c r="AL63">
        <f t="shared" si="16"/>
        <v>8</v>
      </c>
      <c r="AM63" s="6">
        <f t="shared" si="17"/>
        <v>0.8</v>
      </c>
    </row>
    <row r="64" spans="1:39" x14ac:dyDescent="0.25">
      <c r="A64" s="1">
        <v>42566</v>
      </c>
      <c r="B64" t="s">
        <v>141</v>
      </c>
      <c r="M64" t="s">
        <v>141</v>
      </c>
      <c r="Z64">
        <f t="shared" si="5"/>
        <v>1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L64">
        <f t="shared" si="16"/>
        <v>1</v>
      </c>
      <c r="AM64" s="6">
        <f t="shared" si="17"/>
        <v>1</v>
      </c>
    </row>
    <row r="65" spans="1:39" x14ac:dyDescent="0.25">
      <c r="A65" s="1">
        <v>42569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0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L65">
        <f t="shared" si="16"/>
        <v>0</v>
      </c>
      <c r="AM65" s="6" t="e">
        <f t="shared" si="17"/>
        <v>#DIV/0!</v>
      </c>
    </row>
    <row r="66" spans="1:39" x14ac:dyDescent="0.25">
      <c r="A66" s="1">
        <v>42570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0</v>
      </c>
      <c r="AL66">
        <f t="shared" si="16"/>
        <v>0</v>
      </c>
      <c r="AM66" s="6" t="e">
        <f t="shared" si="17"/>
        <v>#DIV/0!</v>
      </c>
    </row>
    <row r="67" spans="1:39" x14ac:dyDescent="0.25">
      <c r="A67" s="1">
        <v>42571</v>
      </c>
      <c r="Z67">
        <f t="shared" si="5"/>
        <v>0</v>
      </c>
      <c r="AA67">
        <f t="shared" si="6"/>
        <v>0</v>
      </c>
      <c r="AB67">
        <f t="shared" si="7"/>
        <v>0</v>
      </c>
      <c r="AC67">
        <f t="shared" si="8"/>
        <v>0</v>
      </c>
      <c r="AD67">
        <f t="shared" si="9"/>
        <v>0</v>
      </c>
      <c r="AE67">
        <f t="shared" si="10"/>
        <v>0</v>
      </c>
      <c r="AF67">
        <f t="shared" si="11"/>
        <v>0</v>
      </c>
      <c r="AG67">
        <f t="shared" si="12"/>
        <v>0</v>
      </c>
      <c r="AH67">
        <f t="shared" si="13"/>
        <v>0</v>
      </c>
      <c r="AI67">
        <f t="shared" si="14"/>
        <v>0</v>
      </c>
      <c r="AJ67">
        <f t="shared" si="15"/>
        <v>0</v>
      </c>
      <c r="AL67">
        <f t="shared" si="16"/>
        <v>0</v>
      </c>
      <c r="AM67" s="6" t="e">
        <f t="shared" si="17"/>
        <v>#DIV/0!</v>
      </c>
    </row>
    <row r="68" spans="1:39" x14ac:dyDescent="0.25">
      <c r="A68" s="1">
        <v>42572</v>
      </c>
      <c r="Z68">
        <f t="shared" si="5"/>
        <v>0</v>
      </c>
      <c r="AA68">
        <f t="shared" si="6"/>
        <v>0</v>
      </c>
      <c r="AB68">
        <f t="shared" si="7"/>
        <v>0</v>
      </c>
      <c r="AC68">
        <f t="shared" si="8"/>
        <v>0</v>
      </c>
      <c r="AD68">
        <f t="shared" si="9"/>
        <v>0</v>
      </c>
      <c r="AE68">
        <f t="shared" si="10"/>
        <v>0</v>
      </c>
      <c r="AF68">
        <f t="shared" si="11"/>
        <v>0</v>
      </c>
      <c r="AG68">
        <f t="shared" si="12"/>
        <v>0</v>
      </c>
      <c r="AH68">
        <f t="shared" si="13"/>
        <v>0</v>
      </c>
      <c r="AI68">
        <f t="shared" si="14"/>
        <v>0</v>
      </c>
      <c r="AJ68">
        <f t="shared" si="15"/>
        <v>0</v>
      </c>
      <c r="AL68">
        <f t="shared" si="16"/>
        <v>0</v>
      </c>
      <c r="AM68" s="6" t="e">
        <f t="shared" si="17"/>
        <v>#DIV/0!</v>
      </c>
    </row>
    <row r="69" spans="1:39" x14ac:dyDescent="0.25">
      <c r="A69" s="1">
        <v>42573</v>
      </c>
      <c r="Z69">
        <f t="shared" ref="Z69:Z109" si="18">IF(ISERROR(MATCH(M69,$B69:$K69,0)),0,1)</f>
        <v>0</v>
      </c>
      <c r="AA69">
        <f t="shared" ref="AA69:AA109" si="19">IF(ISERROR(MATCH(N69,$B69:$K69,0)),0,1)</f>
        <v>0</v>
      </c>
      <c r="AB69">
        <f t="shared" ref="AB69:AB109" si="20">IF(ISERROR(MATCH(O69,$B69:$K69,0)),0,1)</f>
        <v>0</v>
      </c>
      <c r="AC69">
        <f t="shared" ref="AC69:AC109" si="21">IF(ISERROR(MATCH(P69,$B69:$K69,0)),0,1)</f>
        <v>0</v>
      </c>
      <c r="AD69">
        <f t="shared" ref="AD69:AD109" si="22">IF(ISERROR(MATCH(Q69,$B69:$K69,0)),0,1)</f>
        <v>0</v>
      </c>
      <c r="AE69">
        <f t="shared" ref="AE69:AE109" si="23">IF(ISERROR(MATCH(R69,$B69:$K69,0)),0,1)</f>
        <v>0</v>
      </c>
      <c r="AF69">
        <f t="shared" ref="AF69:AF109" si="24">IF(ISERROR(MATCH(S69,$B69:$K69,0)),0,1)</f>
        <v>0</v>
      </c>
      <c r="AG69">
        <f t="shared" ref="AG69:AG109" si="25">IF(ISERROR(MATCH(T69,$B69:$K69,0)),0,1)</f>
        <v>0</v>
      </c>
      <c r="AH69">
        <f t="shared" ref="AH69:AH109" si="26">IF(ISERROR(MATCH(U69,$B69:$K69,0)),0,1)</f>
        <v>0</v>
      </c>
      <c r="AI69">
        <f t="shared" ref="AI69:AI109" si="27">IF(ISERROR(MATCH(V69,$B69:$K69,0)),0,1)</f>
        <v>0</v>
      </c>
      <c r="AJ69">
        <f t="shared" ref="AJ69:AJ109" si="28">IF(ISERROR(MATCH(W69,$B69:$K69,0)),0,1)</f>
        <v>0</v>
      </c>
      <c r="AL69">
        <f t="shared" ref="AL69:AL87" si="29">SUM(Z69:AJ69)</f>
        <v>0</v>
      </c>
      <c r="AM69" s="6" t="e">
        <f t="shared" ref="AM69:AM87" si="30">AL69/COUNTA(B69:K69)</f>
        <v>#DIV/0!</v>
      </c>
    </row>
    <row r="70" spans="1:39" x14ac:dyDescent="0.25">
      <c r="A70" s="1">
        <v>42576</v>
      </c>
      <c r="Z70">
        <f t="shared" si="18"/>
        <v>0</v>
      </c>
      <c r="AA70">
        <f t="shared" si="19"/>
        <v>0</v>
      </c>
      <c r="AB70">
        <f t="shared" si="20"/>
        <v>0</v>
      </c>
      <c r="AC70">
        <f t="shared" si="21"/>
        <v>0</v>
      </c>
      <c r="AD70">
        <f t="shared" si="22"/>
        <v>0</v>
      </c>
      <c r="AE70">
        <f t="shared" si="23"/>
        <v>0</v>
      </c>
      <c r="AF70">
        <f t="shared" si="24"/>
        <v>0</v>
      </c>
      <c r="AG70">
        <f t="shared" si="25"/>
        <v>0</v>
      </c>
      <c r="AH70">
        <f t="shared" si="26"/>
        <v>0</v>
      </c>
      <c r="AI70">
        <f t="shared" si="27"/>
        <v>0</v>
      </c>
      <c r="AJ70">
        <f t="shared" si="28"/>
        <v>0</v>
      </c>
      <c r="AL70">
        <f t="shared" si="29"/>
        <v>0</v>
      </c>
      <c r="AM70" s="6" t="e">
        <f t="shared" si="30"/>
        <v>#DIV/0!</v>
      </c>
    </row>
    <row r="71" spans="1:39" x14ac:dyDescent="0.25">
      <c r="A71" s="1">
        <v>42577</v>
      </c>
      <c r="B71" t="s">
        <v>130</v>
      </c>
      <c r="M71" t="s">
        <v>130</v>
      </c>
      <c r="Z71">
        <f t="shared" si="18"/>
        <v>1</v>
      </c>
      <c r="AA71">
        <f t="shared" si="19"/>
        <v>0</v>
      </c>
      <c r="AB71">
        <f t="shared" si="20"/>
        <v>0</v>
      </c>
      <c r="AC71">
        <f t="shared" si="21"/>
        <v>0</v>
      </c>
      <c r="AD71">
        <f t="shared" si="22"/>
        <v>0</v>
      </c>
      <c r="AE71">
        <f t="shared" si="23"/>
        <v>0</v>
      </c>
      <c r="AF71">
        <f t="shared" si="24"/>
        <v>0</v>
      </c>
      <c r="AG71">
        <f t="shared" si="25"/>
        <v>0</v>
      </c>
      <c r="AH71">
        <f t="shared" si="26"/>
        <v>0</v>
      </c>
      <c r="AI71">
        <f t="shared" si="27"/>
        <v>0</v>
      </c>
      <c r="AJ71">
        <f t="shared" si="28"/>
        <v>0</v>
      </c>
      <c r="AL71">
        <f t="shared" si="29"/>
        <v>1</v>
      </c>
      <c r="AM71" s="6">
        <f t="shared" si="30"/>
        <v>1</v>
      </c>
    </row>
    <row r="72" spans="1:39" x14ac:dyDescent="0.25">
      <c r="A72" s="1">
        <v>42578</v>
      </c>
      <c r="Z72">
        <f t="shared" si="18"/>
        <v>0</v>
      </c>
      <c r="AA72">
        <f t="shared" si="19"/>
        <v>0</v>
      </c>
      <c r="AB72">
        <f t="shared" si="20"/>
        <v>0</v>
      </c>
      <c r="AC72">
        <f t="shared" si="21"/>
        <v>0</v>
      </c>
      <c r="AD72">
        <f t="shared" si="22"/>
        <v>0</v>
      </c>
      <c r="AE72">
        <f t="shared" si="23"/>
        <v>0</v>
      </c>
      <c r="AF72">
        <f t="shared" si="24"/>
        <v>0</v>
      </c>
      <c r="AG72">
        <f t="shared" si="25"/>
        <v>0</v>
      </c>
      <c r="AH72">
        <f t="shared" si="26"/>
        <v>0</v>
      </c>
      <c r="AI72">
        <f t="shared" si="27"/>
        <v>0</v>
      </c>
      <c r="AJ72">
        <f t="shared" si="28"/>
        <v>0</v>
      </c>
      <c r="AL72">
        <f t="shared" si="29"/>
        <v>0</v>
      </c>
      <c r="AM72" s="6" t="e">
        <f t="shared" si="30"/>
        <v>#DIV/0!</v>
      </c>
    </row>
    <row r="73" spans="1:39" x14ac:dyDescent="0.25">
      <c r="A73" s="1">
        <v>42579</v>
      </c>
      <c r="Z73">
        <f t="shared" si="18"/>
        <v>0</v>
      </c>
      <c r="AA73">
        <f t="shared" si="19"/>
        <v>0</v>
      </c>
      <c r="AB73">
        <f t="shared" si="20"/>
        <v>0</v>
      </c>
      <c r="AC73">
        <f t="shared" si="21"/>
        <v>0</v>
      </c>
      <c r="AD73">
        <f t="shared" si="22"/>
        <v>0</v>
      </c>
      <c r="AE73">
        <f t="shared" si="23"/>
        <v>0</v>
      </c>
      <c r="AF73">
        <f t="shared" si="24"/>
        <v>0</v>
      </c>
      <c r="AG73">
        <f t="shared" si="25"/>
        <v>0</v>
      </c>
      <c r="AH73">
        <f t="shared" si="26"/>
        <v>0</v>
      </c>
      <c r="AI73">
        <f t="shared" si="27"/>
        <v>0</v>
      </c>
      <c r="AJ73">
        <f t="shared" si="28"/>
        <v>0</v>
      </c>
      <c r="AL73">
        <f t="shared" si="29"/>
        <v>0</v>
      </c>
      <c r="AM73" s="6" t="e">
        <f t="shared" si="30"/>
        <v>#DIV/0!</v>
      </c>
    </row>
    <row r="74" spans="1:39" x14ac:dyDescent="0.25">
      <c r="A74" s="1">
        <v>42580</v>
      </c>
      <c r="Z74">
        <f t="shared" si="18"/>
        <v>0</v>
      </c>
      <c r="AA74">
        <f t="shared" si="19"/>
        <v>0</v>
      </c>
      <c r="AB74">
        <f t="shared" si="20"/>
        <v>0</v>
      </c>
      <c r="AC74">
        <f t="shared" si="21"/>
        <v>0</v>
      </c>
      <c r="AD74">
        <f t="shared" si="22"/>
        <v>0</v>
      </c>
      <c r="AE74">
        <f t="shared" si="23"/>
        <v>0</v>
      </c>
      <c r="AF74">
        <f t="shared" si="24"/>
        <v>0</v>
      </c>
      <c r="AG74">
        <f t="shared" si="25"/>
        <v>0</v>
      </c>
      <c r="AH74">
        <f t="shared" si="26"/>
        <v>0</v>
      </c>
      <c r="AI74">
        <f t="shared" si="27"/>
        <v>0</v>
      </c>
      <c r="AJ74">
        <f t="shared" si="28"/>
        <v>0</v>
      </c>
      <c r="AL74">
        <f t="shared" si="29"/>
        <v>0</v>
      </c>
      <c r="AM74" s="6" t="e">
        <f t="shared" si="30"/>
        <v>#DIV/0!</v>
      </c>
    </row>
    <row r="75" spans="1:39" x14ac:dyDescent="0.25">
      <c r="A75" s="1">
        <v>42583</v>
      </c>
      <c r="Z75">
        <f t="shared" si="18"/>
        <v>0</v>
      </c>
      <c r="AA75">
        <f t="shared" si="19"/>
        <v>0</v>
      </c>
      <c r="AB75">
        <f t="shared" si="20"/>
        <v>0</v>
      </c>
      <c r="AC75">
        <f t="shared" si="21"/>
        <v>0</v>
      </c>
      <c r="AD75">
        <f t="shared" si="22"/>
        <v>0</v>
      </c>
      <c r="AE75">
        <f t="shared" si="23"/>
        <v>0</v>
      </c>
      <c r="AF75">
        <f t="shared" si="24"/>
        <v>0</v>
      </c>
      <c r="AG75">
        <f t="shared" si="25"/>
        <v>0</v>
      </c>
      <c r="AH75">
        <f t="shared" si="26"/>
        <v>0</v>
      </c>
      <c r="AI75">
        <f t="shared" si="27"/>
        <v>0</v>
      </c>
      <c r="AJ75">
        <f t="shared" si="28"/>
        <v>0</v>
      </c>
      <c r="AL75">
        <f t="shared" si="29"/>
        <v>0</v>
      </c>
      <c r="AM75" s="6" t="e">
        <f t="shared" si="30"/>
        <v>#DIV/0!</v>
      </c>
    </row>
    <row r="76" spans="1:39" x14ac:dyDescent="0.25">
      <c r="A76" s="1">
        <v>42584</v>
      </c>
      <c r="B76" t="s">
        <v>142</v>
      </c>
      <c r="C76" t="s">
        <v>143</v>
      </c>
      <c r="M76" t="s">
        <v>143</v>
      </c>
      <c r="N76" t="s">
        <v>142</v>
      </c>
      <c r="Z76">
        <f t="shared" si="18"/>
        <v>1</v>
      </c>
      <c r="AA76">
        <f t="shared" si="19"/>
        <v>1</v>
      </c>
      <c r="AB76">
        <f t="shared" si="20"/>
        <v>0</v>
      </c>
      <c r="AC76">
        <f t="shared" si="21"/>
        <v>0</v>
      </c>
      <c r="AD76">
        <f t="shared" si="22"/>
        <v>0</v>
      </c>
      <c r="AE76">
        <f t="shared" si="23"/>
        <v>0</v>
      </c>
      <c r="AF76">
        <f t="shared" si="24"/>
        <v>0</v>
      </c>
      <c r="AG76">
        <f t="shared" si="25"/>
        <v>0</v>
      </c>
      <c r="AH76">
        <f t="shared" si="26"/>
        <v>0</v>
      </c>
      <c r="AI76">
        <f t="shared" si="27"/>
        <v>0</v>
      </c>
      <c r="AJ76">
        <f t="shared" si="28"/>
        <v>0</v>
      </c>
      <c r="AL76">
        <f t="shared" si="29"/>
        <v>2</v>
      </c>
      <c r="AM76" s="6">
        <f t="shared" si="30"/>
        <v>1</v>
      </c>
    </row>
    <row r="77" spans="1:39" x14ac:dyDescent="0.25">
      <c r="A77" s="1">
        <v>42585</v>
      </c>
      <c r="Z77">
        <f t="shared" si="18"/>
        <v>0</v>
      </c>
      <c r="AA77">
        <f t="shared" si="19"/>
        <v>0</v>
      </c>
      <c r="AB77">
        <f t="shared" si="20"/>
        <v>0</v>
      </c>
      <c r="AC77">
        <f t="shared" si="21"/>
        <v>0</v>
      </c>
      <c r="AD77">
        <f t="shared" si="22"/>
        <v>0</v>
      </c>
      <c r="AE77">
        <f t="shared" si="23"/>
        <v>0</v>
      </c>
      <c r="AF77">
        <f t="shared" si="24"/>
        <v>0</v>
      </c>
      <c r="AG77">
        <f t="shared" si="25"/>
        <v>0</v>
      </c>
      <c r="AH77">
        <f t="shared" si="26"/>
        <v>0</v>
      </c>
      <c r="AI77">
        <f t="shared" si="27"/>
        <v>0</v>
      </c>
      <c r="AJ77">
        <f t="shared" si="28"/>
        <v>0</v>
      </c>
      <c r="AL77">
        <f t="shared" si="29"/>
        <v>0</v>
      </c>
      <c r="AM77" s="6" t="e">
        <f t="shared" si="30"/>
        <v>#DIV/0!</v>
      </c>
    </row>
    <row r="78" spans="1:39" x14ac:dyDescent="0.25">
      <c r="A78" s="1">
        <v>42586</v>
      </c>
      <c r="B78" t="s">
        <v>74</v>
      </c>
      <c r="M78" t="s">
        <v>74</v>
      </c>
      <c r="N78" t="s">
        <v>335</v>
      </c>
      <c r="Z78">
        <f t="shared" si="18"/>
        <v>1</v>
      </c>
      <c r="AA78">
        <f t="shared" si="19"/>
        <v>0</v>
      </c>
      <c r="AB78">
        <f t="shared" si="20"/>
        <v>0</v>
      </c>
      <c r="AC78">
        <f t="shared" si="21"/>
        <v>0</v>
      </c>
      <c r="AD78">
        <f t="shared" si="22"/>
        <v>0</v>
      </c>
      <c r="AE78">
        <f t="shared" si="23"/>
        <v>0</v>
      </c>
      <c r="AF78">
        <f t="shared" si="24"/>
        <v>0</v>
      </c>
      <c r="AG78">
        <f t="shared" si="25"/>
        <v>0</v>
      </c>
      <c r="AH78">
        <f t="shared" si="26"/>
        <v>0</v>
      </c>
      <c r="AI78">
        <f t="shared" si="27"/>
        <v>0</v>
      </c>
      <c r="AJ78">
        <f t="shared" si="28"/>
        <v>0</v>
      </c>
      <c r="AL78">
        <f t="shared" si="29"/>
        <v>1</v>
      </c>
      <c r="AM78" s="6">
        <f t="shared" si="30"/>
        <v>1</v>
      </c>
    </row>
    <row r="79" spans="1:39" x14ac:dyDescent="0.25">
      <c r="A79" s="1">
        <v>42587</v>
      </c>
      <c r="Z79">
        <f t="shared" si="18"/>
        <v>0</v>
      </c>
      <c r="AA79">
        <f t="shared" si="19"/>
        <v>0</v>
      </c>
      <c r="AB79">
        <f t="shared" si="20"/>
        <v>0</v>
      </c>
      <c r="AC79">
        <f t="shared" si="21"/>
        <v>0</v>
      </c>
      <c r="AD79">
        <f t="shared" si="22"/>
        <v>0</v>
      </c>
      <c r="AE79">
        <f t="shared" si="23"/>
        <v>0</v>
      </c>
      <c r="AF79">
        <f t="shared" si="24"/>
        <v>0</v>
      </c>
      <c r="AG79">
        <f t="shared" si="25"/>
        <v>0</v>
      </c>
      <c r="AH79">
        <f t="shared" si="26"/>
        <v>0</v>
      </c>
      <c r="AI79">
        <f t="shared" si="27"/>
        <v>0</v>
      </c>
      <c r="AJ79">
        <f t="shared" si="28"/>
        <v>0</v>
      </c>
      <c r="AL79">
        <f t="shared" si="29"/>
        <v>0</v>
      </c>
      <c r="AM79" s="6" t="e">
        <f t="shared" si="30"/>
        <v>#DIV/0!</v>
      </c>
    </row>
    <row r="80" spans="1:39" x14ac:dyDescent="0.25">
      <c r="A80" s="1">
        <v>42590</v>
      </c>
      <c r="Z80">
        <f t="shared" si="18"/>
        <v>0</v>
      </c>
      <c r="AA80">
        <f t="shared" si="19"/>
        <v>0</v>
      </c>
      <c r="AB80">
        <f t="shared" si="20"/>
        <v>0</v>
      </c>
      <c r="AC80">
        <f t="shared" si="21"/>
        <v>0</v>
      </c>
      <c r="AD80">
        <f t="shared" si="22"/>
        <v>0</v>
      </c>
      <c r="AE80">
        <f t="shared" si="23"/>
        <v>0</v>
      </c>
      <c r="AF80">
        <f t="shared" si="24"/>
        <v>0</v>
      </c>
      <c r="AG80">
        <f t="shared" si="25"/>
        <v>0</v>
      </c>
      <c r="AH80">
        <f t="shared" si="26"/>
        <v>0</v>
      </c>
      <c r="AI80">
        <f t="shared" si="27"/>
        <v>0</v>
      </c>
      <c r="AJ80">
        <f t="shared" si="28"/>
        <v>0</v>
      </c>
      <c r="AL80">
        <f t="shared" si="29"/>
        <v>0</v>
      </c>
      <c r="AM80" s="6" t="e">
        <f t="shared" si="30"/>
        <v>#DIV/0!</v>
      </c>
    </row>
    <row r="81" spans="1:39" x14ac:dyDescent="0.25">
      <c r="A81" s="1">
        <v>42591</v>
      </c>
      <c r="Z81">
        <f t="shared" si="18"/>
        <v>0</v>
      </c>
      <c r="AA81">
        <f t="shared" si="19"/>
        <v>0</v>
      </c>
      <c r="AB81">
        <f t="shared" si="20"/>
        <v>0</v>
      </c>
      <c r="AC81">
        <f t="shared" si="21"/>
        <v>0</v>
      </c>
      <c r="AD81">
        <f t="shared" si="22"/>
        <v>0</v>
      </c>
      <c r="AE81">
        <f t="shared" si="23"/>
        <v>0</v>
      </c>
      <c r="AF81">
        <f t="shared" si="24"/>
        <v>0</v>
      </c>
      <c r="AG81">
        <f t="shared" si="25"/>
        <v>0</v>
      </c>
      <c r="AH81">
        <f t="shared" si="26"/>
        <v>0</v>
      </c>
      <c r="AI81">
        <f t="shared" si="27"/>
        <v>0</v>
      </c>
      <c r="AJ81">
        <f t="shared" si="28"/>
        <v>0</v>
      </c>
      <c r="AL81">
        <f t="shared" si="29"/>
        <v>0</v>
      </c>
      <c r="AM81" s="6" t="e">
        <f t="shared" si="30"/>
        <v>#DIV/0!</v>
      </c>
    </row>
    <row r="82" spans="1:39" x14ac:dyDescent="0.25">
      <c r="A82" s="1">
        <v>42592</v>
      </c>
      <c r="Z82">
        <f t="shared" si="18"/>
        <v>0</v>
      </c>
      <c r="AA82">
        <f t="shared" si="19"/>
        <v>0</v>
      </c>
      <c r="AB82">
        <f t="shared" si="20"/>
        <v>0</v>
      </c>
      <c r="AC82">
        <f t="shared" si="21"/>
        <v>0</v>
      </c>
      <c r="AD82">
        <f t="shared" si="22"/>
        <v>0</v>
      </c>
      <c r="AE82">
        <f t="shared" si="23"/>
        <v>0</v>
      </c>
      <c r="AF82">
        <f t="shared" si="24"/>
        <v>0</v>
      </c>
      <c r="AG82">
        <f t="shared" si="25"/>
        <v>0</v>
      </c>
      <c r="AH82">
        <f t="shared" si="26"/>
        <v>0</v>
      </c>
      <c r="AI82">
        <f t="shared" si="27"/>
        <v>0</v>
      </c>
      <c r="AJ82">
        <f t="shared" si="28"/>
        <v>0</v>
      </c>
      <c r="AL82">
        <f t="shared" si="29"/>
        <v>0</v>
      </c>
      <c r="AM82" s="6" t="e">
        <f t="shared" si="30"/>
        <v>#DIV/0!</v>
      </c>
    </row>
    <row r="83" spans="1:39" x14ac:dyDescent="0.25">
      <c r="A83" s="1">
        <v>42593</v>
      </c>
      <c r="Z83">
        <f t="shared" si="18"/>
        <v>0</v>
      </c>
      <c r="AA83">
        <f t="shared" si="19"/>
        <v>0</v>
      </c>
      <c r="AB83">
        <f t="shared" si="20"/>
        <v>0</v>
      </c>
      <c r="AC83">
        <f t="shared" si="21"/>
        <v>0</v>
      </c>
      <c r="AD83">
        <f t="shared" si="22"/>
        <v>0</v>
      </c>
      <c r="AE83">
        <f t="shared" si="23"/>
        <v>0</v>
      </c>
      <c r="AF83">
        <f t="shared" si="24"/>
        <v>0</v>
      </c>
      <c r="AG83">
        <f t="shared" si="25"/>
        <v>0</v>
      </c>
      <c r="AH83">
        <f t="shared" si="26"/>
        <v>0</v>
      </c>
      <c r="AI83">
        <f t="shared" si="27"/>
        <v>0</v>
      </c>
      <c r="AJ83">
        <f t="shared" si="28"/>
        <v>0</v>
      </c>
      <c r="AL83">
        <f t="shared" si="29"/>
        <v>0</v>
      </c>
      <c r="AM83" s="6" t="e">
        <f t="shared" si="30"/>
        <v>#DIV/0!</v>
      </c>
    </row>
    <row r="84" spans="1:39" x14ac:dyDescent="0.25">
      <c r="A84" s="1">
        <v>42594</v>
      </c>
      <c r="Z84">
        <f t="shared" si="18"/>
        <v>0</v>
      </c>
      <c r="AA84">
        <f t="shared" si="19"/>
        <v>0</v>
      </c>
      <c r="AB84">
        <f t="shared" si="20"/>
        <v>0</v>
      </c>
      <c r="AC84">
        <f t="shared" si="21"/>
        <v>0</v>
      </c>
      <c r="AD84">
        <f t="shared" si="22"/>
        <v>0</v>
      </c>
      <c r="AE84">
        <f t="shared" si="23"/>
        <v>0</v>
      </c>
      <c r="AF84">
        <f t="shared" si="24"/>
        <v>0</v>
      </c>
      <c r="AG84">
        <f t="shared" si="25"/>
        <v>0</v>
      </c>
      <c r="AH84">
        <f t="shared" si="26"/>
        <v>0</v>
      </c>
      <c r="AI84">
        <f t="shared" si="27"/>
        <v>0</v>
      </c>
      <c r="AJ84">
        <f t="shared" si="28"/>
        <v>0</v>
      </c>
      <c r="AL84">
        <f t="shared" si="29"/>
        <v>0</v>
      </c>
      <c r="AM84" s="6" t="e">
        <f t="shared" si="30"/>
        <v>#DIV/0!</v>
      </c>
    </row>
    <row r="85" spans="1:39" x14ac:dyDescent="0.25">
      <c r="A85" s="1">
        <v>42597</v>
      </c>
      <c r="Z85">
        <f t="shared" si="18"/>
        <v>0</v>
      </c>
      <c r="AA85">
        <f t="shared" si="19"/>
        <v>0</v>
      </c>
      <c r="AB85">
        <f t="shared" si="20"/>
        <v>0</v>
      </c>
      <c r="AC85">
        <f t="shared" si="21"/>
        <v>0</v>
      </c>
      <c r="AD85">
        <f t="shared" si="22"/>
        <v>0</v>
      </c>
      <c r="AE85">
        <f t="shared" si="23"/>
        <v>0</v>
      </c>
      <c r="AF85">
        <f t="shared" si="24"/>
        <v>0</v>
      </c>
      <c r="AG85">
        <f t="shared" si="25"/>
        <v>0</v>
      </c>
      <c r="AH85">
        <f t="shared" si="26"/>
        <v>0</v>
      </c>
      <c r="AI85">
        <f t="shared" si="27"/>
        <v>0</v>
      </c>
      <c r="AJ85">
        <f t="shared" si="28"/>
        <v>0</v>
      </c>
      <c r="AL85">
        <f t="shared" si="29"/>
        <v>0</v>
      </c>
      <c r="AM85" s="6" t="e">
        <f t="shared" si="30"/>
        <v>#DIV/0!</v>
      </c>
    </row>
    <row r="86" spans="1:39" x14ac:dyDescent="0.25">
      <c r="A86" s="1">
        <v>42598</v>
      </c>
      <c r="Z86">
        <f t="shared" si="18"/>
        <v>0</v>
      </c>
      <c r="AA86">
        <f t="shared" si="19"/>
        <v>0</v>
      </c>
      <c r="AB86">
        <f t="shared" si="20"/>
        <v>0</v>
      </c>
      <c r="AC86">
        <f t="shared" si="21"/>
        <v>0</v>
      </c>
      <c r="AD86">
        <f t="shared" si="22"/>
        <v>0</v>
      </c>
      <c r="AE86">
        <f t="shared" si="23"/>
        <v>0</v>
      </c>
      <c r="AF86">
        <f t="shared" si="24"/>
        <v>0</v>
      </c>
      <c r="AG86">
        <f t="shared" si="25"/>
        <v>0</v>
      </c>
      <c r="AH86">
        <f t="shared" si="26"/>
        <v>0</v>
      </c>
      <c r="AI86">
        <f t="shared" si="27"/>
        <v>0</v>
      </c>
      <c r="AJ86">
        <f t="shared" si="28"/>
        <v>0</v>
      </c>
      <c r="AL86">
        <f t="shared" si="29"/>
        <v>0</v>
      </c>
      <c r="AM86" s="6" t="e">
        <f t="shared" si="30"/>
        <v>#DIV/0!</v>
      </c>
    </row>
    <row r="87" spans="1:39" x14ac:dyDescent="0.25">
      <c r="A87" s="1">
        <v>42599</v>
      </c>
      <c r="Z87">
        <f t="shared" si="18"/>
        <v>0</v>
      </c>
      <c r="AA87">
        <f t="shared" si="19"/>
        <v>0</v>
      </c>
      <c r="AB87">
        <f t="shared" si="20"/>
        <v>0</v>
      </c>
      <c r="AC87">
        <f t="shared" si="21"/>
        <v>0</v>
      </c>
      <c r="AD87">
        <f t="shared" si="22"/>
        <v>0</v>
      </c>
      <c r="AE87">
        <f t="shared" si="23"/>
        <v>0</v>
      </c>
      <c r="AF87">
        <f t="shared" si="24"/>
        <v>0</v>
      </c>
      <c r="AG87">
        <f t="shared" si="25"/>
        <v>0</v>
      </c>
      <c r="AH87">
        <f t="shared" si="26"/>
        <v>0</v>
      </c>
      <c r="AI87">
        <f t="shared" si="27"/>
        <v>0</v>
      </c>
      <c r="AJ87">
        <f t="shared" si="28"/>
        <v>0</v>
      </c>
      <c r="AL87">
        <f t="shared" si="29"/>
        <v>0</v>
      </c>
      <c r="AM87" s="6" t="e">
        <f t="shared" si="30"/>
        <v>#DIV/0!</v>
      </c>
    </row>
    <row r="88" spans="1:39" x14ac:dyDescent="0.25">
      <c r="A88" s="1">
        <v>42600</v>
      </c>
      <c r="Z88">
        <f t="shared" si="18"/>
        <v>0</v>
      </c>
      <c r="AA88">
        <f t="shared" si="19"/>
        <v>0</v>
      </c>
      <c r="AB88">
        <f t="shared" si="20"/>
        <v>0</v>
      </c>
      <c r="AC88">
        <f t="shared" si="21"/>
        <v>0</v>
      </c>
      <c r="AD88">
        <f t="shared" si="22"/>
        <v>0</v>
      </c>
      <c r="AE88">
        <f t="shared" si="23"/>
        <v>0</v>
      </c>
      <c r="AF88">
        <f t="shared" si="24"/>
        <v>0</v>
      </c>
      <c r="AG88">
        <f t="shared" si="25"/>
        <v>0</v>
      </c>
      <c r="AH88">
        <f t="shared" si="26"/>
        <v>0</v>
      </c>
      <c r="AI88">
        <f t="shared" si="27"/>
        <v>0</v>
      </c>
      <c r="AJ88">
        <f t="shared" si="28"/>
        <v>0</v>
      </c>
      <c r="AL88">
        <f t="shared" ref="AL88:AL109" si="31">SUM(Z88:AJ88)</f>
        <v>0</v>
      </c>
      <c r="AM88" s="6" t="e">
        <f t="shared" ref="AM88:AM109" si="32">AL88/COUNTA(B88:K88)</f>
        <v>#DIV/0!</v>
      </c>
    </row>
    <row r="89" spans="1:39" x14ac:dyDescent="0.25">
      <c r="A89" s="1">
        <v>42601</v>
      </c>
      <c r="B89" t="s">
        <v>144</v>
      </c>
      <c r="Z89">
        <f t="shared" si="18"/>
        <v>0</v>
      </c>
      <c r="AA89">
        <f t="shared" si="19"/>
        <v>0</v>
      </c>
      <c r="AB89">
        <f t="shared" si="20"/>
        <v>0</v>
      </c>
      <c r="AC89">
        <f t="shared" si="21"/>
        <v>0</v>
      </c>
      <c r="AD89">
        <f t="shared" si="22"/>
        <v>0</v>
      </c>
      <c r="AE89">
        <f t="shared" si="23"/>
        <v>0</v>
      </c>
      <c r="AF89">
        <f t="shared" si="24"/>
        <v>0</v>
      </c>
      <c r="AG89">
        <f t="shared" si="25"/>
        <v>0</v>
      </c>
      <c r="AH89">
        <f t="shared" si="26"/>
        <v>0</v>
      </c>
      <c r="AI89">
        <f t="shared" si="27"/>
        <v>0</v>
      </c>
      <c r="AJ89">
        <f t="shared" si="28"/>
        <v>0</v>
      </c>
      <c r="AL89">
        <f t="shared" si="31"/>
        <v>0</v>
      </c>
      <c r="AM89" s="6">
        <f t="shared" si="32"/>
        <v>0</v>
      </c>
    </row>
    <row r="90" spans="1:39" x14ac:dyDescent="0.25">
      <c r="A90" s="1">
        <v>42604</v>
      </c>
      <c r="Z90">
        <f t="shared" si="18"/>
        <v>0</v>
      </c>
      <c r="AA90">
        <f t="shared" si="19"/>
        <v>0</v>
      </c>
      <c r="AB90">
        <f t="shared" si="20"/>
        <v>0</v>
      </c>
      <c r="AC90">
        <f t="shared" si="21"/>
        <v>0</v>
      </c>
      <c r="AD90">
        <f t="shared" si="22"/>
        <v>0</v>
      </c>
      <c r="AE90">
        <f t="shared" si="23"/>
        <v>0</v>
      </c>
      <c r="AF90">
        <f t="shared" si="24"/>
        <v>0</v>
      </c>
      <c r="AG90">
        <f t="shared" si="25"/>
        <v>0</v>
      </c>
      <c r="AH90">
        <f t="shared" si="26"/>
        <v>0</v>
      </c>
      <c r="AI90">
        <f t="shared" si="27"/>
        <v>0</v>
      </c>
      <c r="AJ90">
        <f t="shared" si="28"/>
        <v>0</v>
      </c>
      <c r="AL90">
        <f t="shared" si="31"/>
        <v>0</v>
      </c>
      <c r="AM90" s="6" t="e">
        <f t="shared" si="32"/>
        <v>#DIV/0!</v>
      </c>
    </row>
    <row r="91" spans="1:39" x14ac:dyDescent="0.25">
      <c r="A91" s="1">
        <v>42605</v>
      </c>
      <c r="B91" t="s">
        <v>60</v>
      </c>
      <c r="M91" t="s">
        <v>60</v>
      </c>
      <c r="Z91">
        <f t="shared" si="18"/>
        <v>1</v>
      </c>
      <c r="AA91">
        <f t="shared" si="19"/>
        <v>0</v>
      </c>
      <c r="AB91">
        <f t="shared" si="20"/>
        <v>0</v>
      </c>
      <c r="AC91">
        <f t="shared" si="21"/>
        <v>0</v>
      </c>
      <c r="AD91">
        <f t="shared" si="22"/>
        <v>0</v>
      </c>
      <c r="AE91">
        <f t="shared" si="23"/>
        <v>0</v>
      </c>
      <c r="AF91">
        <f t="shared" si="24"/>
        <v>0</v>
      </c>
      <c r="AG91">
        <f t="shared" si="25"/>
        <v>0</v>
      </c>
      <c r="AH91">
        <f t="shared" si="26"/>
        <v>0</v>
      </c>
      <c r="AI91">
        <f t="shared" si="27"/>
        <v>0</v>
      </c>
      <c r="AJ91">
        <f t="shared" si="28"/>
        <v>0</v>
      </c>
      <c r="AL91">
        <f t="shared" si="31"/>
        <v>1</v>
      </c>
      <c r="AM91" s="6">
        <f t="shared" si="32"/>
        <v>1</v>
      </c>
    </row>
    <row r="92" spans="1:39" x14ac:dyDescent="0.25">
      <c r="A92" s="1">
        <v>42606</v>
      </c>
      <c r="Z92">
        <f t="shared" si="18"/>
        <v>0</v>
      </c>
      <c r="AA92">
        <f t="shared" si="19"/>
        <v>0</v>
      </c>
      <c r="AB92">
        <f t="shared" si="20"/>
        <v>0</v>
      </c>
      <c r="AC92">
        <f t="shared" si="21"/>
        <v>0</v>
      </c>
      <c r="AD92">
        <f t="shared" si="22"/>
        <v>0</v>
      </c>
      <c r="AE92">
        <f t="shared" si="23"/>
        <v>0</v>
      </c>
      <c r="AF92">
        <f t="shared" si="24"/>
        <v>0</v>
      </c>
      <c r="AG92">
        <f t="shared" si="25"/>
        <v>0</v>
      </c>
      <c r="AH92">
        <f t="shared" si="26"/>
        <v>0</v>
      </c>
      <c r="AI92">
        <f t="shared" si="27"/>
        <v>0</v>
      </c>
      <c r="AJ92">
        <f t="shared" si="28"/>
        <v>0</v>
      </c>
      <c r="AL92">
        <f t="shared" si="31"/>
        <v>0</v>
      </c>
      <c r="AM92" s="6" t="e">
        <f t="shared" si="32"/>
        <v>#DIV/0!</v>
      </c>
    </row>
    <row r="93" spans="1:39" x14ac:dyDescent="0.25">
      <c r="A93" s="1">
        <v>42607</v>
      </c>
      <c r="Z93">
        <f t="shared" si="18"/>
        <v>0</v>
      </c>
      <c r="AA93">
        <f t="shared" si="19"/>
        <v>0</v>
      </c>
      <c r="AB93">
        <f t="shared" si="20"/>
        <v>0</v>
      </c>
      <c r="AC93">
        <f t="shared" si="21"/>
        <v>0</v>
      </c>
      <c r="AD93">
        <f t="shared" si="22"/>
        <v>0</v>
      </c>
      <c r="AE93">
        <f t="shared" si="23"/>
        <v>0</v>
      </c>
      <c r="AF93">
        <f t="shared" si="24"/>
        <v>0</v>
      </c>
      <c r="AG93">
        <f t="shared" si="25"/>
        <v>0</v>
      </c>
      <c r="AH93">
        <f t="shared" si="26"/>
        <v>0</v>
      </c>
      <c r="AI93">
        <f t="shared" si="27"/>
        <v>0</v>
      </c>
      <c r="AJ93">
        <f t="shared" si="28"/>
        <v>0</v>
      </c>
      <c r="AL93">
        <f t="shared" si="31"/>
        <v>0</v>
      </c>
      <c r="AM93" s="6" t="e">
        <f t="shared" si="32"/>
        <v>#DIV/0!</v>
      </c>
    </row>
    <row r="94" spans="1:39" x14ac:dyDescent="0.25">
      <c r="A94" s="1">
        <v>42608</v>
      </c>
      <c r="Z94">
        <f t="shared" si="18"/>
        <v>0</v>
      </c>
      <c r="AA94">
        <f t="shared" si="19"/>
        <v>0</v>
      </c>
      <c r="AB94">
        <f t="shared" si="20"/>
        <v>0</v>
      </c>
      <c r="AC94">
        <f t="shared" si="21"/>
        <v>0</v>
      </c>
      <c r="AD94">
        <f t="shared" si="22"/>
        <v>0</v>
      </c>
      <c r="AE94">
        <f t="shared" si="23"/>
        <v>0</v>
      </c>
      <c r="AF94">
        <f t="shared" si="24"/>
        <v>0</v>
      </c>
      <c r="AG94">
        <f t="shared" si="25"/>
        <v>0</v>
      </c>
      <c r="AH94">
        <f t="shared" si="26"/>
        <v>0</v>
      </c>
      <c r="AI94">
        <f t="shared" si="27"/>
        <v>0</v>
      </c>
      <c r="AJ94">
        <f t="shared" si="28"/>
        <v>0</v>
      </c>
      <c r="AL94">
        <f t="shared" si="31"/>
        <v>0</v>
      </c>
      <c r="AM94" s="6" t="e">
        <f t="shared" si="32"/>
        <v>#DIV/0!</v>
      </c>
    </row>
    <row r="95" spans="1:39" x14ac:dyDescent="0.25">
      <c r="A95" s="1">
        <v>42611</v>
      </c>
      <c r="B95" t="s">
        <v>145</v>
      </c>
      <c r="M95" t="s">
        <v>145</v>
      </c>
      <c r="Z95">
        <f t="shared" si="18"/>
        <v>1</v>
      </c>
      <c r="AA95">
        <f t="shared" si="19"/>
        <v>0</v>
      </c>
      <c r="AB95">
        <f t="shared" si="20"/>
        <v>0</v>
      </c>
      <c r="AC95">
        <f t="shared" si="21"/>
        <v>0</v>
      </c>
      <c r="AD95">
        <f t="shared" si="22"/>
        <v>0</v>
      </c>
      <c r="AE95">
        <f t="shared" si="23"/>
        <v>0</v>
      </c>
      <c r="AF95">
        <f t="shared" si="24"/>
        <v>0</v>
      </c>
      <c r="AG95">
        <f t="shared" si="25"/>
        <v>0</v>
      </c>
      <c r="AH95">
        <f t="shared" si="26"/>
        <v>0</v>
      </c>
      <c r="AI95">
        <f t="shared" si="27"/>
        <v>0</v>
      </c>
      <c r="AJ95">
        <f t="shared" si="28"/>
        <v>0</v>
      </c>
      <c r="AL95">
        <f t="shared" si="31"/>
        <v>1</v>
      </c>
      <c r="AM95" s="6">
        <f t="shared" si="32"/>
        <v>1</v>
      </c>
    </row>
    <row r="96" spans="1:39" x14ac:dyDescent="0.25">
      <c r="A96" s="1">
        <v>42612</v>
      </c>
      <c r="Z96">
        <f t="shared" si="18"/>
        <v>0</v>
      </c>
      <c r="AA96">
        <f t="shared" si="19"/>
        <v>0</v>
      </c>
      <c r="AB96">
        <f t="shared" si="20"/>
        <v>0</v>
      </c>
      <c r="AC96">
        <f t="shared" si="21"/>
        <v>0</v>
      </c>
      <c r="AD96">
        <f t="shared" si="22"/>
        <v>0</v>
      </c>
      <c r="AE96">
        <f t="shared" si="23"/>
        <v>0</v>
      </c>
      <c r="AF96">
        <f t="shared" si="24"/>
        <v>0</v>
      </c>
      <c r="AG96">
        <f t="shared" si="25"/>
        <v>0</v>
      </c>
      <c r="AH96">
        <f t="shared" si="26"/>
        <v>0</v>
      </c>
      <c r="AI96">
        <f t="shared" si="27"/>
        <v>0</v>
      </c>
      <c r="AJ96">
        <f t="shared" si="28"/>
        <v>0</v>
      </c>
      <c r="AL96">
        <f t="shared" si="31"/>
        <v>0</v>
      </c>
      <c r="AM96" s="6" t="e">
        <f t="shared" si="32"/>
        <v>#DIV/0!</v>
      </c>
    </row>
    <row r="97" spans="1:39" x14ac:dyDescent="0.25">
      <c r="A97" s="1">
        <v>42613</v>
      </c>
      <c r="Z97">
        <f t="shared" si="18"/>
        <v>0</v>
      </c>
      <c r="AA97">
        <f t="shared" si="19"/>
        <v>0</v>
      </c>
      <c r="AB97">
        <f t="shared" si="20"/>
        <v>0</v>
      </c>
      <c r="AC97">
        <f t="shared" si="21"/>
        <v>0</v>
      </c>
      <c r="AD97">
        <f t="shared" si="22"/>
        <v>0</v>
      </c>
      <c r="AE97">
        <f t="shared" si="23"/>
        <v>0</v>
      </c>
      <c r="AF97">
        <f t="shared" si="24"/>
        <v>0</v>
      </c>
      <c r="AG97">
        <f t="shared" si="25"/>
        <v>0</v>
      </c>
      <c r="AH97">
        <f t="shared" si="26"/>
        <v>0</v>
      </c>
      <c r="AI97">
        <f t="shared" si="27"/>
        <v>0</v>
      </c>
      <c r="AJ97">
        <f t="shared" si="28"/>
        <v>0</v>
      </c>
      <c r="AL97">
        <f t="shared" si="31"/>
        <v>0</v>
      </c>
      <c r="AM97" s="6" t="e">
        <f t="shared" si="32"/>
        <v>#DIV/0!</v>
      </c>
    </row>
    <row r="98" spans="1:39" x14ac:dyDescent="0.25">
      <c r="A98" s="1">
        <v>42614</v>
      </c>
      <c r="B98" t="s">
        <v>119</v>
      </c>
      <c r="M98" t="s">
        <v>119</v>
      </c>
      <c r="Z98">
        <f t="shared" si="18"/>
        <v>1</v>
      </c>
      <c r="AA98">
        <f t="shared" si="19"/>
        <v>0</v>
      </c>
      <c r="AB98">
        <f t="shared" si="20"/>
        <v>0</v>
      </c>
      <c r="AC98">
        <f t="shared" si="21"/>
        <v>0</v>
      </c>
      <c r="AD98">
        <f t="shared" si="22"/>
        <v>0</v>
      </c>
      <c r="AE98">
        <f t="shared" si="23"/>
        <v>0</v>
      </c>
      <c r="AF98">
        <f t="shared" si="24"/>
        <v>0</v>
      </c>
      <c r="AG98">
        <f t="shared" si="25"/>
        <v>0</v>
      </c>
      <c r="AH98">
        <f t="shared" si="26"/>
        <v>0</v>
      </c>
      <c r="AI98">
        <f t="shared" si="27"/>
        <v>0</v>
      </c>
      <c r="AJ98">
        <f t="shared" si="28"/>
        <v>0</v>
      </c>
      <c r="AL98">
        <f t="shared" si="31"/>
        <v>1</v>
      </c>
      <c r="AM98" s="6">
        <f t="shared" si="32"/>
        <v>1</v>
      </c>
    </row>
    <row r="99" spans="1:39" x14ac:dyDescent="0.25">
      <c r="A99" s="1">
        <v>42615</v>
      </c>
      <c r="M99" t="s">
        <v>125</v>
      </c>
      <c r="N99" t="s">
        <v>351</v>
      </c>
      <c r="O99" t="s">
        <v>119</v>
      </c>
      <c r="Z99">
        <f t="shared" si="18"/>
        <v>0</v>
      </c>
      <c r="AA99">
        <f t="shared" si="19"/>
        <v>0</v>
      </c>
      <c r="AB99">
        <f t="shared" si="20"/>
        <v>0</v>
      </c>
      <c r="AC99">
        <f t="shared" si="21"/>
        <v>0</v>
      </c>
      <c r="AD99">
        <f t="shared" si="22"/>
        <v>0</v>
      </c>
      <c r="AE99">
        <f t="shared" si="23"/>
        <v>0</v>
      </c>
      <c r="AF99">
        <f t="shared" si="24"/>
        <v>0</v>
      </c>
      <c r="AG99">
        <f t="shared" si="25"/>
        <v>0</v>
      </c>
      <c r="AH99">
        <f t="shared" si="26"/>
        <v>0</v>
      </c>
      <c r="AI99">
        <f t="shared" si="27"/>
        <v>0</v>
      </c>
      <c r="AJ99">
        <f t="shared" si="28"/>
        <v>0</v>
      </c>
      <c r="AL99">
        <f t="shared" si="31"/>
        <v>0</v>
      </c>
      <c r="AM99" s="6" t="e">
        <f t="shared" si="32"/>
        <v>#DIV/0!</v>
      </c>
    </row>
    <row r="100" spans="1:39" x14ac:dyDescent="0.25">
      <c r="A100" s="1">
        <v>42619</v>
      </c>
      <c r="B100" t="s">
        <v>113</v>
      </c>
      <c r="Z100">
        <f t="shared" si="18"/>
        <v>0</v>
      </c>
      <c r="AA100">
        <f t="shared" si="19"/>
        <v>0</v>
      </c>
      <c r="AB100">
        <f t="shared" si="20"/>
        <v>0</v>
      </c>
      <c r="AC100">
        <f t="shared" si="21"/>
        <v>0</v>
      </c>
      <c r="AD100">
        <f t="shared" si="22"/>
        <v>0</v>
      </c>
      <c r="AE100">
        <f t="shared" si="23"/>
        <v>0</v>
      </c>
      <c r="AF100">
        <f t="shared" si="24"/>
        <v>0</v>
      </c>
      <c r="AG100">
        <f t="shared" si="25"/>
        <v>0</v>
      </c>
      <c r="AH100">
        <f t="shared" si="26"/>
        <v>0</v>
      </c>
      <c r="AI100">
        <f t="shared" si="27"/>
        <v>0</v>
      </c>
      <c r="AJ100">
        <f t="shared" si="28"/>
        <v>0</v>
      </c>
      <c r="AL100">
        <f t="shared" si="31"/>
        <v>0</v>
      </c>
      <c r="AM100" s="6">
        <f t="shared" si="32"/>
        <v>0</v>
      </c>
    </row>
    <row r="101" spans="1:39" x14ac:dyDescent="0.25">
      <c r="A101" s="1">
        <v>42620</v>
      </c>
      <c r="Z101">
        <f t="shared" si="18"/>
        <v>0</v>
      </c>
      <c r="AA101">
        <f t="shared" si="19"/>
        <v>0</v>
      </c>
      <c r="AB101">
        <f t="shared" si="20"/>
        <v>0</v>
      </c>
      <c r="AC101">
        <f t="shared" si="21"/>
        <v>0</v>
      </c>
      <c r="AD101">
        <f t="shared" si="22"/>
        <v>0</v>
      </c>
      <c r="AE101">
        <f t="shared" si="23"/>
        <v>0</v>
      </c>
      <c r="AF101">
        <f t="shared" si="24"/>
        <v>0</v>
      </c>
      <c r="AG101">
        <f t="shared" si="25"/>
        <v>0</v>
      </c>
      <c r="AH101">
        <f t="shared" si="26"/>
        <v>0</v>
      </c>
      <c r="AI101">
        <f t="shared" si="27"/>
        <v>0</v>
      </c>
      <c r="AJ101">
        <f t="shared" si="28"/>
        <v>0</v>
      </c>
      <c r="AL101">
        <f t="shared" si="31"/>
        <v>0</v>
      </c>
      <c r="AM101" s="6" t="e">
        <f t="shared" si="32"/>
        <v>#DIV/0!</v>
      </c>
    </row>
    <row r="102" spans="1:39" x14ac:dyDescent="0.25">
      <c r="A102" s="1">
        <v>42621</v>
      </c>
      <c r="Z102">
        <f t="shared" si="18"/>
        <v>0</v>
      </c>
      <c r="AA102">
        <f t="shared" si="19"/>
        <v>0</v>
      </c>
      <c r="AB102">
        <f t="shared" si="20"/>
        <v>0</v>
      </c>
      <c r="AC102">
        <f t="shared" si="21"/>
        <v>0</v>
      </c>
      <c r="AD102">
        <f t="shared" si="22"/>
        <v>0</v>
      </c>
      <c r="AE102">
        <f t="shared" si="23"/>
        <v>0</v>
      </c>
      <c r="AF102">
        <f t="shared" si="24"/>
        <v>0</v>
      </c>
      <c r="AG102">
        <f t="shared" si="25"/>
        <v>0</v>
      </c>
      <c r="AH102">
        <f t="shared" si="26"/>
        <v>0</v>
      </c>
      <c r="AI102">
        <f t="shared" si="27"/>
        <v>0</v>
      </c>
      <c r="AJ102">
        <f t="shared" si="28"/>
        <v>0</v>
      </c>
      <c r="AL102">
        <f t="shared" si="31"/>
        <v>0</v>
      </c>
      <c r="AM102" s="6" t="e">
        <f t="shared" si="32"/>
        <v>#DIV/0!</v>
      </c>
    </row>
    <row r="103" spans="1:39" x14ac:dyDescent="0.25">
      <c r="A103" s="1">
        <v>42622</v>
      </c>
      <c r="Z103">
        <f t="shared" si="18"/>
        <v>0</v>
      </c>
      <c r="AA103">
        <f t="shared" si="19"/>
        <v>0</v>
      </c>
      <c r="AB103">
        <f t="shared" si="20"/>
        <v>0</v>
      </c>
      <c r="AC103">
        <f t="shared" si="21"/>
        <v>0</v>
      </c>
      <c r="AD103">
        <f t="shared" si="22"/>
        <v>0</v>
      </c>
      <c r="AE103">
        <f t="shared" si="23"/>
        <v>0</v>
      </c>
      <c r="AF103">
        <f t="shared" si="24"/>
        <v>0</v>
      </c>
      <c r="AG103">
        <f t="shared" si="25"/>
        <v>0</v>
      </c>
      <c r="AH103">
        <f t="shared" si="26"/>
        <v>0</v>
      </c>
      <c r="AI103">
        <f t="shared" si="27"/>
        <v>0</v>
      </c>
      <c r="AJ103">
        <f t="shared" si="28"/>
        <v>0</v>
      </c>
      <c r="AL103">
        <f t="shared" si="31"/>
        <v>0</v>
      </c>
      <c r="AM103" s="6" t="e">
        <f t="shared" si="32"/>
        <v>#DIV/0!</v>
      </c>
    </row>
    <row r="104" spans="1:39" x14ac:dyDescent="0.25">
      <c r="Z104">
        <f t="shared" si="18"/>
        <v>0</v>
      </c>
      <c r="AA104">
        <f t="shared" si="19"/>
        <v>0</v>
      </c>
      <c r="AB104">
        <f t="shared" si="20"/>
        <v>0</v>
      </c>
      <c r="AC104">
        <f t="shared" si="21"/>
        <v>0</v>
      </c>
      <c r="AD104">
        <f t="shared" si="22"/>
        <v>0</v>
      </c>
      <c r="AE104">
        <f t="shared" si="23"/>
        <v>0</v>
      </c>
      <c r="AF104">
        <f t="shared" si="24"/>
        <v>0</v>
      </c>
      <c r="AG104">
        <f t="shared" si="25"/>
        <v>0</v>
      </c>
      <c r="AH104">
        <f t="shared" si="26"/>
        <v>0</v>
      </c>
      <c r="AI104">
        <f t="shared" si="27"/>
        <v>0</v>
      </c>
      <c r="AJ104">
        <f t="shared" si="28"/>
        <v>0</v>
      </c>
      <c r="AL104">
        <f t="shared" si="31"/>
        <v>0</v>
      </c>
      <c r="AM104" s="6" t="e">
        <f t="shared" si="32"/>
        <v>#DIV/0!</v>
      </c>
    </row>
    <row r="105" spans="1:39" x14ac:dyDescent="0.25">
      <c r="Z105">
        <f t="shared" si="18"/>
        <v>0</v>
      </c>
      <c r="AA105">
        <f t="shared" si="19"/>
        <v>0</v>
      </c>
      <c r="AB105">
        <f t="shared" si="20"/>
        <v>0</v>
      </c>
      <c r="AC105">
        <f t="shared" si="21"/>
        <v>0</v>
      </c>
      <c r="AD105">
        <f t="shared" si="22"/>
        <v>0</v>
      </c>
      <c r="AE105">
        <f t="shared" si="23"/>
        <v>0</v>
      </c>
      <c r="AF105">
        <f t="shared" si="24"/>
        <v>0</v>
      </c>
      <c r="AG105">
        <f t="shared" si="25"/>
        <v>0</v>
      </c>
      <c r="AH105">
        <f t="shared" si="26"/>
        <v>0</v>
      </c>
      <c r="AI105">
        <f t="shared" si="27"/>
        <v>0</v>
      </c>
      <c r="AJ105">
        <f t="shared" si="28"/>
        <v>0</v>
      </c>
      <c r="AL105">
        <f t="shared" si="31"/>
        <v>0</v>
      </c>
      <c r="AM105" s="6" t="e">
        <f t="shared" si="32"/>
        <v>#DIV/0!</v>
      </c>
    </row>
    <row r="106" spans="1:39" x14ac:dyDescent="0.25">
      <c r="Z106">
        <f t="shared" si="18"/>
        <v>0</v>
      </c>
      <c r="AA106">
        <f t="shared" si="19"/>
        <v>0</v>
      </c>
      <c r="AB106">
        <f t="shared" si="20"/>
        <v>0</v>
      </c>
      <c r="AC106">
        <f t="shared" si="21"/>
        <v>0</v>
      </c>
      <c r="AD106">
        <f t="shared" si="22"/>
        <v>0</v>
      </c>
      <c r="AE106">
        <f t="shared" si="23"/>
        <v>0</v>
      </c>
      <c r="AF106">
        <f t="shared" si="24"/>
        <v>0</v>
      </c>
      <c r="AG106">
        <f t="shared" si="25"/>
        <v>0</v>
      </c>
      <c r="AH106">
        <f t="shared" si="26"/>
        <v>0</v>
      </c>
      <c r="AI106">
        <f t="shared" si="27"/>
        <v>0</v>
      </c>
      <c r="AJ106">
        <f t="shared" si="28"/>
        <v>0</v>
      </c>
      <c r="AL106">
        <f t="shared" si="31"/>
        <v>0</v>
      </c>
      <c r="AM106" s="6" t="e">
        <f t="shared" si="32"/>
        <v>#DIV/0!</v>
      </c>
    </row>
    <row r="107" spans="1:39" x14ac:dyDescent="0.25">
      <c r="Z107">
        <f t="shared" si="18"/>
        <v>0</v>
      </c>
      <c r="AA107">
        <f t="shared" si="19"/>
        <v>0</v>
      </c>
      <c r="AB107">
        <f t="shared" si="20"/>
        <v>0</v>
      </c>
      <c r="AC107">
        <f t="shared" si="21"/>
        <v>0</v>
      </c>
      <c r="AD107">
        <f t="shared" si="22"/>
        <v>0</v>
      </c>
      <c r="AE107">
        <f t="shared" si="23"/>
        <v>0</v>
      </c>
      <c r="AF107">
        <f t="shared" si="24"/>
        <v>0</v>
      </c>
      <c r="AG107">
        <f t="shared" si="25"/>
        <v>0</v>
      </c>
      <c r="AH107">
        <f t="shared" si="26"/>
        <v>0</v>
      </c>
      <c r="AI107">
        <f t="shared" si="27"/>
        <v>0</v>
      </c>
      <c r="AJ107">
        <f t="shared" si="28"/>
        <v>0</v>
      </c>
      <c r="AL107">
        <f t="shared" si="31"/>
        <v>0</v>
      </c>
      <c r="AM107" s="6" t="e">
        <f t="shared" si="32"/>
        <v>#DIV/0!</v>
      </c>
    </row>
    <row r="108" spans="1:39" x14ac:dyDescent="0.25">
      <c r="Z108">
        <f t="shared" si="18"/>
        <v>0</v>
      </c>
      <c r="AA108">
        <f t="shared" si="19"/>
        <v>0</v>
      </c>
      <c r="AB108">
        <f t="shared" si="20"/>
        <v>0</v>
      </c>
      <c r="AC108">
        <f t="shared" si="21"/>
        <v>0</v>
      </c>
      <c r="AD108">
        <f t="shared" si="22"/>
        <v>0</v>
      </c>
      <c r="AE108">
        <f t="shared" si="23"/>
        <v>0</v>
      </c>
      <c r="AF108">
        <f t="shared" si="24"/>
        <v>0</v>
      </c>
      <c r="AG108">
        <f t="shared" si="25"/>
        <v>0</v>
      </c>
      <c r="AH108">
        <f t="shared" si="26"/>
        <v>0</v>
      </c>
      <c r="AI108">
        <f t="shared" si="27"/>
        <v>0</v>
      </c>
      <c r="AJ108">
        <f t="shared" si="28"/>
        <v>0</v>
      </c>
      <c r="AL108">
        <f t="shared" si="31"/>
        <v>0</v>
      </c>
      <c r="AM108" s="6" t="e">
        <f t="shared" si="32"/>
        <v>#DIV/0!</v>
      </c>
    </row>
    <row r="109" spans="1:39" x14ac:dyDescent="0.25">
      <c r="Z109">
        <f t="shared" si="18"/>
        <v>0</v>
      </c>
      <c r="AA109">
        <f t="shared" si="19"/>
        <v>0</v>
      </c>
      <c r="AB109">
        <f t="shared" si="20"/>
        <v>0</v>
      </c>
      <c r="AC109">
        <f t="shared" si="21"/>
        <v>0</v>
      </c>
      <c r="AD109">
        <f t="shared" si="22"/>
        <v>0</v>
      </c>
      <c r="AE109">
        <f t="shared" si="23"/>
        <v>0</v>
      </c>
      <c r="AF109">
        <f t="shared" si="24"/>
        <v>0</v>
      </c>
      <c r="AG109">
        <f t="shared" si="25"/>
        <v>0</v>
      </c>
      <c r="AH109">
        <f t="shared" si="26"/>
        <v>0</v>
      </c>
      <c r="AI109">
        <f t="shared" si="27"/>
        <v>0</v>
      </c>
      <c r="AJ109">
        <f t="shared" si="28"/>
        <v>0</v>
      </c>
      <c r="AL109">
        <f t="shared" si="31"/>
        <v>0</v>
      </c>
      <c r="AM109" s="6" t="e">
        <f t="shared" si="32"/>
        <v>#DIV/0!</v>
      </c>
    </row>
  </sheetData>
  <mergeCells count="2">
    <mergeCell ref="A2:K2"/>
    <mergeCell ref="M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 Trade_Activity Sheet</vt:lpstr>
      <vt:lpstr>Summary</vt:lpstr>
      <vt:lpstr>BOG</vt:lpstr>
      <vt:lpstr>Sheet1</vt:lpstr>
      <vt:lpstr>SOG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2016-09-12T22:08:58Z</dcterms:modified>
</cp:coreProperties>
</file>