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ngyu\Desktop\Dropbox\GU\1.Investment\4. Alphas (new)\14.bog_sog\Presentation\"/>
    </mc:Choice>
  </mc:AlternateContent>
  <bookViews>
    <workbookView xWindow="0" yWindow="-435" windowWidth="25605" windowHeight="16005" tabRatio="500" activeTab="5"/>
  </bookViews>
  <sheets>
    <sheet name="Summary (2)" sheetId="4" r:id="rId1"/>
    <sheet name="Sheet2" sheetId="5" r:id="rId2"/>
    <sheet name="Summary" sheetId="3" r:id="rId3"/>
    <sheet name="amended (2)" sheetId="2" r:id="rId4"/>
    <sheet name="Dump page" sheetId="1" r:id="rId5"/>
    <sheet name="Combined Live and paper" sheetId="6" r:id="rId6"/>
  </sheets>
  <externalReferences>
    <externalReference r:id="rId7"/>
    <externalReference r:id="rId8"/>
  </externalReferences>
  <definedNames>
    <definedName name="_xlnm._FilterDatabase" localSheetId="3" hidden="1">'amended (2)'!$A$2:$T$36</definedName>
    <definedName name="_xlnm._FilterDatabase" localSheetId="5" hidden="1">'Combined Live and paper'!$N$3:$O$86</definedName>
    <definedName name="_xlnm._FilterDatabase" localSheetId="4" hidden="1">'Dump page'!$A$2:$L$199</definedName>
  </definedNames>
  <calcPr calcId="152511" calcMode="manual" concurrentCalc="0"/>
  <pivotCaches>
    <pivotCache cacheId="0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9" i="6" l="1"/>
  <c r="T10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T5" i="6"/>
  <c r="T6" i="6"/>
  <c r="T7" i="6"/>
  <c r="T8" i="6"/>
  <c r="T9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4" i="6"/>
  <c r="I121" i="6"/>
  <c r="I122" i="6"/>
  <c r="I123" i="6"/>
  <c r="I124" i="6"/>
  <c r="I125" i="6"/>
  <c r="I126" i="6"/>
  <c r="I127" i="6"/>
  <c r="I128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I112" i="6"/>
  <c r="J112" i="6"/>
  <c r="I113" i="6"/>
  <c r="J113" i="6"/>
  <c r="I114" i="6"/>
  <c r="J114" i="6"/>
  <c r="I115" i="6"/>
  <c r="J115" i="6"/>
  <c r="I116" i="6"/>
  <c r="J116" i="6"/>
  <c r="I117" i="6"/>
  <c r="J117" i="6"/>
  <c r="I118" i="6"/>
  <c r="J118" i="6"/>
  <c r="I119" i="6"/>
  <c r="J119" i="6"/>
  <c r="I120" i="6"/>
  <c r="J120" i="6"/>
  <c r="J121" i="6"/>
  <c r="J122" i="6"/>
  <c r="J123" i="6"/>
  <c r="J124" i="6"/>
  <c r="J125" i="6"/>
  <c r="J126" i="6"/>
  <c r="J127" i="6"/>
  <c r="J128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5" i="6"/>
  <c r="K21" i="4"/>
  <c r="K22" i="4"/>
  <c r="K23" i="4"/>
  <c r="K24" i="4"/>
  <c r="K25" i="4"/>
  <c r="K26" i="4"/>
  <c r="K27" i="4"/>
  <c r="K28" i="4"/>
  <c r="K20" i="4"/>
  <c r="F37" i="3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A6" i="3"/>
  <c r="F6" i="3"/>
  <c r="A7" i="3"/>
  <c r="F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F8" i="3"/>
  <c r="F10" i="3"/>
  <c r="F12" i="3"/>
  <c r="F13" i="3"/>
  <c r="F15" i="3"/>
  <c r="F16" i="3"/>
  <c r="F18" i="3"/>
  <c r="F19" i="3"/>
  <c r="F20" i="3"/>
  <c r="F21" i="3"/>
  <c r="F23" i="3"/>
  <c r="F25" i="3"/>
  <c r="F26" i="3"/>
  <c r="N3" i="3"/>
  <c r="E6" i="4"/>
  <c r="J20" i="4"/>
  <c r="J21" i="4"/>
  <c r="J22" i="4"/>
  <c r="J23" i="4"/>
  <c r="J24" i="4"/>
  <c r="J25" i="4"/>
  <c r="J26" i="4"/>
  <c r="J27" i="4"/>
  <c r="J28" i="4"/>
  <c r="E5" i="4"/>
  <c r="C6" i="4"/>
  <c r="C5" i="4"/>
  <c r="B6" i="4"/>
  <c r="B5" i="4"/>
  <c r="C35" i="2"/>
  <c r="E35" i="2"/>
  <c r="E36" i="2"/>
  <c r="C33" i="2"/>
  <c r="E33" i="2"/>
  <c r="E34" i="2"/>
  <c r="C31" i="2"/>
  <c r="E31" i="2"/>
  <c r="E32" i="2"/>
  <c r="C29" i="2"/>
  <c r="E29" i="2"/>
  <c r="E30" i="2"/>
  <c r="C27" i="2"/>
  <c r="E27" i="2"/>
  <c r="E28" i="2"/>
  <c r="C25" i="2"/>
  <c r="E25" i="2"/>
  <c r="E26" i="2"/>
  <c r="C23" i="2"/>
  <c r="E23" i="2"/>
  <c r="E24" i="2"/>
  <c r="C21" i="2"/>
  <c r="E21" i="2"/>
  <c r="E22" i="2"/>
  <c r="C19" i="2"/>
  <c r="E19" i="2"/>
  <c r="E20" i="2"/>
  <c r="C17" i="2"/>
  <c r="E17" i="2"/>
  <c r="E18" i="2"/>
  <c r="C15" i="2"/>
  <c r="E15" i="2"/>
  <c r="E16" i="2"/>
  <c r="C13" i="2"/>
  <c r="E13" i="2"/>
  <c r="E14" i="2"/>
  <c r="C11" i="2"/>
  <c r="E11" i="2"/>
  <c r="E12" i="2"/>
  <c r="C9" i="2"/>
  <c r="E9" i="2"/>
  <c r="E10" i="2"/>
  <c r="C7" i="2"/>
  <c r="E7" i="2"/>
  <c r="E8" i="2"/>
  <c r="C5" i="2"/>
  <c r="E5" i="2"/>
  <c r="E6" i="2"/>
  <c r="C3" i="2"/>
  <c r="E3" i="2"/>
  <c r="E4" i="2"/>
  <c r="N20" i="4"/>
  <c r="N21" i="4"/>
  <c r="N22" i="4"/>
  <c r="N23" i="4"/>
  <c r="N24" i="4"/>
  <c r="N25" i="4"/>
  <c r="N26" i="4"/>
  <c r="N27" i="4"/>
  <c r="N28" i="4"/>
  <c r="M20" i="4"/>
  <c r="M21" i="4"/>
  <c r="M22" i="4"/>
  <c r="M23" i="4"/>
  <c r="M24" i="4"/>
  <c r="M25" i="4"/>
  <c r="M26" i="4"/>
  <c r="M27" i="4"/>
  <c r="M28" i="4"/>
  <c r="D6" i="4"/>
  <c r="D5" i="4"/>
  <c r="F28" i="3"/>
  <c r="F30" i="3"/>
  <c r="A37" i="3"/>
  <c r="A38" i="3"/>
  <c r="A39" i="3"/>
  <c r="O4" i="3"/>
  <c r="O5" i="3"/>
  <c r="O6" i="3"/>
  <c r="O7" i="3"/>
  <c r="F39" i="3"/>
  <c r="O8" i="3"/>
  <c r="O9" i="3"/>
  <c r="O10" i="3"/>
  <c r="O11" i="3"/>
  <c r="O3" i="3"/>
  <c r="N4" i="3"/>
  <c r="N5" i="3"/>
  <c r="N6" i="3"/>
  <c r="N7" i="3"/>
  <c r="N8" i="3"/>
  <c r="N9" i="3"/>
  <c r="N10" i="3"/>
  <c r="N11" i="3"/>
  <c r="Q3" i="3"/>
  <c r="Q4" i="3"/>
  <c r="R3" i="3"/>
  <c r="R4" i="3"/>
  <c r="Q5" i="3"/>
  <c r="R5" i="3"/>
  <c r="Q6" i="3"/>
  <c r="R6" i="3"/>
  <c r="Q7" i="3"/>
  <c r="R7" i="3"/>
  <c r="Q8" i="3"/>
  <c r="R8" i="3"/>
  <c r="Q9" i="3"/>
  <c r="R9" i="3"/>
  <c r="Q10" i="3"/>
  <c r="R10" i="3"/>
  <c r="Q11" i="3"/>
  <c r="R11" i="3"/>
  <c r="K3" i="3"/>
  <c r="K2" i="3"/>
  <c r="I2" i="3"/>
  <c r="J3" i="3"/>
  <c r="J2" i="3"/>
  <c r="I3" i="3"/>
  <c r="F41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" i="2"/>
  <c r="G24" i="2"/>
  <c r="G25" i="2"/>
  <c r="G26" i="2"/>
  <c r="G27" i="2"/>
  <c r="G28" i="2"/>
  <c r="G29" i="2"/>
  <c r="G30" i="2"/>
  <c r="G3" i="2"/>
  <c r="G4" i="2"/>
  <c r="G31" i="2"/>
  <c r="G32" i="2"/>
  <c r="G17" i="2"/>
  <c r="G18" i="2"/>
  <c r="G19" i="2"/>
  <c r="G20" i="2"/>
  <c r="G9" i="2"/>
  <c r="G10" i="2"/>
  <c r="G5" i="2"/>
  <c r="G6" i="2"/>
  <c r="G13" i="2"/>
  <c r="G14" i="2"/>
  <c r="G33" i="2"/>
  <c r="G34" i="2"/>
  <c r="G15" i="2"/>
  <c r="G16" i="2"/>
  <c r="G7" i="2"/>
  <c r="G8" i="2"/>
  <c r="G21" i="2"/>
  <c r="G22" i="2"/>
  <c r="G35" i="2"/>
  <c r="G36" i="2"/>
  <c r="G11" i="2"/>
  <c r="G12" i="2"/>
  <c r="G23" i="2"/>
  <c r="F24" i="2"/>
  <c r="F25" i="2"/>
  <c r="F26" i="2"/>
  <c r="F27" i="2"/>
  <c r="F28" i="2"/>
  <c r="F29" i="2"/>
  <c r="F30" i="2"/>
  <c r="F3" i="2"/>
  <c r="F4" i="2"/>
  <c r="F31" i="2"/>
  <c r="F32" i="2"/>
  <c r="F17" i="2"/>
  <c r="F18" i="2"/>
  <c r="F19" i="2"/>
  <c r="F20" i="2"/>
  <c r="F9" i="2"/>
  <c r="F10" i="2"/>
  <c r="F5" i="2"/>
  <c r="F6" i="2"/>
  <c r="F13" i="2"/>
  <c r="F14" i="2"/>
  <c r="F33" i="2"/>
  <c r="F34" i="2"/>
  <c r="F15" i="2"/>
  <c r="F16" i="2"/>
  <c r="F7" i="2"/>
  <c r="F8" i="2"/>
  <c r="F21" i="2"/>
  <c r="F22" i="2"/>
  <c r="F35" i="2"/>
  <c r="F36" i="2"/>
  <c r="F11" i="2"/>
  <c r="F12" i="2"/>
  <c r="F23" i="2"/>
  <c r="B25" i="2"/>
  <c r="C26" i="2"/>
  <c r="B26" i="2"/>
  <c r="B27" i="2"/>
  <c r="C28" i="2"/>
  <c r="B28" i="2"/>
  <c r="B29" i="2"/>
  <c r="C30" i="2"/>
  <c r="B30" i="2"/>
  <c r="B3" i="2"/>
  <c r="C4" i="2"/>
  <c r="B4" i="2"/>
  <c r="B31" i="2"/>
  <c r="C32" i="2"/>
  <c r="B32" i="2"/>
  <c r="B17" i="2"/>
  <c r="C18" i="2"/>
  <c r="B18" i="2"/>
  <c r="B19" i="2"/>
  <c r="C20" i="2"/>
  <c r="B20" i="2"/>
  <c r="B9" i="2"/>
  <c r="C10" i="2"/>
  <c r="B10" i="2"/>
  <c r="B5" i="2"/>
  <c r="C6" i="2"/>
  <c r="B6" i="2"/>
  <c r="B13" i="2"/>
  <c r="C14" i="2"/>
  <c r="B14" i="2"/>
  <c r="B33" i="2"/>
  <c r="C34" i="2"/>
  <c r="B34" i="2"/>
  <c r="B15" i="2"/>
  <c r="C16" i="2"/>
  <c r="B16" i="2"/>
  <c r="B7" i="2"/>
  <c r="C8" i="2"/>
  <c r="B8" i="2"/>
  <c r="B21" i="2"/>
  <c r="C22" i="2"/>
  <c r="B22" i="2"/>
  <c r="B35" i="2"/>
  <c r="C36" i="2"/>
  <c r="B36" i="2"/>
  <c r="B11" i="2"/>
  <c r="C12" i="2"/>
  <c r="B12" i="2"/>
  <c r="B23" i="2"/>
  <c r="C24" i="2"/>
  <c r="B24" i="2"/>
</calcChain>
</file>

<file path=xl/sharedStrings.xml><?xml version="1.0" encoding="utf-8"?>
<sst xmlns="http://schemas.openxmlformats.org/spreadsheetml/2006/main" count="1520" uniqueCount="280">
  <si>
    <t>Trades</t>
  </si>
  <si>
    <t>Flag</t>
  </si>
  <si>
    <t>P&amp;L</t>
  </si>
  <si>
    <t>B/S</t>
  </si>
  <si>
    <t>Symbol</t>
  </si>
  <si>
    <t>Date/Time</t>
  </si>
  <si>
    <t>Strategy</t>
  </si>
  <si>
    <t>Quantity</t>
  </si>
  <si>
    <t>T. Price</t>
  </si>
  <si>
    <t>C. Price</t>
  </si>
  <si>
    <t>Proceeds</t>
  </si>
  <si>
    <t>Comm/Fee</t>
  </si>
  <si>
    <t>Basis</t>
  </si>
  <si>
    <t>Realized P/L</t>
  </si>
  <si>
    <t>MTM P/L</t>
  </si>
  <si>
    <t>Code</t>
  </si>
  <si>
    <t>Y</t>
  </si>
  <si>
    <t>BOG</t>
  </si>
  <si>
    <t>O;P</t>
  </si>
  <si>
    <t>C</t>
  </si>
  <si>
    <t>O</t>
  </si>
  <si>
    <t>SOG</t>
  </si>
  <si>
    <t>C;P</t>
  </si>
  <si>
    <t>EXPD</t>
  </si>
  <si>
    <t>PNC</t>
  </si>
  <si>
    <t>TEL</t>
  </si>
  <si>
    <t>TMK</t>
  </si>
  <si>
    <t>Exchange</t>
  </si>
  <si>
    <t>ABC</t>
  </si>
  <si>
    <t>2016-04-28, 09:35:57</t>
  </si>
  <si>
    <t>-</t>
  </si>
  <si>
    <t>2016-04-28, 15:58:00</t>
  </si>
  <si>
    <t>ALLE</t>
  </si>
  <si>
    <t>2016-04-28, 09:32:58</t>
  </si>
  <si>
    <t>BLL</t>
  </si>
  <si>
    <t>2016-04-28, 09:30:03</t>
  </si>
  <si>
    <t>BWA</t>
  </si>
  <si>
    <t>2016-04-28, 09:32:49</t>
  </si>
  <si>
    <t>CCE</t>
  </si>
  <si>
    <t>2016-04-20, 09:30:01</t>
  </si>
  <si>
    <t>2016-04-20, 15:58:00</t>
  </si>
  <si>
    <t>CNC</t>
  </si>
  <si>
    <t>2016-04-29, 09:30:18</t>
  </si>
  <si>
    <t>2016-04-29, 15:58:05</t>
  </si>
  <si>
    <t>COF</t>
  </si>
  <si>
    <t>2016-04-27, 09:31:15</t>
  </si>
  <si>
    <t>2016-04-27, 15:58:00</t>
  </si>
  <si>
    <t>DPS</t>
  </si>
  <si>
    <t>2016-04-27, 09:31:56</t>
  </si>
  <si>
    <t>2016-04-21, 09:30:22</t>
  </si>
  <si>
    <t>2016-04-21, 15:58:00</t>
  </si>
  <si>
    <t>HAS</t>
  </si>
  <si>
    <t>ISRG</t>
  </si>
  <si>
    <t>2016-04-22, 09:30:04</t>
  </si>
  <si>
    <t>2016-04-22, 15:58:00</t>
  </si>
  <si>
    <t>2016-05-03, 09:30:12</t>
  </si>
  <si>
    <t>2016-05-03, 15:55:21</t>
  </si>
  <si>
    <t>SLB</t>
  </si>
  <si>
    <t>2016-04-22, 09:30:40</t>
  </si>
  <si>
    <t>2016-04-20, 09:31:41</t>
  </si>
  <si>
    <t>TGNA</t>
  </si>
  <si>
    <t>2016-04-27, 09:35:40</t>
  </si>
  <si>
    <t>2016-05-03, 09:48:44</t>
  </si>
  <si>
    <t>2016-05-03, 15:58:20</t>
  </si>
  <si>
    <t>UA</t>
  </si>
  <si>
    <t>2016-04-21, 09:30:14</t>
  </si>
  <si>
    <t>Sort name</t>
  </si>
  <si>
    <t>Trade Date</t>
  </si>
  <si>
    <t>Sum of P&amp;L</t>
  </si>
  <si>
    <t>Row Labels</t>
  </si>
  <si>
    <t>2016-04-20</t>
  </si>
  <si>
    <t>2016-04-21</t>
  </si>
  <si>
    <t>2016-04-22</t>
  </si>
  <si>
    <t>2016-04-27</t>
  </si>
  <si>
    <t>2016-04-28</t>
  </si>
  <si>
    <t>2016-04-29</t>
  </si>
  <si>
    <t>2016-05-03</t>
  </si>
  <si>
    <t>Grand Total</t>
  </si>
  <si>
    <t>2016-04-20 CCE</t>
  </si>
  <si>
    <t>2016-04-20 HAS</t>
  </si>
  <si>
    <t>2016-04-20 TEL</t>
  </si>
  <si>
    <t>2016-04-21 EXPD</t>
  </si>
  <si>
    <t>2016-04-21 UA</t>
  </si>
  <si>
    <t>2016-04-22 ISRG</t>
  </si>
  <si>
    <t>2016-04-22 SLB</t>
  </si>
  <si>
    <t>2016-04-27 COF</t>
  </si>
  <si>
    <t>2016-04-27 DPS</t>
  </si>
  <si>
    <t>2016-04-27 TGNA</t>
  </si>
  <si>
    <t>2016-04-28 ABC</t>
  </si>
  <si>
    <t>2016-04-28 ALLE</t>
  </si>
  <si>
    <t>2016-04-28 BLL</t>
  </si>
  <si>
    <t>2016-04-28 BWA</t>
  </si>
  <si>
    <t>2016-04-29 CNC</t>
  </si>
  <si>
    <t>2016-05-03 PNC</t>
  </si>
  <si>
    <t>2016-05-03 TMK</t>
  </si>
  <si>
    <t>Values</t>
  </si>
  <si>
    <t>Invested $</t>
  </si>
  <si>
    <t>Sum of Invested $</t>
  </si>
  <si>
    <t>Hit Ratio</t>
  </si>
  <si>
    <t>P% Return</t>
  </si>
  <si>
    <t>2016-04-25</t>
  </si>
  <si>
    <t>2016-04-26</t>
  </si>
  <si>
    <t>Since Inception</t>
  </si>
  <si>
    <t>Max Daily Drop</t>
  </si>
  <si>
    <t>2016-04-19</t>
  </si>
  <si>
    <t>AUM</t>
  </si>
  <si>
    <t>PL% Return</t>
  </si>
  <si>
    <t>Stocks</t>
  </si>
  <si>
    <t>USD</t>
  </si>
  <si>
    <t>NYSE</t>
  </si>
  <si>
    <t>Closed Lot:</t>
  </si>
  <si>
    <t>ST</t>
  </si>
  <si>
    <t>IBKRATS</t>
  </si>
  <si>
    <t>Total ABC</t>
  </si>
  <si>
    <t>ISLAND</t>
  </si>
  <si>
    <t>EDGEA</t>
  </si>
  <si>
    <t>DARK</t>
  </si>
  <si>
    <t>BEX</t>
  </si>
  <si>
    <t>Total ALLE</t>
  </si>
  <si>
    <t>Total BLL</t>
  </si>
  <si>
    <t>Total BWA</t>
  </si>
  <si>
    <t>Total CCE</t>
  </si>
  <si>
    <t>2016-04-29, 09:30:19</t>
  </si>
  <si>
    <t>Total CNC</t>
  </si>
  <si>
    <t>ARCA</t>
  </si>
  <si>
    <t>Total COF</t>
  </si>
  <si>
    <t>Total DPS</t>
  </si>
  <si>
    <t>Total EXPD</t>
  </si>
  <si>
    <t>FIS</t>
  </si>
  <si>
    <t>2016-05-12, 09:30:57</t>
  </si>
  <si>
    <t>2016-05-12, 15:58:00</t>
  </si>
  <si>
    <t>Total FIS</t>
  </si>
  <si>
    <t>Total HAS</t>
  </si>
  <si>
    <t>Total ISRG</t>
  </si>
  <si>
    <t>2016-05-03, 09:31:00</t>
  </si>
  <si>
    <t>2016-05-03, 09:31:01</t>
  </si>
  <si>
    <t>Total PNC</t>
  </si>
  <si>
    <t>RL</t>
  </si>
  <si>
    <t>2016-05-12, 09:31:45</t>
  </si>
  <si>
    <t>Total RL</t>
  </si>
  <si>
    <t>Total SLB</t>
  </si>
  <si>
    <t>Total TEL</t>
  </si>
  <si>
    <t>2016-04-27, 09:35:42</t>
  </si>
  <si>
    <t>Total TGNA</t>
  </si>
  <si>
    <t>BATS</t>
  </si>
  <si>
    <t>Total TMK</t>
  </si>
  <si>
    <t>Total UA</t>
  </si>
  <si>
    <t>Total</t>
  </si>
  <si>
    <t>Date</t>
  </si>
  <si>
    <t>Sum of Proceeds</t>
  </si>
  <si>
    <t>Sum of Comm/Fee</t>
  </si>
  <si>
    <t>Commission</t>
  </si>
  <si>
    <t>2016-02-08</t>
  </si>
  <si>
    <t>APC</t>
  </si>
  <si>
    <t>APD</t>
  </si>
  <si>
    <t>DO</t>
  </si>
  <si>
    <t>GD</t>
  </si>
  <si>
    <t>PYPL</t>
  </si>
  <si>
    <t>2016-02-10</t>
  </si>
  <si>
    <t>EXC</t>
  </si>
  <si>
    <t>2016-02-11</t>
  </si>
  <si>
    <t>AON</t>
  </si>
  <si>
    <t>CHD</t>
  </si>
  <si>
    <t>DE</t>
  </si>
  <si>
    <t>EMR</t>
  </si>
  <si>
    <t>GIS</t>
  </si>
  <si>
    <t>NDAQ</t>
  </si>
  <si>
    <t>PGR</t>
  </si>
  <si>
    <t>PX</t>
  </si>
  <si>
    <t>RTN</t>
  </si>
  <si>
    <t>2016-02-18</t>
  </si>
  <si>
    <t>MAR</t>
  </si>
  <si>
    <t>2016-02-19</t>
  </si>
  <si>
    <t>FLS</t>
  </si>
  <si>
    <t>2016-02-24</t>
  </si>
  <si>
    <t>AA</t>
  </si>
  <si>
    <t>BEN</t>
  </si>
  <si>
    <t>F</t>
  </si>
  <si>
    <t>FCX</t>
  </si>
  <si>
    <t>FLR</t>
  </si>
  <si>
    <t>PPG</t>
  </si>
  <si>
    <t>2016-02-26</t>
  </si>
  <si>
    <t>SRE</t>
  </si>
  <si>
    <t>2016-03-01</t>
  </si>
  <si>
    <t>MSI</t>
  </si>
  <si>
    <t>2016-03-03</t>
  </si>
  <si>
    <t>ABT</t>
  </si>
  <si>
    <t>2016-03-04</t>
  </si>
  <si>
    <t>SPLS</t>
  </si>
  <si>
    <t>XL</t>
  </si>
  <si>
    <t>2016-03-08</t>
  </si>
  <si>
    <t>AN</t>
  </si>
  <si>
    <t>DAL</t>
  </si>
  <si>
    <t>SYK</t>
  </si>
  <si>
    <t>2016-03-09</t>
  </si>
  <si>
    <t>CMG</t>
  </si>
  <si>
    <t>FTR</t>
  </si>
  <si>
    <t>2016-03-22</t>
  </si>
  <si>
    <t>2016-03-29</t>
  </si>
  <si>
    <t>JBHT</t>
  </si>
  <si>
    <t>2016-04-01</t>
  </si>
  <si>
    <t>HOT</t>
  </si>
  <si>
    <t>VZ</t>
  </si>
  <si>
    <t>2016-04-05</t>
  </si>
  <si>
    <t>D</t>
  </si>
  <si>
    <t>IVZ</t>
  </si>
  <si>
    <t>PKI</t>
  </si>
  <si>
    <t>WAT</t>
  </si>
  <si>
    <t>2016-02-02</t>
  </si>
  <si>
    <t>DD</t>
  </si>
  <si>
    <t>DOW</t>
  </si>
  <si>
    <t>PVH</t>
  </si>
  <si>
    <t>2016-02-03</t>
  </si>
  <si>
    <t>ADSK</t>
  </si>
  <si>
    <t>CMCSA</t>
  </si>
  <si>
    <t>ETN</t>
  </si>
  <si>
    <t>EW</t>
  </si>
  <si>
    <t>IP</t>
  </si>
  <si>
    <t>2016-02-04</t>
  </si>
  <si>
    <t>MON</t>
  </si>
  <si>
    <t>ALL</t>
  </si>
  <si>
    <t>VMC</t>
  </si>
  <si>
    <t>2016-02-05</t>
  </si>
  <si>
    <t>HIG</t>
  </si>
  <si>
    <t>2016-02-09</t>
  </si>
  <si>
    <t>MAS</t>
  </si>
  <si>
    <t>WYN</t>
  </si>
  <si>
    <t>AKAM</t>
  </si>
  <si>
    <t>CSCO</t>
  </si>
  <si>
    <t>EXPE</t>
  </si>
  <si>
    <t>TRIP</t>
  </si>
  <si>
    <t>2016-02-12</t>
  </si>
  <si>
    <t>BK</t>
  </si>
  <si>
    <t>INTU</t>
  </si>
  <si>
    <t>JPM</t>
  </si>
  <si>
    <t>NWSA</t>
  </si>
  <si>
    <t>SCHW</t>
  </si>
  <si>
    <t>2016-02-16</t>
  </si>
  <si>
    <t>AFL</t>
  </si>
  <si>
    <t>DHR</t>
  </si>
  <si>
    <t>HD</t>
  </si>
  <si>
    <t>KEY</t>
  </si>
  <si>
    <t>MS</t>
  </si>
  <si>
    <t>SBUX</t>
  </si>
  <si>
    <t>UNM</t>
  </si>
  <si>
    <t>2016-02-17</t>
  </si>
  <si>
    <t>DISCK</t>
  </si>
  <si>
    <t>FTI</t>
  </si>
  <si>
    <t>JEC</t>
  </si>
  <si>
    <t>PSA</t>
  </si>
  <si>
    <t>STJ</t>
  </si>
  <si>
    <t>CF</t>
  </si>
  <si>
    <t>IBM</t>
  </si>
  <si>
    <t>NVDA</t>
  </si>
  <si>
    <t>2016-02-22</t>
  </si>
  <si>
    <t>CBG</t>
  </si>
  <si>
    <t>HAL</t>
  </si>
  <si>
    <t>HES</t>
  </si>
  <si>
    <t>LNC</t>
  </si>
  <si>
    <t>NBL</t>
  </si>
  <si>
    <t>NFX</t>
  </si>
  <si>
    <t>SYF</t>
  </si>
  <si>
    <t>WFC</t>
  </si>
  <si>
    <t>2016-02-23</t>
  </si>
  <si>
    <t>LOW</t>
  </si>
  <si>
    <t>LYB</t>
  </si>
  <si>
    <t>MRO</t>
  </si>
  <si>
    <t>2016-02-29</t>
  </si>
  <si>
    <t>SIG</t>
  </si>
  <si>
    <t>MPC</t>
  </si>
  <si>
    <t>2016-03-10</t>
  </si>
  <si>
    <t>Account</t>
  </si>
  <si>
    <t>Paper</t>
  </si>
  <si>
    <t>Returns</t>
  </si>
  <si>
    <t>Live</t>
  </si>
  <si>
    <t>Sigma002</t>
  </si>
  <si>
    <t>Simulation</t>
  </si>
  <si>
    <t>Sigma002 Live</t>
  </si>
  <si>
    <t>Sigma002 - simulation</t>
  </si>
  <si>
    <t>SPY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</si>
</sst>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Lucida Sans Unicode"/>
      <family val="2"/>
    </font>
    <font>
      <sz val="11"/>
      <color rgb="FF00346B"/>
      <name val="Lucida Sans Unicode"/>
      <family val="2"/>
    </font>
    <font>
      <b/>
      <sz val="8"/>
      <color rgb="FF000000"/>
      <name val="Lucida Sans Unicode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FF0000"/>
      <name val="Lucida Sans Unicode"/>
      <family val="2"/>
    </font>
    <font>
      <sz val="8"/>
      <color rgb="FF008000"/>
      <name val="Lucida Sans Unicode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medium">
        <color rgb="FFD6E4F4"/>
      </left>
      <right style="medium">
        <color rgb="FFD6E4F4"/>
      </right>
      <top style="medium">
        <color rgb="FFD6E4F4"/>
      </top>
      <bottom style="medium">
        <color rgb="FFD6E4F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dotted">
        <color rgb="FFCCCCCC"/>
      </bottom>
      <diagonal/>
    </border>
    <border>
      <left style="dotted">
        <color rgb="FFCCCCCC"/>
      </left>
      <right/>
      <top style="dotted">
        <color rgb="FFCCCCCC"/>
      </top>
      <bottom style="dotted">
        <color rgb="FFCCCCCC"/>
      </bottom>
      <diagonal/>
    </border>
    <border>
      <left/>
      <right/>
      <top style="dotted">
        <color rgb="FFCCCCCC"/>
      </top>
      <bottom style="dotted">
        <color rgb="FFCCCCCC"/>
      </bottom>
      <diagonal/>
    </border>
    <border>
      <left/>
      <right style="dotted">
        <color rgb="FFCCCCCC"/>
      </right>
      <top style="dotted">
        <color rgb="FFCCCCCC"/>
      </top>
      <bottom style="dotted">
        <color rgb="FFCCCCCC"/>
      </bottom>
      <diagonal/>
    </border>
  </borders>
  <cellStyleXfs count="31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4" fillId="2" borderId="0" xfId="2" applyFont="1" applyFill="1"/>
    <xf numFmtId="0" fontId="5" fillId="2" borderId="1" xfId="2" applyFont="1" applyFill="1" applyBorder="1" applyAlignment="1">
      <alignment horizontal="left" indent="3"/>
    </xf>
    <xf numFmtId="0" fontId="6" fillId="2" borderId="0" xfId="2" applyFont="1" applyFill="1" applyAlignment="1">
      <alignment horizontal="right" vertical="center" wrapText="1"/>
    </xf>
    <xf numFmtId="38" fontId="4" fillId="2" borderId="0" xfId="2" applyNumberFormat="1" applyFont="1" applyFill="1"/>
    <xf numFmtId="0" fontId="4" fillId="3" borderId="2" xfId="2" applyFont="1" applyFill="1" applyBorder="1" applyAlignment="1">
      <alignment horizontal="right" wrapText="1"/>
    </xf>
    <xf numFmtId="14" fontId="4" fillId="2" borderId="0" xfId="2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4" fontId="8" fillId="0" borderId="0" xfId="0" applyNumberFormat="1" applyFont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4" borderId="3" xfId="0" applyFont="1" applyFill="1" applyBorder="1" applyAlignment="1">
      <alignment horizontal="left"/>
    </xf>
    <xf numFmtId="2" fontId="0" fillId="0" borderId="0" xfId="0" applyNumberFormat="1"/>
    <xf numFmtId="10" fontId="0" fillId="0" borderId="0" xfId="1" applyNumberFormat="1" applyFont="1"/>
    <xf numFmtId="17" fontId="0" fillId="0" borderId="0" xfId="0" applyNumberFormat="1"/>
    <xf numFmtId="10" fontId="0" fillId="0" borderId="0" xfId="0" applyNumberFormat="1"/>
    <xf numFmtId="9" fontId="0" fillId="0" borderId="0" xfId="1" applyNumberFormat="1" applyFont="1"/>
    <xf numFmtId="9" fontId="0" fillId="0" borderId="0" xfId="0" applyNumberFormat="1"/>
    <xf numFmtId="0" fontId="0" fillId="0" borderId="0" xfId="0" applyAlignment="1">
      <alignment horizontal="left" indent="1"/>
    </xf>
    <xf numFmtId="164" fontId="0" fillId="0" borderId="0" xfId="1" applyNumberFormat="1" applyFont="1"/>
    <xf numFmtId="0" fontId="5" fillId="5" borderId="1" xfId="0" applyFont="1" applyFill="1" applyBorder="1" applyAlignment="1">
      <alignment horizontal="left" indent="3"/>
    </xf>
    <xf numFmtId="0" fontId="4" fillId="5" borderId="0" xfId="0" applyFont="1" applyFill="1"/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right" vertical="center" wrapText="1"/>
    </xf>
    <xf numFmtId="0" fontId="4" fillId="5" borderId="4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4" fillId="5" borderId="2" xfId="0" applyFont="1" applyFill="1" applyBorder="1" applyAlignment="1">
      <alignment horizontal="right" wrapText="1"/>
    </xf>
    <xf numFmtId="4" fontId="4" fillId="5" borderId="2" xfId="0" applyNumberFormat="1" applyFont="1" applyFill="1" applyBorder="1" applyAlignment="1">
      <alignment horizontal="right" wrapText="1"/>
    </xf>
    <xf numFmtId="14" fontId="11" fillId="5" borderId="2" xfId="0" applyNumberFormat="1" applyFont="1" applyFill="1" applyBorder="1" applyAlignment="1">
      <alignment wrapText="1"/>
    </xf>
    <xf numFmtId="0" fontId="11" fillId="5" borderId="2" xfId="0" applyFont="1" applyFill="1" applyBorder="1" applyAlignment="1">
      <alignment horizontal="right" wrapText="1"/>
    </xf>
    <xf numFmtId="4" fontId="11" fillId="5" borderId="2" xfId="0" applyNumberFormat="1" applyFont="1" applyFill="1" applyBorder="1" applyAlignment="1">
      <alignment horizontal="right" wrapText="1"/>
    </xf>
    <xf numFmtId="0" fontId="6" fillId="5" borderId="2" xfId="0" applyFont="1" applyFill="1" applyBorder="1" applyAlignment="1">
      <alignment horizontal="right" wrapText="1"/>
    </xf>
    <xf numFmtId="0" fontId="6" fillId="5" borderId="2" xfId="0" applyFont="1" applyFill="1" applyBorder="1" applyAlignment="1">
      <alignment wrapText="1"/>
    </xf>
    <xf numFmtId="14" fontId="12" fillId="5" borderId="2" xfId="0" applyNumberFormat="1" applyFont="1" applyFill="1" applyBorder="1" applyAlignment="1">
      <alignment wrapText="1"/>
    </xf>
    <xf numFmtId="0" fontId="12" fillId="5" borderId="2" xfId="0" applyFont="1" applyFill="1" applyBorder="1" applyAlignment="1">
      <alignment horizontal="right" wrapText="1"/>
    </xf>
    <xf numFmtId="4" fontId="12" fillId="5" borderId="2" xfId="0" applyNumberFormat="1" applyFont="1" applyFill="1" applyBorder="1" applyAlignment="1">
      <alignment horizontal="right" wrapText="1"/>
    </xf>
    <xf numFmtId="0" fontId="13" fillId="6" borderId="0" xfId="0" applyFont="1" applyFill="1"/>
    <xf numFmtId="14" fontId="0" fillId="0" borderId="0" xfId="0" applyNumberFormat="1"/>
    <xf numFmtId="0" fontId="0" fillId="7" borderId="0" xfId="0" applyFill="1"/>
    <xf numFmtId="0" fontId="0" fillId="8" borderId="0" xfId="0" applyFill="1"/>
    <xf numFmtId="0" fontId="4" fillId="5" borderId="5" xfId="0" applyFont="1" applyFill="1" applyBorder="1" applyAlignment="1">
      <alignment wrapText="1"/>
    </xf>
    <xf numFmtId="0" fontId="4" fillId="5" borderId="6" xfId="0" applyFont="1" applyFill="1" applyBorder="1" applyAlignment="1">
      <alignment wrapText="1"/>
    </xf>
    <xf numFmtId="0" fontId="4" fillId="5" borderId="7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4" fillId="5" borderId="4" xfId="0" applyFont="1" applyFill="1" applyBorder="1" applyAlignment="1">
      <alignment wrapText="1"/>
    </xf>
    <xf numFmtId="14" fontId="14" fillId="9" borderId="0" xfId="0" applyNumberFormat="1" applyFont="1" applyFill="1"/>
    <xf numFmtId="10" fontId="14" fillId="9" borderId="0" xfId="1" applyNumberFormat="1" applyFont="1" applyFill="1"/>
  </cellXfs>
  <cellStyles count="3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Normal 2" xfId="2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b/>
        <i val="0"/>
        <color theme="3" tint="0.3999450666829432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(2)'!$M$18</c:f>
              <c:strCache>
                <c:ptCount val="1"/>
                <c:pt idx="0">
                  <c:v>BOG</c:v>
                </c:pt>
              </c:strCache>
            </c:strRef>
          </c:tx>
          <c:marker>
            <c:symbol val="none"/>
          </c:marker>
          <c:cat>
            <c:strRef>
              <c:f>'Summary (2)'!$I$19:$I$28</c:f>
              <c:strCache>
                <c:ptCount val="10"/>
                <c:pt idx="0">
                  <c:v>2016-04-19</c:v>
                </c:pt>
                <c:pt idx="1">
                  <c:v>2016-04-20</c:v>
                </c:pt>
                <c:pt idx="2">
                  <c:v>2016-04-21</c:v>
                </c:pt>
                <c:pt idx="3">
                  <c:v>2016-04-22</c:v>
                </c:pt>
                <c:pt idx="4">
                  <c:v>2016-04-25</c:v>
                </c:pt>
                <c:pt idx="5">
                  <c:v>2016-04-26</c:v>
                </c:pt>
                <c:pt idx="6">
                  <c:v>2016-04-27</c:v>
                </c:pt>
                <c:pt idx="7">
                  <c:v>2016-04-28</c:v>
                </c:pt>
                <c:pt idx="8">
                  <c:v>2016-04-29</c:v>
                </c:pt>
                <c:pt idx="9">
                  <c:v>2016-05-03</c:v>
                </c:pt>
              </c:strCache>
            </c:strRef>
          </c:cat>
          <c:val>
            <c:numRef>
              <c:f>'Summary (2)'!$M$19:$M$28</c:f>
              <c:numCache>
                <c:formatCode>0.00</c:formatCode>
                <c:ptCount val="10"/>
                <c:pt idx="0" formatCode="General">
                  <c:v>100</c:v>
                </c:pt>
                <c:pt idx="1">
                  <c:v>99.968403494801777</c:v>
                </c:pt>
                <c:pt idx="2">
                  <c:v>99.988113771257758</c:v>
                </c:pt>
                <c:pt idx="3">
                  <c:v>100.15702298376804</c:v>
                </c:pt>
                <c:pt idx="4">
                  <c:v>100.15702298376804</c:v>
                </c:pt>
                <c:pt idx="5">
                  <c:v>100.15702298376804</c:v>
                </c:pt>
                <c:pt idx="6">
                  <c:v>100.23311853593231</c:v>
                </c:pt>
                <c:pt idx="7">
                  <c:v>100.01898082961597</c:v>
                </c:pt>
                <c:pt idx="8">
                  <c:v>100.01569495286491</c:v>
                </c:pt>
                <c:pt idx="9">
                  <c:v>100.09563402806981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(2)'!$N$18</c:f>
              <c:strCache>
                <c:ptCount val="1"/>
                <c:pt idx="0">
                  <c:v>SOG</c:v>
                </c:pt>
              </c:strCache>
            </c:strRef>
          </c:tx>
          <c:marker>
            <c:symbol val="none"/>
          </c:marker>
          <c:cat>
            <c:strRef>
              <c:f>'Summary (2)'!$I$19:$I$28</c:f>
              <c:strCache>
                <c:ptCount val="10"/>
                <c:pt idx="0">
                  <c:v>2016-04-19</c:v>
                </c:pt>
                <c:pt idx="1">
                  <c:v>2016-04-20</c:v>
                </c:pt>
                <c:pt idx="2">
                  <c:v>2016-04-21</c:v>
                </c:pt>
                <c:pt idx="3">
                  <c:v>2016-04-22</c:v>
                </c:pt>
                <c:pt idx="4">
                  <c:v>2016-04-25</c:v>
                </c:pt>
                <c:pt idx="5">
                  <c:v>2016-04-26</c:v>
                </c:pt>
                <c:pt idx="6">
                  <c:v>2016-04-27</c:v>
                </c:pt>
                <c:pt idx="7">
                  <c:v>2016-04-28</c:v>
                </c:pt>
                <c:pt idx="8">
                  <c:v>2016-04-29</c:v>
                </c:pt>
                <c:pt idx="9">
                  <c:v>2016-05-03</c:v>
                </c:pt>
              </c:strCache>
            </c:strRef>
          </c:cat>
          <c:val>
            <c:numRef>
              <c:f>'Summary (2)'!$N$19:$N$28</c:f>
              <c:numCache>
                <c:formatCode>0.00</c:formatCode>
                <c:ptCount val="10"/>
                <c:pt idx="0" formatCode="General">
                  <c:v>100</c:v>
                </c:pt>
                <c:pt idx="1">
                  <c:v>100</c:v>
                </c:pt>
                <c:pt idx="2">
                  <c:v>100.02568517109252</c:v>
                </c:pt>
                <c:pt idx="3">
                  <c:v>100.02568517109252</c:v>
                </c:pt>
                <c:pt idx="4">
                  <c:v>100.02568517109252</c:v>
                </c:pt>
                <c:pt idx="5">
                  <c:v>100.02568517109252</c:v>
                </c:pt>
                <c:pt idx="6">
                  <c:v>100.01791947632942</c:v>
                </c:pt>
                <c:pt idx="7">
                  <c:v>100.01791947632942</c:v>
                </c:pt>
                <c:pt idx="8">
                  <c:v>100.01791947632942</c:v>
                </c:pt>
                <c:pt idx="9">
                  <c:v>100.01791947632942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480120"/>
        <c:axId val="431483256"/>
      </c:lineChart>
      <c:catAx>
        <c:axId val="431480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483256"/>
        <c:crosses val="autoZero"/>
        <c:auto val="1"/>
        <c:lblAlgn val="ctr"/>
        <c:lblOffset val="100"/>
        <c:noMultiLvlLbl val="0"/>
      </c:catAx>
      <c:valAx>
        <c:axId val="431483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480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Summary!$Q$1</c:f>
              <c:strCache>
                <c:ptCount val="1"/>
                <c:pt idx="0">
                  <c:v>BOG</c:v>
                </c:pt>
              </c:strCache>
            </c:strRef>
          </c:tx>
          <c:marker>
            <c:symbol val="none"/>
          </c:marker>
          <c:cat>
            <c:strRef>
              <c:f>Summary!$M$2:$M$11</c:f>
              <c:strCache>
                <c:ptCount val="10"/>
                <c:pt idx="0">
                  <c:v>2016-04-19</c:v>
                </c:pt>
                <c:pt idx="1">
                  <c:v>2016-04-20</c:v>
                </c:pt>
                <c:pt idx="2">
                  <c:v>2016-04-21</c:v>
                </c:pt>
                <c:pt idx="3">
                  <c:v>2016-04-22</c:v>
                </c:pt>
                <c:pt idx="4">
                  <c:v>2016-04-25</c:v>
                </c:pt>
                <c:pt idx="5">
                  <c:v>2016-04-26</c:v>
                </c:pt>
                <c:pt idx="6">
                  <c:v>2016-04-27</c:v>
                </c:pt>
                <c:pt idx="7">
                  <c:v>2016-04-28</c:v>
                </c:pt>
                <c:pt idx="8">
                  <c:v>2016-04-29</c:v>
                </c:pt>
                <c:pt idx="9">
                  <c:v>2016-05-03</c:v>
                </c:pt>
              </c:strCache>
            </c:strRef>
          </c:cat>
          <c:val>
            <c:numRef>
              <c:f>Summary!$Q$2:$Q$11</c:f>
              <c:numCache>
                <c:formatCode>0.00</c:formatCode>
                <c:ptCount val="10"/>
                <c:pt idx="0" formatCode="General">
                  <c:v>100</c:v>
                </c:pt>
                <c:pt idx="1">
                  <c:v>99.968403494801777</c:v>
                </c:pt>
                <c:pt idx="2">
                  <c:v>99.988113771257758</c:v>
                </c:pt>
                <c:pt idx="3">
                  <c:v>100.15702298376804</c:v>
                </c:pt>
                <c:pt idx="4">
                  <c:v>100.15702298376804</c:v>
                </c:pt>
                <c:pt idx="5">
                  <c:v>100.15702298376804</c:v>
                </c:pt>
                <c:pt idx="6">
                  <c:v>100.23311853593231</c:v>
                </c:pt>
                <c:pt idx="7">
                  <c:v>100.01898082961597</c:v>
                </c:pt>
                <c:pt idx="8">
                  <c:v>100.01569495286491</c:v>
                </c:pt>
                <c:pt idx="9">
                  <c:v>100.09563402806981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Summary!$R$1</c:f>
              <c:strCache>
                <c:ptCount val="1"/>
                <c:pt idx="0">
                  <c:v>SOG</c:v>
                </c:pt>
              </c:strCache>
            </c:strRef>
          </c:tx>
          <c:marker>
            <c:symbol val="none"/>
          </c:marker>
          <c:cat>
            <c:strRef>
              <c:f>Summary!$M$2:$M$11</c:f>
              <c:strCache>
                <c:ptCount val="10"/>
                <c:pt idx="0">
                  <c:v>2016-04-19</c:v>
                </c:pt>
                <c:pt idx="1">
                  <c:v>2016-04-20</c:v>
                </c:pt>
                <c:pt idx="2">
                  <c:v>2016-04-21</c:v>
                </c:pt>
                <c:pt idx="3">
                  <c:v>2016-04-22</c:v>
                </c:pt>
                <c:pt idx="4">
                  <c:v>2016-04-25</c:v>
                </c:pt>
                <c:pt idx="5">
                  <c:v>2016-04-26</c:v>
                </c:pt>
                <c:pt idx="6">
                  <c:v>2016-04-27</c:v>
                </c:pt>
                <c:pt idx="7">
                  <c:v>2016-04-28</c:v>
                </c:pt>
                <c:pt idx="8">
                  <c:v>2016-04-29</c:v>
                </c:pt>
                <c:pt idx="9">
                  <c:v>2016-05-03</c:v>
                </c:pt>
              </c:strCache>
            </c:strRef>
          </c:cat>
          <c:val>
            <c:numRef>
              <c:f>Summary!$R$2:$R$11</c:f>
              <c:numCache>
                <c:formatCode>0.00</c:formatCode>
                <c:ptCount val="10"/>
                <c:pt idx="0" formatCode="General">
                  <c:v>100</c:v>
                </c:pt>
                <c:pt idx="1">
                  <c:v>100</c:v>
                </c:pt>
                <c:pt idx="2">
                  <c:v>100.02568517109252</c:v>
                </c:pt>
                <c:pt idx="3">
                  <c:v>100.02568517109252</c:v>
                </c:pt>
                <c:pt idx="4">
                  <c:v>100.02568517109252</c:v>
                </c:pt>
                <c:pt idx="5">
                  <c:v>100.02568517109252</c:v>
                </c:pt>
                <c:pt idx="6">
                  <c:v>100.01791947632942</c:v>
                </c:pt>
                <c:pt idx="7">
                  <c:v>100.01791947632942</c:v>
                </c:pt>
                <c:pt idx="8">
                  <c:v>100.01791947632942</c:v>
                </c:pt>
                <c:pt idx="9">
                  <c:v>100.01791947632942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13848"/>
        <c:axId val="435615176"/>
      </c:lineChart>
      <c:catAx>
        <c:axId val="213313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615176"/>
        <c:crosses val="autoZero"/>
        <c:auto val="1"/>
        <c:lblAlgn val="ctr"/>
        <c:lblOffset val="100"/>
        <c:noMultiLvlLbl val="0"/>
      </c:catAx>
      <c:valAx>
        <c:axId val="435615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13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'Combined Live and paper'!$Q$3</c:f>
              <c:strCache>
                <c:ptCount val="1"/>
                <c:pt idx="0">
                  <c:v>Sigma002 Live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'Combined Live and paper'!$O$4:$O$86</c:f>
              <c:numCache>
                <c:formatCode>m/d/yyyy</c:formatCode>
                <c:ptCount val="83"/>
                <c:pt idx="0">
                  <c:v>42407</c:v>
                </c:pt>
                <c:pt idx="1">
                  <c:v>42408</c:v>
                </c:pt>
                <c:pt idx="2">
                  <c:v>42409</c:v>
                </c:pt>
                <c:pt idx="3">
                  <c:v>42410</c:v>
                </c:pt>
                <c:pt idx="4">
                  <c:v>42411</c:v>
                </c:pt>
                <c:pt idx="5">
                  <c:v>42412</c:v>
                </c:pt>
                <c:pt idx="6">
                  <c:v>42415</c:v>
                </c:pt>
                <c:pt idx="7">
                  <c:v>42416</c:v>
                </c:pt>
                <c:pt idx="8">
                  <c:v>42417</c:v>
                </c:pt>
                <c:pt idx="9">
                  <c:v>42418</c:v>
                </c:pt>
                <c:pt idx="10">
                  <c:v>42419</c:v>
                </c:pt>
                <c:pt idx="11">
                  <c:v>42422</c:v>
                </c:pt>
                <c:pt idx="12">
                  <c:v>42423</c:v>
                </c:pt>
                <c:pt idx="13">
                  <c:v>42424</c:v>
                </c:pt>
                <c:pt idx="14">
                  <c:v>42425</c:v>
                </c:pt>
                <c:pt idx="15">
                  <c:v>42426</c:v>
                </c:pt>
                <c:pt idx="16">
                  <c:v>42429</c:v>
                </c:pt>
                <c:pt idx="17">
                  <c:v>42430</c:v>
                </c:pt>
                <c:pt idx="18">
                  <c:v>42431</c:v>
                </c:pt>
                <c:pt idx="19">
                  <c:v>42432</c:v>
                </c:pt>
                <c:pt idx="20">
                  <c:v>42433</c:v>
                </c:pt>
                <c:pt idx="21">
                  <c:v>42436</c:v>
                </c:pt>
                <c:pt idx="22">
                  <c:v>42437</c:v>
                </c:pt>
                <c:pt idx="23">
                  <c:v>42438</c:v>
                </c:pt>
                <c:pt idx="24">
                  <c:v>42439</c:v>
                </c:pt>
                <c:pt idx="25">
                  <c:v>42440</c:v>
                </c:pt>
                <c:pt idx="26">
                  <c:v>42443</c:v>
                </c:pt>
                <c:pt idx="27">
                  <c:v>42444</c:v>
                </c:pt>
                <c:pt idx="28">
                  <c:v>42445</c:v>
                </c:pt>
                <c:pt idx="29">
                  <c:v>42446</c:v>
                </c:pt>
                <c:pt idx="30">
                  <c:v>42447</c:v>
                </c:pt>
                <c:pt idx="31">
                  <c:v>42450</c:v>
                </c:pt>
                <c:pt idx="32">
                  <c:v>42451</c:v>
                </c:pt>
                <c:pt idx="33">
                  <c:v>42452</c:v>
                </c:pt>
                <c:pt idx="34">
                  <c:v>42453</c:v>
                </c:pt>
                <c:pt idx="35">
                  <c:v>42454</c:v>
                </c:pt>
                <c:pt idx="36">
                  <c:v>42457</c:v>
                </c:pt>
                <c:pt idx="37">
                  <c:v>42458</c:v>
                </c:pt>
                <c:pt idx="38">
                  <c:v>42459</c:v>
                </c:pt>
                <c:pt idx="39">
                  <c:v>42460</c:v>
                </c:pt>
                <c:pt idx="40">
                  <c:v>42461</c:v>
                </c:pt>
                <c:pt idx="41">
                  <c:v>42464</c:v>
                </c:pt>
                <c:pt idx="42">
                  <c:v>42465</c:v>
                </c:pt>
                <c:pt idx="43">
                  <c:v>42466</c:v>
                </c:pt>
                <c:pt idx="44">
                  <c:v>42467</c:v>
                </c:pt>
                <c:pt idx="45">
                  <c:v>42468</c:v>
                </c:pt>
                <c:pt idx="46">
                  <c:v>42471</c:v>
                </c:pt>
                <c:pt idx="47">
                  <c:v>42472</c:v>
                </c:pt>
                <c:pt idx="48">
                  <c:v>42473</c:v>
                </c:pt>
                <c:pt idx="49">
                  <c:v>42474</c:v>
                </c:pt>
                <c:pt idx="50">
                  <c:v>42475</c:v>
                </c:pt>
                <c:pt idx="51">
                  <c:v>42478</c:v>
                </c:pt>
                <c:pt idx="52">
                  <c:v>42479</c:v>
                </c:pt>
                <c:pt idx="53">
                  <c:v>42480</c:v>
                </c:pt>
                <c:pt idx="54">
                  <c:v>42481</c:v>
                </c:pt>
                <c:pt idx="55">
                  <c:v>42482</c:v>
                </c:pt>
                <c:pt idx="56">
                  <c:v>42485</c:v>
                </c:pt>
                <c:pt idx="57">
                  <c:v>42486</c:v>
                </c:pt>
                <c:pt idx="58">
                  <c:v>42487</c:v>
                </c:pt>
                <c:pt idx="59">
                  <c:v>42488</c:v>
                </c:pt>
                <c:pt idx="60">
                  <c:v>42489</c:v>
                </c:pt>
                <c:pt idx="61">
                  <c:v>42492</c:v>
                </c:pt>
                <c:pt idx="62">
                  <c:v>42493</c:v>
                </c:pt>
                <c:pt idx="63">
                  <c:v>42494</c:v>
                </c:pt>
                <c:pt idx="64">
                  <c:v>42495</c:v>
                </c:pt>
                <c:pt idx="65">
                  <c:v>42496</c:v>
                </c:pt>
                <c:pt idx="66">
                  <c:v>42499</c:v>
                </c:pt>
                <c:pt idx="67">
                  <c:v>42500</c:v>
                </c:pt>
                <c:pt idx="68">
                  <c:v>42501</c:v>
                </c:pt>
                <c:pt idx="69">
                  <c:v>42502</c:v>
                </c:pt>
                <c:pt idx="70">
                  <c:v>42503</c:v>
                </c:pt>
                <c:pt idx="71">
                  <c:v>42506</c:v>
                </c:pt>
                <c:pt idx="72">
                  <c:v>42507</c:v>
                </c:pt>
                <c:pt idx="73">
                  <c:v>42508</c:v>
                </c:pt>
                <c:pt idx="74">
                  <c:v>42509</c:v>
                </c:pt>
                <c:pt idx="75">
                  <c:v>42510</c:v>
                </c:pt>
                <c:pt idx="76">
                  <c:v>42513</c:v>
                </c:pt>
                <c:pt idx="77">
                  <c:v>42514</c:v>
                </c:pt>
                <c:pt idx="78">
                  <c:v>42515</c:v>
                </c:pt>
                <c:pt idx="79">
                  <c:v>42516</c:v>
                </c:pt>
                <c:pt idx="80">
                  <c:v>42517</c:v>
                </c:pt>
                <c:pt idx="81">
                  <c:v>42521</c:v>
                </c:pt>
                <c:pt idx="82">
                  <c:v>42522</c:v>
                </c:pt>
              </c:numCache>
            </c:numRef>
          </c:cat>
          <c:val>
            <c:numRef>
              <c:f>'Combined Live and paper'!$Q$4:$Q$86</c:f>
              <c:numCache>
                <c:formatCode>0.00</c:formatCode>
                <c:ptCount val="83"/>
                <c:pt idx="0">
                  <c:v>100</c:v>
                </c:pt>
                <c:pt idx="1">
                  <c:v>102.74801996400001</c:v>
                </c:pt>
                <c:pt idx="2">
                  <c:v>102.42946000177339</c:v>
                </c:pt>
                <c:pt idx="3">
                  <c:v>102.20832504057557</c:v>
                </c:pt>
                <c:pt idx="4">
                  <c:v>102.93660025351561</c:v>
                </c:pt>
                <c:pt idx="5">
                  <c:v>102.35780833761015</c:v>
                </c:pt>
                <c:pt idx="6">
                  <c:v>102.35780833761015</c:v>
                </c:pt>
                <c:pt idx="7">
                  <c:v>102.1479031672575</c:v>
                </c:pt>
                <c:pt idx="8">
                  <c:v>101.6001962946206</c:v>
                </c:pt>
                <c:pt idx="9">
                  <c:v>101.25415619368077</c:v>
                </c:pt>
                <c:pt idx="10">
                  <c:v>100.97698306651618</c:v>
                </c:pt>
                <c:pt idx="11">
                  <c:v>100.14325649399241</c:v>
                </c:pt>
                <c:pt idx="12">
                  <c:v>100.60627885471803</c:v>
                </c:pt>
                <c:pt idx="13">
                  <c:v>105.29143270835173</c:v>
                </c:pt>
                <c:pt idx="14">
                  <c:v>105.29143270835173</c:v>
                </c:pt>
                <c:pt idx="15">
                  <c:v>104.75734190772589</c:v>
                </c:pt>
                <c:pt idx="16">
                  <c:v>104.83804696393159</c:v>
                </c:pt>
                <c:pt idx="17">
                  <c:v>104.85553395016517</c:v>
                </c:pt>
                <c:pt idx="18">
                  <c:v>104.85553395016517</c:v>
                </c:pt>
                <c:pt idx="19">
                  <c:v>104.66787400105456</c:v>
                </c:pt>
                <c:pt idx="20">
                  <c:v>105.10674642541998</c:v>
                </c:pt>
                <c:pt idx="21">
                  <c:v>105.10674642541998</c:v>
                </c:pt>
                <c:pt idx="22">
                  <c:v>104.50526255832587</c:v>
                </c:pt>
                <c:pt idx="23">
                  <c:v>103.47609473265146</c:v>
                </c:pt>
                <c:pt idx="24">
                  <c:v>103.39728733890307</c:v>
                </c:pt>
                <c:pt idx="25">
                  <c:v>103.39728733890307</c:v>
                </c:pt>
                <c:pt idx="26">
                  <c:v>103.39728733890307</c:v>
                </c:pt>
                <c:pt idx="27">
                  <c:v>103.39728733890307</c:v>
                </c:pt>
                <c:pt idx="28">
                  <c:v>103.39728733890307</c:v>
                </c:pt>
                <c:pt idx="29">
                  <c:v>103.39728733890307</c:v>
                </c:pt>
                <c:pt idx="30">
                  <c:v>103.39728733890307</c:v>
                </c:pt>
                <c:pt idx="31">
                  <c:v>103.39728733890307</c:v>
                </c:pt>
                <c:pt idx="32">
                  <c:v>103.70458407687428</c:v>
                </c:pt>
                <c:pt idx="33">
                  <c:v>103.70458407687428</c:v>
                </c:pt>
                <c:pt idx="34">
                  <c:v>103.70458407687428</c:v>
                </c:pt>
                <c:pt idx="35">
                  <c:v>103.70458407687428</c:v>
                </c:pt>
                <c:pt idx="36">
                  <c:v>103.70458407687428</c:v>
                </c:pt>
                <c:pt idx="37">
                  <c:v>104.26726440915859</c:v>
                </c:pt>
                <c:pt idx="38">
                  <c:v>104.26726440915859</c:v>
                </c:pt>
                <c:pt idx="39">
                  <c:v>104.26726440915859</c:v>
                </c:pt>
                <c:pt idx="40">
                  <c:v>105.04745464182655</c:v>
                </c:pt>
                <c:pt idx="41">
                  <c:v>105.04745464182655</c:v>
                </c:pt>
                <c:pt idx="42">
                  <c:v>104.82914502158989</c:v>
                </c:pt>
                <c:pt idx="43">
                  <c:v>104.82914502158989</c:v>
                </c:pt>
                <c:pt idx="44">
                  <c:v>104.82914502158989</c:v>
                </c:pt>
                <c:pt idx="45">
                  <c:v>104.82914502158989</c:v>
                </c:pt>
                <c:pt idx="46">
                  <c:v>104.82914502158989</c:v>
                </c:pt>
                <c:pt idx="47">
                  <c:v>104.82914502158989</c:v>
                </c:pt>
                <c:pt idx="48">
                  <c:v>104.82914502158989</c:v>
                </c:pt>
                <c:pt idx="49">
                  <c:v>104.82914502158989</c:v>
                </c:pt>
                <c:pt idx="50">
                  <c:v>104.82914502158989</c:v>
                </c:pt>
                <c:pt idx="51">
                  <c:v>104.82914502158989</c:v>
                </c:pt>
                <c:pt idx="52">
                  <c:v>104.82914502158989</c:v>
                </c:pt>
                <c:pt idx="53">
                  <c:v>104.7012252661473</c:v>
                </c:pt>
                <c:pt idx="54">
                  <c:v>104.89098026372288</c:v>
                </c:pt>
                <c:pt idx="55">
                  <c:v>105.60686994508094</c:v>
                </c:pt>
                <c:pt idx="56">
                  <c:v>105.60686994508094</c:v>
                </c:pt>
                <c:pt idx="57">
                  <c:v>105.60686994508094</c:v>
                </c:pt>
                <c:pt idx="58">
                  <c:v>105.89842205974043</c:v>
                </c:pt>
                <c:pt idx="59">
                  <c:v>105.00810917823912</c:v>
                </c:pt>
                <c:pt idx="60">
                  <c:v>104.99431335424842</c:v>
                </c:pt>
                <c:pt idx="61">
                  <c:v>104.99431335424842</c:v>
                </c:pt>
                <c:pt idx="62">
                  <c:v>105.3316268104987</c:v>
                </c:pt>
                <c:pt idx="63">
                  <c:v>105.3316268104987</c:v>
                </c:pt>
                <c:pt idx="64">
                  <c:v>105.3316268104987</c:v>
                </c:pt>
                <c:pt idx="65">
                  <c:v>105.3316268104987</c:v>
                </c:pt>
                <c:pt idx="66">
                  <c:v>105.3316268104987</c:v>
                </c:pt>
                <c:pt idx="67">
                  <c:v>105.3316268104987</c:v>
                </c:pt>
                <c:pt idx="68">
                  <c:v>105.3316268104987</c:v>
                </c:pt>
                <c:pt idx="69">
                  <c:v>105.58830597868727</c:v>
                </c:pt>
                <c:pt idx="70">
                  <c:v>105.58830597868727</c:v>
                </c:pt>
                <c:pt idx="71">
                  <c:v>105.48246194071558</c:v>
                </c:pt>
                <c:pt idx="72">
                  <c:v>105.74810101583373</c:v>
                </c:pt>
                <c:pt idx="73">
                  <c:v>105.74810101583373</c:v>
                </c:pt>
                <c:pt idx="74">
                  <c:v>105.33197389537173</c:v>
                </c:pt>
                <c:pt idx="75">
                  <c:v>105.12878162691023</c:v>
                </c:pt>
                <c:pt idx="76">
                  <c:v>104.80663534052579</c:v>
                </c:pt>
                <c:pt idx="77">
                  <c:v>104.80663534052579</c:v>
                </c:pt>
                <c:pt idx="78">
                  <c:v>105.23671565835087</c:v>
                </c:pt>
                <c:pt idx="79">
                  <c:v>105.18496661491885</c:v>
                </c:pt>
                <c:pt idx="80">
                  <c:v>105.18496661491885</c:v>
                </c:pt>
                <c:pt idx="81">
                  <c:v>105.18496661491885</c:v>
                </c:pt>
                <c:pt idx="82">
                  <c:v>105.56691579218169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'Combined Live and paper'!#REF!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'Combined Live and paper'!$O$4:$O$86</c:f>
              <c:numCache>
                <c:formatCode>m/d/yyyy</c:formatCode>
                <c:ptCount val="83"/>
                <c:pt idx="0">
                  <c:v>42407</c:v>
                </c:pt>
                <c:pt idx="1">
                  <c:v>42408</c:v>
                </c:pt>
                <c:pt idx="2">
                  <c:v>42409</c:v>
                </c:pt>
                <c:pt idx="3">
                  <c:v>42410</c:v>
                </c:pt>
                <c:pt idx="4">
                  <c:v>42411</c:v>
                </c:pt>
                <c:pt idx="5">
                  <c:v>42412</c:v>
                </c:pt>
                <c:pt idx="6">
                  <c:v>42415</c:v>
                </c:pt>
                <c:pt idx="7">
                  <c:v>42416</c:v>
                </c:pt>
                <c:pt idx="8">
                  <c:v>42417</c:v>
                </c:pt>
                <c:pt idx="9">
                  <c:v>42418</c:v>
                </c:pt>
                <c:pt idx="10">
                  <c:v>42419</c:v>
                </c:pt>
                <c:pt idx="11">
                  <c:v>42422</c:v>
                </c:pt>
                <c:pt idx="12">
                  <c:v>42423</c:v>
                </c:pt>
                <c:pt idx="13">
                  <c:v>42424</c:v>
                </c:pt>
                <c:pt idx="14">
                  <c:v>42425</c:v>
                </c:pt>
                <c:pt idx="15">
                  <c:v>42426</c:v>
                </c:pt>
                <c:pt idx="16">
                  <c:v>42429</c:v>
                </c:pt>
                <c:pt idx="17">
                  <c:v>42430</c:v>
                </c:pt>
                <c:pt idx="18">
                  <c:v>42431</c:v>
                </c:pt>
                <c:pt idx="19">
                  <c:v>42432</c:v>
                </c:pt>
                <c:pt idx="20">
                  <c:v>42433</c:v>
                </c:pt>
                <c:pt idx="21">
                  <c:v>42436</c:v>
                </c:pt>
                <c:pt idx="22">
                  <c:v>42437</c:v>
                </c:pt>
                <c:pt idx="23">
                  <c:v>42438</c:v>
                </c:pt>
                <c:pt idx="24">
                  <c:v>42439</c:v>
                </c:pt>
                <c:pt idx="25">
                  <c:v>42440</c:v>
                </c:pt>
                <c:pt idx="26">
                  <c:v>42443</c:v>
                </c:pt>
                <c:pt idx="27">
                  <c:v>42444</c:v>
                </c:pt>
                <c:pt idx="28">
                  <c:v>42445</c:v>
                </c:pt>
                <c:pt idx="29">
                  <c:v>42446</c:v>
                </c:pt>
                <c:pt idx="30">
                  <c:v>42447</c:v>
                </c:pt>
                <c:pt idx="31">
                  <c:v>42450</c:v>
                </c:pt>
                <c:pt idx="32">
                  <c:v>42451</c:v>
                </c:pt>
                <c:pt idx="33">
                  <c:v>42452</c:v>
                </c:pt>
                <c:pt idx="34">
                  <c:v>42453</c:v>
                </c:pt>
                <c:pt idx="35">
                  <c:v>42454</c:v>
                </c:pt>
                <c:pt idx="36">
                  <c:v>42457</c:v>
                </c:pt>
                <c:pt idx="37">
                  <c:v>42458</c:v>
                </c:pt>
                <c:pt idx="38">
                  <c:v>42459</c:v>
                </c:pt>
                <c:pt idx="39">
                  <c:v>42460</c:v>
                </c:pt>
                <c:pt idx="40">
                  <c:v>42461</c:v>
                </c:pt>
                <c:pt idx="41">
                  <c:v>42464</c:v>
                </c:pt>
                <c:pt idx="42">
                  <c:v>42465</c:v>
                </c:pt>
                <c:pt idx="43">
                  <c:v>42466</c:v>
                </c:pt>
                <c:pt idx="44">
                  <c:v>42467</c:v>
                </c:pt>
                <c:pt idx="45">
                  <c:v>42468</c:v>
                </c:pt>
                <c:pt idx="46">
                  <c:v>42471</c:v>
                </c:pt>
                <c:pt idx="47">
                  <c:v>42472</c:v>
                </c:pt>
                <c:pt idx="48">
                  <c:v>42473</c:v>
                </c:pt>
                <c:pt idx="49">
                  <c:v>42474</c:v>
                </c:pt>
                <c:pt idx="50">
                  <c:v>42475</c:v>
                </c:pt>
                <c:pt idx="51">
                  <c:v>42478</c:v>
                </c:pt>
                <c:pt idx="52">
                  <c:v>42479</c:v>
                </c:pt>
                <c:pt idx="53">
                  <c:v>42480</c:v>
                </c:pt>
                <c:pt idx="54">
                  <c:v>42481</c:v>
                </c:pt>
                <c:pt idx="55">
                  <c:v>42482</c:v>
                </c:pt>
                <c:pt idx="56">
                  <c:v>42485</c:v>
                </c:pt>
                <c:pt idx="57">
                  <c:v>42486</c:v>
                </c:pt>
                <c:pt idx="58">
                  <c:v>42487</c:v>
                </c:pt>
                <c:pt idx="59">
                  <c:v>42488</c:v>
                </c:pt>
                <c:pt idx="60">
                  <c:v>42489</c:v>
                </c:pt>
                <c:pt idx="61">
                  <c:v>42492</c:v>
                </c:pt>
                <c:pt idx="62">
                  <c:v>42493</c:v>
                </c:pt>
                <c:pt idx="63">
                  <c:v>42494</c:v>
                </c:pt>
                <c:pt idx="64">
                  <c:v>42495</c:v>
                </c:pt>
                <c:pt idx="65">
                  <c:v>42496</c:v>
                </c:pt>
                <c:pt idx="66">
                  <c:v>42499</c:v>
                </c:pt>
                <c:pt idx="67">
                  <c:v>42500</c:v>
                </c:pt>
                <c:pt idx="68">
                  <c:v>42501</c:v>
                </c:pt>
                <c:pt idx="69">
                  <c:v>42502</c:v>
                </c:pt>
                <c:pt idx="70">
                  <c:v>42503</c:v>
                </c:pt>
                <c:pt idx="71">
                  <c:v>42506</c:v>
                </c:pt>
                <c:pt idx="72">
                  <c:v>42507</c:v>
                </c:pt>
                <c:pt idx="73">
                  <c:v>42508</c:v>
                </c:pt>
                <c:pt idx="74">
                  <c:v>42509</c:v>
                </c:pt>
                <c:pt idx="75">
                  <c:v>42510</c:v>
                </c:pt>
                <c:pt idx="76">
                  <c:v>42513</c:v>
                </c:pt>
                <c:pt idx="77">
                  <c:v>42514</c:v>
                </c:pt>
                <c:pt idx="78">
                  <c:v>42515</c:v>
                </c:pt>
                <c:pt idx="79">
                  <c:v>42516</c:v>
                </c:pt>
                <c:pt idx="80">
                  <c:v>42517</c:v>
                </c:pt>
                <c:pt idx="81">
                  <c:v>42521</c:v>
                </c:pt>
                <c:pt idx="82">
                  <c:v>42522</c:v>
                </c:pt>
              </c:numCache>
            </c:numRef>
          </c:cat>
          <c:val>
            <c:numRef>
              <c:f>'Combined Live and paper'!#REF!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'Combined Live and paper'!#REF!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'Combined Live and paper'!$O$4:$O$86</c:f>
              <c:numCache>
                <c:formatCode>m/d/yyyy</c:formatCode>
                <c:ptCount val="83"/>
                <c:pt idx="0">
                  <c:v>42407</c:v>
                </c:pt>
                <c:pt idx="1">
                  <c:v>42408</c:v>
                </c:pt>
                <c:pt idx="2">
                  <c:v>42409</c:v>
                </c:pt>
                <c:pt idx="3">
                  <c:v>42410</c:v>
                </c:pt>
                <c:pt idx="4">
                  <c:v>42411</c:v>
                </c:pt>
                <c:pt idx="5">
                  <c:v>42412</c:v>
                </c:pt>
                <c:pt idx="6">
                  <c:v>42415</c:v>
                </c:pt>
                <c:pt idx="7">
                  <c:v>42416</c:v>
                </c:pt>
                <c:pt idx="8">
                  <c:v>42417</c:v>
                </c:pt>
                <c:pt idx="9">
                  <c:v>42418</c:v>
                </c:pt>
                <c:pt idx="10">
                  <c:v>42419</c:v>
                </c:pt>
                <c:pt idx="11">
                  <c:v>42422</c:v>
                </c:pt>
                <c:pt idx="12">
                  <c:v>42423</c:v>
                </c:pt>
                <c:pt idx="13">
                  <c:v>42424</c:v>
                </c:pt>
                <c:pt idx="14">
                  <c:v>42425</c:v>
                </c:pt>
                <c:pt idx="15">
                  <c:v>42426</c:v>
                </c:pt>
                <c:pt idx="16">
                  <c:v>42429</c:v>
                </c:pt>
                <c:pt idx="17">
                  <c:v>42430</c:v>
                </c:pt>
                <c:pt idx="18">
                  <c:v>42431</c:v>
                </c:pt>
                <c:pt idx="19">
                  <c:v>42432</c:v>
                </c:pt>
                <c:pt idx="20">
                  <c:v>42433</c:v>
                </c:pt>
                <c:pt idx="21">
                  <c:v>42436</c:v>
                </c:pt>
                <c:pt idx="22">
                  <c:v>42437</c:v>
                </c:pt>
                <c:pt idx="23">
                  <c:v>42438</c:v>
                </c:pt>
                <c:pt idx="24">
                  <c:v>42439</c:v>
                </c:pt>
                <c:pt idx="25">
                  <c:v>42440</c:v>
                </c:pt>
                <c:pt idx="26">
                  <c:v>42443</c:v>
                </c:pt>
                <c:pt idx="27">
                  <c:v>42444</c:v>
                </c:pt>
                <c:pt idx="28">
                  <c:v>42445</c:v>
                </c:pt>
                <c:pt idx="29">
                  <c:v>42446</c:v>
                </c:pt>
                <c:pt idx="30">
                  <c:v>42447</c:v>
                </c:pt>
                <c:pt idx="31">
                  <c:v>42450</c:v>
                </c:pt>
                <c:pt idx="32">
                  <c:v>42451</c:v>
                </c:pt>
                <c:pt idx="33">
                  <c:v>42452</c:v>
                </c:pt>
                <c:pt idx="34">
                  <c:v>42453</c:v>
                </c:pt>
                <c:pt idx="35">
                  <c:v>42454</c:v>
                </c:pt>
                <c:pt idx="36">
                  <c:v>42457</c:v>
                </c:pt>
                <c:pt idx="37">
                  <c:v>42458</c:v>
                </c:pt>
                <c:pt idx="38">
                  <c:v>42459</c:v>
                </c:pt>
                <c:pt idx="39">
                  <c:v>42460</c:v>
                </c:pt>
                <c:pt idx="40">
                  <c:v>42461</c:v>
                </c:pt>
                <c:pt idx="41">
                  <c:v>42464</c:v>
                </c:pt>
                <c:pt idx="42">
                  <c:v>42465</c:v>
                </c:pt>
                <c:pt idx="43">
                  <c:v>42466</c:v>
                </c:pt>
                <c:pt idx="44">
                  <c:v>42467</c:v>
                </c:pt>
                <c:pt idx="45">
                  <c:v>42468</c:v>
                </c:pt>
                <c:pt idx="46">
                  <c:v>42471</c:v>
                </c:pt>
                <c:pt idx="47">
                  <c:v>42472</c:v>
                </c:pt>
                <c:pt idx="48">
                  <c:v>42473</c:v>
                </c:pt>
                <c:pt idx="49">
                  <c:v>42474</c:v>
                </c:pt>
                <c:pt idx="50">
                  <c:v>42475</c:v>
                </c:pt>
                <c:pt idx="51">
                  <c:v>42478</c:v>
                </c:pt>
                <c:pt idx="52">
                  <c:v>42479</c:v>
                </c:pt>
                <c:pt idx="53">
                  <c:v>42480</c:v>
                </c:pt>
                <c:pt idx="54">
                  <c:v>42481</c:v>
                </c:pt>
                <c:pt idx="55">
                  <c:v>42482</c:v>
                </c:pt>
                <c:pt idx="56">
                  <c:v>42485</c:v>
                </c:pt>
                <c:pt idx="57">
                  <c:v>42486</c:v>
                </c:pt>
                <c:pt idx="58">
                  <c:v>42487</c:v>
                </c:pt>
                <c:pt idx="59">
                  <c:v>42488</c:v>
                </c:pt>
                <c:pt idx="60">
                  <c:v>42489</c:v>
                </c:pt>
                <c:pt idx="61">
                  <c:v>42492</c:v>
                </c:pt>
                <c:pt idx="62">
                  <c:v>42493</c:v>
                </c:pt>
                <c:pt idx="63">
                  <c:v>42494</c:v>
                </c:pt>
                <c:pt idx="64">
                  <c:v>42495</c:v>
                </c:pt>
                <c:pt idx="65">
                  <c:v>42496</c:v>
                </c:pt>
                <c:pt idx="66">
                  <c:v>42499</c:v>
                </c:pt>
                <c:pt idx="67">
                  <c:v>42500</c:v>
                </c:pt>
                <c:pt idx="68">
                  <c:v>42501</c:v>
                </c:pt>
                <c:pt idx="69">
                  <c:v>42502</c:v>
                </c:pt>
                <c:pt idx="70">
                  <c:v>42503</c:v>
                </c:pt>
                <c:pt idx="71">
                  <c:v>42506</c:v>
                </c:pt>
                <c:pt idx="72">
                  <c:v>42507</c:v>
                </c:pt>
                <c:pt idx="73">
                  <c:v>42508</c:v>
                </c:pt>
                <c:pt idx="74">
                  <c:v>42509</c:v>
                </c:pt>
                <c:pt idx="75">
                  <c:v>42510</c:v>
                </c:pt>
                <c:pt idx="76">
                  <c:v>42513</c:v>
                </c:pt>
                <c:pt idx="77">
                  <c:v>42514</c:v>
                </c:pt>
                <c:pt idx="78">
                  <c:v>42515</c:v>
                </c:pt>
                <c:pt idx="79">
                  <c:v>42516</c:v>
                </c:pt>
                <c:pt idx="80">
                  <c:v>42517</c:v>
                </c:pt>
                <c:pt idx="81">
                  <c:v>42521</c:v>
                </c:pt>
                <c:pt idx="82">
                  <c:v>42522</c:v>
                </c:pt>
              </c:numCache>
            </c:numRef>
          </c:cat>
          <c:val>
            <c:numRef>
              <c:f>'Combined Live and paper'!#REF!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615568"/>
        <c:axId val="435610472"/>
      </c:lineChart>
      <c:dateAx>
        <c:axId val="435615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10472"/>
        <c:crosses val="autoZero"/>
        <c:auto val="1"/>
        <c:lblOffset val="100"/>
        <c:baseTimeUnit val="days"/>
      </c:dateAx>
      <c:valAx>
        <c:axId val="43561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/>
              <a:t>Sigma002 performance</a:t>
            </a:r>
            <a:r>
              <a:rPr lang="en-GB" sz="2800" baseline="0"/>
              <a:t> since live trading</a:t>
            </a:r>
            <a:endParaRPr lang="en-GB" sz="2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29141758286194E-2"/>
          <c:y val="0.10760362648832519"/>
          <c:w val="0.92240895750216245"/>
          <c:h val="0.77435676876033133"/>
        </c:manualLayout>
      </c:layout>
      <c:lineChart>
        <c:grouping val="standard"/>
        <c:varyColors val="0"/>
        <c:ser>
          <c:idx val="0"/>
          <c:order val="0"/>
          <c:tx>
            <c:strRef>
              <c:f>'Combined Live and paper'!$S$3</c:f>
              <c:strCache>
                <c:ptCount val="1"/>
                <c:pt idx="0">
                  <c:v>Sigma002 - simulation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'Combined Live and paper'!$O$4:$O$201</c:f>
              <c:numCache>
                <c:formatCode>m/d/yyyy</c:formatCode>
                <c:ptCount val="198"/>
                <c:pt idx="0">
                  <c:v>42407</c:v>
                </c:pt>
                <c:pt idx="1">
                  <c:v>42408</c:v>
                </c:pt>
                <c:pt idx="2">
                  <c:v>42409</c:v>
                </c:pt>
                <c:pt idx="3">
                  <c:v>42410</c:v>
                </c:pt>
                <c:pt idx="4">
                  <c:v>42411</c:v>
                </c:pt>
                <c:pt idx="5">
                  <c:v>42412</c:v>
                </c:pt>
                <c:pt idx="6">
                  <c:v>42415</c:v>
                </c:pt>
                <c:pt idx="7">
                  <c:v>42416</c:v>
                </c:pt>
                <c:pt idx="8">
                  <c:v>42417</c:v>
                </c:pt>
                <c:pt idx="9">
                  <c:v>42418</c:v>
                </c:pt>
                <c:pt idx="10">
                  <c:v>42419</c:v>
                </c:pt>
                <c:pt idx="11">
                  <c:v>42422</c:v>
                </c:pt>
                <c:pt idx="12">
                  <c:v>42423</c:v>
                </c:pt>
                <c:pt idx="13">
                  <c:v>42424</c:v>
                </c:pt>
                <c:pt idx="14">
                  <c:v>42425</c:v>
                </c:pt>
                <c:pt idx="15">
                  <c:v>42426</c:v>
                </c:pt>
                <c:pt idx="16">
                  <c:v>42429</c:v>
                </c:pt>
                <c:pt idx="17">
                  <c:v>42430</c:v>
                </c:pt>
                <c:pt idx="18">
                  <c:v>42431</c:v>
                </c:pt>
                <c:pt idx="19">
                  <c:v>42432</c:v>
                </c:pt>
                <c:pt idx="20">
                  <c:v>42433</c:v>
                </c:pt>
                <c:pt idx="21">
                  <c:v>42436</c:v>
                </c:pt>
                <c:pt idx="22">
                  <c:v>42437</c:v>
                </c:pt>
                <c:pt idx="23">
                  <c:v>42438</c:v>
                </c:pt>
                <c:pt idx="24">
                  <c:v>42439</c:v>
                </c:pt>
                <c:pt idx="25">
                  <c:v>42440</c:v>
                </c:pt>
                <c:pt idx="26">
                  <c:v>42443</c:v>
                </c:pt>
                <c:pt idx="27">
                  <c:v>42444</c:v>
                </c:pt>
                <c:pt idx="28">
                  <c:v>42445</c:v>
                </c:pt>
                <c:pt idx="29">
                  <c:v>42446</c:v>
                </c:pt>
                <c:pt idx="30">
                  <c:v>42447</c:v>
                </c:pt>
                <c:pt idx="31">
                  <c:v>42450</c:v>
                </c:pt>
                <c:pt idx="32">
                  <c:v>42451</c:v>
                </c:pt>
                <c:pt idx="33">
                  <c:v>42452</c:v>
                </c:pt>
                <c:pt idx="34">
                  <c:v>42453</c:v>
                </c:pt>
                <c:pt idx="35">
                  <c:v>42454</c:v>
                </c:pt>
                <c:pt idx="36">
                  <c:v>42457</c:v>
                </c:pt>
                <c:pt idx="37">
                  <c:v>42458</c:v>
                </c:pt>
                <c:pt idx="38">
                  <c:v>42459</c:v>
                </c:pt>
                <c:pt idx="39">
                  <c:v>42460</c:v>
                </c:pt>
                <c:pt idx="40">
                  <c:v>42461</c:v>
                </c:pt>
                <c:pt idx="41">
                  <c:v>42464</c:v>
                </c:pt>
                <c:pt idx="42">
                  <c:v>42465</c:v>
                </c:pt>
                <c:pt idx="43">
                  <c:v>42466</c:v>
                </c:pt>
                <c:pt idx="44">
                  <c:v>42467</c:v>
                </c:pt>
                <c:pt idx="45">
                  <c:v>42468</c:v>
                </c:pt>
                <c:pt idx="46">
                  <c:v>42471</c:v>
                </c:pt>
                <c:pt idx="47">
                  <c:v>42472</c:v>
                </c:pt>
                <c:pt idx="48">
                  <c:v>42473</c:v>
                </c:pt>
                <c:pt idx="49">
                  <c:v>42474</c:v>
                </c:pt>
                <c:pt idx="50">
                  <c:v>42475</c:v>
                </c:pt>
                <c:pt idx="51">
                  <c:v>42478</c:v>
                </c:pt>
                <c:pt idx="52">
                  <c:v>42479</c:v>
                </c:pt>
                <c:pt idx="53">
                  <c:v>42480</c:v>
                </c:pt>
                <c:pt idx="54">
                  <c:v>42481</c:v>
                </c:pt>
                <c:pt idx="55">
                  <c:v>42482</c:v>
                </c:pt>
                <c:pt idx="56">
                  <c:v>42485</c:v>
                </c:pt>
                <c:pt idx="57">
                  <c:v>42486</c:v>
                </c:pt>
                <c:pt idx="58">
                  <c:v>42487</c:v>
                </c:pt>
                <c:pt idx="59">
                  <c:v>42488</c:v>
                </c:pt>
                <c:pt idx="60">
                  <c:v>42489</c:v>
                </c:pt>
                <c:pt idx="61">
                  <c:v>42492</c:v>
                </c:pt>
                <c:pt idx="62">
                  <c:v>42493</c:v>
                </c:pt>
                <c:pt idx="63">
                  <c:v>42494</c:v>
                </c:pt>
                <c:pt idx="64">
                  <c:v>42495</c:v>
                </c:pt>
                <c:pt idx="65">
                  <c:v>42496</c:v>
                </c:pt>
                <c:pt idx="66">
                  <c:v>42499</c:v>
                </c:pt>
                <c:pt idx="67">
                  <c:v>42500</c:v>
                </c:pt>
                <c:pt idx="68">
                  <c:v>42501</c:v>
                </c:pt>
                <c:pt idx="69">
                  <c:v>42502</c:v>
                </c:pt>
                <c:pt idx="70">
                  <c:v>42503</c:v>
                </c:pt>
                <c:pt idx="71">
                  <c:v>42506</c:v>
                </c:pt>
                <c:pt idx="72">
                  <c:v>42507</c:v>
                </c:pt>
                <c:pt idx="73">
                  <c:v>42508</c:v>
                </c:pt>
                <c:pt idx="74">
                  <c:v>42509</c:v>
                </c:pt>
                <c:pt idx="75">
                  <c:v>42510</c:v>
                </c:pt>
                <c:pt idx="76">
                  <c:v>42513</c:v>
                </c:pt>
                <c:pt idx="77">
                  <c:v>42514</c:v>
                </c:pt>
                <c:pt idx="78">
                  <c:v>42515</c:v>
                </c:pt>
                <c:pt idx="79">
                  <c:v>42516</c:v>
                </c:pt>
                <c:pt idx="80">
                  <c:v>42517</c:v>
                </c:pt>
                <c:pt idx="81">
                  <c:v>42521</c:v>
                </c:pt>
                <c:pt idx="82">
                  <c:v>42522</c:v>
                </c:pt>
                <c:pt idx="83">
                  <c:v>42523</c:v>
                </c:pt>
                <c:pt idx="84">
                  <c:v>42524</c:v>
                </c:pt>
                <c:pt idx="85">
                  <c:v>42527</c:v>
                </c:pt>
                <c:pt idx="86">
                  <c:v>42528</c:v>
                </c:pt>
                <c:pt idx="87">
                  <c:v>42529</c:v>
                </c:pt>
                <c:pt idx="88">
                  <c:v>42530</c:v>
                </c:pt>
                <c:pt idx="89">
                  <c:v>42531</c:v>
                </c:pt>
                <c:pt idx="90">
                  <c:v>42534</c:v>
                </c:pt>
                <c:pt idx="91">
                  <c:v>42535</c:v>
                </c:pt>
                <c:pt idx="92">
                  <c:v>42536</c:v>
                </c:pt>
                <c:pt idx="93">
                  <c:v>42537</c:v>
                </c:pt>
                <c:pt idx="94">
                  <c:v>42538</c:v>
                </c:pt>
                <c:pt idx="95">
                  <c:v>42541</c:v>
                </c:pt>
                <c:pt idx="96">
                  <c:v>42542</c:v>
                </c:pt>
                <c:pt idx="97">
                  <c:v>42543</c:v>
                </c:pt>
                <c:pt idx="98">
                  <c:v>42544</c:v>
                </c:pt>
                <c:pt idx="99">
                  <c:v>42545</c:v>
                </c:pt>
                <c:pt idx="100">
                  <c:v>42548</c:v>
                </c:pt>
                <c:pt idx="101">
                  <c:v>42549</c:v>
                </c:pt>
                <c:pt idx="102">
                  <c:v>42550</c:v>
                </c:pt>
                <c:pt idx="103">
                  <c:v>42551</c:v>
                </c:pt>
                <c:pt idx="104">
                  <c:v>42552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42562</c:v>
                </c:pt>
                <c:pt idx="110">
                  <c:v>42563</c:v>
                </c:pt>
                <c:pt idx="111">
                  <c:v>42564</c:v>
                </c:pt>
                <c:pt idx="112">
                  <c:v>42565</c:v>
                </c:pt>
                <c:pt idx="113">
                  <c:v>42566</c:v>
                </c:pt>
                <c:pt idx="114">
                  <c:v>42569</c:v>
                </c:pt>
                <c:pt idx="115">
                  <c:v>42570</c:v>
                </c:pt>
                <c:pt idx="116">
                  <c:v>42571</c:v>
                </c:pt>
                <c:pt idx="117">
                  <c:v>42572</c:v>
                </c:pt>
                <c:pt idx="118">
                  <c:v>42573</c:v>
                </c:pt>
                <c:pt idx="119">
                  <c:v>42576</c:v>
                </c:pt>
                <c:pt idx="120">
                  <c:v>42577</c:v>
                </c:pt>
                <c:pt idx="121">
                  <c:v>42578</c:v>
                </c:pt>
                <c:pt idx="122">
                  <c:v>42579</c:v>
                </c:pt>
                <c:pt idx="123">
                  <c:v>42580</c:v>
                </c:pt>
                <c:pt idx="124">
                  <c:v>42583</c:v>
                </c:pt>
                <c:pt idx="125">
                  <c:v>42584</c:v>
                </c:pt>
                <c:pt idx="126">
                  <c:v>42585</c:v>
                </c:pt>
                <c:pt idx="127">
                  <c:v>42586</c:v>
                </c:pt>
                <c:pt idx="128">
                  <c:v>42587</c:v>
                </c:pt>
                <c:pt idx="129">
                  <c:v>42590</c:v>
                </c:pt>
                <c:pt idx="130">
                  <c:v>42591</c:v>
                </c:pt>
                <c:pt idx="131">
                  <c:v>42592</c:v>
                </c:pt>
                <c:pt idx="132">
                  <c:v>42593</c:v>
                </c:pt>
                <c:pt idx="133">
                  <c:v>42594</c:v>
                </c:pt>
                <c:pt idx="134">
                  <c:v>42597</c:v>
                </c:pt>
                <c:pt idx="135">
                  <c:v>42598</c:v>
                </c:pt>
                <c:pt idx="136">
                  <c:v>42599</c:v>
                </c:pt>
                <c:pt idx="137">
                  <c:v>42600</c:v>
                </c:pt>
                <c:pt idx="138">
                  <c:v>42601</c:v>
                </c:pt>
                <c:pt idx="139">
                  <c:v>42604</c:v>
                </c:pt>
                <c:pt idx="140">
                  <c:v>42605</c:v>
                </c:pt>
                <c:pt idx="141">
                  <c:v>42606</c:v>
                </c:pt>
                <c:pt idx="142">
                  <c:v>42607</c:v>
                </c:pt>
                <c:pt idx="143">
                  <c:v>42608</c:v>
                </c:pt>
                <c:pt idx="144">
                  <c:v>42611</c:v>
                </c:pt>
                <c:pt idx="145">
                  <c:v>42612</c:v>
                </c:pt>
                <c:pt idx="146">
                  <c:v>42613</c:v>
                </c:pt>
                <c:pt idx="147">
                  <c:v>42614</c:v>
                </c:pt>
                <c:pt idx="148">
                  <c:v>42615</c:v>
                </c:pt>
                <c:pt idx="149">
                  <c:v>42619</c:v>
                </c:pt>
                <c:pt idx="150">
                  <c:v>42620</c:v>
                </c:pt>
                <c:pt idx="151">
                  <c:v>42621</c:v>
                </c:pt>
                <c:pt idx="152">
                  <c:v>42622</c:v>
                </c:pt>
                <c:pt idx="153">
                  <c:v>42625</c:v>
                </c:pt>
                <c:pt idx="154">
                  <c:v>42626</c:v>
                </c:pt>
                <c:pt idx="155">
                  <c:v>42627</c:v>
                </c:pt>
                <c:pt idx="156">
                  <c:v>42628</c:v>
                </c:pt>
                <c:pt idx="157">
                  <c:v>42629</c:v>
                </c:pt>
                <c:pt idx="158">
                  <c:v>42632</c:v>
                </c:pt>
                <c:pt idx="159">
                  <c:v>42633</c:v>
                </c:pt>
                <c:pt idx="160">
                  <c:v>42634</c:v>
                </c:pt>
                <c:pt idx="161">
                  <c:v>42635</c:v>
                </c:pt>
                <c:pt idx="162">
                  <c:v>42636</c:v>
                </c:pt>
                <c:pt idx="163">
                  <c:v>42639</c:v>
                </c:pt>
                <c:pt idx="164">
                  <c:v>42640</c:v>
                </c:pt>
                <c:pt idx="165">
                  <c:v>42641</c:v>
                </c:pt>
                <c:pt idx="166">
                  <c:v>42642</c:v>
                </c:pt>
                <c:pt idx="167">
                  <c:v>42643</c:v>
                </c:pt>
                <c:pt idx="168">
                  <c:v>42646</c:v>
                </c:pt>
                <c:pt idx="169">
                  <c:v>42647</c:v>
                </c:pt>
                <c:pt idx="170">
                  <c:v>42648</c:v>
                </c:pt>
                <c:pt idx="171">
                  <c:v>42649</c:v>
                </c:pt>
                <c:pt idx="172">
                  <c:v>42650</c:v>
                </c:pt>
                <c:pt idx="173">
                  <c:v>42653</c:v>
                </c:pt>
                <c:pt idx="174">
                  <c:v>42654</c:v>
                </c:pt>
                <c:pt idx="175">
                  <c:v>42655</c:v>
                </c:pt>
                <c:pt idx="176">
                  <c:v>42656</c:v>
                </c:pt>
                <c:pt idx="177">
                  <c:v>42657</c:v>
                </c:pt>
                <c:pt idx="178">
                  <c:v>42660</c:v>
                </c:pt>
                <c:pt idx="179">
                  <c:v>42661</c:v>
                </c:pt>
                <c:pt idx="180">
                  <c:v>42662</c:v>
                </c:pt>
                <c:pt idx="181">
                  <c:v>42663</c:v>
                </c:pt>
                <c:pt idx="182">
                  <c:v>42664</c:v>
                </c:pt>
                <c:pt idx="183">
                  <c:v>42667</c:v>
                </c:pt>
                <c:pt idx="184">
                  <c:v>42668</c:v>
                </c:pt>
                <c:pt idx="185">
                  <c:v>42669</c:v>
                </c:pt>
                <c:pt idx="186">
                  <c:v>42670</c:v>
                </c:pt>
                <c:pt idx="187">
                  <c:v>42671</c:v>
                </c:pt>
                <c:pt idx="188">
                  <c:v>42674</c:v>
                </c:pt>
                <c:pt idx="189">
                  <c:v>42675</c:v>
                </c:pt>
                <c:pt idx="190">
                  <c:v>42676</c:v>
                </c:pt>
                <c:pt idx="191">
                  <c:v>42677</c:v>
                </c:pt>
                <c:pt idx="192">
                  <c:v>42678</c:v>
                </c:pt>
                <c:pt idx="193">
                  <c:v>42681</c:v>
                </c:pt>
                <c:pt idx="194">
                  <c:v>42682</c:v>
                </c:pt>
                <c:pt idx="195">
                  <c:v>42683</c:v>
                </c:pt>
                <c:pt idx="196">
                  <c:v>42684</c:v>
                </c:pt>
                <c:pt idx="197">
                  <c:v>42685</c:v>
                </c:pt>
              </c:numCache>
            </c:numRef>
          </c:cat>
          <c:val>
            <c:numRef>
              <c:f>'Combined Live and paper'!$S$4:$S$201</c:f>
              <c:numCache>
                <c:formatCode>0.00</c:formatCode>
                <c:ptCount val="198"/>
                <c:pt idx="0">
                  <c:v>100</c:v>
                </c:pt>
                <c:pt idx="1">
                  <c:v>100</c:v>
                </c:pt>
                <c:pt idx="2">
                  <c:v>99.998374277175756</c:v>
                </c:pt>
                <c:pt idx="3">
                  <c:v>99.932070346087073</c:v>
                </c:pt>
                <c:pt idx="4">
                  <c:v>99.788194818265595</c:v>
                </c:pt>
                <c:pt idx="5">
                  <c:v>100.94703747067349</c:v>
                </c:pt>
                <c:pt idx="6">
                  <c:v>100.94703747067349</c:v>
                </c:pt>
                <c:pt idx="7">
                  <c:v>100.17659578837542</c:v>
                </c:pt>
                <c:pt idx="8">
                  <c:v>99.353566471050016</c:v>
                </c:pt>
                <c:pt idx="9">
                  <c:v>100.39322866974267</c:v>
                </c:pt>
                <c:pt idx="10">
                  <c:v>99.953609234030978</c:v>
                </c:pt>
                <c:pt idx="11">
                  <c:v>99.953609234030978</c:v>
                </c:pt>
                <c:pt idx="12">
                  <c:v>100.33135852053088</c:v>
                </c:pt>
                <c:pt idx="13">
                  <c:v>100.52834983806954</c:v>
                </c:pt>
                <c:pt idx="14">
                  <c:v>100.9521130404535</c:v>
                </c:pt>
                <c:pt idx="15">
                  <c:v>102.20503135961212</c:v>
                </c:pt>
                <c:pt idx="16">
                  <c:v>102.24193600722116</c:v>
                </c:pt>
                <c:pt idx="17">
                  <c:v>101.81441123358321</c:v>
                </c:pt>
                <c:pt idx="18">
                  <c:v>101.81441123358321</c:v>
                </c:pt>
                <c:pt idx="19">
                  <c:v>101.79257653943655</c:v>
                </c:pt>
                <c:pt idx="20">
                  <c:v>101.75915910598881</c:v>
                </c:pt>
                <c:pt idx="21">
                  <c:v>101.98260459567064</c:v>
                </c:pt>
                <c:pt idx="22">
                  <c:v>101.23348723694353</c:v>
                </c:pt>
                <c:pt idx="23">
                  <c:v>101.23348723694353</c:v>
                </c:pt>
                <c:pt idx="24">
                  <c:v>100.99549576422071</c:v>
                </c:pt>
                <c:pt idx="25">
                  <c:v>100.99549576422071</c:v>
                </c:pt>
                <c:pt idx="26">
                  <c:v>100.99549576422071</c:v>
                </c:pt>
                <c:pt idx="27">
                  <c:v>100.99549576422071</c:v>
                </c:pt>
                <c:pt idx="28">
                  <c:v>100.99549576422071</c:v>
                </c:pt>
                <c:pt idx="29">
                  <c:v>100.89843360788281</c:v>
                </c:pt>
                <c:pt idx="30">
                  <c:v>100.89843360788281</c:v>
                </c:pt>
                <c:pt idx="31">
                  <c:v>100.97901336294385</c:v>
                </c:pt>
                <c:pt idx="32">
                  <c:v>100.97901336294385</c:v>
                </c:pt>
                <c:pt idx="33">
                  <c:v>100.17232037455678</c:v>
                </c:pt>
                <c:pt idx="34">
                  <c:v>101.24390591309012</c:v>
                </c:pt>
                <c:pt idx="35">
                  <c:v>101.24390591309012</c:v>
                </c:pt>
                <c:pt idx="36">
                  <c:v>101.2068858509955</c:v>
                </c:pt>
                <c:pt idx="37">
                  <c:v>101.7393419802161</c:v>
                </c:pt>
                <c:pt idx="38">
                  <c:v>101.7393419802161</c:v>
                </c:pt>
                <c:pt idx="39">
                  <c:v>101.7393419802161</c:v>
                </c:pt>
                <c:pt idx="40">
                  <c:v>102.31787807065453</c:v>
                </c:pt>
                <c:pt idx="41">
                  <c:v>102.27298520438748</c:v>
                </c:pt>
                <c:pt idx="42">
                  <c:v>101.95443834818224</c:v>
                </c:pt>
                <c:pt idx="43">
                  <c:v>102.06881781172666</c:v>
                </c:pt>
                <c:pt idx="44">
                  <c:v>102.46865157405036</c:v>
                </c:pt>
                <c:pt idx="45">
                  <c:v>102.34089173136768</c:v>
                </c:pt>
                <c:pt idx="46">
                  <c:v>102.34089173136768</c:v>
                </c:pt>
                <c:pt idx="47">
                  <c:v>102.28597992758976</c:v>
                </c:pt>
                <c:pt idx="48">
                  <c:v>102.14842940891741</c:v>
                </c:pt>
                <c:pt idx="49">
                  <c:v>102.57251723020879</c:v>
                </c:pt>
                <c:pt idx="50">
                  <c:v>102.57251723020879</c:v>
                </c:pt>
                <c:pt idx="51">
                  <c:v>103.2076486427094</c:v>
                </c:pt>
                <c:pt idx="52">
                  <c:v>103.22735546450828</c:v>
                </c:pt>
                <c:pt idx="53">
                  <c:v>103.22043958917669</c:v>
                </c:pt>
                <c:pt idx="54">
                  <c:v>103.21183453510466</c:v>
                </c:pt>
                <c:pt idx="55">
                  <c:v>103.27335912034121</c:v>
                </c:pt>
                <c:pt idx="56">
                  <c:v>103.27705034424403</c:v>
                </c:pt>
                <c:pt idx="57">
                  <c:v>103.27705034424403</c:v>
                </c:pt>
                <c:pt idx="58">
                  <c:v>103.57061389244983</c:v>
                </c:pt>
                <c:pt idx="59">
                  <c:v>102.5759812328667</c:v>
                </c:pt>
                <c:pt idx="60">
                  <c:v>102.59008372540612</c:v>
                </c:pt>
                <c:pt idx="61">
                  <c:v>102.59008372540612</c:v>
                </c:pt>
                <c:pt idx="62">
                  <c:v>103.28221535558198</c:v>
                </c:pt>
                <c:pt idx="63">
                  <c:v>103.28221535558198</c:v>
                </c:pt>
                <c:pt idx="64">
                  <c:v>103.28221535558198</c:v>
                </c:pt>
                <c:pt idx="65">
                  <c:v>103.28221535558198</c:v>
                </c:pt>
                <c:pt idx="66">
                  <c:v>103.34345184608111</c:v>
                </c:pt>
                <c:pt idx="67">
                  <c:v>103.44063468214749</c:v>
                </c:pt>
                <c:pt idx="68">
                  <c:v>103.44063468214749</c:v>
                </c:pt>
                <c:pt idx="69">
                  <c:v>103.65615210585614</c:v>
                </c:pt>
                <c:pt idx="70">
                  <c:v>103.65615210585614</c:v>
                </c:pt>
                <c:pt idx="71">
                  <c:v>103.45229408369319</c:v>
                </c:pt>
                <c:pt idx="72">
                  <c:v>104.19828059024255</c:v>
                </c:pt>
                <c:pt idx="73">
                  <c:v>104.19828059024255</c:v>
                </c:pt>
                <c:pt idx="74">
                  <c:v>104.19828059024255</c:v>
                </c:pt>
                <c:pt idx="75">
                  <c:v>103.98295331159193</c:v>
                </c:pt>
                <c:pt idx="76">
                  <c:v>103.98295331159193</c:v>
                </c:pt>
                <c:pt idx="77">
                  <c:v>103.98295331159193</c:v>
                </c:pt>
                <c:pt idx="78">
                  <c:v>104.34453249369233</c:v>
                </c:pt>
                <c:pt idx="79">
                  <c:v>104.58214479764591</c:v>
                </c:pt>
                <c:pt idx="80">
                  <c:v>106.2853856973811</c:v>
                </c:pt>
                <c:pt idx="81">
                  <c:v>106.2853856973811</c:v>
                </c:pt>
                <c:pt idx="82">
                  <c:v>106.43430233490901</c:v>
                </c:pt>
                <c:pt idx="83">
                  <c:v>106.79518940609769</c:v>
                </c:pt>
                <c:pt idx="84">
                  <c:v>106.71384095391176</c:v>
                </c:pt>
                <c:pt idx="85">
                  <c:v>106.90999296940983</c:v>
                </c:pt>
                <c:pt idx="86">
                  <c:v>107.06530456875282</c:v>
                </c:pt>
                <c:pt idx="87">
                  <c:v>107.06530456875282</c:v>
                </c:pt>
                <c:pt idx="88">
                  <c:v>107.06530456875282</c:v>
                </c:pt>
                <c:pt idx="89">
                  <c:v>106.41886523609931</c:v>
                </c:pt>
                <c:pt idx="90">
                  <c:v>106.50453282226667</c:v>
                </c:pt>
                <c:pt idx="91">
                  <c:v>106.50453282226667</c:v>
                </c:pt>
                <c:pt idx="92">
                  <c:v>106.57354630001595</c:v>
                </c:pt>
                <c:pt idx="93">
                  <c:v>106.83155111425631</c:v>
                </c:pt>
                <c:pt idx="94">
                  <c:v>106.97875804518618</c:v>
                </c:pt>
                <c:pt idx="95">
                  <c:v>107.53123386152602</c:v>
                </c:pt>
                <c:pt idx="96">
                  <c:v>107.54666856523107</c:v>
                </c:pt>
                <c:pt idx="97">
                  <c:v>107.54666856523107</c:v>
                </c:pt>
                <c:pt idx="98">
                  <c:v>107.39868599524411</c:v>
                </c:pt>
                <c:pt idx="99">
                  <c:v>107.64172142636129</c:v>
                </c:pt>
                <c:pt idx="100">
                  <c:v>107.64172142636129</c:v>
                </c:pt>
                <c:pt idx="101">
                  <c:v>107.62412286365903</c:v>
                </c:pt>
                <c:pt idx="102">
                  <c:v>106.62487884552179</c:v>
                </c:pt>
                <c:pt idx="103">
                  <c:v>106.4962383000038</c:v>
                </c:pt>
                <c:pt idx="104">
                  <c:v>106.31170961476295</c:v>
                </c:pt>
                <c:pt idx="105">
                  <c:v>106.21866102929263</c:v>
                </c:pt>
                <c:pt idx="106">
                  <c:v>106.406258221681</c:v>
                </c:pt>
                <c:pt idx="107">
                  <c:v>106.81540786853645</c:v>
                </c:pt>
                <c:pt idx="108">
                  <c:v>106.74738631384653</c:v>
                </c:pt>
                <c:pt idx="109">
                  <c:v>106.70648137186814</c:v>
                </c:pt>
                <c:pt idx="110">
                  <c:v>105.93020922092319</c:v>
                </c:pt>
                <c:pt idx="111">
                  <c:v>105.93020922092319</c:v>
                </c:pt>
                <c:pt idx="112">
                  <c:v>105.90452678470649</c:v>
                </c:pt>
                <c:pt idx="113">
                  <c:v>106.26204621492525</c:v>
                </c:pt>
                <c:pt idx="114">
                  <c:v>105.79198000052011</c:v>
                </c:pt>
                <c:pt idx="115">
                  <c:v>105.71030130168961</c:v>
                </c:pt>
                <c:pt idx="116">
                  <c:v>105.79946607064765</c:v>
                </c:pt>
                <c:pt idx="117">
                  <c:v>104.93550626958333</c:v>
                </c:pt>
                <c:pt idx="118">
                  <c:v>104.14680509904099</c:v>
                </c:pt>
                <c:pt idx="119">
                  <c:v>104.25779447426596</c:v>
                </c:pt>
                <c:pt idx="120">
                  <c:v>101.7688202715147</c:v>
                </c:pt>
                <c:pt idx="121">
                  <c:v>101.66358813187976</c:v>
                </c:pt>
                <c:pt idx="122">
                  <c:v>101.70114315478764</c:v>
                </c:pt>
                <c:pt idx="123">
                  <c:v>102.52584880920726</c:v>
                </c:pt>
                <c:pt idx="124">
                  <c:v>102.16665893418927</c:v>
                </c:pt>
                <c:pt idx="125">
                  <c:v>101.82779650440997</c:v>
                </c:pt>
                <c:pt idx="126">
                  <c:v>102.49053229767175</c:v>
                </c:pt>
                <c:pt idx="127">
                  <c:v>102.49053229767175</c:v>
                </c:pt>
                <c:pt idx="128">
                  <c:v>102.68231076944095</c:v>
                </c:pt>
                <c:pt idx="129">
                  <c:v>102.68231076944095</c:v>
                </c:pt>
                <c:pt idx="130">
                  <c:v>102.68231076944095</c:v>
                </c:pt>
                <c:pt idx="131">
                  <c:v>102.63062853493889</c:v>
                </c:pt>
                <c:pt idx="132">
                  <c:v>101.95912091710311</c:v>
                </c:pt>
                <c:pt idx="133">
                  <c:v>101.95912091710311</c:v>
                </c:pt>
                <c:pt idx="134">
                  <c:v>101.98606827868173</c:v>
                </c:pt>
                <c:pt idx="135">
                  <c:v>102.08897045536844</c:v>
                </c:pt>
                <c:pt idx="136">
                  <c:v>102.08897045536844</c:v>
                </c:pt>
                <c:pt idx="137">
                  <c:v>102.08897045536844</c:v>
                </c:pt>
                <c:pt idx="138">
                  <c:v>101.06515470996827</c:v>
                </c:pt>
                <c:pt idx="139">
                  <c:v>100.85145331260148</c:v>
                </c:pt>
                <c:pt idx="140">
                  <c:v>100.85145331260148</c:v>
                </c:pt>
                <c:pt idx="141">
                  <c:v>100.85145331260148</c:v>
                </c:pt>
                <c:pt idx="142">
                  <c:v>100.85145331260148</c:v>
                </c:pt>
                <c:pt idx="143">
                  <c:v>100.87277651472135</c:v>
                </c:pt>
                <c:pt idx="144">
                  <c:v>101.10666396064127</c:v>
                </c:pt>
                <c:pt idx="145">
                  <c:v>101.10666396064127</c:v>
                </c:pt>
                <c:pt idx="146">
                  <c:v>100.80643028049241</c:v>
                </c:pt>
                <c:pt idx="147">
                  <c:v>100.83148808998035</c:v>
                </c:pt>
                <c:pt idx="148">
                  <c:v>100.79536147482236</c:v>
                </c:pt>
                <c:pt idx="149">
                  <c:v>100.79536147482236</c:v>
                </c:pt>
                <c:pt idx="150">
                  <c:v>100.89330512459546</c:v>
                </c:pt>
                <c:pt idx="151">
                  <c:v>100.89330512459546</c:v>
                </c:pt>
                <c:pt idx="152">
                  <c:v>98.828255770115248</c:v>
                </c:pt>
                <c:pt idx="153">
                  <c:v>100.47018528568591</c:v>
                </c:pt>
                <c:pt idx="154">
                  <c:v>100.47018528568591</c:v>
                </c:pt>
                <c:pt idx="155">
                  <c:v>100.58068516719227</c:v>
                </c:pt>
                <c:pt idx="156">
                  <c:v>100.44258411796964</c:v>
                </c:pt>
                <c:pt idx="157">
                  <c:v>100.44258411796964</c:v>
                </c:pt>
                <c:pt idx="158">
                  <c:v>100.44258411796964</c:v>
                </c:pt>
                <c:pt idx="159">
                  <c:v>100.72356143575961</c:v>
                </c:pt>
                <c:pt idx="160">
                  <c:v>101.0454099007047</c:v>
                </c:pt>
                <c:pt idx="161">
                  <c:v>100.71767530339707</c:v>
                </c:pt>
                <c:pt idx="162">
                  <c:v>100.87006027366085</c:v>
                </c:pt>
                <c:pt idx="163">
                  <c:v>100.85000815724773</c:v>
                </c:pt>
                <c:pt idx="164">
                  <c:v>100.73177565453494</c:v>
                </c:pt>
                <c:pt idx="165">
                  <c:v>100.72963199554903</c:v>
                </c:pt>
                <c:pt idx="166">
                  <c:v>100.72963199554903</c:v>
                </c:pt>
                <c:pt idx="167">
                  <c:v>100.65554854655036</c:v>
                </c:pt>
                <c:pt idx="168">
                  <c:v>100.56991509431771</c:v>
                </c:pt>
                <c:pt idx="169">
                  <c:v>100.56991509431771</c:v>
                </c:pt>
                <c:pt idx="170">
                  <c:v>100.65403338676505</c:v>
                </c:pt>
                <c:pt idx="171">
                  <c:v>100.6050856748692</c:v>
                </c:pt>
                <c:pt idx="172">
                  <c:v>100.6050856748692</c:v>
                </c:pt>
                <c:pt idx="173">
                  <c:v>100.37778400741918</c:v>
                </c:pt>
                <c:pt idx="174">
                  <c:v>99.800727423712075</c:v>
                </c:pt>
                <c:pt idx="175">
                  <c:v>99.816158663681719</c:v>
                </c:pt>
                <c:pt idx="176">
                  <c:v>98.994035291623476</c:v>
                </c:pt>
                <c:pt idx="177">
                  <c:v>99.048845824369167</c:v>
                </c:pt>
                <c:pt idx="178">
                  <c:v>98.796688353747641</c:v>
                </c:pt>
                <c:pt idx="179">
                  <c:v>98.714746305082045</c:v>
                </c:pt>
                <c:pt idx="180">
                  <c:v>98.962755343672328</c:v>
                </c:pt>
                <c:pt idx="181">
                  <c:v>99.020258419586398</c:v>
                </c:pt>
                <c:pt idx="182">
                  <c:v>98.744900556497072</c:v>
                </c:pt>
                <c:pt idx="183">
                  <c:v>99.834865944459708</c:v>
                </c:pt>
                <c:pt idx="184">
                  <c:v>100.38809306147706</c:v>
                </c:pt>
                <c:pt idx="185">
                  <c:v>102.96557206749334</c:v>
                </c:pt>
                <c:pt idx="186">
                  <c:v>102.81251779527118</c:v>
                </c:pt>
                <c:pt idx="187">
                  <c:v>102.99612157218098</c:v>
                </c:pt>
                <c:pt idx="188">
                  <c:v>102.99612157218098</c:v>
                </c:pt>
                <c:pt idx="189">
                  <c:v>103.72374584631255</c:v>
                </c:pt>
                <c:pt idx="190">
                  <c:v>103.40195822689637</c:v>
                </c:pt>
                <c:pt idx="191">
                  <c:v>103.71339343445584</c:v>
                </c:pt>
                <c:pt idx="192">
                  <c:v>104.25610423626452</c:v>
                </c:pt>
                <c:pt idx="193">
                  <c:v>103.37521533647183</c:v>
                </c:pt>
                <c:pt idx="194">
                  <c:v>103.48225236590322</c:v>
                </c:pt>
                <c:pt idx="195">
                  <c:v>102.25549432245637</c:v>
                </c:pt>
                <c:pt idx="196">
                  <c:v>102.25549432245637</c:v>
                </c:pt>
                <c:pt idx="197">
                  <c:v>104.59555952460967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'Combined Live and paper'!$Q$3</c:f>
              <c:strCache>
                <c:ptCount val="1"/>
                <c:pt idx="0">
                  <c:v>Sigma002 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'Combined Live and paper'!$O$4:$O$201</c:f>
              <c:numCache>
                <c:formatCode>m/d/yyyy</c:formatCode>
                <c:ptCount val="198"/>
                <c:pt idx="0">
                  <c:v>42407</c:v>
                </c:pt>
                <c:pt idx="1">
                  <c:v>42408</c:v>
                </c:pt>
                <c:pt idx="2">
                  <c:v>42409</c:v>
                </c:pt>
                <c:pt idx="3">
                  <c:v>42410</c:v>
                </c:pt>
                <c:pt idx="4">
                  <c:v>42411</c:v>
                </c:pt>
                <c:pt idx="5">
                  <c:v>42412</c:v>
                </c:pt>
                <c:pt idx="6">
                  <c:v>42415</c:v>
                </c:pt>
                <c:pt idx="7">
                  <c:v>42416</c:v>
                </c:pt>
                <c:pt idx="8">
                  <c:v>42417</c:v>
                </c:pt>
                <c:pt idx="9">
                  <c:v>42418</c:v>
                </c:pt>
                <c:pt idx="10">
                  <c:v>42419</c:v>
                </c:pt>
                <c:pt idx="11">
                  <c:v>42422</c:v>
                </c:pt>
                <c:pt idx="12">
                  <c:v>42423</c:v>
                </c:pt>
                <c:pt idx="13">
                  <c:v>42424</c:v>
                </c:pt>
                <c:pt idx="14">
                  <c:v>42425</c:v>
                </c:pt>
                <c:pt idx="15">
                  <c:v>42426</c:v>
                </c:pt>
                <c:pt idx="16">
                  <c:v>42429</c:v>
                </c:pt>
                <c:pt idx="17">
                  <c:v>42430</c:v>
                </c:pt>
                <c:pt idx="18">
                  <c:v>42431</c:v>
                </c:pt>
                <c:pt idx="19">
                  <c:v>42432</c:v>
                </c:pt>
                <c:pt idx="20">
                  <c:v>42433</c:v>
                </c:pt>
                <c:pt idx="21">
                  <c:v>42436</c:v>
                </c:pt>
                <c:pt idx="22">
                  <c:v>42437</c:v>
                </c:pt>
                <c:pt idx="23">
                  <c:v>42438</c:v>
                </c:pt>
                <c:pt idx="24">
                  <c:v>42439</c:v>
                </c:pt>
                <c:pt idx="25">
                  <c:v>42440</c:v>
                </c:pt>
                <c:pt idx="26">
                  <c:v>42443</c:v>
                </c:pt>
                <c:pt idx="27">
                  <c:v>42444</c:v>
                </c:pt>
                <c:pt idx="28">
                  <c:v>42445</c:v>
                </c:pt>
                <c:pt idx="29">
                  <c:v>42446</c:v>
                </c:pt>
                <c:pt idx="30">
                  <c:v>42447</c:v>
                </c:pt>
                <c:pt idx="31">
                  <c:v>42450</c:v>
                </c:pt>
                <c:pt idx="32">
                  <c:v>42451</c:v>
                </c:pt>
                <c:pt idx="33">
                  <c:v>42452</c:v>
                </c:pt>
                <c:pt idx="34">
                  <c:v>42453</c:v>
                </c:pt>
                <c:pt idx="35">
                  <c:v>42454</c:v>
                </c:pt>
                <c:pt idx="36">
                  <c:v>42457</c:v>
                </c:pt>
                <c:pt idx="37">
                  <c:v>42458</c:v>
                </c:pt>
                <c:pt idx="38">
                  <c:v>42459</c:v>
                </c:pt>
                <c:pt idx="39">
                  <c:v>42460</c:v>
                </c:pt>
                <c:pt idx="40">
                  <c:v>42461</c:v>
                </c:pt>
                <c:pt idx="41">
                  <c:v>42464</c:v>
                </c:pt>
                <c:pt idx="42">
                  <c:v>42465</c:v>
                </c:pt>
                <c:pt idx="43">
                  <c:v>42466</c:v>
                </c:pt>
                <c:pt idx="44">
                  <c:v>42467</c:v>
                </c:pt>
                <c:pt idx="45">
                  <c:v>42468</c:v>
                </c:pt>
                <c:pt idx="46">
                  <c:v>42471</c:v>
                </c:pt>
                <c:pt idx="47">
                  <c:v>42472</c:v>
                </c:pt>
                <c:pt idx="48">
                  <c:v>42473</c:v>
                </c:pt>
                <c:pt idx="49">
                  <c:v>42474</c:v>
                </c:pt>
                <c:pt idx="50">
                  <c:v>42475</c:v>
                </c:pt>
                <c:pt idx="51">
                  <c:v>42478</c:v>
                </c:pt>
                <c:pt idx="52">
                  <c:v>42479</c:v>
                </c:pt>
                <c:pt idx="53">
                  <c:v>42480</c:v>
                </c:pt>
                <c:pt idx="54">
                  <c:v>42481</c:v>
                </c:pt>
                <c:pt idx="55">
                  <c:v>42482</c:v>
                </c:pt>
                <c:pt idx="56">
                  <c:v>42485</c:v>
                </c:pt>
                <c:pt idx="57">
                  <c:v>42486</c:v>
                </c:pt>
                <c:pt idx="58">
                  <c:v>42487</c:v>
                </c:pt>
                <c:pt idx="59">
                  <c:v>42488</c:v>
                </c:pt>
                <c:pt idx="60">
                  <c:v>42489</c:v>
                </c:pt>
                <c:pt idx="61">
                  <c:v>42492</c:v>
                </c:pt>
                <c:pt idx="62">
                  <c:v>42493</c:v>
                </c:pt>
                <c:pt idx="63">
                  <c:v>42494</c:v>
                </c:pt>
                <c:pt idx="64">
                  <c:v>42495</c:v>
                </c:pt>
                <c:pt idx="65">
                  <c:v>42496</c:v>
                </c:pt>
                <c:pt idx="66">
                  <c:v>42499</c:v>
                </c:pt>
                <c:pt idx="67">
                  <c:v>42500</c:v>
                </c:pt>
                <c:pt idx="68">
                  <c:v>42501</c:v>
                </c:pt>
                <c:pt idx="69">
                  <c:v>42502</c:v>
                </c:pt>
                <c:pt idx="70">
                  <c:v>42503</c:v>
                </c:pt>
                <c:pt idx="71">
                  <c:v>42506</c:v>
                </c:pt>
                <c:pt idx="72">
                  <c:v>42507</c:v>
                </c:pt>
                <c:pt idx="73">
                  <c:v>42508</c:v>
                </c:pt>
                <c:pt idx="74">
                  <c:v>42509</c:v>
                </c:pt>
                <c:pt idx="75">
                  <c:v>42510</c:v>
                </c:pt>
                <c:pt idx="76">
                  <c:v>42513</c:v>
                </c:pt>
                <c:pt idx="77">
                  <c:v>42514</c:v>
                </c:pt>
                <c:pt idx="78">
                  <c:v>42515</c:v>
                </c:pt>
                <c:pt idx="79">
                  <c:v>42516</c:v>
                </c:pt>
                <c:pt idx="80">
                  <c:v>42517</c:v>
                </c:pt>
                <c:pt idx="81">
                  <c:v>42521</c:v>
                </c:pt>
                <c:pt idx="82">
                  <c:v>42522</c:v>
                </c:pt>
                <c:pt idx="83">
                  <c:v>42523</c:v>
                </c:pt>
                <c:pt idx="84">
                  <c:v>42524</c:v>
                </c:pt>
                <c:pt idx="85">
                  <c:v>42527</c:v>
                </c:pt>
                <c:pt idx="86">
                  <c:v>42528</c:v>
                </c:pt>
                <c:pt idx="87">
                  <c:v>42529</c:v>
                </c:pt>
                <c:pt idx="88">
                  <c:v>42530</c:v>
                </c:pt>
                <c:pt idx="89">
                  <c:v>42531</c:v>
                </c:pt>
                <c:pt idx="90">
                  <c:v>42534</c:v>
                </c:pt>
                <c:pt idx="91">
                  <c:v>42535</c:v>
                </c:pt>
                <c:pt idx="92">
                  <c:v>42536</c:v>
                </c:pt>
                <c:pt idx="93">
                  <c:v>42537</c:v>
                </c:pt>
                <c:pt idx="94">
                  <c:v>42538</c:v>
                </c:pt>
                <c:pt idx="95">
                  <c:v>42541</c:v>
                </c:pt>
                <c:pt idx="96">
                  <c:v>42542</c:v>
                </c:pt>
                <c:pt idx="97">
                  <c:v>42543</c:v>
                </c:pt>
                <c:pt idx="98">
                  <c:v>42544</c:v>
                </c:pt>
                <c:pt idx="99">
                  <c:v>42545</c:v>
                </c:pt>
                <c:pt idx="100">
                  <c:v>42548</c:v>
                </c:pt>
                <c:pt idx="101">
                  <c:v>42549</c:v>
                </c:pt>
                <c:pt idx="102">
                  <c:v>42550</c:v>
                </c:pt>
                <c:pt idx="103">
                  <c:v>42551</c:v>
                </c:pt>
                <c:pt idx="104">
                  <c:v>42552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42562</c:v>
                </c:pt>
                <c:pt idx="110">
                  <c:v>42563</c:v>
                </c:pt>
                <c:pt idx="111">
                  <c:v>42564</c:v>
                </c:pt>
                <c:pt idx="112">
                  <c:v>42565</c:v>
                </c:pt>
                <c:pt idx="113">
                  <c:v>42566</c:v>
                </c:pt>
                <c:pt idx="114">
                  <c:v>42569</c:v>
                </c:pt>
                <c:pt idx="115">
                  <c:v>42570</c:v>
                </c:pt>
                <c:pt idx="116">
                  <c:v>42571</c:v>
                </c:pt>
                <c:pt idx="117">
                  <c:v>42572</c:v>
                </c:pt>
                <c:pt idx="118">
                  <c:v>42573</c:v>
                </c:pt>
                <c:pt idx="119">
                  <c:v>42576</c:v>
                </c:pt>
                <c:pt idx="120">
                  <c:v>42577</c:v>
                </c:pt>
                <c:pt idx="121">
                  <c:v>42578</c:v>
                </c:pt>
                <c:pt idx="122">
                  <c:v>42579</c:v>
                </c:pt>
                <c:pt idx="123">
                  <c:v>42580</c:v>
                </c:pt>
                <c:pt idx="124">
                  <c:v>42583</c:v>
                </c:pt>
                <c:pt idx="125">
                  <c:v>42584</c:v>
                </c:pt>
                <c:pt idx="126">
                  <c:v>42585</c:v>
                </c:pt>
                <c:pt idx="127">
                  <c:v>42586</c:v>
                </c:pt>
                <c:pt idx="128">
                  <c:v>42587</c:v>
                </c:pt>
                <c:pt idx="129">
                  <c:v>42590</c:v>
                </c:pt>
                <c:pt idx="130">
                  <c:v>42591</c:v>
                </c:pt>
                <c:pt idx="131">
                  <c:v>42592</c:v>
                </c:pt>
                <c:pt idx="132">
                  <c:v>42593</c:v>
                </c:pt>
                <c:pt idx="133">
                  <c:v>42594</c:v>
                </c:pt>
                <c:pt idx="134">
                  <c:v>42597</c:v>
                </c:pt>
                <c:pt idx="135">
                  <c:v>42598</c:v>
                </c:pt>
                <c:pt idx="136">
                  <c:v>42599</c:v>
                </c:pt>
                <c:pt idx="137">
                  <c:v>42600</c:v>
                </c:pt>
                <c:pt idx="138">
                  <c:v>42601</c:v>
                </c:pt>
                <c:pt idx="139">
                  <c:v>42604</c:v>
                </c:pt>
                <c:pt idx="140">
                  <c:v>42605</c:v>
                </c:pt>
                <c:pt idx="141">
                  <c:v>42606</c:v>
                </c:pt>
                <c:pt idx="142">
                  <c:v>42607</c:v>
                </c:pt>
                <c:pt idx="143">
                  <c:v>42608</c:v>
                </c:pt>
                <c:pt idx="144">
                  <c:v>42611</c:v>
                </c:pt>
                <c:pt idx="145">
                  <c:v>42612</c:v>
                </c:pt>
                <c:pt idx="146">
                  <c:v>42613</c:v>
                </c:pt>
                <c:pt idx="147">
                  <c:v>42614</c:v>
                </c:pt>
                <c:pt idx="148">
                  <c:v>42615</c:v>
                </c:pt>
                <c:pt idx="149">
                  <c:v>42619</c:v>
                </c:pt>
                <c:pt idx="150">
                  <c:v>42620</c:v>
                </c:pt>
                <c:pt idx="151">
                  <c:v>42621</c:v>
                </c:pt>
                <c:pt idx="152">
                  <c:v>42622</c:v>
                </c:pt>
                <c:pt idx="153">
                  <c:v>42625</c:v>
                </c:pt>
                <c:pt idx="154">
                  <c:v>42626</c:v>
                </c:pt>
                <c:pt idx="155">
                  <c:v>42627</c:v>
                </c:pt>
                <c:pt idx="156">
                  <c:v>42628</c:v>
                </c:pt>
                <c:pt idx="157">
                  <c:v>42629</c:v>
                </c:pt>
                <c:pt idx="158">
                  <c:v>42632</c:v>
                </c:pt>
                <c:pt idx="159">
                  <c:v>42633</c:v>
                </c:pt>
                <c:pt idx="160">
                  <c:v>42634</c:v>
                </c:pt>
                <c:pt idx="161">
                  <c:v>42635</c:v>
                </c:pt>
                <c:pt idx="162">
                  <c:v>42636</c:v>
                </c:pt>
                <c:pt idx="163">
                  <c:v>42639</c:v>
                </c:pt>
                <c:pt idx="164">
                  <c:v>42640</c:v>
                </c:pt>
                <c:pt idx="165">
                  <c:v>42641</c:v>
                </c:pt>
                <c:pt idx="166">
                  <c:v>42642</c:v>
                </c:pt>
                <c:pt idx="167">
                  <c:v>42643</c:v>
                </c:pt>
                <c:pt idx="168">
                  <c:v>42646</c:v>
                </c:pt>
                <c:pt idx="169">
                  <c:v>42647</c:v>
                </c:pt>
                <c:pt idx="170">
                  <c:v>42648</c:v>
                </c:pt>
                <c:pt idx="171">
                  <c:v>42649</c:v>
                </c:pt>
                <c:pt idx="172">
                  <c:v>42650</c:v>
                </c:pt>
                <c:pt idx="173">
                  <c:v>42653</c:v>
                </c:pt>
                <c:pt idx="174">
                  <c:v>42654</c:v>
                </c:pt>
                <c:pt idx="175">
                  <c:v>42655</c:v>
                </c:pt>
                <c:pt idx="176">
                  <c:v>42656</c:v>
                </c:pt>
                <c:pt idx="177">
                  <c:v>42657</c:v>
                </c:pt>
                <c:pt idx="178">
                  <c:v>42660</c:v>
                </c:pt>
                <c:pt idx="179">
                  <c:v>42661</c:v>
                </c:pt>
                <c:pt idx="180">
                  <c:v>42662</c:v>
                </c:pt>
                <c:pt idx="181">
                  <c:v>42663</c:v>
                </c:pt>
                <c:pt idx="182">
                  <c:v>42664</c:v>
                </c:pt>
                <c:pt idx="183">
                  <c:v>42667</c:v>
                </c:pt>
                <c:pt idx="184">
                  <c:v>42668</c:v>
                </c:pt>
                <c:pt idx="185">
                  <c:v>42669</c:v>
                </c:pt>
                <c:pt idx="186">
                  <c:v>42670</c:v>
                </c:pt>
                <c:pt idx="187">
                  <c:v>42671</c:v>
                </c:pt>
                <c:pt idx="188">
                  <c:v>42674</c:v>
                </c:pt>
                <c:pt idx="189">
                  <c:v>42675</c:v>
                </c:pt>
                <c:pt idx="190">
                  <c:v>42676</c:v>
                </c:pt>
                <c:pt idx="191">
                  <c:v>42677</c:v>
                </c:pt>
                <c:pt idx="192">
                  <c:v>42678</c:v>
                </c:pt>
                <c:pt idx="193">
                  <c:v>42681</c:v>
                </c:pt>
                <c:pt idx="194">
                  <c:v>42682</c:v>
                </c:pt>
                <c:pt idx="195">
                  <c:v>42683</c:v>
                </c:pt>
                <c:pt idx="196">
                  <c:v>42684</c:v>
                </c:pt>
                <c:pt idx="197">
                  <c:v>42685</c:v>
                </c:pt>
              </c:numCache>
            </c:numRef>
          </c:cat>
          <c:val>
            <c:numRef>
              <c:f>'Combined Live and paper'!$Q$4:$Q$201</c:f>
              <c:numCache>
                <c:formatCode>0.00</c:formatCode>
                <c:ptCount val="198"/>
                <c:pt idx="0">
                  <c:v>100</c:v>
                </c:pt>
                <c:pt idx="1">
                  <c:v>102.74801996400001</c:v>
                </c:pt>
                <c:pt idx="2">
                  <c:v>102.42946000177339</c:v>
                </c:pt>
                <c:pt idx="3">
                  <c:v>102.20832504057557</c:v>
                </c:pt>
                <c:pt idx="4">
                  <c:v>102.93660025351561</c:v>
                </c:pt>
                <c:pt idx="5">
                  <c:v>102.35780833761015</c:v>
                </c:pt>
                <c:pt idx="6">
                  <c:v>102.35780833761015</c:v>
                </c:pt>
                <c:pt idx="7">
                  <c:v>102.1479031672575</c:v>
                </c:pt>
                <c:pt idx="8">
                  <c:v>101.6001962946206</c:v>
                </c:pt>
                <c:pt idx="9">
                  <c:v>101.25415619368077</c:v>
                </c:pt>
                <c:pt idx="10">
                  <c:v>100.97698306651618</c:v>
                </c:pt>
                <c:pt idx="11">
                  <c:v>100.14325649399241</c:v>
                </c:pt>
                <c:pt idx="12">
                  <c:v>100.60627885471803</c:v>
                </c:pt>
                <c:pt idx="13">
                  <c:v>105.29143270835173</c:v>
                </c:pt>
                <c:pt idx="14">
                  <c:v>105.29143270835173</c:v>
                </c:pt>
                <c:pt idx="15">
                  <c:v>104.75734190772589</c:v>
                </c:pt>
                <c:pt idx="16">
                  <c:v>104.83804696393159</c:v>
                </c:pt>
                <c:pt idx="17">
                  <c:v>104.85553395016517</c:v>
                </c:pt>
                <c:pt idx="18">
                  <c:v>104.85553395016517</c:v>
                </c:pt>
                <c:pt idx="19">
                  <c:v>104.66787400105456</c:v>
                </c:pt>
                <c:pt idx="20">
                  <c:v>105.10674642541998</c:v>
                </c:pt>
                <c:pt idx="21">
                  <c:v>105.10674642541998</c:v>
                </c:pt>
                <c:pt idx="22">
                  <c:v>104.50526255832587</c:v>
                </c:pt>
                <c:pt idx="23">
                  <c:v>103.47609473265146</c:v>
                </c:pt>
                <c:pt idx="24">
                  <c:v>103.39728733890307</c:v>
                </c:pt>
                <c:pt idx="25">
                  <c:v>103.39728733890307</c:v>
                </c:pt>
                <c:pt idx="26">
                  <c:v>103.39728733890307</c:v>
                </c:pt>
                <c:pt idx="27">
                  <c:v>103.39728733890307</c:v>
                </c:pt>
                <c:pt idx="28">
                  <c:v>103.39728733890307</c:v>
                </c:pt>
                <c:pt idx="29">
                  <c:v>103.39728733890307</c:v>
                </c:pt>
                <c:pt idx="30">
                  <c:v>103.39728733890307</c:v>
                </c:pt>
                <c:pt idx="31">
                  <c:v>103.39728733890307</c:v>
                </c:pt>
                <c:pt idx="32">
                  <c:v>103.70458407687428</c:v>
                </c:pt>
                <c:pt idx="33">
                  <c:v>103.70458407687428</c:v>
                </c:pt>
                <c:pt idx="34">
                  <c:v>103.70458407687428</c:v>
                </c:pt>
                <c:pt idx="35">
                  <c:v>103.70458407687428</c:v>
                </c:pt>
                <c:pt idx="36">
                  <c:v>103.70458407687428</c:v>
                </c:pt>
                <c:pt idx="37">
                  <c:v>104.26726440915859</c:v>
                </c:pt>
                <c:pt idx="38">
                  <c:v>104.26726440915859</c:v>
                </c:pt>
                <c:pt idx="39">
                  <c:v>104.26726440915859</c:v>
                </c:pt>
                <c:pt idx="40">
                  <c:v>105.04745464182655</c:v>
                </c:pt>
                <c:pt idx="41">
                  <c:v>105.04745464182655</c:v>
                </c:pt>
                <c:pt idx="42">
                  <c:v>104.82914502158989</c:v>
                </c:pt>
                <c:pt idx="43">
                  <c:v>104.82914502158989</c:v>
                </c:pt>
                <c:pt idx="44">
                  <c:v>104.82914502158989</c:v>
                </c:pt>
                <c:pt idx="45">
                  <c:v>104.82914502158989</c:v>
                </c:pt>
                <c:pt idx="46">
                  <c:v>104.82914502158989</c:v>
                </c:pt>
                <c:pt idx="47">
                  <c:v>104.82914502158989</c:v>
                </c:pt>
                <c:pt idx="48">
                  <c:v>104.82914502158989</c:v>
                </c:pt>
                <c:pt idx="49">
                  <c:v>104.82914502158989</c:v>
                </c:pt>
                <c:pt idx="50">
                  <c:v>104.82914502158989</c:v>
                </c:pt>
                <c:pt idx="51">
                  <c:v>104.82914502158989</c:v>
                </c:pt>
                <c:pt idx="52">
                  <c:v>104.82914502158989</c:v>
                </c:pt>
                <c:pt idx="53">
                  <c:v>104.7012252661473</c:v>
                </c:pt>
                <c:pt idx="54">
                  <c:v>104.89098026372288</c:v>
                </c:pt>
                <c:pt idx="55">
                  <c:v>105.60686994508094</c:v>
                </c:pt>
                <c:pt idx="56">
                  <c:v>105.60686994508094</c:v>
                </c:pt>
                <c:pt idx="57">
                  <c:v>105.60686994508094</c:v>
                </c:pt>
                <c:pt idx="58">
                  <c:v>105.89842205974043</c:v>
                </c:pt>
                <c:pt idx="59">
                  <c:v>105.00810917823912</c:v>
                </c:pt>
                <c:pt idx="60">
                  <c:v>104.99431335424842</c:v>
                </c:pt>
                <c:pt idx="61">
                  <c:v>104.99431335424842</c:v>
                </c:pt>
                <c:pt idx="62">
                  <c:v>105.3316268104987</c:v>
                </c:pt>
                <c:pt idx="63">
                  <c:v>105.3316268104987</c:v>
                </c:pt>
                <c:pt idx="64">
                  <c:v>105.3316268104987</c:v>
                </c:pt>
                <c:pt idx="65">
                  <c:v>105.3316268104987</c:v>
                </c:pt>
                <c:pt idx="66">
                  <c:v>105.3316268104987</c:v>
                </c:pt>
                <c:pt idx="67">
                  <c:v>105.3316268104987</c:v>
                </c:pt>
                <c:pt idx="68">
                  <c:v>105.3316268104987</c:v>
                </c:pt>
                <c:pt idx="69">
                  <c:v>105.58830597868727</c:v>
                </c:pt>
                <c:pt idx="70">
                  <c:v>105.58830597868727</c:v>
                </c:pt>
                <c:pt idx="71">
                  <c:v>105.48246194071558</c:v>
                </c:pt>
                <c:pt idx="72">
                  <c:v>105.74810101583373</c:v>
                </c:pt>
                <c:pt idx="73">
                  <c:v>105.74810101583373</c:v>
                </c:pt>
                <c:pt idx="74">
                  <c:v>105.33197389537173</c:v>
                </c:pt>
                <c:pt idx="75">
                  <c:v>105.12878162691023</c:v>
                </c:pt>
                <c:pt idx="76">
                  <c:v>104.80663534052579</c:v>
                </c:pt>
                <c:pt idx="77">
                  <c:v>104.80663534052579</c:v>
                </c:pt>
                <c:pt idx="78">
                  <c:v>105.23671565835087</c:v>
                </c:pt>
                <c:pt idx="79">
                  <c:v>105.18496661491885</c:v>
                </c:pt>
                <c:pt idx="80">
                  <c:v>105.18496661491885</c:v>
                </c:pt>
                <c:pt idx="81">
                  <c:v>105.18496661491885</c:v>
                </c:pt>
                <c:pt idx="82">
                  <c:v>105.56691579218169</c:v>
                </c:pt>
                <c:pt idx="83">
                  <c:v>105.56691579218169</c:v>
                </c:pt>
                <c:pt idx="84">
                  <c:v>105.85967087603727</c:v>
                </c:pt>
                <c:pt idx="85">
                  <c:v>106.06732936148649</c:v>
                </c:pt>
                <c:pt idx="86">
                  <c:v>106.06732936148649</c:v>
                </c:pt>
                <c:pt idx="87">
                  <c:v>106.12861702164508</c:v>
                </c:pt>
                <c:pt idx="88">
                  <c:v>105.96183595925808</c:v>
                </c:pt>
                <c:pt idx="89">
                  <c:v>105.96183595925808</c:v>
                </c:pt>
                <c:pt idx="90">
                  <c:v>105.88929054278812</c:v>
                </c:pt>
                <c:pt idx="91">
                  <c:v>105.88929054278812</c:v>
                </c:pt>
                <c:pt idx="92">
                  <c:v>105.88929054278812</c:v>
                </c:pt>
                <c:pt idx="93">
                  <c:v>106.73963169880906</c:v>
                </c:pt>
                <c:pt idx="94">
                  <c:v>106.67514493887735</c:v>
                </c:pt>
                <c:pt idx="95">
                  <c:v>107.00847927076177</c:v>
                </c:pt>
                <c:pt idx="96">
                  <c:v>107.34226619480154</c:v>
                </c:pt>
                <c:pt idx="97">
                  <c:v>107.34226619480154</c:v>
                </c:pt>
                <c:pt idx="98">
                  <c:v>107.21985346469435</c:v>
                </c:pt>
                <c:pt idx="99">
                  <c:v>107.07310195180285</c:v>
                </c:pt>
                <c:pt idx="100">
                  <c:v>107.07310195180285</c:v>
                </c:pt>
                <c:pt idx="101">
                  <c:v>107.30292883346586</c:v>
                </c:pt>
                <c:pt idx="102">
                  <c:v>106.19100649292672</c:v>
                </c:pt>
                <c:pt idx="103">
                  <c:v>106.33292518282775</c:v>
                </c:pt>
                <c:pt idx="104">
                  <c:v>106.19758719951751</c:v>
                </c:pt>
                <c:pt idx="105">
                  <c:v>106.08210637275107</c:v>
                </c:pt>
                <c:pt idx="106">
                  <c:v>106.3644281346929</c:v>
                </c:pt>
                <c:pt idx="107">
                  <c:v>106.3644281346929</c:v>
                </c:pt>
                <c:pt idx="108">
                  <c:v>106.38795210909771</c:v>
                </c:pt>
                <c:pt idx="109">
                  <c:v>106.38795210909771</c:v>
                </c:pt>
                <c:pt idx="110">
                  <c:v>105.6825585720218</c:v>
                </c:pt>
                <c:pt idx="111">
                  <c:v>105.6825585720218</c:v>
                </c:pt>
                <c:pt idx="112">
                  <c:v>105.87164376375451</c:v>
                </c:pt>
                <c:pt idx="113">
                  <c:v>105.87020989563948</c:v>
                </c:pt>
                <c:pt idx="114">
                  <c:v>105.78985122905557</c:v>
                </c:pt>
                <c:pt idx="115">
                  <c:v>105.78985122905557</c:v>
                </c:pt>
                <c:pt idx="116">
                  <c:v>105.78985122905557</c:v>
                </c:pt>
                <c:pt idx="117">
                  <c:v>105.49938822544098</c:v>
                </c:pt>
                <c:pt idx="118">
                  <c:v>105.077846826268</c:v>
                </c:pt>
                <c:pt idx="119">
                  <c:v>105.05864114011617</c:v>
                </c:pt>
                <c:pt idx="120">
                  <c:v>104.74643329804204</c:v>
                </c:pt>
                <c:pt idx="121">
                  <c:v>104.33565295013075</c:v>
                </c:pt>
                <c:pt idx="122">
                  <c:v>104.59866463030896</c:v>
                </c:pt>
                <c:pt idx="123">
                  <c:v>103.98498879868693</c:v>
                </c:pt>
                <c:pt idx="124">
                  <c:v>103.74737613623515</c:v>
                </c:pt>
                <c:pt idx="125">
                  <c:v>102.62860130701931</c:v>
                </c:pt>
                <c:pt idx="126">
                  <c:v>102.62860130701931</c:v>
                </c:pt>
                <c:pt idx="127">
                  <c:v>102.78225881275934</c:v>
                </c:pt>
                <c:pt idx="128">
                  <c:v>102.78225881275934</c:v>
                </c:pt>
                <c:pt idx="129">
                  <c:v>102.78225881275934</c:v>
                </c:pt>
                <c:pt idx="130">
                  <c:v>102.78225881275934</c:v>
                </c:pt>
                <c:pt idx="131">
                  <c:v>102.75424740995689</c:v>
                </c:pt>
                <c:pt idx="132">
                  <c:v>102.75424740995689</c:v>
                </c:pt>
                <c:pt idx="133">
                  <c:v>102.75424740995689</c:v>
                </c:pt>
                <c:pt idx="134">
                  <c:v>102.75424740995689</c:v>
                </c:pt>
                <c:pt idx="135">
                  <c:v>102.92110075213407</c:v>
                </c:pt>
                <c:pt idx="136">
                  <c:v>102.81031843214068</c:v>
                </c:pt>
                <c:pt idx="137">
                  <c:v>102.81031843214068</c:v>
                </c:pt>
                <c:pt idx="138">
                  <c:v>102.81031843214068</c:v>
                </c:pt>
                <c:pt idx="139">
                  <c:v>102.81031843214068</c:v>
                </c:pt>
                <c:pt idx="140">
                  <c:v>102.64659984346603</c:v>
                </c:pt>
                <c:pt idx="141">
                  <c:v>102.64659984346603</c:v>
                </c:pt>
                <c:pt idx="142">
                  <c:v>102.64659984346603</c:v>
                </c:pt>
                <c:pt idx="143">
                  <c:v>102.64659984346603</c:v>
                </c:pt>
                <c:pt idx="144">
                  <c:v>102.62757484324443</c:v>
                </c:pt>
                <c:pt idx="145">
                  <c:v>102.62757484324443</c:v>
                </c:pt>
                <c:pt idx="146">
                  <c:v>102.62757484324443</c:v>
                </c:pt>
                <c:pt idx="147">
                  <c:v>102.66875878180157</c:v>
                </c:pt>
                <c:pt idx="148">
                  <c:v>102.6373169548141</c:v>
                </c:pt>
                <c:pt idx="149">
                  <c:v>102.6373169548141</c:v>
                </c:pt>
                <c:pt idx="150">
                  <c:v>102.6373169548141</c:v>
                </c:pt>
                <c:pt idx="151">
                  <c:v>102.41042965722355</c:v>
                </c:pt>
                <c:pt idx="152">
                  <c:v>100.46609802124979</c:v>
                </c:pt>
                <c:pt idx="153">
                  <c:v>101.69398635564127</c:v>
                </c:pt>
                <c:pt idx="154">
                  <c:v>101.69398635564127</c:v>
                </c:pt>
                <c:pt idx="155">
                  <c:v>101.69398635564127</c:v>
                </c:pt>
                <c:pt idx="156">
                  <c:v>101.56556197723785</c:v>
                </c:pt>
                <c:pt idx="157">
                  <c:v>101.56556197723785</c:v>
                </c:pt>
                <c:pt idx="158">
                  <c:v>101.53381180701903</c:v>
                </c:pt>
                <c:pt idx="159">
                  <c:v>101.53878242050467</c:v>
                </c:pt>
                <c:pt idx="160">
                  <c:v>101.53878242050467</c:v>
                </c:pt>
                <c:pt idx="161">
                  <c:v>101.74500358043696</c:v>
                </c:pt>
                <c:pt idx="162">
                  <c:v>101.74500358043696</c:v>
                </c:pt>
                <c:pt idx="163">
                  <c:v>101.69587619464181</c:v>
                </c:pt>
                <c:pt idx="164">
                  <c:v>101.29364260702771</c:v>
                </c:pt>
                <c:pt idx="165">
                  <c:v>101.29208333605028</c:v>
                </c:pt>
                <c:pt idx="166">
                  <c:v>101.29208333605028</c:v>
                </c:pt>
                <c:pt idx="167">
                  <c:v>101.23592144786461</c:v>
                </c:pt>
                <c:pt idx="168">
                  <c:v>101.08575677172293</c:v>
                </c:pt>
                <c:pt idx="169">
                  <c:v>101.08575677172293</c:v>
                </c:pt>
                <c:pt idx="170">
                  <c:v>101.08575677172293</c:v>
                </c:pt>
                <c:pt idx="171">
                  <c:v>101.05629452735727</c:v>
                </c:pt>
                <c:pt idx="172">
                  <c:v>101.05629452735727</c:v>
                </c:pt>
                <c:pt idx="173">
                  <c:v>100.89521742265902</c:v>
                </c:pt>
                <c:pt idx="174">
                  <c:v>100.36951697670035</c:v>
                </c:pt>
                <c:pt idx="175">
                  <c:v>100.36951697670035</c:v>
                </c:pt>
                <c:pt idx="176">
                  <c:v>99.709384186820245</c:v>
                </c:pt>
                <c:pt idx="177">
                  <c:v>99.773341602474332</c:v>
                </c:pt>
                <c:pt idx="178">
                  <c:v>99.716761067808093</c:v>
                </c:pt>
                <c:pt idx="179">
                  <c:v>99.716761067808093</c:v>
                </c:pt>
                <c:pt idx="180">
                  <c:v>99.716761067808093</c:v>
                </c:pt>
                <c:pt idx="181">
                  <c:v>99.716761067808093</c:v>
                </c:pt>
                <c:pt idx="182">
                  <c:v>99.483226827743991</c:v>
                </c:pt>
                <c:pt idx="183">
                  <c:v>100.17238570544097</c:v>
                </c:pt>
                <c:pt idx="184">
                  <c:v>100.45307236647079</c:v>
                </c:pt>
                <c:pt idx="185">
                  <c:v>102.26892738027364</c:v>
                </c:pt>
                <c:pt idx="186">
                  <c:v>101.83459991754783</c:v>
                </c:pt>
                <c:pt idx="187">
                  <c:v>102.03770664941757</c:v>
                </c:pt>
                <c:pt idx="188">
                  <c:v>102.03770664941757</c:v>
                </c:pt>
                <c:pt idx="189">
                  <c:v>102.35185574218221</c:v>
                </c:pt>
                <c:pt idx="190">
                  <c:v>101.8068280191556</c:v>
                </c:pt>
                <c:pt idx="191">
                  <c:v>102.39763479725693</c:v>
                </c:pt>
                <c:pt idx="192">
                  <c:v>102.20599244055197</c:v>
                </c:pt>
                <c:pt idx="193">
                  <c:v>102.20599244055197</c:v>
                </c:pt>
                <c:pt idx="194">
                  <c:v>102.20599244055197</c:v>
                </c:pt>
                <c:pt idx="195">
                  <c:v>103.39031959364182</c:v>
                </c:pt>
                <c:pt idx="196">
                  <c:v>103.39031959364182</c:v>
                </c:pt>
                <c:pt idx="197">
                  <c:v>104.48654235571804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'Combined Live and paper'!$O$4:$O$201</c:f>
              <c:numCache>
                <c:formatCode>m/d/yyyy</c:formatCode>
                <c:ptCount val="198"/>
                <c:pt idx="0">
                  <c:v>42407</c:v>
                </c:pt>
                <c:pt idx="1">
                  <c:v>42408</c:v>
                </c:pt>
                <c:pt idx="2">
                  <c:v>42409</c:v>
                </c:pt>
                <c:pt idx="3">
                  <c:v>42410</c:v>
                </c:pt>
                <c:pt idx="4">
                  <c:v>42411</c:v>
                </c:pt>
                <c:pt idx="5">
                  <c:v>42412</c:v>
                </c:pt>
                <c:pt idx="6">
                  <c:v>42415</c:v>
                </c:pt>
                <c:pt idx="7">
                  <c:v>42416</c:v>
                </c:pt>
                <c:pt idx="8">
                  <c:v>42417</c:v>
                </c:pt>
                <c:pt idx="9">
                  <c:v>42418</c:v>
                </c:pt>
                <c:pt idx="10">
                  <c:v>42419</c:v>
                </c:pt>
                <c:pt idx="11">
                  <c:v>42422</c:v>
                </c:pt>
                <c:pt idx="12">
                  <c:v>42423</c:v>
                </c:pt>
                <c:pt idx="13">
                  <c:v>42424</c:v>
                </c:pt>
                <c:pt idx="14">
                  <c:v>42425</c:v>
                </c:pt>
                <c:pt idx="15">
                  <c:v>42426</c:v>
                </c:pt>
                <c:pt idx="16">
                  <c:v>42429</c:v>
                </c:pt>
                <c:pt idx="17">
                  <c:v>42430</c:v>
                </c:pt>
                <c:pt idx="18">
                  <c:v>42431</c:v>
                </c:pt>
                <c:pt idx="19">
                  <c:v>42432</c:v>
                </c:pt>
                <c:pt idx="20">
                  <c:v>42433</c:v>
                </c:pt>
                <c:pt idx="21">
                  <c:v>42436</c:v>
                </c:pt>
                <c:pt idx="22">
                  <c:v>42437</c:v>
                </c:pt>
                <c:pt idx="23">
                  <c:v>42438</c:v>
                </c:pt>
                <c:pt idx="24">
                  <c:v>42439</c:v>
                </c:pt>
                <c:pt idx="25">
                  <c:v>42440</c:v>
                </c:pt>
                <c:pt idx="26">
                  <c:v>42443</c:v>
                </c:pt>
                <c:pt idx="27">
                  <c:v>42444</c:v>
                </c:pt>
                <c:pt idx="28">
                  <c:v>42445</c:v>
                </c:pt>
                <c:pt idx="29">
                  <c:v>42446</c:v>
                </c:pt>
                <c:pt idx="30">
                  <c:v>42447</c:v>
                </c:pt>
                <c:pt idx="31">
                  <c:v>42450</c:v>
                </c:pt>
                <c:pt idx="32">
                  <c:v>42451</c:v>
                </c:pt>
                <c:pt idx="33">
                  <c:v>42452</c:v>
                </c:pt>
                <c:pt idx="34">
                  <c:v>42453</c:v>
                </c:pt>
                <c:pt idx="35">
                  <c:v>42454</c:v>
                </c:pt>
                <c:pt idx="36">
                  <c:v>42457</c:v>
                </c:pt>
                <c:pt idx="37">
                  <c:v>42458</c:v>
                </c:pt>
                <c:pt idx="38">
                  <c:v>42459</c:v>
                </c:pt>
                <c:pt idx="39">
                  <c:v>42460</c:v>
                </c:pt>
                <c:pt idx="40">
                  <c:v>42461</c:v>
                </c:pt>
                <c:pt idx="41">
                  <c:v>42464</c:v>
                </c:pt>
                <c:pt idx="42">
                  <c:v>42465</c:v>
                </c:pt>
                <c:pt idx="43">
                  <c:v>42466</c:v>
                </c:pt>
                <c:pt idx="44">
                  <c:v>42467</c:v>
                </c:pt>
                <c:pt idx="45">
                  <c:v>42468</c:v>
                </c:pt>
                <c:pt idx="46">
                  <c:v>42471</c:v>
                </c:pt>
                <c:pt idx="47">
                  <c:v>42472</c:v>
                </c:pt>
                <c:pt idx="48">
                  <c:v>42473</c:v>
                </c:pt>
                <c:pt idx="49">
                  <c:v>42474</c:v>
                </c:pt>
                <c:pt idx="50">
                  <c:v>42475</c:v>
                </c:pt>
                <c:pt idx="51">
                  <c:v>42478</c:v>
                </c:pt>
                <c:pt idx="52">
                  <c:v>42479</c:v>
                </c:pt>
                <c:pt idx="53">
                  <c:v>42480</c:v>
                </c:pt>
                <c:pt idx="54">
                  <c:v>42481</c:v>
                </c:pt>
                <c:pt idx="55">
                  <c:v>42482</c:v>
                </c:pt>
                <c:pt idx="56">
                  <c:v>42485</c:v>
                </c:pt>
                <c:pt idx="57">
                  <c:v>42486</c:v>
                </c:pt>
                <c:pt idx="58">
                  <c:v>42487</c:v>
                </c:pt>
                <c:pt idx="59">
                  <c:v>42488</c:v>
                </c:pt>
                <c:pt idx="60">
                  <c:v>42489</c:v>
                </c:pt>
                <c:pt idx="61">
                  <c:v>42492</c:v>
                </c:pt>
                <c:pt idx="62">
                  <c:v>42493</c:v>
                </c:pt>
                <c:pt idx="63">
                  <c:v>42494</c:v>
                </c:pt>
                <c:pt idx="64">
                  <c:v>42495</c:v>
                </c:pt>
                <c:pt idx="65">
                  <c:v>42496</c:v>
                </c:pt>
                <c:pt idx="66">
                  <c:v>42499</c:v>
                </c:pt>
                <c:pt idx="67">
                  <c:v>42500</c:v>
                </c:pt>
                <c:pt idx="68">
                  <c:v>42501</c:v>
                </c:pt>
                <c:pt idx="69">
                  <c:v>42502</c:v>
                </c:pt>
                <c:pt idx="70">
                  <c:v>42503</c:v>
                </c:pt>
                <c:pt idx="71">
                  <c:v>42506</c:v>
                </c:pt>
                <c:pt idx="72">
                  <c:v>42507</c:v>
                </c:pt>
                <c:pt idx="73">
                  <c:v>42508</c:v>
                </c:pt>
                <c:pt idx="74">
                  <c:v>42509</c:v>
                </c:pt>
                <c:pt idx="75">
                  <c:v>42510</c:v>
                </c:pt>
                <c:pt idx="76">
                  <c:v>42513</c:v>
                </c:pt>
                <c:pt idx="77">
                  <c:v>42514</c:v>
                </c:pt>
                <c:pt idx="78">
                  <c:v>42515</c:v>
                </c:pt>
                <c:pt idx="79">
                  <c:v>42516</c:v>
                </c:pt>
                <c:pt idx="80">
                  <c:v>42517</c:v>
                </c:pt>
                <c:pt idx="81">
                  <c:v>42521</c:v>
                </c:pt>
                <c:pt idx="82">
                  <c:v>42522</c:v>
                </c:pt>
                <c:pt idx="83">
                  <c:v>42523</c:v>
                </c:pt>
                <c:pt idx="84">
                  <c:v>42524</c:v>
                </c:pt>
                <c:pt idx="85">
                  <c:v>42527</c:v>
                </c:pt>
                <c:pt idx="86">
                  <c:v>42528</c:v>
                </c:pt>
                <c:pt idx="87">
                  <c:v>42529</c:v>
                </c:pt>
                <c:pt idx="88">
                  <c:v>42530</c:v>
                </c:pt>
                <c:pt idx="89">
                  <c:v>42531</c:v>
                </c:pt>
                <c:pt idx="90">
                  <c:v>42534</c:v>
                </c:pt>
                <c:pt idx="91">
                  <c:v>42535</c:v>
                </c:pt>
                <c:pt idx="92">
                  <c:v>42536</c:v>
                </c:pt>
                <c:pt idx="93">
                  <c:v>42537</c:v>
                </c:pt>
                <c:pt idx="94">
                  <c:v>42538</c:v>
                </c:pt>
                <c:pt idx="95">
                  <c:v>42541</c:v>
                </c:pt>
                <c:pt idx="96">
                  <c:v>42542</c:v>
                </c:pt>
                <c:pt idx="97">
                  <c:v>42543</c:v>
                </c:pt>
                <c:pt idx="98">
                  <c:v>42544</c:v>
                </c:pt>
                <c:pt idx="99">
                  <c:v>42545</c:v>
                </c:pt>
                <c:pt idx="100">
                  <c:v>42548</c:v>
                </c:pt>
                <c:pt idx="101">
                  <c:v>42549</c:v>
                </c:pt>
                <c:pt idx="102">
                  <c:v>42550</c:v>
                </c:pt>
                <c:pt idx="103">
                  <c:v>42551</c:v>
                </c:pt>
                <c:pt idx="104">
                  <c:v>42552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42562</c:v>
                </c:pt>
                <c:pt idx="110">
                  <c:v>42563</c:v>
                </c:pt>
                <c:pt idx="111">
                  <c:v>42564</c:v>
                </c:pt>
                <c:pt idx="112">
                  <c:v>42565</c:v>
                </c:pt>
                <c:pt idx="113">
                  <c:v>42566</c:v>
                </c:pt>
                <c:pt idx="114">
                  <c:v>42569</c:v>
                </c:pt>
                <c:pt idx="115">
                  <c:v>42570</c:v>
                </c:pt>
                <c:pt idx="116">
                  <c:v>42571</c:v>
                </c:pt>
                <c:pt idx="117">
                  <c:v>42572</c:v>
                </c:pt>
                <c:pt idx="118">
                  <c:v>42573</c:v>
                </c:pt>
                <c:pt idx="119">
                  <c:v>42576</c:v>
                </c:pt>
                <c:pt idx="120">
                  <c:v>42577</c:v>
                </c:pt>
                <c:pt idx="121">
                  <c:v>42578</c:v>
                </c:pt>
                <c:pt idx="122">
                  <c:v>42579</c:v>
                </c:pt>
                <c:pt idx="123">
                  <c:v>42580</c:v>
                </c:pt>
                <c:pt idx="124">
                  <c:v>42583</c:v>
                </c:pt>
                <c:pt idx="125">
                  <c:v>42584</c:v>
                </c:pt>
                <c:pt idx="126">
                  <c:v>42585</c:v>
                </c:pt>
                <c:pt idx="127">
                  <c:v>42586</c:v>
                </c:pt>
                <c:pt idx="128">
                  <c:v>42587</c:v>
                </c:pt>
                <c:pt idx="129">
                  <c:v>42590</c:v>
                </c:pt>
                <c:pt idx="130">
                  <c:v>42591</c:v>
                </c:pt>
                <c:pt idx="131">
                  <c:v>42592</c:v>
                </c:pt>
                <c:pt idx="132">
                  <c:v>42593</c:v>
                </c:pt>
                <c:pt idx="133">
                  <c:v>42594</c:v>
                </c:pt>
                <c:pt idx="134">
                  <c:v>42597</c:v>
                </c:pt>
                <c:pt idx="135">
                  <c:v>42598</c:v>
                </c:pt>
                <c:pt idx="136">
                  <c:v>42599</c:v>
                </c:pt>
                <c:pt idx="137">
                  <c:v>42600</c:v>
                </c:pt>
                <c:pt idx="138">
                  <c:v>42601</c:v>
                </c:pt>
                <c:pt idx="139">
                  <c:v>42604</c:v>
                </c:pt>
                <c:pt idx="140">
                  <c:v>42605</c:v>
                </c:pt>
                <c:pt idx="141">
                  <c:v>42606</c:v>
                </c:pt>
                <c:pt idx="142">
                  <c:v>42607</c:v>
                </c:pt>
                <c:pt idx="143">
                  <c:v>42608</c:v>
                </c:pt>
                <c:pt idx="144">
                  <c:v>42611</c:v>
                </c:pt>
                <c:pt idx="145">
                  <c:v>42612</c:v>
                </c:pt>
                <c:pt idx="146">
                  <c:v>42613</c:v>
                </c:pt>
                <c:pt idx="147">
                  <c:v>42614</c:v>
                </c:pt>
                <c:pt idx="148">
                  <c:v>42615</c:v>
                </c:pt>
                <c:pt idx="149">
                  <c:v>42619</c:v>
                </c:pt>
                <c:pt idx="150">
                  <c:v>42620</c:v>
                </c:pt>
                <c:pt idx="151">
                  <c:v>42621</c:v>
                </c:pt>
                <c:pt idx="152">
                  <c:v>42622</c:v>
                </c:pt>
                <c:pt idx="153">
                  <c:v>42625</c:v>
                </c:pt>
                <c:pt idx="154">
                  <c:v>42626</c:v>
                </c:pt>
                <c:pt idx="155">
                  <c:v>42627</c:v>
                </c:pt>
                <c:pt idx="156">
                  <c:v>42628</c:v>
                </c:pt>
                <c:pt idx="157">
                  <c:v>42629</c:v>
                </c:pt>
                <c:pt idx="158">
                  <c:v>42632</c:v>
                </c:pt>
                <c:pt idx="159">
                  <c:v>42633</c:v>
                </c:pt>
                <c:pt idx="160">
                  <c:v>42634</c:v>
                </c:pt>
                <c:pt idx="161">
                  <c:v>42635</c:v>
                </c:pt>
                <c:pt idx="162">
                  <c:v>42636</c:v>
                </c:pt>
                <c:pt idx="163">
                  <c:v>42639</c:v>
                </c:pt>
                <c:pt idx="164">
                  <c:v>42640</c:v>
                </c:pt>
                <c:pt idx="165">
                  <c:v>42641</c:v>
                </c:pt>
                <c:pt idx="166">
                  <c:v>42642</c:v>
                </c:pt>
                <c:pt idx="167">
                  <c:v>42643</c:v>
                </c:pt>
                <c:pt idx="168">
                  <c:v>42646</c:v>
                </c:pt>
                <c:pt idx="169">
                  <c:v>42647</c:v>
                </c:pt>
                <c:pt idx="170">
                  <c:v>42648</c:v>
                </c:pt>
                <c:pt idx="171">
                  <c:v>42649</c:v>
                </c:pt>
                <c:pt idx="172">
                  <c:v>42650</c:v>
                </c:pt>
                <c:pt idx="173">
                  <c:v>42653</c:v>
                </c:pt>
                <c:pt idx="174">
                  <c:v>42654</c:v>
                </c:pt>
                <c:pt idx="175">
                  <c:v>42655</c:v>
                </c:pt>
                <c:pt idx="176">
                  <c:v>42656</c:v>
                </c:pt>
                <c:pt idx="177">
                  <c:v>42657</c:v>
                </c:pt>
                <c:pt idx="178">
                  <c:v>42660</c:v>
                </c:pt>
                <c:pt idx="179">
                  <c:v>42661</c:v>
                </c:pt>
                <c:pt idx="180">
                  <c:v>42662</c:v>
                </c:pt>
                <c:pt idx="181">
                  <c:v>42663</c:v>
                </c:pt>
                <c:pt idx="182">
                  <c:v>42664</c:v>
                </c:pt>
                <c:pt idx="183">
                  <c:v>42667</c:v>
                </c:pt>
                <c:pt idx="184">
                  <c:v>42668</c:v>
                </c:pt>
                <c:pt idx="185">
                  <c:v>42669</c:v>
                </c:pt>
                <c:pt idx="186">
                  <c:v>42670</c:v>
                </c:pt>
                <c:pt idx="187">
                  <c:v>42671</c:v>
                </c:pt>
                <c:pt idx="188">
                  <c:v>42674</c:v>
                </c:pt>
                <c:pt idx="189">
                  <c:v>42675</c:v>
                </c:pt>
                <c:pt idx="190">
                  <c:v>42676</c:v>
                </c:pt>
                <c:pt idx="191">
                  <c:v>42677</c:v>
                </c:pt>
                <c:pt idx="192">
                  <c:v>42678</c:v>
                </c:pt>
                <c:pt idx="193">
                  <c:v>42681</c:v>
                </c:pt>
                <c:pt idx="194">
                  <c:v>42682</c:v>
                </c:pt>
                <c:pt idx="195">
                  <c:v>42683</c:v>
                </c:pt>
                <c:pt idx="196">
                  <c:v>42684</c:v>
                </c:pt>
                <c:pt idx="197">
                  <c:v>42685</c:v>
                </c:pt>
              </c:numCache>
            </c:numRef>
          </c:cat>
          <c:val>
            <c:numRef>
              <c:f>'Combined Live and paper'!$U$4:$U$201</c:f>
              <c:numCache>
                <c:formatCode>General</c:formatCode>
                <c:ptCount val="198"/>
                <c:pt idx="0">
                  <c:v>100</c:v>
                </c:pt>
                <c:pt idx="1">
                  <c:v>98.653897313115195</c:v>
                </c:pt>
                <c:pt idx="2">
                  <c:v>98.659217877094974</c:v>
                </c:pt>
                <c:pt idx="3">
                  <c:v>98.574088853418459</c:v>
                </c:pt>
                <c:pt idx="4">
                  <c:v>97.291832934291037</c:v>
                </c:pt>
                <c:pt idx="5">
                  <c:v>99.297685554668789</c:v>
                </c:pt>
                <c:pt idx="6">
                  <c:v>99.297685554668789</c:v>
                </c:pt>
                <c:pt idx="7">
                  <c:v>100.97366320830008</c:v>
                </c:pt>
                <c:pt idx="8">
                  <c:v>102.62303804203245</c:v>
                </c:pt>
                <c:pt idx="9">
                  <c:v>102.20271348762968</c:v>
                </c:pt>
                <c:pt idx="10">
                  <c:v>102.15482841181165</c:v>
                </c:pt>
                <c:pt idx="11">
                  <c:v>103.633945198191</c:v>
                </c:pt>
                <c:pt idx="12">
                  <c:v>102.32508645916467</c:v>
                </c:pt>
                <c:pt idx="13">
                  <c:v>102.79329608938546</c:v>
                </c:pt>
                <c:pt idx="14">
                  <c:v>104.03830806065443</c:v>
                </c:pt>
                <c:pt idx="15">
                  <c:v>103.79888268156425</c:v>
                </c:pt>
                <c:pt idx="16">
                  <c:v>102.8731045490822</c:v>
                </c:pt>
                <c:pt idx="17">
                  <c:v>105.40569300345837</c:v>
                </c:pt>
                <c:pt idx="18">
                  <c:v>105.87922319765896</c:v>
                </c:pt>
                <c:pt idx="19">
                  <c:v>106.29422718808195</c:v>
                </c:pt>
                <c:pt idx="20">
                  <c:v>106.64006384676779</c:v>
                </c:pt>
                <c:pt idx="21">
                  <c:v>106.7251928704443</c:v>
                </c:pt>
                <c:pt idx="22">
                  <c:v>105.55998935887207</c:v>
                </c:pt>
                <c:pt idx="23">
                  <c:v>106.0814046288907</c:v>
                </c:pt>
                <c:pt idx="24">
                  <c:v>106.1665336525672</c:v>
                </c:pt>
                <c:pt idx="25">
                  <c:v>107.87975525405695</c:v>
                </c:pt>
                <c:pt idx="26">
                  <c:v>107.74142059058262</c:v>
                </c:pt>
                <c:pt idx="27">
                  <c:v>107.56584197924981</c:v>
                </c:pt>
                <c:pt idx="28">
                  <c:v>108.18834796488429</c:v>
                </c:pt>
                <c:pt idx="29">
                  <c:v>108.87470071827613</c:v>
                </c:pt>
                <c:pt idx="30">
                  <c:v>108.74168661878159</c:v>
                </c:pt>
                <c:pt idx="31">
                  <c:v>108.89598297419526</c:v>
                </c:pt>
                <c:pt idx="32">
                  <c:v>108.83745677041767</c:v>
                </c:pt>
                <c:pt idx="33">
                  <c:v>108.11918063314712</c:v>
                </c:pt>
                <c:pt idx="34">
                  <c:v>108.07129555732909</c:v>
                </c:pt>
                <c:pt idx="35">
                  <c:v>108.07129555732909</c:v>
                </c:pt>
                <c:pt idx="36">
                  <c:v>108.13514232508649</c:v>
                </c:pt>
                <c:pt idx="37">
                  <c:v>109.13540835328547</c:v>
                </c:pt>
                <c:pt idx="38">
                  <c:v>109.61425911146583</c:v>
                </c:pt>
                <c:pt idx="39">
                  <c:v>109.34823091247674</c:v>
                </c:pt>
                <c:pt idx="40">
                  <c:v>110.09310986964618</c:v>
                </c:pt>
                <c:pt idx="41">
                  <c:v>109.73663208300081</c:v>
                </c:pt>
                <c:pt idx="42">
                  <c:v>108.64059590316575</c:v>
                </c:pt>
                <c:pt idx="43">
                  <c:v>109.82708167065709</c:v>
                </c:pt>
                <c:pt idx="44">
                  <c:v>108.51290236765097</c:v>
                </c:pt>
                <c:pt idx="45">
                  <c:v>108.80553338653897</c:v>
                </c:pt>
                <c:pt idx="46">
                  <c:v>108.55014631550944</c:v>
                </c:pt>
                <c:pt idx="47">
                  <c:v>109.56105347166798</c:v>
                </c:pt>
                <c:pt idx="48">
                  <c:v>110.6677307794626</c:v>
                </c:pt>
                <c:pt idx="49">
                  <c:v>110.67305134344238</c:v>
                </c:pt>
                <c:pt idx="50">
                  <c:v>110.55067837190741</c:v>
                </c:pt>
                <c:pt idx="51">
                  <c:v>111.32748071295558</c:v>
                </c:pt>
                <c:pt idx="52">
                  <c:v>111.67863793562118</c:v>
                </c:pt>
                <c:pt idx="53">
                  <c:v>111.78504921521682</c:v>
                </c:pt>
                <c:pt idx="54">
                  <c:v>111.18382548550147</c:v>
                </c:pt>
                <c:pt idx="55">
                  <c:v>111.18382548550147</c:v>
                </c:pt>
                <c:pt idx="56">
                  <c:v>110.99228518222932</c:v>
                </c:pt>
                <c:pt idx="57">
                  <c:v>111.15722266560255</c:v>
                </c:pt>
                <c:pt idx="58">
                  <c:v>111.38600691673317</c:v>
                </c:pt>
                <c:pt idx="59">
                  <c:v>110.37509976057461</c:v>
                </c:pt>
                <c:pt idx="60">
                  <c:v>109.77919659483906</c:v>
                </c:pt>
                <c:pt idx="61">
                  <c:v>110.65176908752329</c:v>
                </c:pt>
                <c:pt idx="62">
                  <c:v>109.68874700718277</c:v>
                </c:pt>
                <c:pt idx="63">
                  <c:v>109.07688214950785</c:v>
                </c:pt>
                <c:pt idx="64">
                  <c:v>109.05559989358873</c:v>
                </c:pt>
                <c:pt idx="65">
                  <c:v>109.45464219207237</c:v>
                </c:pt>
                <c:pt idx="66">
                  <c:v>109.54509177972865</c:v>
                </c:pt>
                <c:pt idx="67">
                  <c:v>110.90715615855281</c:v>
                </c:pt>
                <c:pt idx="68">
                  <c:v>109.86964618249536</c:v>
                </c:pt>
                <c:pt idx="69">
                  <c:v>109.90156956637404</c:v>
                </c:pt>
                <c:pt idx="70">
                  <c:v>108.94386805001329</c:v>
                </c:pt>
                <c:pt idx="71">
                  <c:v>110.01862197392923</c:v>
                </c:pt>
                <c:pt idx="72">
                  <c:v>108.99175312583134</c:v>
                </c:pt>
                <c:pt idx="73">
                  <c:v>109.02367650971003</c:v>
                </c:pt>
                <c:pt idx="74">
                  <c:v>108.64591646714551</c:v>
                </c:pt>
                <c:pt idx="75">
                  <c:v>109.33226922053737</c:v>
                </c:pt>
                <c:pt idx="76">
                  <c:v>109.18329342910349</c:v>
                </c:pt>
                <c:pt idx="77">
                  <c:v>110.59856344772545</c:v>
                </c:pt>
                <c:pt idx="78">
                  <c:v>111.34876296887471</c:v>
                </c:pt>
                <c:pt idx="79">
                  <c:v>111.3806863527534</c:v>
                </c:pt>
                <c:pt idx="80">
                  <c:v>111.85953711093376</c:v>
                </c:pt>
                <c:pt idx="81">
                  <c:v>111.64671455174248</c:v>
                </c:pt>
                <c:pt idx="82">
                  <c:v>111.8754988028731</c:v>
                </c:pt>
                <c:pt idx="83">
                  <c:v>112.21601489757911</c:v>
                </c:pt>
                <c:pt idx="84">
                  <c:v>111.88081936685286</c:v>
                </c:pt>
                <c:pt idx="85">
                  <c:v>112.45011971268951</c:v>
                </c:pt>
                <c:pt idx="86">
                  <c:v>112.62569832402232</c:v>
                </c:pt>
                <c:pt idx="87">
                  <c:v>112.99281723862727</c:v>
                </c:pt>
                <c:pt idx="88">
                  <c:v>112.8385208832136</c:v>
                </c:pt>
                <c:pt idx="89">
                  <c:v>111.76908752327743</c:v>
                </c:pt>
                <c:pt idx="90">
                  <c:v>110.90715615855278</c:v>
                </c:pt>
                <c:pt idx="91">
                  <c:v>110.68901303538172</c:v>
                </c:pt>
                <c:pt idx="92">
                  <c:v>110.53471667996806</c:v>
                </c:pt>
                <c:pt idx="93">
                  <c:v>110.86459164671453</c:v>
                </c:pt>
                <c:pt idx="94">
                  <c:v>109.88028731045489</c:v>
                </c:pt>
                <c:pt idx="95">
                  <c:v>110.58792231976587</c:v>
                </c:pt>
                <c:pt idx="96">
                  <c:v>110.901835594573</c:v>
                </c:pt>
                <c:pt idx="97">
                  <c:v>110.72093641926043</c:v>
                </c:pt>
                <c:pt idx="98">
                  <c:v>112.1628092577813</c:v>
                </c:pt>
                <c:pt idx="99">
                  <c:v>108.07661612130883</c:v>
                </c:pt>
                <c:pt idx="100">
                  <c:v>106.19845703644583</c:v>
                </c:pt>
                <c:pt idx="101">
                  <c:v>108.11386006916729</c:v>
                </c:pt>
                <c:pt idx="102">
                  <c:v>109.9547752061718</c:v>
                </c:pt>
                <c:pt idx="103">
                  <c:v>111.45517424847027</c:v>
                </c:pt>
                <c:pt idx="104">
                  <c:v>111.68927906358067</c:v>
                </c:pt>
                <c:pt idx="105">
                  <c:v>110.88587390263361</c:v>
                </c:pt>
                <c:pt idx="106">
                  <c:v>111.55094440010633</c:v>
                </c:pt>
                <c:pt idx="107">
                  <c:v>111.48177706836917</c:v>
                </c:pt>
                <c:pt idx="108">
                  <c:v>113.14179303006111</c:v>
                </c:pt>
                <c:pt idx="109">
                  <c:v>113.54083532854474</c:v>
                </c:pt>
                <c:pt idx="110">
                  <c:v>114.36552274541091</c:v>
                </c:pt>
                <c:pt idx="111">
                  <c:v>114.34956105347156</c:v>
                </c:pt>
                <c:pt idx="112">
                  <c:v>114.9880287310454</c:v>
                </c:pt>
                <c:pt idx="113">
                  <c:v>114.83373237563173</c:v>
                </c:pt>
                <c:pt idx="114">
                  <c:v>115.14232508645907</c:v>
                </c:pt>
                <c:pt idx="115">
                  <c:v>115.02527267890386</c:v>
                </c:pt>
                <c:pt idx="116">
                  <c:v>115.49880287310445</c:v>
                </c:pt>
                <c:pt idx="117">
                  <c:v>115.06251662676232</c:v>
                </c:pt>
                <c:pt idx="118">
                  <c:v>115.58393189678095</c:v>
                </c:pt>
                <c:pt idx="119">
                  <c:v>115.27001862197382</c:v>
                </c:pt>
                <c:pt idx="120">
                  <c:v>115.32322426177164</c:v>
                </c:pt>
                <c:pt idx="121">
                  <c:v>115.20085129023666</c:v>
                </c:pt>
                <c:pt idx="122">
                  <c:v>115.33386538973122</c:v>
                </c:pt>
                <c:pt idx="123">
                  <c:v>115.52008512902358</c:v>
                </c:pt>
                <c:pt idx="124">
                  <c:v>115.42431497738751</c:v>
                </c:pt>
                <c:pt idx="125">
                  <c:v>114.68475658419784</c:v>
                </c:pt>
                <c:pt idx="126">
                  <c:v>115.0199521149241</c:v>
                </c:pt>
                <c:pt idx="127">
                  <c:v>115.14232508645907</c:v>
                </c:pt>
                <c:pt idx="128">
                  <c:v>116.08406491088046</c:v>
                </c:pt>
                <c:pt idx="129">
                  <c:v>116.01489757914329</c:v>
                </c:pt>
                <c:pt idx="130">
                  <c:v>116.08406491088046</c:v>
                </c:pt>
                <c:pt idx="131">
                  <c:v>115.79675445597222</c:v>
                </c:pt>
                <c:pt idx="132">
                  <c:v>116.33413141793018</c:v>
                </c:pt>
                <c:pt idx="133">
                  <c:v>116.23304070231433</c:v>
                </c:pt>
                <c:pt idx="134">
                  <c:v>116.56823623304059</c:v>
                </c:pt>
                <c:pt idx="135">
                  <c:v>115.96701250332525</c:v>
                </c:pt>
                <c:pt idx="136">
                  <c:v>116.18515562649631</c:v>
                </c:pt>
                <c:pt idx="137">
                  <c:v>116.44586326150562</c:v>
                </c:pt>
                <c:pt idx="138">
                  <c:v>116.27560521415259</c:v>
                </c:pt>
                <c:pt idx="139">
                  <c:v>116.27028465017281</c:v>
                </c:pt>
                <c:pt idx="140">
                  <c:v>116.50438946528321</c:v>
                </c:pt>
                <c:pt idx="141">
                  <c:v>115.90848629954765</c:v>
                </c:pt>
                <c:pt idx="142">
                  <c:v>115.82867783985093</c:v>
                </c:pt>
                <c:pt idx="143">
                  <c:v>115.61053471667987</c:v>
                </c:pt>
                <c:pt idx="144">
                  <c:v>116.17983506251652</c:v>
                </c:pt>
                <c:pt idx="145">
                  <c:v>115.98829475924435</c:v>
                </c:pt>
                <c:pt idx="146">
                  <c:v>115.65841979249788</c:v>
                </c:pt>
                <c:pt idx="147">
                  <c:v>115.66374035647765</c:v>
                </c:pt>
                <c:pt idx="148">
                  <c:v>116.18515562649627</c:v>
                </c:pt>
                <c:pt idx="149">
                  <c:v>116.53631284916187</c:v>
                </c:pt>
                <c:pt idx="150">
                  <c:v>116.52567172120231</c:v>
                </c:pt>
                <c:pt idx="151">
                  <c:v>116.25964352221322</c:v>
                </c:pt>
                <c:pt idx="152">
                  <c:v>113.47698856078732</c:v>
                </c:pt>
                <c:pt idx="153">
                  <c:v>115.10508113860058</c:v>
                </c:pt>
                <c:pt idx="154">
                  <c:v>113.45038574088842</c:v>
                </c:pt>
                <c:pt idx="155">
                  <c:v>113.40782122905019</c:v>
                </c:pt>
                <c:pt idx="156">
                  <c:v>114.54110135674372</c:v>
                </c:pt>
                <c:pt idx="157">
                  <c:v>113.52487363660539</c:v>
                </c:pt>
                <c:pt idx="158">
                  <c:v>113.54615589252452</c:v>
                </c:pt>
                <c:pt idx="159">
                  <c:v>113.5514764565043</c:v>
                </c:pt>
                <c:pt idx="160">
                  <c:v>114.82841181165196</c:v>
                </c:pt>
                <c:pt idx="161">
                  <c:v>115.5520085129023</c:v>
                </c:pt>
                <c:pt idx="162">
                  <c:v>114.91886139930827</c:v>
                </c:pt>
                <c:pt idx="163">
                  <c:v>113.98776270284644</c:v>
                </c:pt>
                <c:pt idx="164">
                  <c:v>114.69539771215743</c:v>
                </c:pt>
                <c:pt idx="165">
                  <c:v>115.26469805799408</c:v>
                </c:pt>
                <c:pt idx="166">
                  <c:v>114.22186751795685</c:v>
                </c:pt>
                <c:pt idx="167">
                  <c:v>115.08379888268152</c:v>
                </c:pt>
                <c:pt idx="168">
                  <c:v>114.80712955573286</c:v>
                </c:pt>
                <c:pt idx="169">
                  <c:v>114.22186751795685</c:v>
                </c:pt>
                <c:pt idx="170">
                  <c:v>114.72732109603614</c:v>
                </c:pt>
                <c:pt idx="171">
                  <c:v>114.80712955573287</c:v>
                </c:pt>
                <c:pt idx="172">
                  <c:v>114.41340782122901</c:v>
                </c:pt>
                <c:pt idx="173">
                  <c:v>115.00931098696458</c:v>
                </c:pt>
                <c:pt idx="174">
                  <c:v>113.55679702048414</c:v>
                </c:pt>
                <c:pt idx="175">
                  <c:v>113.70577281191804</c:v>
                </c:pt>
                <c:pt idx="176">
                  <c:v>113.3333333333333</c:v>
                </c:pt>
                <c:pt idx="177">
                  <c:v>113.39185953711092</c:v>
                </c:pt>
                <c:pt idx="178">
                  <c:v>112.99813780260706</c:v>
                </c:pt>
                <c:pt idx="179">
                  <c:v>113.70577281191807</c:v>
                </c:pt>
                <c:pt idx="180">
                  <c:v>114.00904495876563</c:v>
                </c:pt>
                <c:pt idx="181">
                  <c:v>113.79622239957435</c:v>
                </c:pt>
                <c:pt idx="182">
                  <c:v>113.84942803937216</c:v>
                </c:pt>
                <c:pt idx="183">
                  <c:v>114.33359936153229</c:v>
                </c:pt>
                <c:pt idx="184">
                  <c:v>113.950518754988</c:v>
                </c:pt>
                <c:pt idx="185">
                  <c:v>113.72173450385739</c:v>
                </c:pt>
                <c:pt idx="186">
                  <c:v>113.41846235700982</c:v>
                </c:pt>
                <c:pt idx="187">
                  <c:v>113.08326682628356</c:v>
                </c:pt>
                <c:pt idx="188">
                  <c:v>113.08858739026334</c:v>
                </c:pt>
                <c:pt idx="189">
                  <c:v>112.26922053737692</c:v>
                </c:pt>
                <c:pt idx="190">
                  <c:v>111.59350891194464</c:v>
                </c:pt>
                <c:pt idx="191">
                  <c:v>111.08273476988558</c:v>
                </c:pt>
                <c:pt idx="192">
                  <c:v>110.9603617983506</c:v>
                </c:pt>
                <c:pt idx="193">
                  <c:v>113.40782122905026</c:v>
                </c:pt>
                <c:pt idx="194">
                  <c:v>113.91859537110932</c:v>
                </c:pt>
                <c:pt idx="195">
                  <c:v>115.1263633945198</c:v>
                </c:pt>
                <c:pt idx="196">
                  <c:v>115.41367384942801</c:v>
                </c:pt>
                <c:pt idx="197">
                  <c:v>115.14764565043892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381096"/>
        <c:axId val="686381880"/>
      </c:lineChart>
      <c:dateAx>
        <c:axId val="6863810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81880"/>
        <c:crosses val="autoZero"/>
        <c:auto val="1"/>
        <c:lblOffset val="100"/>
        <c:baseTimeUnit val="days"/>
      </c:dateAx>
      <c:valAx>
        <c:axId val="68638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8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790665337073181"/>
          <c:y val="0.13692894327751692"/>
          <c:w val="0.38209334662926814"/>
          <c:h val="4.3233902525719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50800</xdr:rowOff>
    </xdr:from>
    <xdr:to>
      <xdr:col>13</xdr:col>
      <xdr:colOff>685800</xdr:colOff>
      <xdr:row>16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16</xdr:row>
      <xdr:rowOff>50800</xdr:rowOff>
    </xdr:from>
    <xdr:to>
      <xdr:col>11</xdr:col>
      <xdr:colOff>1041400</xdr:colOff>
      <xdr:row>34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1152525</xdr:colOff>
      <xdr:row>62</xdr:row>
      <xdr:rowOff>61912</xdr:rowOff>
    </xdr:from>
    <xdr:to>
      <xdr:col>10</xdr:col>
      <xdr:colOff>95250</xdr:colOff>
      <xdr:row>76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251731</xdr:colOff>
      <xdr:row>3</xdr:row>
      <xdr:rowOff>63954</xdr:rowOff>
    </xdr:from>
    <xdr:to>
      <xdr:col>34</xdr:col>
      <xdr:colOff>421823</xdr:colOff>
      <xdr:row>27</xdr:row>
      <xdr:rowOff>122464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ngyu/Desktop/Dropbox/GU/1.Investment/4.%20Alphas%20(new)/14.bog_sog/2.Production/Matlab_simulation_out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ngyu/Downloads/spy%20(2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labBOGSOGoutput"/>
      <sheetName val="Sheet1"/>
      <sheetName val="MatlabBOGoutput"/>
      <sheetName val="MatlabSOGoutput"/>
    </sheetNames>
    <sheetDataSet>
      <sheetData sheetId="0">
        <row r="1">
          <cell r="A1">
            <v>42689.940682870372</v>
          </cell>
        </row>
        <row r="2">
          <cell r="A2" t="str">
            <v>stckselectmode</v>
          </cell>
          <cell r="B2" t="str">
            <v>random</v>
          </cell>
        </row>
        <row r="3">
          <cell r="A3" t="str">
            <v>spread_mode</v>
          </cell>
          <cell r="B3" t="str">
            <v>fix</v>
          </cell>
        </row>
        <row r="4">
          <cell r="B4" t="str">
            <v>BOG</v>
          </cell>
        </row>
        <row r="5">
          <cell r="A5" t="str">
            <v>topN</v>
          </cell>
          <cell r="B5">
            <v>5</v>
          </cell>
        </row>
        <row r="6">
          <cell r="A6" t="str">
            <v>EntryZscore</v>
          </cell>
          <cell r="B6">
            <v>0.8</v>
          </cell>
        </row>
        <row r="7">
          <cell r="A7" t="str">
            <v>Lookback</v>
          </cell>
          <cell r="B7">
            <v>20</v>
          </cell>
        </row>
        <row r="9">
          <cell r="A9" t="str">
            <v>xx</v>
          </cell>
          <cell r="B9" t="str">
            <v>xx</v>
          </cell>
        </row>
        <row r="10">
          <cell r="A10">
            <v>38352</v>
          </cell>
          <cell r="B10">
            <v>0</v>
          </cell>
        </row>
        <row r="11">
          <cell r="A11">
            <v>38355</v>
          </cell>
          <cell r="B11">
            <v>0</v>
          </cell>
        </row>
        <row r="12">
          <cell r="A12">
            <v>38356</v>
          </cell>
          <cell r="B12">
            <v>0</v>
          </cell>
        </row>
        <row r="13">
          <cell r="A13">
            <v>38357</v>
          </cell>
          <cell r="B13">
            <v>0</v>
          </cell>
        </row>
        <row r="14">
          <cell r="A14">
            <v>38358</v>
          </cell>
          <cell r="B14">
            <v>0</v>
          </cell>
        </row>
        <row r="15">
          <cell r="A15">
            <v>38359</v>
          </cell>
          <cell r="B15">
            <v>0</v>
          </cell>
        </row>
        <row r="16">
          <cell r="A16">
            <v>38362</v>
          </cell>
          <cell r="B16">
            <v>0</v>
          </cell>
        </row>
        <row r="17">
          <cell r="A17">
            <v>38363</v>
          </cell>
          <cell r="B17">
            <v>0</v>
          </cell>
        </row>
        <row r="18">
          <cell r="A18">
            <v>38364</v>
          </cell>
          <cell r="B18">
            <v>0</v>
          </cell>
        </row>
        <row r="19">
          <cell r="A19">
            <v>38365</v>
          </cell>
          <cell r="B19">
            <v>0</v>
          </cell>
        </row>
        <row r="20">
          <cell r="A20">
            <v>38366</v>
          </cell>
          <cell r="B20">
            <v>0</v>
          </cell>
        </row>
        <row r="21">
          <cell r="A21">
            <v>38370</v>
          </cell>
          <cell r="B21">
            <v>0</v>
          </cell>
        </row>
        <row r="22">
          <cell r="A22">
            <v>38371</v>
          </cell>
          <cell r="B22">
            <v>0</v>
          </cell>
        </row>
        <row r="23">
          <cell r="A23">
            <v>38372</v>
          </cell>
          <cell r="B23">
            <v>0</v>
          </cell>
        </row>
        <row r="24">
          <cell r="A24">
            <v>38373</v>
          </cell>
          <cell r="B24">
            <v>0</v>
          </cell>
        </row>
        <row r="25">
          <cell r="A25">
            <v>38376</v>
          </cell>
          <cell r="B25">
            <v>0</v>
          </cell>
        </row>
        <row r="26">
          <cell r="A26">
            <v>38377</v>
          </cell>
          <cell r="B26">
            <v>0</v>
          </cell>
        </row>
        <row r="27">
          <cell r="A27">
            <v>38378</v>
          </cell>
          <cell r="B27">
            <v>0</v>
          </cell>
        </row>
        <row r="28">
          <cell r="A28">
            <v>38379</v>
          </cell>
          <cell r="B28">
            <v>0</v>
          </cell>
        </row>
        <row r="29">
          <cell r="A29">
            <v>38380</v>
          </cell>
          <cell r="B29">
            <v>0</v>
          </cell>
        </row>
        <row r="30">
          <cell r="A30">
            <v>38383</v>
          </cell>
          <cell r="B30">
            <v>0</v>
          </cell>
        </row>
        <row r="31">
          <cell r="A31">
            <v>38384</v>
          </cell>
          <cell r="B31">
            <v>0</v>
          </cell>
        </row>
        <row r="32">
          <cell r="A32">
            <v>38385</v>
          </cell>
          <cell r="B32">
            <v>0</v>
          </cell>
        </row>
        <row r="33">
          <cell r="A33">
            <v>38386</v>
          </cell>
          <cell r="B33">
            <v>0</v>
          </cell>
        </row>
        <row r="34">
          <cell r="A34">
            <v>38387</v>
          </cell>
          <cell r="B34">
            <v>0</v>
          </cell>
        </row>
        <row r="35">
          <cell r="A35">
            <v>38390</v>
          </cell>
          <cell r="B35">
            <v>0</v>
          </cell>
        </row>
        <row r="36">
          <cell r="A36">
            <v>38391</v>
          </cell>
          <cell r="B36">
            <v>0</v>
          </cell>
        </row>
        <row r="37">
          <cell r="A37">
            <v>38392</v>
          </cell>
          <cell r="B37">
            <v>0</v>
          </cell>
        </row>
        <row r="38">
          <cell r="A38">
            <v>38393</v>
          </cell>
          <cell r="B38">
            <v>0</v>
          </cell>
        </row>
        <row r="39">
          <cell r="A39">
            <v>38394</v>
          </cell>
          <cell r="B39">
            <v>0</v>
          </cell>
        </row>
        <row r="40">
          <cell r="A40">
            <v>38397</v>
          </cell>
          <cell r="B40">
            <v>0</v>
          </cell>
        </row>
        <row r="41">
          <cell r="A41">
            <v>38398</v>
          </cell>
          <cell r="B41">
            <v>0</v>
          </cell>
        </row>
        <row r="42">
          <cell r="A42">
            <v>38399</v>
          </cell>
          <cell r="B42">
            <v>0</v>
          </cell>
        </row>
        <row r="43">
          <cell r="A43">
            <v>38400</v>
          </cell>
          <cell r="B43">
            <v>0</v>
          </cell>
        </row>
        <row r="44">
          <cell r="A44">
            <v>38401</v>
          </cell>
          <cell r="B44">
            <v>0</v>
          </cell>
        </row>
        <row r="45">
          <cell r="A45">
            <v>38405</v>
          </cell>
          <cell r="B45">
            <v>0</v>
          </cell>
        </row>
        <row r="46">
          <cell r="A46">
            <v>38406</v>
          </cell>
          <cell r="B46">
            <v>0</v>
          </cell>
        </row>
        <row r="47">
          <cell r="A47">
            <v>38407</v>
          </cell>
          <cell r="B47">
            <v>0</v>
          </cell>
        </row>
        <row r="48">
          <cell r="A48">
            <v>38408</v>
          </cell>
          <cell r="B48">
            <v>0</v>
          </cell>
        </row>
        <row r="49">
          <cell r="A49">
            <v>38411</v>
          </cell>
          <cell r="B49">
            <v>0</v>
          </cell>
        </row>
        <row r="50">
          <cell r="A50">
            <v>38412</v>
          </cell>
          <cell r="B50">
            <v>0</v>
          </cell>
        </row>
        <row r="51">
          <cell r="A51">
            <v>38413</v>
          </cell>
          <cell r="B51">
            <v>0</v>
          </cell>
        </row>
        <row r="52">
          <cell r="A52">
            <v>38414</v>
          </cell>
          <cell r="B52">
            <v>0</v>
          </cell>
        </row>
        <row r="53">
          <cell r="A53">
            <v>38415</v>
          </cell>
          <cell r="B53">
            <v>0</v>
          </cell>
        </row>
        <row r="54">
          <cell r="A54">
            <v>38418</v>
          </cell>
          <cell r="B54">
            <v>0</v>
          </cell>
        </row>
        <row r="55">
          <cell r="A55">
            <v>38419</v>
          </cell>
          <cell r="B55">
            <v>0</v>
          </cell>
        </row>
        <row r="56">
          <cell r="A56">
            <v>38420</v>
          </cell>
          <cell r="B56">
            <v>0</v>
          </cell>
        </row>
        <row r="57">
          <cell r="A57">
            <v>38421</v>
          </cell>
          <cell r="B57">
            <v>0</v>
          </cell>
        </row>
        <row r="58">
          <cell r="A58">
            <v>38422</v>
          </cell>
          <cell r="B58">
            <v>0</v>
          </cell>
        </row>
        <row r="59">
          <cell r="A59">
            <v>38425</v>
          </cell>
          <cell r="B59">
            <v>0</v>
          </cell>
        </row>
        <row r="60">
          <cell r="A60">
            <v>38426</v>
          </cell>
          <cell r="B60">
            <v>0</v>
          </cell>
        </row>
        <row r="61">
          <cell r="A61">
            <v>38427</v>
          </cell>
          <cell r="B61">
            <v>0</v>
          </cell>
        </row>
        <row r="62">
          <cell r="A62">
            <v>38428</v>
          </cell>
          <cell r="B62">
            <v>0</v>
          </cell>
        </row>
        <row r="63">
          <cell r="A63">
            <v>38429</v>
          </cell>
          <cell r="B63">
            <v>0</v>
          </cell>
        </row>
        <row r="64">
          <cell r="A64">
            <v>38432</v>
          </cell>
          <cell r="B64">
            <v>0</v>
          </cell>
        </row>
        <row r="65">
          <cell r="A65">
            <v>38433</v>
          </cell>
          <cell r="B65">
            <v>0</v>
          </cell>
        </row>
        <row r="66">
          <cell r="A66">
            <v>38434</v>
          </cell>
          <cell r="B66">
            <v>0</v>
          </cell>
        </row>
        <row r="67">
          <cell r="A67">
            <v>38435</v>
          </cell>
          <cell r="B67">
            <v>0</v>
          </cell>
        </row>
        <row r="68">
          <cell r="A68">
            <v>38439</v>
          </cell>
          <cell r="B68">
            <v>0</v>
          </cell>
        </row>
        <row r="69">
          <cell r="A69">
            <v>38440</v>
          </cell>
          <cell r="B69">
            <v>0</v>
          </cell>
        </row>
        <row r="70">
          <cell r="A70">
            <v>38441</v>
          </cell>
          <cell r="B70">
            <v>0</v>
          </cell>
        </row>
        <row r="71">
          <cell r="A71">
            <v>38442</v>
          </cell>
          <cell r="B71">
            <v>0</v>
          </cell>
        </row>
        <row r="72">
          <cell r="A72">
            <v>38443</v>
          </cell>
          <cell r="B72">
            <v>0</v>
          </cell>
        </row>
        <row r="73">
          <cell r="A73">
            <v>38446</v>
          </cell>
          <cell r="B73">
            <v>0</v>
          </cell>
        </row>
        <row r="74">
          <cell r="A74">
            <v>38447</v>
          </cell>
          <cell r="B74">
            <v>0</v>
          </cell>
        </row>
        <row r="75">
          <cell r="A75">
            <v>38448</v>
          </cell>
          <cell r="B75">
            <v>0</v>
          </cell>
        </row>
        <row r="76">
          <cell r="A76">
            <v>38449</v>
          </cell>
          <cell r="B76">
            <v>0</v>
          </cell>
        </row>
        <row r="77">
          <cell r="A77">
            <v>38450</v>
          </cell>
          <cell r="B77">
            <v>0</v>
          </cell>
        </row>
        <row r="78">
          <cell r="A78">
            <v>38453</v>
          </cell>
          <cell r="B78">
            <v>0</v>
          </cell>
        </row>
        <row r="79">
          <cell r="A79">
            <v>38454</v>
          </cell>
          <cell r="B79">
            <v>0</v>
          </cell>
        </row>
        <row r="80">
          <cell r="A80">
            <v>38455</v>
          </cell>
          <cell r="B80">
            <v>0</v>
          </cell>
        </row>
        <row r="81">
          <cell r="A81">
            <v>38456</v>
          </cell>
          <cell r="B81">
            <v>0</v>
          </cell>
        </row>
        <row r="82">
          <cell r="A82">
            <v>38457</v>
          </cell>
          <cell r="B82">
            <v>0</v>
          </cell>
        </row>
        <row r="83">
          <cell r="A83">
            <v>38460</v>
          </cell>
          <cell r="B83">
            <v>0</v>
          </cell>
        </row>
        <row r="84">
          <cell r="A84">
            <v>38461</v>
          </cell>
          <cell r="B84">
            <v>0</v>
          </cell>
        </row>
        <row r="85">
          <cell r="A85">
            <v>38462</v>
          </cell>
          <cell r="B85">
            <v>0</v>
          </cell>
        </row>
        <row r="86">
          <cell r="A86">
            <v>38463</v>
          </cell>
          <cell r="B86">
            <v>0</v>
          </cell>
        </row>
        <row r="87">
          <cell r="A87">
            <v>38464</v>
          </cell>
          <cell r="B87">
            <v>0</v>
          </cell>
        </row>
        <row r="88">
          <cell r="A88">
            <v>38467</v>
          </cell>
          <cell r="B88">
            <v>0</v>
          </cell>
        </row>
        <row r="89">
          <cell r="A89">
            <v>38468</v>
          </cell>
          <cell r="B89">
            <v>0</v>
          </cell>
        </row>
        <row r="90">
          <cell r="A90">
            <v>38469</v>
          </cell>
          <cell r="B90">
            <v>0</v>
          </cell>
        </row>
        <row r="91">
          <cell r="A91">
            <v>38470</v>
          </cell>
          <cell r="B91">
            <v>0</v>
          </cell>
        </row>
        <row r="92">
          <cell r="A92">
            <v>38471</v>
          </cell>
          <cell r="B92">
            <v>0</v>
          </cell>
        </row>
        <row r="93">
          <cell r="A93">
            <v>38474</v>
          </cell>
          <cell r="B93">
            <v>0</v>
          </cell>
        </row>
        <row r="94">
          <cell r="A94">
            <v>38475</v>
          </cell>
          <cell r="B94">
            <v>0</v>
          </cell>
        </row>
        <row r="95">
          <cell r="A95">
            <v>38476</v>
          </cell>
          <cell r="B95">
            <v>0</v>
          </cell>
        </row>
        <row r="96">
          <cell r="A96">
            <v>38477</v>
          </cell>
          <cell r="B96">
            <v>0</v>
          </cell>
        </row>
        <row r="97">
          <cell r="A97">
            <v>38478</v>
          </cell>
          <cell r="B97">
            <v>0</v>
          </cell>
        </row>
        <row r="98">
          <cell r="A98">
            <v>38481</v>
          </cell>
          <cell r="B98">
            <v>0</v>
          </cell>
        </row>
        <row r="99">
          <cell r="A99">
            <v>38482</v>
          </cell>
          <cell r="B99">
            <v>0</v>
          </cell>
        </row>
        <row r="100">
          <cell r="A100">
            <v>38483</v>
          </cell>
          <cell r="B100">
            <v>-7.6314634205958761E-4</v>
          </cell>
        </row>
        <row r="101">
          <cell r="A101">
            <v>38484</v>
          </cell>
          <cell r="B101">
            <v>3.4324939129331711E-2</v>
          </cell>
        </row>
        <row r="102">
          <cell r="A102">
            <v>38485</v>
          </cell>
          <cell r="B102">
            <v>5.302402812241514E-3</v>
          </cell>
        </row>
        <row r="103">
          <cell r="A103">
            <v>38488</v>
          </cell>
          <cell r="B103">
            <v>1.0544825370968295E-3</v>
          </cell>
        </row>
        <row r="104">
          <cell r="A104">
            <v>38489</v>
          </cell>
          <cell r="B104">
            <v>-4.378709440698049E-5</v>
          </cell>
        </row>
        <row r="105">
          <cell r="A105">
            <v>38490</v>
          </cell>
          <cell r="B105">
            <v>-1.2197608808281085E-2</v>
          </cell>
        </row>
        <row r="106">
          <cell r="A106">
            <v>38491</v>
          </cell>
          <cell r="B106">
            <v>9.0954518084653511E-3</v>
          </cell>
        </row>
        <row r="107">
          <cell r="A107">
            <v>38492</v>
          </cell>
          <cell r="B107">
            <v>-8.2676521297192008E-4</v>
          </cell>
        </row>
        <row r="108">
          <cell r="A108">
            <v>38495</v>
          </cell>
          <cell r="B108">
            <v>-3.8729298024379555E-4</v>
          </cell>
        </row>
        <row r="109">
          <cell r="A109">
            <v>38496</v>
          </cell>
          <cell r="B109">
            <v>-1.2025352410594873E-3</v>
          </cell>
        </row>
        <row r="110">
          <cell r="A110">
            <v>38497</v>
          </cell>
          <cell r="B110">
            <v>0</v>
          </cell>
        </row>
        <row r="111">
          <cell r="A111">
            <v>38498</v>
          </cell>
          <cell r="B111">
            <v>0</v>
          </cell>
        </row>
        <row r="112">
          <cell r="A112">
            <v>38499</v>
          </cell>
          <cell r="B112">
            <v>0</v>
          </cell>
        </row>
        <row r="113">
          <cell r="A113">
            <v>38503</v>
          </cell>
          <cell r="B113">
            <v>8.7258497711219275E-3</v>
          </cell>
        </row>
        <row r="114">
          <cell r="A114">
            <v>38504</v>
          </cell>
          <cell r="B114">
            <v>2.9739243469990018E-3</v>
          </cell>
        </row>
        <row r="115">
          <cell r="A115">
            <v>38505</v>
          </cell>
          <cell r="B115">
            <v>-1.3827359979135419E-2</v>
          </cell>
        </row>
        <row r="116">
          <cell r="A116">
            <v>38506</v>
          </cell>
          <cell r="B116">
            <v>9.1415127812049808E-4</v>
          </cell>
        </row>
        <row r="117">
          <cell r="A117">
            <v>38509</v>
          </cell>
          <cell r="B117">
            <v>0</v>
          </cell>
        </row>
        <row r="118">
          <cell r="A118">
            <v>38510</v>
          </cell>
          <cell r="B118">
            <v>3.4846920531778828E-3</v>
          </cell>
        </row>
        <row r="119">
          <cell r="A119">
            <v>38511</v>
          </cell>
          <cell r="B119">
            <v>-5.4325020948227769E-3</v>
          </cell>
        </row>
        <row r="120">
          <cell r="A120">
            <v>38512</v>
          </cell>
          <cell r="B120">
            <v>0</v>
          </cell>
        </row>
        <row r="121">
          <cell r="A121">
            <v>38513</v>
          </cell>
          <cell r="B121">
            <v>2.0355270655270591E-3</v>
          </cell>
        </row>
        <row r="122">
          <cell r="A122">
            <v>38516</v>
          </cell>
          <cell r="B122">
            <v>0</v>
          </cell>
        </row>
        <row r="123">
          <cell r="A123">
            <v>38517</v>
          </cell>
          <cell r="B123">
            <v>6.6541981220438143E-3</v>
          </cell>
        </row>
        <row r="124">
          <cell r="A124">
            <v>38518</v>
          </cell>
          <cell r="B124">
            <v>0</v>
          </cell>
        </row>
        <row r="125">
          <cell r="A125">
            <v>38519</v>
          </cell>
          <cell r="B125">
            <v>0</v>
          </cell>
        </row>
        <row r="126">
          <cell r="A126">
            <v>38520</v>
          </cell>
          <cell r="B126">
            <v>-2.0451811895305814E-3</v>
          </cell>
        </row>
        <row r="127">
          <cell r="A127">
            <v>38523</v>
          </cell>
          <cell r="B127">
            <v>0</v>
          </cell>
        </row>
        <row r="128">
          <cell r="A128">
            <v>38524</v>
          </cell>
          <cell r="B128">
            <v>-1.8426878875469398E-3</v>
          </cell>
        </row>
        <row r="129">
          <cell r="A129">
            <v>38525</v>
          </cell>
          <cell r="B129">
            <v>0</v>
          </cell>
        </row>
        <row r="130">
          <cell r="A130">
            <v>38526</v>
          </cell>
          <cell r="B130">
            <v>5.1601854603361454E-3</v>
          </cell>
        </row>
        <row r="131">
          <cell r="A131">
            <v>38527</v>
          </cell>
          <cell r="B131">
            <v>0</v>
          </cell>
        </row>
        <row r="132">
          <cell r="A132">
            <v>38530</v>
          </cell>
          <cell r="B132">
            <v>0</v>
          </cell>
        </row>
        <row r="133">
          <cell r="A133">
            <v>38531</v>
          </cell>
          <cell r="B133">
            <v>-1.5802265424468605E-3</v>
          </cell>
        </row>
        <row r="134">
          <cell r="A134">
            <v>38532</v>
          </cell>
          <cell r="B134">
            <v>-5.3897986027393692E-3</v>
          </cell>
        </row>
        <row r="135">
          <cell r="A135">
            <v>38533</v>
          </cell>
          <cell r="B135">
            <v>1.7236338396210867E-3</v>
          </cell>
        </row>
        <row r="136">
          <cell r="A136">
            <v>38534</v>
          </cell>
          <cell r="B136">
            <v>0</v>
          </cell>
        </row>
        <row r="137">
          <cell r="A137">
            <v>38538</v>
          </cell>
          <cell r="B137">
            <v>0</v>
          </cell>
        </row>
        <row r="138">
          <cell r="A138">
            <v>38539</v>
          </cell>
          <cell r="B138">
            <v>0</v>
          </cell>
        </row>
        <row r="139">
          <cell r="A139">
            <v>38540</v>
          </cell>
          <cell r="B139">
            <v>1.2243104910602497E-2</v>
          </cell>
        </row>
        <row r="140">
          <cell r="A140">
            <v>38541</v>
          </cell>
          <cell r="B140">
            <v>0</v>
          </cell>
        </row>
        <row r="141">
          <cell r="A141">
            <v>38544</v>
          </cell>
          <cell r="B141">
            <v>-3.043505309145364E-5</v>
          </cell>
        </row>
        <row r="142">
          <cell r="A142">
            <v>38545</v>
          </cell>
          <cell r="B142">
            <v>3.5706739526411156E-4</v>
          </cell>
        </row>
        <row r="143">
          <cell r="A143">
            <v>38546</v>
          </cell>
          <cell r="B143">
            <v>0</v>
          </cell>
        </row>
        <row r="144">
          <cell r="A144">
            <v>38547</v>
          </cell>
          <cell r="B144">
            <v>2.2539168842069038E-4</v>
          </cell>
        </row>
        <row r="145">
          <cell r="A145">
            <v>38548</v>
          </cell>
          <cell r="B145">
            <v>0</v>
          </cell>
        </row>
        <row r="146">
          <cell r="A146">
            <v>38551</v>
          </cell>
          <cell r="B146">
            <v>5.9078275691837722E-3</v>
          </cell>
        </row>
        <row r="147">
          <cell r="A147">
            <v>38552</v>
          </cell>
          <cell r="B147">
            <v>-5.7238237709485986E-4</v>
          </cell>
        </row>
        <row r="148">
          <cell r="A148">
            <v>38553</v>
          </cell>
          <cell r="B148">
            <v>0</v>
          </cell>
        </row>
        <row r="149">
          <cell r="A149">
            <v>38554</v>
          </cell>
          <cell r="B149">
            <v>-1.2239300997192396E-2</v>
          </cell>
        </row>
        <row r="150">
          <cell r="A150">
            <v>38555</v>
          </cell>
          <cell r="B150">
            <v>1.4839536014869936E-3</v>
          </cell>
        </row>
        <row r="151">
          <cell r="A151">
            <v>38558</v>
          </cell>
          <cell r="B151">
            <v>2.2585240080487128E-3</v>
          </cell>
        </row>
        <row r="152">
          <cell r="A152">
            <v>38559</v>
          </cell>
          <cell r="B152">
            <v>-1.1149996168296091E-3</v>
          </cell>
        </row>
        <row r="153">
          <cell r="A153">
            <v>38560</v>
          </cell>
          <cell r="B153">
            <v>0</v>
          </cell>
        </row>
        <row r="154">
          <cell r="A154">
            <v>38561</v>
          </cell>
          <cell r="B154">
            <v>-1.5018837885973623E-2</v>
          </cell>
        </row>
        <row r="155">
          <cell r="A155">
            <v>38562</v>
          </cell>
          <cell r="B155">
            <v>0</v>
          </cell>
        </row>
        <row r="156">
          <cell r="A156">
            <v>38565</v>
          </cell>
          <cell r="B156">
            <v>1.6052838691604277E-2</v>
          </cell>
        </row>
        <row r="157">
          <cell r="A157">
            <v>38566</v>
          </cell>
          <cell r="B157">
            <v>-2.8766214638375623E-3</v>
          </cell>
        </row>
        <row r="158">
          <cell r="A158">
            <v>38567</v>
          </cell>
          <cell r="B158">
            <v>0</v>
          </cell>
        </row>
        <row r="159">
          <cell r="A159">
            <v>38568</v>
          </cell>
          <cell r="B159">
            <v>-1.0139812060127179E-2</v>
          </cell>
        </row>
        <row r="160">
          <cell r="A160">
            <v>38569</v>
          </cell>
          <cell r="B160">
            <v>-2.185674034522116E-2</v>
          </cell>
        </row>
        <row r="161">
          <cell r="A161">
            <v>38572</v>
          </cell>
          <cell r="B161">
            <v>-3.5335066046647762E-4</v>
          </cell>
        </row>
        <row r="162">
          <cell r="A162">
            <v>38573</v>
          </cell>
          <cell r="B162">
            <v>0</v>
          </cell>
        </row>
        <row r="163">
          <cell r="A163">
            <v>38574</v>
          </cell>
          <cell r="B163">
            <v>3.979364863640311E-5</v>
          </cell>
        </row>
        <row r="164">
          <cell r="A164">
            <v>38575</v>
          </cell>
          <cell r="B164">
            <v>-7.6039940828402945E-4</v>
          </cell>
        </row>
        <row r="165">
          <cell r="A165">
            <v>38576</v>
          </cell>
          <cell r="B165">
            <v>0</v>
          </cell>
        </row>
        <row r="166">
          <cell r="A166">
            <v>38579</v>
          </cell>
          <cell r="B166">
            <v>5.5983517813409951E-3</v>
          </cell>
        </row>
        <row r="167">
          <cell r="A167">
            <v>38580</v>
          </cell>
          <cell r="B167">
            <v>9.2418316037230742E-4</v>
          </cell>
        </row>
        <row r="168">
          <cell r="A168">
            <v>38581</v>
          </cell>
          <cell r="B168">
            <v>0</v>
          </cell>
        </row>
        <row r="169">
          <cell r="A169">
            <v>38582</v>
          </cell>
          <cell r="B169">
            <v>-2.2773459650301012E-4</v>
          </cell>
        </row>
        <row r="170">
          <cell r="A170">
            <v>38583</v>
          </cell>
          <cell r="B170">
            <v>-1.1978127161666322E-3</v>
          </cell>
        </row>
        <row r="171">
          <cell r="A171">
            <v>38586</v>
          </cell>
          <cell r="B171">
            <v>2.6624091204154538E-3</v>
          </cell>
        </row>
        <row r="172">
          <cell r="A172">
            <v>38587</v>
          </cell>
          <cell r="B172">
            <v>0</v>
          </cell>
        </row>
        <row r="173">
          <cell r="A173">
            <v>38588</v>
          </cell>
          <cell r="B173">
            <v>2.9162078911003949E-3</v>
          </cell>
        </row>
        <row r="174">
          <cell r="A174">
            <v>38589</v>
          </cell>
          <cell r="B174">
            <v>1.0898601626427883E-3</v>
          </cell>
        </row>
        <row r="175">
          <cell r="A175">
            <v>38590</v>
          </cell>
          <cell r="B175">
            <v>1.8043235074935572E-3</v>
          </cell>
        </row>
        <row r="176">
          <cell r="A176">
            <v>38593</v>
          </cell>
          <cell r="B176">
            <v>1.0764475531682253E-2</v>
          </cell>
        </row>
        <row r="177">
          <cell r="A177">
            <v>38594</v>
          </cell>
          <cell r="B177">
            <v>0</v>
          </cell>
        </row>
        <row r="178">
          <cell r="A178">
            <v>38595</v>
          </cell>
          <cell r="B178">
            <v>0</v>
          </cell>
        </row>
        <row r="179">
          <cell r="A179">
            <v>38596</v>
          </cell>
          <cell r="B179">
            <v>9.9530910310450665E-3</v>
          </cell>
        </row>
        <row r="180">
          <cell r="A180">
            <v>38597</v>
          </cell>
          <cell r="B180">
            <v>0</v>
          </cell>
        </row>
        <row r="181">
          <cell r="A181">
            <v>38601</v>
          </cell>
          <cell r="B181">
            <v>0</v>
          </cell>
        </row>
        <row r="182">
          <cell r="A182">
            <v>38602</v>
          </cell>
          <cell r="B182">
            <v>1.2324135858222672E-2</v>
          </cell>
        </row>
        <row r="183">
          <cell r="A183">
            <v>38603</v>
          </cell>
          <cell r="B183">
            <v>7.6982194239870608E-3</v>
          </cell>
        </row>
        <row r="184">
          <cell r="A184">
            <v>38604</v>
          </cell>
          <cell r="B184">
            <v>0</v>
          </cell>
        </row>
        <row r="185">
          <cell r="A185">
            <v>38607</v>
          </cell>
          <cell r="B185">
            <v>-5.3636351909395977E-3</v>
          </cell>
        </row>
        <row r="186">
          <cell r="A186">
            <v>38608</v>
          </cell>
          <cell r="B186">
            <v>0</v>
          </cell>
        </row>
        <row r="187">
          <cell r="A187">
            <v>38609</v>
          </cell>
          <cell r="B187">
            <v>-2.2259768337946746E-2</v>
          </cell>
        </row>
        <row r="188">
          <cell r="A188">
            <v>38610</v>
          </cell>
          <cell r="B188">
            <v>-7.0559140186328461E-3</v>
          </cell>
        </row>
        <row r="189">
          <cell r="A189">
            <v>38611</v>
          </cell>
          <cell r="B189">
            <v>-6.0248344535723305E-3</v>
          </cell>
        </row>
        <row r="190">
          <cell r="A190">
            <v>38614</v>
          </cell>
          <cell r="B190">
            <v>3.9038807746179295E-3</v>
          </cell>
        </row>
        <row r="191">
          <cell r="A191">
            <v>38615</v>
          </cell>
          <cell r="B191">
            <v>-6.6855326126374003E-4</v>
          </cell>
        </row>
        <row r="192">
          <cell r="A192">
            <v>38616</v>
          </cell>
          <cell r="B192">
            <v>1.1102832486417002E-3</v>
          </cell>
        </row>
        <row r="193">
          <cell r="A193">
            <v>38617</v>
          </cell>
          <cell r="B193">
            <v>-2.5720591367537514E-3</v>
          </cell>
        </row>
        <row r="194">
          <cell r="A194">
            <v>38618</v>
          </cell>
          <cell r="B194">
            <v>4.5607734489609714E-3</v>
          </cell>
        </row>
        <row r="195">
          <cell r="A195">
            <v>38621</v>
          </cell>
          <cell r="B195">
            <v>2.7023409867531329E-3</v>
          </cell>
        </row>
        <row r="196">
          <cell r="A196">
            <v>38622</v>
          </cell>
          <cell r="B196">
            <v>1.0093950113114268E-3</v>
          </cell>
        </row>
        <row r="197">
          <cell r="A197">
            <v>38623</v>
          </cell>
          <cell r="B197">
            <v>-1.6969278262212936E-3</v>
          </cell>
        </row>
        <row r="198">
          <cell r="A198">
            <v>38624</v>
          </cell>
          <cell r="B198">
            <v>-9.5955124109117756E-3</v>
          </cell>
        </row>
        <row r="199">
          <cell r="A199">
            <v>38625</v>
          </cell>
          <cell r="B199">
            <v>0</v>
          </cell>
        </row>
        <row r="200">
          <cell r="A200">
            <v>38628</v>
          </cell>
          <cell r="B200">
            <v>3.0202791087589769E-3</v>
          </cell>
        </row>
        <row r="201">
          <cell r="A201">
            <v>38629</v>
          </cell>
          <cell r="B201">
            <v>-5.6947575061635494E-3</v>
          </cell>
        </row>
        <row r="202">
          <cell r="A202">
            <v>38630</v>
          </cell>
          <cell r="B202">
            <v>-1.8855092184772927E-3</v>
          </cell>
        </row>
        <row r="203">
          <cell r="A203">
            <v>38631</v>
          </cell>
          <cell r="B203">
            <v>5.2366156053166636E-4</v>
          </cell>
        </row>
        <row r="204">
          <cell r="A204">
            <v>38632</v>
          </cell>
          <cell r="B204">
            <v>7.3425143375776018E-3</v>
          </cell>
        </row>
        <row r="205">
          <cell r="A205">
            <v>38635</v>
          </cell>
          <cell r="B205">
            <v>1.8266867640307827E-2</v>
          </cell>
        </row>
        <row r="206">
          <cell r="A206">
            <v>38636</v>
          </cell>
          <cell r="B206">
            <v>1.0312475633543903E-2</v>
          </cell>
        </row>
        <row r="207">
          <cell r="A207">
            <v>38637</v>
          </cell>
          <cell r="B207">
            <v>-2.0755945022517051E-3</v>
          </cell>
        </row>
        <row r="208">
          <cell r="A208">
            <v>38638</v>
          </cell>
          <cell r="B208">
            <v>2.0149501799675987E-3</v>
          </cell>
        </row>
        <row r="209">
          <cell r="A209">
            <v>38639</v>
          </cell>
          <cell r="B209">
            <v>3.5784448686506528E-3</v>
          </cell>
        </row>
        <row r="210">
          <cell r="A210">
            <v>38642</v>
          </cell>
          <cell r="B210">
            <v>4.8529614854389844E-3</v>
          </cell>
        </row>
        <row r="211">
          <cell r="A211">
            <v>38643</v>
          </cell>
          <cell r="B211">
            <v>2.652474405003164E-3</v>
          </cell>
        </row>
        <row r="212">
          <cell r="A212">
            <v>38644</v>
          </cell>
          <cell r="B212">
            <v>6.9844610878780217E-3</v>
          </cell>
        </row>
        <row r="213">
          <cell r="A213">
            <v>38645</v>
          </cell>
          <cell r="B213">
            <v>1.7371256663929007E-2</v>
          </cell>
        </row>
        <row r="214">
          <cell r="A214">
            <v>38646</v>
          </cell>
          <cell r="B214">
            <v>2.4485740541581799E-3</v>
          </cell>
        </row>
        <row r="215">
          <cell r="A215">
            <v>38649</v>
          </cell>
          <cell r="B215">
            <v>2.4320375601126708E-3</v>
          </cell>
        </row>
        <row r="216">
          <cell r="A216">
            <v>38650</v>
          </cell>
          <cell r="B216">
            <v>1.2599965033407976E-3</v>
          </cell>
        </row>
        <row r="217">
          <cell r="A217">
            <v>38651</v>
          </cell>
          <cell r="B217">
            <v>-2.4457037051071251E-3</v>
          </cell>
        </row>
        <row r="218">
          <cell r="A218">
            <v>38652</v>
          </cell>
          <cell r="B218">
            <v>6.878513324453263E-3</v>
          </cell>
        </row>
        <row r="219">
          <cell r="A219">
            <v>38653</v>
          </cell>
          <cell r="B219">
            <v>0</v>
          </cell>
        </row>
        <row r="220">
          <cell r="A220">
            <v>38656</v>
          </cell>
          <cell r="B220">
            <v>-7.4616015068084115E-5</v>
          </cell>
        </row>
        <row r="221">
          <cell r="A221">
            <v>38657</v>
          </cell>
          <cell r="B221">
            <v>-6.7093466402111165E-3</v>
          </cell>
        </row>
        <row r="222">
          <cell r="A222">
            <v>38658</v>
          </cell>
          <cell r="B222">
            <v>-2.0139661963139081E-3</v>
          </cell>
        </row>
        <row r="223">
          <cell r="A223">
            <v>38659</v>
          </cell>
          <cell r="B223">
            <v>-4.4247443910200388E-3</v>
          </cell>
        </row>
        <row r="224">
          <cell r="A224">
            <v>38660</v>
          </cell>
          <cell r="B224">
            <v>-6.3682503862147553E-3</v>
          </cell>
        </row>
        <row r="225">
          <cell r="A225">
            <v>38663</v>
          </cell>
          <cell r="B225">
            <v>0</v>
          </cell>
        </row>
        <row r="226">
          <cell r="A226">
            <v>38664</v>
          </cell>
          <cell r="B226">
            <v>3.760509259259262E-3</v>
          </cell>
        </row>
        <row r="227">
          <cell r="A227">
            <v>38665</v>
          </cell>
          <cell r="B227">
            <v>-2.0602217542926466E-4</v>
          </cell>
        </row>
        <row r="228">
          <cell r="A228">
            <v>38666</v>
          </cell>
          <cell r="B228">
            <v>1.2636731590094536E-2</v>
          </cell>
        </row>
        <row r="229">
          <cell r="A229">
            <v>38667</v>
          </cell>
          <cell r="B229">
            <v>-2.2278963051096923E-3</v>
          </cell>
        </row>
        <row r="230">
          <cell r="A230">
            <v>38670</v>
          </cell>
          <cell r="B230">
            <v>4.0528148949882546E-3</v>
          </cell>
        </row>
        <row r="231">
          <cell r="A231">
            <v>38671</v>
          </cell>
          <cell r="B231">
            <v>-5.2215731084937073E-3</v>
          </cell>
        </row>
        <row r="232">
          <cell r="A232">
            <v>38672</v>
          </cell>
          <cell r="B232">
            <v>0</v>
          </cell>
        </row>
        <row r="233">
          <cell r="A233">
            <v>38673</v>
          </cell>
          <cell r="B233">
            <v>-9.542882942166843E-4</v>
          </cell>
        </row>
        <row r="234">
          <cell r="A234">
            <v>38674</v>
          </cell>
          <cell r="B234">
            <v>5.9933961978108252E-4</v>
          </cell>
        </row>
        <row r="235">
          <cell r="A235">
            <v>38677</v>
          </cell>
          <cell r="B235">
            <v>1.9456610952988101E-2</v>
          </cell>
        </row>
        <row r="236">
          <cell r="A236">
            <v>38678</v>
          </cell>
          <cell r="B236">
            <v>5.2076787699291537E-3</v>
          </cell>
        </row>
        <row r="237">
          <cell r="A237">
            <v>38679</v>
          </cell>
          <cell r="B237">
            <v>-1.0570429868610339E-3</v>
          </cell>
        </row>
        <row r="238">
          <cell r="A238">
            <v>38681</v>
          </cell>
          <cell r="B238">
            <v>6.0749917855766238E-3</v>
          </cell>
        </row>
        <row r="239">
          <cell r="A239">
            <v>38684</v>
          </cell>
          <cell r="B239">
            <v>-3.1677771143652687E-3</v>
          </cell>
        </row>
        <row r="240">
          <cell r="A240">
            <v>38685</v>
          </cell>
          <cell r="B240">
            <v>0</v>
          </cell>
        </row>
        <row r="241">
          <cell r="A241">
            <v>38686</v>
          </cell>
          <cell r="B241">
            <v>-3.6047902495943353E-3</v>
          </cell>
        </row>
        <row r="242">
          <cell r="A242">
            <v>38687</v>
          </cell>
          <cell r="B242">
            <v>0</v>
          </cell>
        </row>
        <row r="243">
          <cell r="A243">
            <v>38688</v>
          </cell>
          <cell r="B243">
            <v>0</v>
          </cell>
        </row>
        <row r="244">
          <cell r="A244">
            <v>38691</v>
          </cell>
          <cell r="B244">
            <v>2.8957822857351078E-3</v>
          </cell>
        </row>
        <row r="245">
          <cell r="A245">
            <v>38692</v>
          </cell>
          <cell r="B245">
            <v>0</v>
          </cell>
        </row>
        <row r="246">
          <cell r="A246">
            <v>38693</v>
          </cell>
          <cell r="B246">
            <v>1.6788334645595794E-3</v>
          </cell>
        </row>
        <row r="247">
          <cell r="A247">
            <v>38694</v>
          </cell>
          <cell r="B247">
            <v>-4.5611699900848703E-3</v>
          </cell>
        </row>
        <row r="248">
          <cell r="A248">
            <v>38695</v>
          </cell>
          <cell r="B248">
            <v>0</v>
          </cell>
        </row>
        <row r="249">
          <cell r="A249">
            <v>38698</v>
          </cell>
          <cell r="B249">
            <v>0</v>
          </cell>
        </row>
        <row r="250">
          <cell r="A250">
            <v>38699</v>
          </cell>
          <cell r="B250">
            <v>1.2092173874361976E-3</v>
          </cell>
        </row>
        <row r="251">
          <cell r="A251">
            <v>38700</v>
          </cell>
          <cell r="B251">
            <v>-3.5383973636139712E-5</v>
          </cell>
        </row>
        <row r="252">
          <cell r="A252">
            <v>38701</v>
          </cell>
          <cell r="B252">
            <v>0</v>
          </cell>
        </row>
        <row r="253">
          <cell r="A253">
            <v>38702</v>
          </cell>
          <cell r="B253">
            <v>0</v>
          </cell>
        </row>
        <row r="254">
          <cell r="A254">
            <v>38705</v>
          </cell>
          <cell r="B254">
            <v>0</v>
          </cell>
        </row>
        <row r="255">
          <cell r="A255">
            <v>38706</v>
          </cell>
          <cell r="B255">
            <v>-7.7420100779672298E-4</v>
          </cell>
        </row>
        <row r="256">
          <cell r="A256">
            <v>38707</v>
          </cell>
          <cell r="B256">
            <v>0</v>
          </cell>
        </row>
        <row r="257">
          <cell r="A257">
            <v>38708</v>
          </cell>
          <cell r="B257">
            <v>0</v>
          </cell>
        </row>
        <row r="258">
          <cell r="A258">
            <v>38709</v>
          </cell>
          <cell r="B258">
            <v>4.2978327228326824E-4</v>
          </cell>
        </row>
        <row r="259">
          <cell r="A259">
            <v>38713</v>
          </cell>
          <cell r="B259">
            <v>0</v>
          </cell>
        </row>
        <row r="260">
          <cell r="A260">
            <v>38714</v>
          </cell>
          <cell r="B260">
            <v>0</v>
          </cell>
        </row>
        <row r="261">
          <cell r="A261">
            <v>38715</v>
          </cell>
          <cell r="B261">
            <v>0</v>
          </cell>
        </row>
        <row r="262">
          <cell r="A262">
            <v>38716</v>
          </cell>
          <cell r="B262">
            <v>0</v>
          </cell>
        </row>
        <row r="263">
          <cell r="A263">
            <v>38720</v>
          </cell>
          <cell r="B263">
            <v>-7.7480224098058965E-4</v>
          </cell>
        </row>
        <row r="264">
          <cell r="A264">
            <v>38721</v>
          </cell>
          <cell r="B264">
            <v>-1.3327688407916722E-3</v>
          </cell>
        </row>
        <row r="265">
          <cell r="A265">
            <v>38722</v>
          </cell>
          <cell r="B265">
            <v>-6.5996137774994622E-3</v>
          </cell>
        </row>
        <row r="266">
          <cell r="A266">
            <v>38723</v>
          </cell>
          <cell r="B266">
            <v>-1.3833505902475555E-3</v>
          </cell>
        </row>
        <row r="267">
          <cell r="A267">
            <v>38726</v>
          </cell>
          <cell r="B267">
            <v>5.7642852287404585E-4</v>
          </cell>
        </row>
        <row r="268">
          <cell r="A268">
            <v>38727</v>
          </cell>
          <cell r="B268">
            <v>5.95259126817949E-3</v>
          </cell>
        </row>
        <row r="269">
          <cell r="A269">
            <v>38728</v>
          </cell>
          <cell r="B269">
            <v>-3.3940356875512578E-3</v>
          </cell>
        </row>
        <row r="270">
          <cell r="A270">
            <v>38729</v>
          </cell>
          <cell r="B270">
            <v>-4.1429487459603582E-3</v>
          </cell>
        </row>
        <row r="271">
          <cell r="A271">
            <v>38730</v>
          </cell>
          <cell r="B271">
            <v>1.1936834876046939E-3</v>
          </cell>
        </row>
        <row r="272">
          <cell r="A272">
            <v>38734</v>
          </cell>
          <cell r="B272">
            <v>-8.0875951407384065E-3</v>
          </cell>
        </row>
        <row r="273">
          <cell r="A273">
            <v>38735</v>
          </cell>
          <cell r="B273">
            <v>3.8158482696794096E-3</v>
          </cell>
        </row>
        <row r="274">
          <cell r="A274">
            <v>38736</v>
          </cell>
          <cell r="B274">
            <v>1.334350485534302E-3</v>
          </cell>
        </row>
        <row r="275">
          <cell r="A275">
            <v>38737</v>
          </cell>
          <cell r="B275">
            <v>-1.5300669873257752E-2</v>
          </cell>
        </row>
        <row r="276">
          <cell r="A276">
            <v>38740</v>
          </cell>
          <cell r="B276">
            <v>8.1134615384614633E-4</v>
          </cell>
        </row>
        <row r="277">
          <cell r="A277">
            <v>38741</v>
          </cell>
          <cell r="B277">
            <v>-5.9348635412180845E-3</v>
          </cell>
        </row>
        <row r="278">
          <cell r="A278">
            <v>38742</v>
          </cell>
          <cell r="B278">
            <v>-1.2368630603113299E-3</v>
          </cell>
        </row>
        <row r="279">
          <cell r="A279">
            <v>38743</v>
          </cell>
          <cell r="B279">
            <v>-1.5922514927396027E-2</v>
          </cell>
        </row>
        <row r="280">
          <cell r="A280">
            <v>38744</v>
          </cell>
          <cell r="B280">
            <v>3.450546961026188E-3</v>
          </cell>
        </row>
        <row r="281">
          <cell r="A281">
            <v>38747</v>
          </cell>
          <cell r="B281">
            <v>3.8870460945604956E-4</v>
          </cell>
        </row>
        <row r="282">
          <cell r="A282">
            <v>38748</v>
          </cell>
          <cell r="B282">
            <v>-4.3330670668497127E-3</v>
          </cell>
        </row>
        <row r="283">
          <cell r="A283">
            <v>38749</v>
          </cell>
          <cell r="B283">
            <v>2.6086918374729848E-2</v>
          </cell>
        </row>
        <row r="284">
          <cell r="A284">
            <v>38750</v>
          </cell>
          <cell r="B284">
            <v>1.8989313427012999E-2</v>
          </cell>
        </row>
        <row r="285">
          <cell r="A285">
            <v>38751</v>
          </cell>
          <cell r="B285">
            <v>1.6283657358590943E-3</v>
          </cell>
        </row>
        <row r="286">
          <cell r="A286">
            <v>38754</v>
          </cell>
          <cell r="B286">
            <v>1.0258349889557579E-2</v>
          </cell>
        </row>
        <row r="287">
          <cell r="A287">
            <v>38755</v>
          </cell>
          <cell r="B287">
            <v>-1.7517975278817072E-2</v>
          </cell>
        </row>
        <row r="288">
          <cell r="A288">
            <v>38756</v>
          </cell>
          <cell r="B288">
            <v>9.5421200445298113E-4</v>
          </cell>
        </row>
        <row r="289">
          <cell r="A289">
            <v>38757</v>
          </cell>
          <cell r="B289">
            <v>-1.66183168576511E-3</v>
          </cell>
        </row>
        <row r="290">
          <cell r="A290">
            <v>38758</v>
          </cell>
          <cell r="B290">
            <v>0</v>
          </cell>
        </row>
        <row r="291">
          <cell r="A291">
            <v>38761</v>
          </cell>
          <cell r="B291">
            <v>3.1814807988478685E-3</v>
          </cell>
        </row>
        <row r="292">
          <cell r="A292">
            <v>38762</v>
          </cell>
          <cell r="B292">
            <v>-3.639349947873979E-3</v>
          </cell>
        </row>
        <row r="293">
          <cell r="A293">
            <v>38763</v>
          </cell>
          <cell r="B293">
            <v>-2.4530921674441458E-3</v>
          </cell>
        </row>
        <row r="294">
          <cell r="A294">
            <v>38764</v>
          </cell>
          <cell r="B294">
            <v>0</v>
          </cell>
        </row>
        <row r="295">
          <cell r="A295">
            <v>38765</v>
          </cell>
          <cell r="B295">
            <v>1.2198818750097784E-2</v>
          </cell>
        </row>
        <row r="296">
          <cell r="A296">
            <v>38769</v>
          </cell>
          <cell r="B296">
            <v>1.1591906000416579E-2</v>
          </cell>
        </row>
        <row r="297">
          <cell r="A297">
            <v>38770</v>
          </cell>
          <cell r="B297">
            <v>6.0657441673844757E-3</v>
          </cell>
        </row>
        <row r="298">
          <cell r="A298">
            <v>38771</v>
          </cell>
          <cell r="B298">
            <v>0</v>
          </cell>
        </row>
        <row r="299">
          <cell r="A299">
            <v>38772</v>
          </cell>
          <cell r="B299">
            <v>0</v>
          </cell>
        </row>
        <row r="300">
          <cell r="A300">
            <v>38775</v>
          </cell>
          <cell r="B300">
            <v>8.2519224276764473E-4</v>
          </cell>
        </row>
        <row r="301">
          <cell r="A301">
            <v>38776</v>
          </cell>
          <cell r="B301">
            <v>4.3280858163708389E-4</v>
          </cell>
        </row>
        <row r="302">
          <cell r="A302">
            <v>38777</v>
          </cell>
          <cell r="B302">
            <v>0</v>
          </cell>
        </row>
        <row r="303">
          <cell r="A303">
            <v>38778</v>
          </cell>
          <cell r="B303">
            <v>-4.4084685270342587E-3</v>
          </cell>
        </row>
        <row r="304">
          <cell r="A304">
            <v>38779</v>
          </cell>
          <cell r="B304">
            <v>0</v>
          </cell>
        </row>
        <row r="305">
          <cell r="A305">
            <v>38782</v>
          </cell>
          <cell r="B305">
            <v>2.3080625983455675E-2</v>
          </cell>
        </row>
        <row r="306">
          <cell r="A306">
            <v>38783</v>
          </cell>
          <cell r="B306">
            <v>-5.384581459391955E-5</v>
          </cell>
        </row>
        <row r="307">
          <cell r="A307">
            <v>38784</v>
          </cell>
          <cell r="B307">
            <v>7.1166151643709073E-4</v>
          </cell>
        </row>
        <row r="308">
          <cell r="A308">
            <v>38785</v>
          </cell>
          <cell r="B308">
            <v>-2.5486003977555289E-3</v>
          </cell>
        </row>
        <row r="309">
          <cell r="A309">
            <v>38786</v>
          </cell>
          <cell r="B309">
            <v>-1.1386612402488203E-2</v>
          </cell>
        </row>
        <row r="310">
          <cell r="A310">
            <v>38789</v>
          </cell>
          <cell r="B310">
            <v>-8.3027552549400237E-4</v>
          </cell>
        </row>
        <row r="311">
          <cell r="A311">
            <v>38790</v>
          </cell>
          <cell r="B311">
            <v>-8.6961132411587688E-4</v>
          </cell>
        </row>
        <row r="312">
          <cell r="A312">
            <v>38791</v>
          </cell>
          <cell r="B312">
            <v>-1.1513855621630817E-3</v>
          </cell>
        </row>
        <row r="313">
          <cell r="A313">
            <v>38792</v>
          </cell>
          <cell r="B313">
            <v>0</v>
          </cell>
        </row>
        <row r="314">
          <cell r="A314">
            <v>38793</v>
          </cell>
          <cell r="B314">
            <v>-1.7851418280976618E-2</v>
          </cell>
        </row>
        <row r="315">
          <cell r="A315">
            <v>38796</v>
          </cell>
          <cell r="B315">
            <v>3.7646607186435353E-3</v>
          </cell>
        </row>
        <row r="316">
          <cell r="A316">
            <v>38797</v>
          </cell>
          <cell r="B316">
            <v>-6.7273020406885906E-3</v>
          </cell>
        </row>
        <row r="317">
          <cell r="A317">
            <v>38798</v>
          </cell>
          <cell r="B317">
            <v>9.1219821761207229E-3</v>
          </cell>
        </row>
        <row r="318">
          <cell r="A318">
            <v>38799</v>
          </cell>
          <cell r="B318">
            <v>2.1535297137741448E-3</v>
          </cell>
        </row>
        <row r="319">
          <cell r="A319">
            <v>38800</v>
          </cell>
          <cell r="B319">
            <v>5.7600291021922903E-4</v>
          </cell>
        </row>
        <row r="320">
          <cell r="A320">
            <v>38803</v>
          </cell>
          <cell r="B320">
            <v>1.511059859583146E-4</v>
          </cell>
        </row>
        <row r="321">
          <cell r="A321">
            <v>38804</v>
          </cell>
          <cell r="B321">
            <v>-3.2076268500212416E-3</v>
          </cell>
        </row>
        <row r="322">
          <cell r="A322">
            <v>38805</v>
          </cell>
          <cell r="B322">
            <v>-2.6595708364221776E-4</v>
          </cell>
        </row>
        <row r="323">
          <cell r="A323">
            <v>38806</v>
          </cell>
          <cell r="B323">
            <v>0</v>
          </cell>
        </row>
        <row r="324">
          <cell r="A324">
            <v>38807</v>
          </cell>
          <cell r="B324">
            <v>-6.2852439260577969E-4</v>
          </cell>
        </row>
        <row r="325">
          <cell r="A325">
            <v>38810</v>
          </cell>
          <cell r="B325">
            <v>-4.4549682735119658E-3</v>
          </cell>
        </row>
        <row r="326">
          <cell r="A326">
            <v>38811</v>
          </cell>
          <cell r="B326">
            <v>2.0252890899948562E-4</v>
          </cell>
        </row>
        <row r="327">
          <cell r="A327">
            <v>38812</v>
          </cell>
          <cell r="B327">
            <v>2.1906402892205926E-4</v>
          </cell>
        </row>
        <row r="328">
          <cell r="A328">
            <v>38813</v>
          </cell>
          <cell r="B328">
            <v>2.9595281093995566E-3</v>
          </cell>
        </row>
        <row r="329">
          <cell r="A329">
            <v>38814</v>
          </cell>
          <cell r="B329">
            <v>-3.6458675501913401E-3</v>
          </cell>
        </row>
        <row r="330">
          <cell r="A330">
            <v>38817</v>
          </cell>
          <cell r="B330">
            <v>-2.4848277832726371E-3</v>
          </cell>
        </row>
        <row r="331">
          <cell r="A331">
            <v>38818</v>
          </cell>
          <cell r="B331">
            <v>5.4793387980630482E-3</v>
          </cell>
        </row>
        <row r="332">
          <cell r="A332">
            <v>38819</v>
          </cell>
          <cell r="B332">
            <v>1.2521269499468873E-4</v>
          </cell>
        </row>
        <row r="333">
          <cell r="A333">
            <v>38820</v>
          </cell>
          <cell r="B333">
            <v>1.6378652010303532E-3</v>
          </cell>
        </row>
        <row r="334">
          <cell r="A334">
            <v>38824</v>
          </cell>
          <cell r="B334">
            <v>3.5230701742420059E-3</v>
          </cell>
        </row>
        <row r="335">
          <cell r="A335">
            <v>38825</v>
          </cell>
          <cell r="B335">
            <v>2.6709635874019091E-4</v>
          </cell>
        </row>
        <row r="336">
          <cell r="A336">
            <v>38826</v>
          </cell>
          <cell r="B336">
            <v>-7.4177797947710402E-4</v>
          </cell>
        </row>
        <row r="337">
          <cell r="A337">
            <v>38827</v>
          </cell>
          <cell r="B337">
            <v>-2.6849589475988664E-3</v>
          </cell>
        </row>
        <row r="338">
          <cell r="A338">
            <v>38828</v>
          </cell>
          <cell r="B338">
            <v>-3.9419225261961158E-3</v>
          </cell>
        </row>
        <row r="339">
          <cell r="A339">
            <v>38831</v>
          </cell>
          <cell r="B339">
            <v>0</v>
          </cell>
        </row>
        <row r="340">
          <cell r="A340">
            <v>38832</v>
          </cell>
          <cell r="B340">
            <v>1.7168257508369991E-3</v>
          </cell>
        </row>
        <row r="341">
          <cell r="A341">
            <v>38833</v>
          </cell>
          <cell r="B341">
            <v>0</v>
          </cell>
        </row>
        <row r="342">
          <cell r="A342">
            <v>38834</v>
          </cell>
          <cell r="B342">
            <v>-1.5288815454301033E-2</v>
          </cell>
        </row>
        <row r="343">
          <cell r="A343">
            <v>38835</v>
          </cell>
          <cell r="B343">
            <v>1.5926193365274968E-3</v>
          </cell>
        </row>
        <row r="344">
          <cell r="A344">
            <v>38838</v>
          </cell>
          <cell r="B344">
            <v>3.0112420567174119E-3</v>
          </cell>
        </row>
        <row r="345">
          <cell r="A345">
            <v>38839</v>
          </cell>
          <cell r="B345">
            <v>0</v>
          </cell>
        </row>
        <row r="346">
          <cell r="A346">
            <v>38840</v>
          </cell>
          <cell r="B346">
            <v>-7.7687554964365781E-3</v>
          </cell>
        </row>
        <row r="347">
          <cell r="A347">
            <v>38841</v>
          </cell>
          <cell r="B347">
            <v>8.7546910261178338E-3</v>
          </cell>
        </row>
        <row r="348">
          <cell r="A348">
            <v>38842</v>
          </cell>
          <cell r="B348">
            <v>-6.8831999043339844E-4</v>
          </cell>
        </row>
        <row r="349">
          <cell r="A349">
            <v>38845</v>
          </cell>
          <cell r="B349">
            <v>0</v>
          </cell>
        </row>
        <row r="350">
          <cell r="A350">
            <v>38846</v>
          </cell>
          <cell r="B350">
            <v>-2.1921505188240956E-3</v>
          </cell>
        </row>
        <row r="351">
          <cell r="A351">
            <v>38847</v>
          </cell>
          <cell r="B351">
            <v>-2.2754041495627953E-3</v>
          </cell>
        </row>
        <row r="352">
          <cell r="A352">
            <v>38848</v>
          </cell>
          <cell r="B352">
            <v>-1.692245357349776E-2</v>
          </cell>
        </row>
        <row r="353">
          <cell r="A353">
            <v>38849</v>
          </cell>
          <cell r="B353">
            <v>-5.9889855436746743E-3</v>
          </cell>
        </row>
        <row r="354">
          <cell r="A354">
            <v>38852</v>
          </cell>
          <cell r="B354">
            <v>7.1316014225931944E-3</v>
          </cell>
        </row>
        <row r="355">
          <cell r="A355">
            <v>38853</v>
          </cell>
          <cell r="B355">
            <v>1.4473615690539926E-3</v>
          </cell>
        </row>
        <row r="356">
          <cell r="A356">
            <v>38854</v>
          </cell>
          <cell r="B356">
            <v>-4.1303957394216492E-3</v>
          </cell>
        </row>
        <row r="357">
          <cell r="A357">
            <v>38855</v>
          </cell>
          <cell r="B357">
            <v>-7.940388353674877E-4</v>
          </cell>
        </row>
        <row r="358">
          <cell r="A358">
            <v>38856</v>
          </cell>
          <cell r="B358">
            <v>0</v>
          </cell>
        </row>
        <row r="359">
          <cell r="A359">
            <v>38859</v>
          </cell>
          <cell r="B359">
            <v>0</v>
          </cell>
        </row>
        <row r="360">
          <cell r="A360">
            <v>38860</v>
          </cell>
          <cell r="B360">
            <v>1.0152549320765871E-2</v>
          </cell>
        </row>
        <row r="361">
          <cell r="A361">
            <v>38861</v>
          </cell>
          <cell r="B361">
            <v>-1.5869940198578187E-3</v>
          </cell>
        </row>
        <row r="362">
          <cell r="A362">
            <v>38862</v>
          </cell>
          <cell r="B362">
            <v>1.0185024830630946E-3</v>
          </cell>
        </row>
        <row r="363">
          <cell r="A363">
            <v>38863</v>
          </cell>
          <cell r="B363">
            <v>-1.4710855093449321E-3</v>
          </cell>
        </row>
        <row r="364">
          <cell r="A364">
            <v>38867</v>
          </cell>
          <cell r="B364">
            <v>-9.2674039834511461E-4</v>
          </cell>
        </row>
        <row r="365">
          <cell r="A365">
            <v>38868</v>
          </cell>
          <cell r="B365">
            <v>-1.5230239302733064E-3</v>
          </cell>
        </row>
        <row r="366">
          <cell r="A366">
            <v>38869</v>
          </cell>
          <cell r="B366">
            <v>-2.6470826069564819E-3</v>
          </cell>
        </row>
        <row r="367">
          <cell r="A367">
            <v>38870</v>
          </cell>
          <cell r="B367">
            <v>6.8149773737279703E-4</v>
          </cell>
        </row>
        <row r="368">
          <cell r="A368">
            <v>38873</v>
          </cell>
          <cell r="B368">
            <v>-1.0648811900959825E-4</v>
          </cell>
        </row>
        <row r="369">
          <cell r="A369">
            <v>38874</v>
          </cell>
          <cell r="B369">
            <v>0</v>
          </cell>
        </row>
        <row r="370">
          <cell r="A370">
            <v>38875</v>
          </cell>
          <cell r="B370">
            <v>-1.2471591663689918E-3</v>
          </cell>
        </row>
        <row r="371">
          <cell r="A371">
            <v>38876</v>
          </cell>
          <cell r="B371">
            <v>2.4487039105738936E-3</v>
          </cell>
        </row>
        <row r="372">
          <cell r="A372">
            <v>38877</v>
          </cell>
          <cell r="B372">
            <v>8.6262821985165581E-3</v>
          </cell>
        </row>
        <row r="373">
          <cell r="A373">
            <v>38880</v>
          </cell>
          <cell r="B373">
            <v>2.0601738874152687E-3</v>
          </cell>
        </row>
        <row r="374">
          <cell r="A374">
            <v>38881</v>
          </cell>
          <cell r="B374">
            <v>-2.2910022461811699E-3</v>
          </cell>
        </row>
        <row r="375">
          <cell r="A375">
            <v>38882</v>
          </cell>
          <cell r="B375">
            <v>-3.4826779370923044E-3</v>
          </cell>
        </row>
        <row r="376">
          <cell r="A376">
            <v>38883</v>
          </cell>
          <cell r="B376">
            <v>-2.1049312193776898E-2</v>
          </cell>
        </row>
        <row r="377">
          <cell r="A377">
            <v>38884</v>
          </cell>
          <cell r="B377">
            <v>-1.9788324175824259E-3</v>
          </cell>
        </row>
        <row r="378">
          <cell r="A378">
            <v>38887</v>
          </cell>
          <cell r="B378">
            <v>6.958502679824387E-3</v>
          </cell>
        </row>
        <row r="379">
          <cell r="A379">
            <v>38888</v>
          </cell>
          <cell r="B379">
            <v>0</v>
          </cell>
        </row>
        <row r="380">
          <cell r="A380">
            <v>38889</v>
          </cell>
          <cell r="B380">
            <v>-1.689283260895984E-3</v>
          </cell>
        </row>
        <row r="381">
          <cell r="A381">
            <v>38890</v>
          </cell>
          <cell r="B381">
            <v>1.1645103530976064E-3</v>
          </cell>
        </row>
        <row r="382">
          <cell r="A382">
            <v>38891</v>
          </cell>
          <cell r="B382">
            <v>-2.4834741822684606E-3</v>
          </cell>
        </row>
        <row r="383">
          <cell r="A383">
            <v>38894</v>
          </cell>
          <cell r="B383">
            <v>-1.3502614584109129E-3</v>
          </cell>
        </row>
        <row r="384">
          <cell r="A384">
            <v>38895</v>
          </cell>
          <cell r="B384">
            <v>5.4152416708381961E-3</v>
          </cell>
        </row>
        <row r="385">
          <cell r="A385">
            <v>38896</v>
          </cell>
          <cell r="B385">
            <v>3.1681126745514575E-3</v>
          </cell>
        </row>
        <row r="386">
          <cell r="A386">
            <v>38897</v>
          </cell>
          <cell r="B386">
            <v>-6.0188356242839337E-3</v>
          </cell>
        </row>
        <row r="387">
          <cell r="A387">
            <v>38898</v>
          </cell>
          <cell r="B387">
            <v>-6.8628529175173217E-3</v>
          </cell>
        </row>
        <row r="388">
          <cell r="A388">
            <v>38901</v>
          </cell>
          <cell r="B388">
            <v>6.248830111902279E-4</v>
          </cell>
        </row>
        <row r="389">
          <cell r="A389">
            <v>38903</v>
          </cell>
          <cell r="B389">
            <v>6.2820834317742625E-4</v>
          </cell>
        </row>
        <row r="390">
          <cell r="A390">
            <v>38904</v>
          </cell>
          <cell r="B390">
            <v>-1.9169470880202278E-4</v>
          </cell>
        </row>
        <row r="391">
          <cell r="A391">
            <v>38905</v>
          </cell>
          <cell r="B391">
            <v>0</v>
          </cell>
        </row>
        <row r="392">
          <cell r="A392">
            <v>38908</v>
          </cell>
          <cell r="B392">
            <v>0</v>
          </cell>
        </row>
        <row r="393">
          <cell r="A393">
            <v>38909</v>
          </cell>
          <cell r="B393">
            <v>3.9473235970770345E-3</v>
          </cell>
        </row>
        <row r="394">
          <cell r="A394">
            <v>38910</v>
          </cell>
          <cell r="B394">
            <v>0</v>
          </cell>
        </row>
        <row r="395">
          <cell r="A395">
            <v>38911</v>
          </cell>
          <cell r="B395">
            <v>0</v>
          </cell>
        </row>
        <row r="396">
          <cell r="A396">
            <v>38912</v>
          </cell>
          <cell r="B396">
            <v>3.5114443036544556E-3</v>
          </cell>
        </row>
        <row r="397">
          <cell r="A397">
            <v>38915</v>
          </cell>
          <cell r="B397">
            <v>-6.82912076685742E-4</v>
          </cell>
        </row>
        <row r="398">
          <cell r="A398">
            <v>38916</v>
          </cell>
          <cell r="B398">
            <v>-3.9038664727807913E-3</v>
          </cell>
        </row>
        <row r="399">
          <cell r="A399">
            <v>38917</v>
          </cell>
          <cell r="B399">
            <v>-1.0359287265866891E-2</v>
          </cell>
        </row>
        <row r="400">
          <cell r="A400">
            <v>38918</v>
          </cell>
          <cell r="B400">
            <v>3.3742712850324146E-2</v>
          </cell>
        </row>
        <row r="401">
          <cell r="A401">
            <v>38919</v>
          </cell>
          <cell r="B401">
            <v>-7.4483541045545195E-3</v>
          </cell>
        </row>
        <row r="402">
          <cell r="A402">
            <v>38922</v>
          </cell>
          <cell r="B402">
            <v>-7.1372747897505626E-3</v>
          </cell>
        </row>
        <row r="403">
          <cell r="A403">
            <v>38923</v>
          </cell>
          <cell r="B403">
            <v>-1.1524936513781369E-2</v>
          </cell>
        </row>
        <row r="404">
          <cell r="A404">
            <v>38924</v>
          </cell>
          <cell r="B404">
            <v>-9.5852045874030272E-3</v>
          </cell>
        </row>
        <row r="405">
          <cell r="A405">
            <v>38925</v>
          </cell>
          <cell r="B405">
            <v>7.5536640890290184E-3</v>
          </cell>
        </row>
        <row r="406">
          <cell r="A406">
            <v>38926</v>
          </cell>
          <cell r="B406">
            <v>2.3330634895451802E-3</v>
          </cell>
        </row>
        <row r="407">
          <cell r="A407">
            <v>38929</v>
          </cell>
          <cell r="B407">
            <v>4.3212128710773548E-3</v>
          </cell>
        </row>
        <row r="408">
          <cell r="A408">
            <v>38930</v>
          </cell>
          <cell r="B408">
            <v>-7.3257074107723917E-3</v>
          </cell>
        </row>
        <row r="409">
          <cell r="A409">
            <v>38931</v>
          </cell>
          <cell r="B409">
            <v>5.2466698368077119E-4</v>
          </cell>
        </row>
        <row r="410">
          <cell r="A410">
            <v>38932</v>
          </cell>
          <cell r="B410">
            <v>-2.2878646614195633E-3</v>
          </cell>
        </row>
        <row r="411">
          <cell r="A411">
            <v>38933</v>
          </cell>
          <cell r="B411">
            <v>1.269805460050227E-2</v>
          </cell>
        </row>
        <row r="412">
          <cell r="A412">
            <v>38936</v>
          </cell>
          <cell r="B412">
            <v>-2.6603398199244118E-4</v>
          </cell>
        </row>
        <row r="413">
          <cell r="A413">
            <v>38937</v>
          </cell>
          <cell r="B413">
            <v>-3.0918361845998473E-3</v>
          </cell>
        </row>
        <row r="414">
          <cell r="A414">
            <v>38938</v>
          </cell>
          <cell r="B414">
            <v>-1.4634062756266946E-2</v>
          </cell>
        </row>
        <row r="415">
          <cell r="A415">
            <v>38939</v>
          </cell>
          <cell r="B415">
            <v>0</v>
          </cell>
        </row>
        <row r="416">
          <cell r="A416">
            <v>38940</v>
          </cell>
          <cell r="B416">
            <v>7.3227226720647728E-4</v>
          </cell>
        </row>
        <row r="417">
          <cell r="A417">
            <v>38943</v>
          </cell>
          <cell r="B417">
            <v>1.7044558315184176E-3</v>
          </cell>
        </row>
        <row r="418">
          <cell r="A418">
            <v>38944</v>
          </cell>
          <cell r="B418">
            <v>-1.4633869979826584E-3</v>
          </cell>
        </row>
        <row r="419">
          <cell r="A419">
            <v>38945</v>
          </cell>
          <cell r="B419">
            <v>-3.7056576145539652E-3</v>
          </cell>
        </row>
        <row r="420">
          <cell r="A420">
            <v>38946</v>
          </cell>
          <cell r="B420">
            <v>0</v>
          </cell>
        </row>
        <row r="421">
          <cell r="A421">
            <v>38947</v>
          </cell>
          <cell r="B421">
            <v>1.5710607695697686E-3</v>
          </cell>
        </row>
        <row r="422">
          <cell r="A422">
            <v>38950</v>
          </cell>
          <cell r="B422">
            <v>3.3141159188034258E-4</v>
          </cell>
        </row>
        <row r="423">
          <cell r="A423">
            <v>38951</v>
          </cell>
          <cell r="B423">
            <v>0</v>
          </cell>
        </row>
        <row r="424">
          <cell r="A424">
            <v>38952</v>
          </cell>
          <cell r="B424">
            <v>-2.8453421103415959E-3</v>
          </cell>
        </row>
        <row r="425">
          <cell r="A425">
            <v>38953</v>
          </cell>
          <cell r="B425">
            <v>-1.389998138582528E-3</v>
          </cell>
        </row>
        <row r="426">
          <cell r="A426">
            <v>38954</v>
          </cell>
          <cell r="B426">
            <v>0</v>
          </cell>
        </row>
        <row r="427">
          <cell r="A427">
            <v>38957</v>
          </cell>
          <cell r="B427">
            <v>0</v>
          </cell>
        </row>
        <row r="428">
          <cell r="A428">
            <v>38958</v>
          </cell>
          <cell r="B428">
            <v>-1.5949429330831884E-3</v>
          </cell>
        </row>
        <row r="429">
          <cell r="A429">
            <v>38959</v>
          </cell>
          <cell r="B429">
            <v>4.489205070411546E-3</v>
          </cell>
        </row>
        <row r="430">
          <cell r="A430">
            <v>38960</v>
          </cell>
          <cell r="B430">
            <v>1.2164522424006098E-3</v>
          </cell>
        </row>
        <row r="431">
          <cell r="A431">
            <v>38961</v>
          </cell>
          <cell r="B431">
            <v>-8.322884952781961E-4</v>
          </cell>
        </row>
        <row r="432">
          <cell r="A432">
            <v>38965</v>
          </cell>
          <cell r="B432">
            <v>-1.1121892940430722E-2</v>
          </cell>
        </row>
        <row r="433">
          <cell r="A433">
            <v>38966</v>
          </cell>
          <cell r="B433">
            <v>2.1407156812473585E-3</v>
          </cell>
        </row>
        <row r="434">
          <cell r="A434">
            <v>38967</v>
          </cell>
          <cell r="B434">
            <v>3.5945418327332597E-3</v>
          </cell>
        </row>
        <row r="435">
          <cell r="A435">
            <v>38968</v>
          </cell>
          <cell r="B435">
            <v>0</v>
          </cell>
        </row>
        <row r="436">
          <cell r="A436">
            <v>38971</v>
          </cell>
          <cell r="B436">
            <v>0</v>
          </cell>
        </row>
        <row r="437">
          <cell r="A437">
            <v>38972</v>
          </cell>
          <cell r="B437">
            <v>0</v>
          </cell>
        </row>
        <row r="438">
          <cell r="A438">
            <v>38973</v>
          </cell>
          <cell r="B438">
            <v>3.5229962265524001E-3</v>
          </cell>
        </row>
        <row r="439">
          <cell r="A439">
            <v>38974</v>
          </cell>
          <cell r="B439">
            <v>8.8839250493096716E-4</v>
          </cell>
        </row>
        <row r="440">
          <cell r="A440">
            <v>38975</v>
          </cell>
          <cell r="B440">
            <v>0</v>
          </cell>
        </row>
        <row r="441">
          <cell r="A441">
            <v>38978</v>
          </cell>
          <cell r="B441">
            <v>1.3177488220581729E-3</v>
          </cell>
        </row>
        <row r="442">
          <cell r="A442">
            <v>38979</v>
          </cell>
          <cell r="B442">
            <v>3.5857840485470716E-3</v>
          </cell>
        </row>
        <row r="443">
          <cell r="A443">
            <v>38980</v>
          </cell>
          <cell r="B443">
            <v>2.6035769655253656E-3</v>
          </cell>
        </row>
        <row r="444">
          <cell r="A444">
            <v>38981</v>
          </cell>
          <cell r="B444">
            <v>-1.144074904873164E-2</v>
          </cell>
        </row>
        <row r="445">
          <cell r="A445">
            <v>38982</v>
          </cell>
          <cell r="B445">
            <v>0</v>
          </cell>
        </row>
        <row r="446">
          <cell r="A446">
            <v>38985</v>
          </cell>
          <cell r="B446">
            <v>0</v>
          </cell>
        </row>
        <row r="447">
          <cell r="A447">
            <v>38986</v>
          </cell>
          <cell r="B447">
            <v>-5.9039294104636748E-3</v>
          </cell>
        </row>
        <row r="448">
          <cell r="A448">
            <v>38987</v>
          </cell>
          <cell r="B448">
            <v>1.7808006912246087E-3</v>
          </cell>
        </row>
        <row r="449">
          <cell r="A449">
            <v>38988</v>
          </cell>
          <cell r="B449">
            <v>1.8443300800235203E-3</v>
          </cell>
        </row>
        <row r="450">
          <cell r="A450">
            <v>38989</v>
          </cell>
          <cell r="B450">
            <v>3.1862345960748358E-3</v>
          </cell>
        </row>
        <row r="451">
          <cell r="A451">
            <v>38992</v>
          </cell>
          <cell r="B451">
            <v>-6.6922528033776206E-3</v>
          </cell>
        </row>
        <row r="452">
          <cell r="A452">
            <v>38993</v>
          </cell>
          <cell r="B452">
            <v>6.4991374870441432E-3</v>
          </cell>
        </row>
        <row r="453">
          <cell r="A453">
            <v>38994</v>
          </cell>
          <cell r="B453">
            <v>0</v>
          </cell>
        </row>
        <row r="454">
          <cell r="A454">
            <v>38995</v>
          </cell>
          <cell r="B454">
            <v>2.7106912933195365E-3</v>
          </cell>
        </row>
        <row r="455">
          <cell r="A455">
            <v>38996</v>
          </cell>
          <cell r="B455">
            <v>1.5950271753190933E-4</v>
          </cell>
        </row>
        <row r="456">
          <cell r="A456">
            <v>38999</v>
          </cell>
          <cell r="B456">
            <v>0</v>
          </cell>
        </row>
        <row r="457">
          <cell r="A457">
            <v>39000</v>
          </cell>
          <cell r="B457">
            <v>3.0070416771068183E-3</v>
          </cell>
        </row>
        <row r="458">
          <cell r="A458">
            <v>39001</v>
          </cell>
          <cell r="B458">
            <v>0</v>
          </cell>
        </row>
        <row r="459">
          <cell r="A459">
            <v>39002</v>
          </cell>
          <cell r="B459">
            <v>0</v>
          </cell>
        </row>
        <row r="460">
          <cell r="A460">
            <v>39003</v>
          </cell>
          <cell r="B460">
            <v>0</v>
          </cell>
        </row>
        <row r="461">
          <cell r="A461">
            <v>39006</v>
          </cell>
          <cell r="B461">
            <v>2.8972177305967546E-3</v>
          </cell>
        </row>
        <row r="462">
          <cell r="A462">
            <v>39007</v>
          </cell>
          <cell r="B462">
            <v>-1.0420026211899733E-2</v>
          </cell>
        </row>
        <row r="463">
          <cell r="A463">
            <v>39008</v>
          </cell>
          <cell r="B463">
            <v>-1.55430226197453E-3</v>
          </cell>
        </row>
        <row r="464">
          <cell r="A464">
            <v>39009</v>
          </cell>
          <cell r="B464">
            <v>1.0487672128612995E-2</v>
          </cell>
        </row>
        <row r="465">
          <cell r="A465">
            <v>39010</v>
          </cell>
          <cell r="B465">
            <v>-1.0788952212246688E-2</v>
          </cell>
        </row>
        <row r="466">
          <cell r="A466">
            <v>39013</v>
          </cell>
          <cell r="B466">
            <v>3.9524835736289973E-3</v>
          </cell>
        </row>
        <row r="467">
          <cell r="A467">
            <v>39014</v>
          </cell>
          <cell r="B467">
            <v>7.2271787000643944E-3</v>
          </cell>
        </row>
        <row r="468">
          <cell r="A468">
            <v>39015</v>
          </cell>
          <cell r="B468">
            <v>-1.0527951022445341E-3</v>
          </cell>
        </row>
        <row r="469">
          <cell r="A469">
            <v>39016</v>
          </cell>
          <cell r="B469">
            <v>0</v>
          </cell>
        </row>
        <row r="470">
          <cell r="A470">
            <v>39017</v>
          </cell>
          <cell r="B470">
            <v>5.5392463340706039E-3</v>
          </cell>
        </row>
        <row r="471">
          <cell r="A471">
            <v>39020</v>
          </cell>
          <cell r="B471">
            <v>1.5062999404777786E-3</v>
          </cell>
        </row>
        <row r="472">
          <cell r="A472">
            <v>39021</v>
          </cell>
          <cell r="B472">
            <v>0</v>
          </cell>
        </row>
        <row r="473">
          <cell r="A473">
            <v>39022</v>
          </cell>
          <cell r="B473">
            <v>1.3382789593263019E-2</v>
          </cell>
        </row>
        <row r="474">
          <cell r="A474">
            <v>39023</v>
          </cell>
          <cell r="B474">
            <v>-5.4045238074178995E-4</v>
          </cell>
        </row>
        <row r="475">
          <cell r="A475">
            <v>39024</v>
          </cell>
          <cell r="B475">
            <v>-9.4247661303661391E-4</v>
          </cell>
        </row>
        <row r="476">
          <cell r="A476">
            <v>39027</v>
          </cell>
          <cell r="B476">
            <v>0</v>
          </cell>
        </row>
        <row r="477">
          <cell r="A477">
            <v>39028</v>
          </cell>
          <cell r="B477">
            <v>0</v>
          </cell>
        </row>
        <row r="478">
          <cell r="A478">
            <v>39029</v>
          </cell>
          <cell r="B478">
            <v>2.2271387183714873E-3</v>
          </cell>
        </row>
        <row r="479">
          <cell r="A479">
            <v>39030</v>
          </cell>
          <cell r="B479">
            <v>0</v>
          </cell>
        </row>
        <row r="480">
          <cell r="A480">
            <v>39031</v>
          </cell>
          <cell r="B480">
            <v>0</v>
          </cell>
        </row>
        <row r="481">
          <cell r="A481">
            <v>39034</v>
          </cell>
          <cell r="B481">
            <v>-2.0968929523247411E-3</v>
          </cell>
        </row>
        <row r="482">
          <cell r="A482">
            <v>39035</v>
          </cell>
          <cell r="B482">
            <v>5.3326907076011801E-3</v>
          </cell>
        </row>
        <row r="483">
          <cell r="A483">
            <v>39036</v>
          </cell>
          <cell r="B483">
            <v>3.5831631869628748E-3</v>
          </cell>
        </row>
        <row r="484">
          <cell r="A484">
            <v>39037</v>
          </cell>
          <cell r="B484">
            <v>2.7642751403970664E-3</v>
          </cell>
        </row>
        <row r="485">
          <cell r="A485">
            <v>39038</v>
          </cell>
          <cell r="B485">
            <v>-7.7442698945590258E-7</v>
          </cell>
        </row>
        <row r="486">
          <cell r="A486">
            <v>39041</v>
          </cell>
          <cell r="B486">
            <v>3.7221591277855964E-3</v>
          </cell>
        </row>
        <row r="487">
          <cell r="A487">
            <v>39042</v>
          </cell>
          <cell r="B487">
            <v>1.6064788573576388E-2</v>
          </cell>
        </row>
        <row r="488">
          <cell r="A488">
            <v>39043</v>
          </cell>
          <cell r="B488">
            <v>0</v>
          </cell>
        </row>
        <row r="489">
          <cell r="A489">
            <v>39045</v>
          </cell>
          <cell r="B489">
            <v>0</v>
          </cell>
        </row>
        <row r="490">
          <cell r="A490">
            <v>39048</v>
          </cell>
          <cell r="B490">
            <v>2.8743735785773106E-4</v>
          </cell>
        </row>
        <row r="491">
          <cell r="A491">
            <v>39049</v>
          </cell>
          <cell r="B491">
            <v>-2.1763069963430179E-3</v>
          </cell>
        </row>
        <row r="492">
          <cell r="A492">
            <v>39050</v>
          </cell>
          <cell r="B492">
            <v>-6.3263738167089174E-4</v>
          </cell>
        </row>
        <row r="493">
          <cell r="A493">
            <v>39051</v>
          </cell>
          <cell r="B493">
            <v>-4.5451950087599017E-4</v>
          </cell>
        </row>
        <row r="494">
          <cell r="A494">
            <v>39052</v>
          </cell>
          <cell r="B494">
            <v>-6.7706843886687585E-3</v>
          </cell>
        </row>
        <row r="495">
          <cell r="A495">
            <v>39055</v>
          </cell>
          <cell r="B495">
            <v>2.645973472746606E-3</v>
          </cell>
        </row>
        <row r="496">
          <cell r="A496">
            <v>39056</v>
          </cell>
          <cell r="B496">
            <v>-3.0356458523951657E-3</v>
          </cell>
        </row>
        <row r="497">
          <cell r="A497">
            <v>39057</v>
          </cell>
          <cell r="B497">
            <v>4.3542352425281222E-4</v>
          </cell>
        </row>
        <row r="498">
          <cell r="A498">
            <v>39058</v>
          </cell>
          <cell r="B498">
            <v>0</v>
          </cell>
        </row>
        <row r="499">
          <cell r="A499">
            <v>39059</v>
          </cell>
          <cell r="B499">
            <v>0</v>
          </cell>
        </row>
        <row r="500">
          <cell r="A500">
            <v>39062</v>
          </cell>
          <cell r="B500">
            <v>4.9820224692812866E-4</v>
          </cell>
        </row>
        <row r="501">
          <cell r="A501">
            <v>39063</v>
          </cell>
          <cell r="B501">
            <v>1.1698350936083031E-3</v>
          </cell>
        </row>
        <row r="502">
          <cell r="A502">
            <v>39064</v>
          </cell>
          <cell r="B502">
            <v>2.3260850069470851E-3</v>
          </cell>
        </row>
        <row r="503">
          <cell r="A503">
            <v>39065</v>
          </cell>
          <cell r="B503">
            <v>-5.291369651675142E-4</v>
          </cell>
        </row>
        <row r="504">
          <cell r="A504">
            <v>39066</v>
          </cell>
          <cell r="B504">
            <v>2.0001824052346549E-3</v>
          </cell>
        </row>
        <row r="505">
          <cell r="A505">
            <v>39069</v>
          </cell>
          <cell r="B505">
            <v>0</v>
          </cell>
        </row>
        <row r="506">
          <cell r="A506">
            <v>39070</v>
          </cell>
          <cell r="B506">
            <v>0</v>
          </cell>
        </row>
        <row r="507">
          <cell r="A507">
            <v>39071</v>
          </cell>
          <cell r="B507">
            <v>0</v>
          </cell>
        </row>
        <row r="508">
          <cell r="A508">
            <v>39072</v>
          </cell>
          <cell r="B508">
            <v>-3.709259120822267E-3</v>
          </cell>
        </row>
        <row r="509">
          <cell r="A509">
            <v>39073</v>
          </cell>
          <cell r="B509">
            <v>6.5448328820796762E-3</v>
          </cell>
        </row>
        <row r="510">
          <cell r="A510">
            <v>39077</v>
          </cell>
          <cell r="B510">
            <v>0</v>
          </cell>
        </row>
        <row r="511">
          <cell r="A511">
            <v>39078</v>
          </cell>
          <cell r="B511">
            <v>0</v>
          </cell>
        </row>
        <row r="512">
          <cell r="A512">
            <v>39079</v>
          </cell>
          <cell r="B512">
            <v>2.1260080904772606E-3</v>
          </cell>
        </row>
        <row r="513">
          <cell r="A513">
            <v>39080</v>
          </cell>
          <cell r="B513">
            <v>0</v>
          </cell>
        </row>
        <row r="514">
          <cell r="A514">
            <v>39085</v>
          </cell>
          <cell r="B514">
            <v>-4.001140167957472E-3</v>
          </cell>
        </row>
        <row r="515">
          <cell r="A515">
            <v>39086</v>
          </cell>
          <cell r="B515">
            <v>4.3277088861209262E-4</v>
          </cell>
        </row>
        <row r="516">
          <cell r="A516">
            <v>39087</v>
          </cell>
          <cell r="B516">
            <v>2.4966208005674048E-4</v>
          </cell>
        </row>
        <row r="517">
          <cell r="A517">
            <v>39090</v>
          </cell>
          <cell r="B517">
            <v>-2.0969977924554743E-3</v>
          </cell>
        </row>
        <row r="518">
          <cell r="A518">
            <v>39091</v>
          </cell>
          <cell r="B518">
            <v>-3.9459667225940145E-4</v>
          </cell>
        </row>
        <row r="519">
          <cell r="A519">
            <v>39092</v>
          </cell>
          <cell r="B519">
            <v>5.5532554250539636E-4</v>
          </cell>
        </row>
        <row r="520">
          <cell r="A520">
            <v>39093</v>
          </cell>
          <cell r="B520">
            <v>0</v>
          </cell>
        </row>
        <row r="521">
          <cell r="A521">
            <v>39094</v>
          </cell>
          <cell r="B521">
            <v>-3.6100046555004907E-3</v>
          </cell>
        </row>
        <row r="522">
          <cell r="A522">
            <v>39098</v>
          </cell>
          <cell r="B522">
            <v>6.6627712472201553E-6</v>
          </cell>
        </row>
        <row r="523">
          <cell r="A523">
            <v>39099</v>
          </cell>
          <cell r="B523">
            <v>-1.6981648039049748E-3</v>
          </cell>
        </row>
        <row r="524">
          <cell r="A524">
            <v>39100</v>
          </cell>
          <cell r="B524">
            <v>-7.3593212020623897E-3</v>
          </cell>
        </row>
        <row r="525">
          <cell r="A525">
            <v>39101</v>
          </cell>
          <cell r="B525">
            <v>4.9683226132723102E-4</v>
          </cell>
        </row>
        <row r="526">
          <cell r="A526">
            <v>39104</v>
          </cell>
          <cell r="B526">
            <v>0</v>
          </cell>
        </row>
        <row r="527">
          <cell r="A527">
            <v>39105</v>
          </cell>
          <cell r="B527">
            <v>0</v>
          </cell>
        </row>
        <row r="528">
          <cell r="A528">
            <v>39106</v>
          </cell>
          <cell r="B528">
            <v>2.1270344473125558E-3</v>
          </cell>
        </row>
        <row r="529">
          <cell r="A529">
            <v>39107</v>
          </cell>
          <cell r="B529">
            <v>5.9901383295063951E-3</v>
          </cell>
        </row>
        <row r="530">
          <cell r="A530">
            <v>39108</v>
          </cell>
          <cell r="B530">
            <v>0</v>
          </cell>
        </row>
        <row r="531">
          <cell r="A531">
            <v>39111</v>
          </cell>
          <cell r="B531">
            <v>0</v>
          </cell>
        </row>
        <row r="532">
          <cell r="A532">
            <v>39112</v>
          </cell>
          <cell r="B532">
            <v>7.5498511623520934E-3</v>
          </cell>
        </row>
        <row r="533">
          <cell r="A533">
            <v>39113</v>
          </cell>
          <cell r="B533">
            <v>-1.7576721092089956E-3</v>
          </cell>
        </row>
        <row r="534">
          <cell r="A534">
            <v>39114</v>
          </cell>
          <cell r="B534">
            <v>-6.0499976252260403E-4</v>
          </cell>
        </row>
        <row r="535">
          <cell r="A535">
            <v>39115</v>
          </cell>
          <cell r="B535">
            <v>4.7936298407030131E-3</v>
          </cell>
        </row>
        <row r="536">
          <cell r="A536">
            <v>39118</v>
          </cell>
          <cell r="B536">
            <v>-6.604220852069788E-3</v>
          </cell>
        </row>
        <row r="537">
          <cell r="A537">
            <v>39119</v>
          </cell>
          <cell r="B537">
            <v>-4.9486148214932749E-3</v>
          </cell>
        </row>
        <row r="538">
          <cell r="A538">
            <v>39120</v>
          </cell>
          <cell r="B538">
            <v>7.6667569922358996E-3</v>
          </cell>
        </row>
        <row r="539">
          <cell r="A539">
            <v>39121</v>
          </cell>
          <cell r="B539">
            <v>0</v>
          </cell>
        </row>
        <row r="540">
          <cell r="A540">
            <v>39122</v>
          </cell>
          <cell r="B540">
            <v>5.3251351683457956E-4</v>
          </cell>
        </row>
        <row r="541">
          <cell r="A541">
            <v>39125</v>
          </cell>
          <cell r="B541">
            <v>0</v>
          </cell>
        </row>
        <row r="542">
          <cell r="A542">
            <v>39126</v>
          </cell>
          <cell r="B542">
            <v>-1.3383872458906207E-3</v>
          </cell>
        </row>
        <row r="543">
          <cell r="A543">
            <v>39127</v>
          </cell>
          <cell r="B543">
            <v>1.2434509613342984E-2</v>
          </cell>
        </row>
        <row r="544">
          <cell r="A544">
            <v>39128</v>
          </cell>
          <cell r="B544">
            <v>0</v>
          </cell>
        </row>
        <row r="545">
          <cell r="A545">
            <v>39129</v>
          </cell>
          <cell r="B545">
            <v>2.9365309005350195E-3</v>
          </cell>
        </row>
        <row r="546">
          <cell r="A546">
            <v>39133</v>
          </cell>
          <cell r="B546">
            <v>-4.2948845544015781E-3</v>
          </cell>
        </row>
        <row r="547">
          <cell r="A547">
            <v>39134</v>
          </cell>
          <cell r="B547">
            <v>0</v>
          </cell>
        </row>
        <row r="548">
          <cell r="A548">
            <v>39135</v>
          </cell>
          <cell r="B548">
            <v>-2.7523289211193631E-3</v>
          </cell>
        </row>
        <row r="549">
          <cell r="A549">
            <v>39136</v>
          </cell>
          <cell r="B549">
            <v>0</v>
          </cell>
        </row>
        <row r="550">
          <cell r="A550">
            <v>39139</v>
          </cell>
          <cell r="B550">
            <v>1.3962333981151629E-2</v>
          </cell>
        </row>
        <row r="551">
          <cell r="A551">
            <v>39140</v>
          </cell>
          <cell r="B551">
            <v>-2.8025801844064613E-2</v>
          </cell>
        </row>
        <row r="552">
          <cell r="A552">
            <v>39141</v>
          </cell>
          <cell r="B552">
            <v>0</v>
          </cell>
        </row>
        <row r="553">
          <cell r="A553">
            <v>39142</v>
          </cell>
          <cell r="B553">
            <v>1.4683310923973183E-3</v>
          </cell>
        </row>
        <row r="554">
          <cell r="A554">
            <v>39143</v>
          </cell>
          <cell r="B554">
            <v>-6.8232267805089957E-4</v>
          </cell>
        </row>
        <row r="555">
          <cell r="A555">
            <v>39146</v>
          </cell>
          <cell r="B555">
            <v>4.5922933501241717E-3</v>
          </cell>
        </row>
        <row r="556">
          <cell r="A556">
            <v>39147</v>
          </cell>
          <cell r="B556">
            <v>-1.6928250631636361E-6</v>
          </cell>
        </row>
        <row r="557">
          <cell r="A557">
            <v>39148</v>
          </cell>
          <cell r="B557">
            <v>8.7059996779569465E-3</v>
          </cell>
        </row>
        <row r="558">
          <cell r="A558">
            <v>39149</v>
          </cell>
          <cell r="B558">
            <v>6.2923659673659691E-4</v>
          </cell>
        </row>
        <row r="559">
          <cell r="A559">
            <v>39150</v>
          </cell>
          <cell r="B559">
            <v>-3.3480756678774392E-4</v>
          </cell>
        </row>
        <row r="560">
          <cell r="A560">
            <v>39153</v>
          </cell>
          <cell r="B560">
            <v>-1.8866987013267031E-3</v>
          </cell>
        </row>
        <row r="561">
          <cell r="A561">
            <v>39154</v>
          </cell>
          <cell r="B561">
            <v>0</v>
          </cell>
        </row>
        <row r="562">
          <cell r="A562">
            <v>39155</v>
          </cell>
          <cell r="B562">
            <v>-1.0880178958577755E-3</v>
          </cell>
        </row>
        <row r="563">
          <cell r="A563">
            <v>39156</v>
          </cell>
          <cell r="B563">
            <v>-8.5218506131551071E-4</v>
          </cell>
        </row>
        <row r="564">
          <cell r="A564">
            <v>39157</v>
          </cell>
          <cell r="B564">
            <v>-1.0824790836569116E-3</v>
          </cell>
        </row>
        <row r="565">
          <cell r="A565">
            <v>39160</v>
          </cell>
          <cell r="B565">
            <v>0</v>
          </cell>
        </row>
        <row r="566">
          <cell r="A566">
            <v>39161</v>
          </cell>
          <cell r="B566">
            <v>-2.8145426044115943E-3</v>
          </cell>
        </row>
        <row r="567">
          <cell r="A567">
            <v>39162</v>
          </cell>
          <cell r="B567">
            <v>-1.5717771883289292E-3</v>
          </cell>
        </row>
        <row r="568">
          <cell r="A568">
            <v>39163</v>
          </cell>
          <cell r="B568">
            <v>1.0966959050816339E-2</v>
          </cell>
        </row>
        <row r="569">
          <cell r="A569">
            <v>39164</v>
          </cell>
          <cell r="B569">
            <v>4.4518055014416006E-3</v>
          </cell>
        </row>
        <row r="570">
          <cell r="A570">
            <v>39167</v>
          </cell>
          <cell r="B570">
            <v>6.9611754027683261E-4</v>
          </cell>
        </row>
        <row r="571">
          <cell r="A571">
            <v>39168</v>
          </cell>
          <cell r="B571">
            <v>1.1658099048195072E-3</v>
          </cell>
        </row>
        <row r="572">
          <cell r="A572">
            <v>39169</v>
          </cell>
          <cell r="B572">
            <v>3.1098011090440157E-3</v>
          </cell>
        </row>
        <row r="573">
          <cell r="A573">
            <v>39170</v>
          </cell>
          <cell r="B573">
            <v>1.6731250560415439E-3</v>
          </cell>
        </row>
        <row r="574">
          <cell r="A574">
            <v>39171</v>
          </cell>
          <cell r="B574">
            <v>0</v>
          </cell>
        </row>
        <row r="575">
          <cell r="A575">
            <v>39174</v>
          </cell>
          <cell r="B575">
            <v>6.100756558208062E-3</v>
          </cell>
        </row>
        <row r="576">
          <cell r="A576">
            <v>39175</v>
          </cell>
          <cell r="B576">
            <v>0</v>
          </cell>
        </row>
        <row r="577">
          <cell r="A577">
            <v>39176</v>
          </cell>
          <cell r="B577">
            <v>0</v>
          </cell>
        </row>
        <row r="578">
          <cell r="A578">
            <v>39177</v>
          </cell>
          <cell r="B578">
            <v>1.3895900290534578E-2</v>
          </cell>
        </row>
        <row r="579">
          <cell r="A579">
            <v>39181</v>
          </cell>
          <cell r="B579">
            <v>0</v>
          </cell>
        </row>
        <row r="580">
          <cell r="A580">
            <v>39182</v>
          </cell>
          <cell r="B580">
            <v>-6.6435827169011191E-4</v>
          </cell>
        </row>
        <row r="581">
          <cell r="A581">
            <v>39183</v>
          </cell>
          <cell r="B581">
            <v>6.8516774809517875E-3</v>
          </cell>
        </row>
        <row r="582">
          <cell r="A582">
            <v>39184</v>
          </cell>
          <cell r="B582">
            <v>2.7991858293533562E-4</v>
          </cell>
        </row>
        <row r="583">
          <cell r="A583">
            <v>39185</v>
          </cell>
          <cell r="B583">
            <v>7.6109231977152707E-3</v>
          </cell>
        </row>
        <row r="584">
          <cell r="A584">
            <v>39188</v>
          </cell>
          <cell r="B584">
            <v>2.303335088878547E-3</v>
          </cell>
        </row>
        <row r="585">
          <cell r="A585">
            <v>39189</v>
          </cell>
          <cell r="B585">
            <v>2.9465873577651162E-3</v>
          </cell>
        </row>
        <row r="586">
          <cell r="A586">
            <v>39190</v>
          </cell>
          <cell r="B586">
            <v>8.0732407879009101E-3</v>
          </cell>
        </row>
        <row r="587">
          <cell r="A587">
            <v>39191</v>
          </cell>
          <cell r="B587">
            <v>-1.0584519532817337E-3</v>
          </cell>
        </row>
        <row r="588">
          <cell r="A588">
            <v>39192</v>
          </cell>
          <cell r="B588">
            <v>5.7382053336332379E-3</v>
          </cell>
        </row>
        <row r="589">
          <cell r="A589">
            <v>39195</v>
          </cell>
          <cell r="B589">
            <v>0</v>
          </cell>
        </row>
        <row r="590">
          <cell r="A590">
            <v>39196</v>
          </cell>
          <cell r="B590">
            <v>1.8310493451523953E-3</v>
          </cell>
        </row>
        <row r="591">
          <cell r="A591">
            <v>39197</v>
          </cell>
          <cell r="B591">
            <v>3.7828332711311967E-4</v>
          </cell>
        </row>
        <row r="592">
          <cell r="A592">
            <v>39198</v>
          </cell>
          <cell r="B592">
            <v>1.5613931195045782E-3</v>
          </cell>
        </row>
        <row r="593">
          <cell r="A593">
            <v>39199</v>
          </cell>
          <cell r="B593">
            <v>3.053112825648221E-3</v>
          </cell>
        </row>
        <row r="594">
          <cell r="A594">
            <v>39202</v>
          </cell>
          <cell r="B594">
            <v>-1.0955078144679279E-3</v>
          </cell>
        </row>
        <row r="595">
          <cell r="A595">
            <v>39203</v>
          </cell>
          <cell r="B595">
            <v>1.7307362173789427E-2</v>
          </cell>
        </row>
        <row r="596">
          <cell r="A596">
            <v>39204</v>
          </cell>
          <cell r="B596">
            <v>5.4293529559698692E-4</v>
          </cell>
        </row>
        <row r="597">
          <cell r="A597">
            <v>39205</v>
          </cell>
          <cell r="B597">
            <v>3.6848491439300142E-3</v>
          </cell>
        </row>
        <row r="598">
          <cell r="A598">
            <v>39206</v>
          </cell>
          <cell r="B598">
            <v>0</v>
          </cell>
        </row>
        <row r="599">
          <cell r="A599">
            <v>39209</v>
          </cell>
          <cell r="B599">
            <v>3.1666132187521913E-3</v>
          </cell>
        </row>
        <row r="600">
          <cell r="A600">
            <v>39210</v>
          </cell>
          <cell r="B600">
            <v>2.3028116916631912E-3</v>
          </cell>
        </row>
        <row r="601">
          <cell r="A601">
            <v>39211</v>
          </cell>
          <cell r="B601">
            <v>8.4141247333383213E-4</v>
          </cell>
        </row>
        <row r="602">
          <cell r="A602">
            <v>39212</v>
          </cell>
          <cell r="B602">
            <v>-2.1834953437938455E-3</v>
          </cell>
        </row>
        <row r="603">
          <cell r="A603">
            <v>39213</v>
          </cell>
          <cell r="B603">
            <v>-5.1023950256108607E-4</v>
          </cell>
        </row>
        <row r="604">
          <cell r="A604">
            <v>39216</v>
          </cell>
          <cell r="B604">
            <v>1.8652879882739611E-3</v>
          </cell>
        </row>
        <row r="605">
          <cell r="A605">
            <v>39217</v>
          </cell>
          <cell r="B605">
            <v>-2.1799329874680117E-3</v>
          </cell>
        </row>
        <row r="606">
          <cell r="A606">
            <v>39218</v>
          </cell>
          <cell r="B606">
            <v>0</v>
          </cell>
        </row>
        <row r="607">
          <cell r="A607">
            <v>39219</v>
          </cell>
          <cell r="B607">
            <v>0</v>
          </cell>
        </row>
        <row r="608">
          <cell r="A608">
            <v>39220</v>
          </cell>
          <cell r="B608">
            <v>7.638943181204034E-3</v>
          </cell>
        </row>
        <row r="609">
          <cell r="A609">
            <v>39223</v>
          </cell>
          <cell r="B609">
            <v>8.730834761214298E-3</v>
          </cell>
        </row>
        <row r="610">
          <cell r="A610">
            <v>39224</v>
          </cell>
          <cell r="B610">
            <v>0</v>
          </cell>
        </row>
        <row r="611">
          <cell r="A611">
            <v>39225</v>
          </cell>
          <cell r="B611">
            <v>-1.4374130744532021E-3</v>
          </cell>
        </row>
        <row r="612">
          <cell r="A612">
            <v>39226</v>
          </cell>
          <cell r="B612">
            <v>0</v>
          </cell>
        </row>
        <row r="613">
          <cell r="A613">
            <v>39227</v>
          </cell>
          <cell r="B613">
            <v>-9.4330428418199234E-4</v>
          </cell>
        </row>
        <row r="614">
          <cell r="A614">
            <v>39231</v>
          </cell>
          <cell r="B614">
            <v>-1.8394815158068189E-3</v>
          </cell>
        </row>
        <row r="615">
          <cell r="A615">
            <v>39232</v>
          </cell>
          <cell r="B615">
            <v>7.5909517545037124E-3</v>
          </cell>
        </row>
        <row r="616">
          <cell r="A616">
            <v>39233</v>
          </cell>
          <cell r="B616">
            <v>8.3966380126426592E-3</v>
          </cell>
        </row>
        <row r="617">
          <cell r="A617">
            <v>39234</v>
          </cell>
          <cell r="B617">
            <v>8.3552127243409317E-3</v>
          </cell>
        </row>
        <row r="618">
          <cell r="A618">
            <v>39237</v>
          </cell>
          <cell r="B618">
            <v>7.5486244246183139E-3</v>
          </cell>
        </row>
        <row r="619">
          <cell r="A619">
            <v>39238</v>
          </cell>
          <cell r="B619">
            <v>-3.5227611563007277E-3</v>
          </cell>
        </row>
        <row r="620">
          <cell r="A620">
            <v>39239</v>
          </cell>
          <cell r="B620">
            <v>-2.5159725837681458E-3</v>
          </cell>
        </row>
        <row r="621">
          <cell r="A621">
            <v>39240</v>
          </cell>
          <cell r="B621">
            <v>2.3484732657652876E-3</v>
          </cell>
        </row>
        <row r="622">
          <cell r="A622">
            <v>39241</v>
          </cell>
          <cell r="B622">
            <v>2.6471766664740528E-3</v>
          </cell>
        </row>
        <row r="623">
          <cell r="A623">
            <v>39244</v>
          </cell>
          <cell r="B623">
            <v>1.0054566316986381E-2</v>
          </cell>
        </row>
        <row r="624">
          <cell r="A624">
            <v>39245</v>
          </cell>
          <cell r="B624">
            <v>0</v>
          </cell>
        </row>
        <row r="625">
          <cell r="A625">
            <v>39246</v>
          </cell>
          <cell r="B625">
            <v>0</v>
          </cell>
        </row>
        <row r="626">
          <cell r="A626">
            <v>39247</v>
          </cell>
          <cell r="B626">
            <v>-7.5396308644522269E-4</v>
          </cell>
        </row>
        <row r="627">
          <cell r="A627">
            <v>39248</v>
          </cell>
          <cell r="B627">
            <v>2.7972361690435993E-3</v>
          </cell>
        </row>
        <row r="628">
          <cell r="A628">
            <v>39251</v>
          </cell>
          <cell r="B628">
            <v>-3.865511227196096E-4</v>
          </cell>
        </row>
        <row r="629">
          <cell r="A629">
            <v>39252</v>
          </cell>
          <cell r="B629">
            <v>0</v>
          </cell>
        </row>
        <row r="630">
          <cell r="A630">
            <v>39253</v>
          </cell>
          <cell r="B630">
            <v>5.5333033810308395E-3</v>
          </cell>
        </row>
        <row r="631">
          <cell r="A631">
            <v>39254</v>
          </cell>
          <cell r="B631">
            <v>-4.5394994675186373E-3</v>
          </cell>
        </row>
        <row r="632">
          <cell r="A632">
            <v>39255</v>
          </cell>
          <cell r="B632">
            <v>0</v>
          </cell>
        </row>
        <row r="633">
          <cell r="A633">
            <v>39258</v>
          </cell>
          <cell r="B633">
            <v>0</v>
          </cell>
        </row>
        <row r="634">
          <cell r="A634">
            <v>39259</v>
          </cell>
          <cell r="B634">
            <v>0</v>
          </cell>
        </row>
        <row r="635">
          <cell r="A635">
            <v>39260</v>
          </cell>
          <cell r="B635">
            <v>0</v>
          </cell>
        </row>
        <row r="636">
          <cell r="A636">
            <v>39261</v>
          </cell>
          <cell r="B636">
            <v>-6.7635222225860718E-5</v>
          </cell>
        </row>
        <row r="637">
          <cell r="A637">
            <v>39262</v>
          </cell>
          <cell r="B637">
            <v>3.5082259066469513E-3</v>
          </cell>
        </row>
        <row r="638">
          <cell r="A638">
            <v>39265</v>
          </cell>
          <cell r="B638">
            <v>-3.7980872586533113E-3</v>
          </cell>
        </row>
        <row r="639">
          <cell r="A639">
            <v>39266</v>
          </cell>
          <cell r="B639">
            <v>9.9744408945692941E-5</v>
          </cell>
        </row>
        <row r="640">
          <cell r="A640">
            <v>39268</v>
          </cell>
          <cell r="B640">
            <v>2.9261894445016057E-3</v>
          </cell>
        </row>
        <row r="641">
          <cell r="A641">
            <v>39269</v>
          </cell>
          <cell r="B641">
            <v>1.7183091055925641E-3</v>
          </cell>
        </row>
        <row r="642">
          <cell r="A642">
            <v>39272</v>
          </cell>
          <cell r="B642">
            <v>6.0942486490780999E-4</v>
          </cell>
        </row>
        <row r="643">
          <cell r="A643">
            <v>39273</v>
          </cell>
          <cell r="B643">
            <v>-1.0438949592074666E-3</v>
          </cell>
        </row>
        <row r="644">
          <cell r="A644">
            <v>39274</v>
          </cell>
          <cell r="B644">
            <v>3.0070016212557526E-3</v>
          </cell>
        </row>
        <row r="645">
          <cell r="A645">
            <v>39275</v>
          </cell>
          <cell r="B645">
            <v>-2.5163972596032327E-3</v>
          </cell>
        </row>
        <row r="646">
          <cell r="A646">
            <v>39276</v>
          </cell>
          <cell r="B646">
            <v>4.3900786508383133E-3</v>
          </cell>
        </row>
        <row r="647">
          <cell r="A647">
            <v>39279</v>
          </cell>
          <cell r="B647">
            <v>1.4379476210533584E-3</v>
          </cell>
        </row>
        <row r="648">
          <cell r="A648">
            <v>39280</v>
          </cell>
          <cell r="B648">
            <v>6.765027880276652E-4</v>
          </cell>
        </row>
        <row r="649">
          <cell r="A649">
            <v>39281</v>
          </cell>
          <cell r="B649">
            <v>1.3642611626695613E-3</v>
          </cell>
        </row>
        <row r="650">
          <cell r="A650">
            <v>39282</v>
          </cell>
          <cell r="B650">
            <v>-2.1940838757702496E-3</v>
          </cell>
        </row>
        <row r="651">
          <cell r="A651">
            <v>39283</v>
          </cell>
          <cell r="B651">
            <v>-1.1599326233531534E-3</v>
          </cell>
        </row>
        <row r="652">
          <cell r="A652">
            <v>39286</v>
          </cell>
          <cell r="B652">
            <v>6.5201201809564372E-3</v>
          </cell>
        </row>
        <row r="653">
          <cell r="A653">
            <v>39287</v>
          </cell>
          <cell r="B653">
            <v>-1.1524044927395779E-2</v>
          </cell>
        </row>
        <row r="654">
          <cell r="A654">
            <v>39288</v>
          </cell>
          <cell r="B654">
            <v>-6.8791975262336991E-3</v>
          </cell>
        </row>
        <row r="655">
          <cell r="A655">
            <v>39289</v>
          </cell>
          <cell r="B655">
            <v>2.2308150181263543E-3</v>
          </cell>
        </row>
        <row r="656">
          <cell r="A656">
            <v>39290</v>
          </cell>
          <cell r="B656">
            <v>6.3054488277656182E-3</v>
          </cell>
        </row>
        <row r="657">
          <cell r="A657">
            <v>39293</v>
          </cell>
          <cell r="B657">
            <v>4.1983648284668875E-3</v>
          </cell>
        </row>
        <row r="658">
          <cell r="A658">
            <v>39294</v>
          </cell>
          <cell r="B658">
            <v>2.2797594149896381E-2</v>
          </cell>
        </row>
        <row r="659">
          <cell r="A659">
            <v>39295</v>
          </cell>
          <cell r="B659">
            <v>1.8458994951212584E-2</v>
          </cell>
        </row>
        <row r="660">
          <cell r="A660">
            <v>39296</v>
          </cell>
          <cell r="B660">
            <v>1.1458645342714343E-3</v>
          </cell>
        </row>
        <row r="661">
          <cell r="A661">
            <v>39297</v>
          </cell>
          <cell r="B661">
            <v>1.8521473899382846E-2</v>
          </cell>
        </row>
        <row r="662">
          <cell r="A662">
            <v>39300</v>
          </cell>
          <cell r="B662">
            <v>1.7389649434367219E-4</v>
          </cell>
        </row>
        <row r="663">
          <cell r="A663">
            <v>39301</v>
          </cell>
          <cell r="B663">
            <v>1.7046481002309946E-2</v>
          </cell>
        </row>
        <row r="664">
          <cell r="A664">
            <v>39302</v>
          </cell>
          <cell r="B664">
            <v>1.992952507964206E-2</v>
          </cell>
        </row>
        <row r="665">
          <cell r="A665">
            <v>39303</v>
          </cell>
          <cell r="B665">
            <v>1.8523382806042776E-2</v>
          </cell>
        </row>
        <row r="666">
          <cell r="A666">
            <v>39304</v>
          </cell>
          <cell r="B666">
            <v>1.4691950818951789E-2</v>
          </cell>
        </row>
        <row r="667">
          <cell r="A667">
            <v>39307</v>
          </cell>
          <cell r="B667">
            <v>5.0409240187381157E-3</v>
          </cell>
        </row>
        <row r="668">
          <cell r="A668">
            <v>39308</v>
          </cell>
          <cell r="B668">
            <v>3.1308588834749206E-3</v>
          </cell>
        </row>
        <row r="669">
          <cell r="A669">
            <v>39309</v>
          </cell>
          <cell r="B669">
            <v>-2.2436122061922541E-3</v>
          </cell>
        </row>
        <row r="670">
          <cell r="A670">
            <v>39310</v>
          </cell>
          <cell r="B670">
            <v>0</v>
          </cell>
        </row>
        <row r="671">
          <cell r="A671">
            <v>39311</v>
          </cell>
          <cell r="B671">
            <v>-2.3110112362754514E-3</v>
          </cell>
        </row>
        <row r="672">
          <cell r="A672">
            <v>39314</v>
          </cell>
          <cell r="B672">
            <v>3.2718896020661392E-3</v>
          </cell>
        </row>
        <row r="673">
          <cell r="A673">
            <v>39315</v>
          </cell>
          <cell r="B673">
            <v>0</v>
          </cell>
        </row>
        <row r="674">
          <cell r="A674">
            <v>39316</v>
          </cell>
          <cell r="B674">
            <v>-2.7227686363450322E-3</v>
          </cell>
        </row>
        <row r="675">
          <cell r="A675">
            <v>39317</v>
          </cell>
          <cell r="B675">
            <v>3.6816336589251993E-3</v>
          </cell>
        </row>
        <row r="676">
          <cell r="A676">
            <v>39318</v>
          </cell>
          <cell r="B676">
            <v>0</v>
          </cell>
        </row>
        <row r="677">
          <cell r="A677">
            <v>39321</v>
          </cell>
          <cell r="B677">
            <v>2.7083842041268707E-3</v>
          </cell>
        </row>
        <row r="678">
          <cell r="A678">
            <v>39322</v>
          </cell>
          <cell r="B678">
            <v>-4.1828466839909347E-3</v>
          </cell>
        </row>
        <row r="679">
          <cell r="A679">
            <v>39323</v>
          </cell>
          <cell r="B679">
            <v>-2.6292500561760426E-4</v>
          </cell>
        </row>
        <row r="680">
          <cell r="A680">
            <v>39324</v>
          </cell>
          <cell r="B680">
            <v>-2.4050685592890567E-3</v>
          </cell>
        </row>
        <row r="681">
          <cell r="A681">
            <v>39325</v>
          </cell>
          <cell r="B681">
            <v>1.4933992085656024E-3</v>
          </cell>
        </row>
        <row r="682">
          <cell r="A682">
            <v>39329</v>
          </cell>
          <cell r="B682">
            <v>-2.5948720411044426E-3</v>
          </cell>
        </row>
        <row r="683">
          <cell r="A683">
            <v>39330</v>
          </cell>
          <cell r="B683">
            <v>1.5220455497911701E-3</v>
          </cell>
        </row>
        <row r="684">
          <cell r="A684">
            <v>39331</v>
          </cell>
          <cell r="B684">
            <v>-6.7884302689181781E-4</v>
          </cell>
        </row>
        <row r="685">
          <cell r="A685">
            <v>39332</v>
          </cell>
          <cell r="B685">
            <v>-2.1568219655351589E-3</v>
          </cell>
        </row>
        <row r="686">
          <cell r="A686">
            <v>39335</v>
          </cell>
          <cell r="B686">
            <v>3.3436998064828179E-3</v>
          </cell>
        </row>
        <row r="687">
          <cell r="A687">
            <v>39336</v>
          </cell>
          <cell r="B687">
            <v>1.3618704197237762E-3</v>
          </cell>
        </row>
        <row r="688">
          <cell r="A688">
            <v>39337</v>
          </cell>
          <cell r="B688">
            <v>2.389906607465023E-3</v>
          </cell>
        </row>
        <row r="689">
          <cell r="A689">
            <v>39338</v>
          </cell>
          <cell r="B689">
            <v>5.3711915046933244E-3</v>
          </cell>
        </row>
        <row r="690">
          <cell r="A690">
            <v>39339</v>
          </cell>
          <cell r="B690">
            <v>4.8028861056601691E-3</v>
          </cell>
        </row>
        <row r="691">
          <cell r="A691">
            <v>39342</v>
          </cell>
          <cell r="B691">
            <v>0</v>
          </cell>
        </row>
        <row r="692">
          <cell r="A692">
            <v>39343</v>
          </cell>
          <cell r="B692">
            <v>-1.1045852807096808E-2</v>
          </cell>
        </row>
        <row r="693">
          <cell r="A693">
            <v>39344</v>
          </cell>
          <cell r="B693">
            <v>-8.6748214266204183E-4</v>
          </cell>
        </row>
        <row r="694">
          <cell r="A694">
            <v>39345</v>
          </cell>
          <cell r="B694">
            <v>-3.5680350630467857E-4</v>
          </cell>
        </row>
        <row r="695">
          <cell r="A695">
            <v>39346</v>
          </cell>
          <cell r="B695">
            <v>0</v>
          </cell>
        </row>
        <row r="696">
          <cell r="A696">
            <v>39349</v>
          </cell>
          <cell r="B696">
            <v>8.3934651139617351E-3</v>
          </cell>
        </row>
        <row r="697">
          <cell r="A697">
            <v>39350</v>
          </cell>
          <cell r="B697">
            <v>1.5876617221781294E-2</v>
          </cell>
        </row>
        <row r="698">
          <cell r="A698">
            <v>39351</v>
          </cell>
          <cell r="B698">
            <v>1.9775012297097811E-3</v>
          </cell>
        </row>
        <row r="699">
          <cell r="A699">
            <v>39352</v>
          </cell>
          <cell r="B699">
            <v>-8.2711353194011899E-4</v>
          </cell>
        </row>
        <row r="700">
          <cell r="A700">
            <v>39353</v>
          </cell>
          <cell r="B700">
            <v>1.5627636058158749E-3</v>
          </cell>
        </row>
        <row r="701">
          <cell r="A701">
            <v>39356</v>
          </cell>
          <cell r="B701">
            <v>7.4848675214728468E-3</v>
          </cell>
        </row>
        <row r="702">
          <cell r="A702">
            <v>39357</v>
          </cell>
          <cell r="B702">
            <v>-2.2894498312848741E-3</v>
          </cell>
        </row>
        <row r="703">
          <cell r="A703">
            <v>39358</v>
          </cell>
          <cell r="B703">
            <v>-6.9833812011712518E-3</v>
          </cell>
        </row>
        <row r="704">
          <cell r="A704">
            <v>39359</v>
          </cell>
          <cell r="B704">
            <v>0</v>
          </cell>
        </row>
        <row r="705">
          <cell r="A705">
            <v>39360</v>
          </cell>
          <cell r="B705">
            <v>0</v>
          </cell>
        </row>
        <row r="706">
          <cell r="A706">
            <v>39363</v>
          </cell>
          <cell r="B706">
            <v>4.8569609429871096E-4</v>
          </cell>
        </row>
        <row r="707">
          <cell r="A707">
            <v>39364</v>
          </cell>
          <cell r="B707">
            <v>-2.6427796808041284E-3</v>
          </cell>
        </row>
        <row r="708">
          <cell r="A708">
            <v>39365</v>
          </cell>
          <cell r="B708">
            <v>2.0098492034847535E-4</v>
          </cell>
        </row>
        <row r="709">
          <cell r="A709">
            <v>39366</v>
          </cell>
          <cell r="B709">
            <v>0</v>
          </cell>
        </row>
        <row r="710">
          <cell r="A710">
            <v>39367</v>
          </cell>
          <cell r="B710">
            <v>-3.0294754940795774E-3</v>
          </cell>
        </row>
        <row r="711">
          <cell r="A711">
            <v>39370</v>
          </cell>
          <cell r="B711">
            <v>4.1015641953602274E-3</v>
          </cell>
        </row>
        <row r="712">
          <cell r="A712">
            <v>39371</v>
          </cell>
          <cell r="B712">
            <v>0</v>
          </cell>
        </row>
        <row r="713">
          <cell r="A713">
            <v>39372</v>
          </cell>
          <cell r="B713">
            <v>5.9236040995439172E-3</v>
          </cell>
        </row>
        <row r="714">
          <cell r="A714">
            <v>39373</v>
          </cell>
          <cell r="B714">
            <v>0</v>
          </cell>
        </row>
        <row r="715">
          <cell r="A715">
            <v>39374</v>
          </cell>
          <cell r="B715">
            <v>0</v>
          </cell>
        </row>
        <row r="716">
          <cell r="A716">
            <v>39377</v>
          </cell>
          <cell r="B716">
            <v>-2.268126807733614E-3</v>
          </cell>
        </row>
        <row r="717">
          <cell r="A717">
            <v>39378</v>
          </cell>
          <cell r="B717">
            <v>-2.2949952739460588E-4</v>
          </cell>
        </row>
        <row r="718">
          <cell r="A718">
            <v>39379</v>
          </cell>
          <cell r="B718">
            <v>-1.0607533619986594E-2</v>
          </cell>
        </row>
        <row r="719">
          <cell r="A719">
            <v>39380</v>
          </cell>
          <cell r="B719">
            <v>-1.7250011140808694E-3</v>
          </cell>
        </row>
        <row r="720">
          <cell r="A720">
            <v>39381</v>
          </cell>
          <cell r="B720">
            <v>-8.8955297800239212E-4</v>
          </cell>
        </row>
        <row r="721">
          <cell r="A721">
            <v>39384</v>
          </cell>
          <cell r="B721">
            <v>-8.3047144631303332E-5</v>
          </cell>
        </row>
        <row r="722">
          <cell r="A722">
            <v>39385</v>
          </cell>
          <cell r="B722">
            <v>0</v>
          </cell>
        </row>
        <row r="723">
          <cell r="A723">
            <v>39386</v>
          </cell>
          <cell r="B723">
            <v>4.8111384271500935E-3</v>
          </cell>
        </row>
        <row r="724">
          <cell r="A724">
            <v>39387</v>
          </cell>
          <cell r="B724">
            <v>0</v>
          </cell>
        </row>
        <row r="725">
          <cell r="A725">
            <v>39388</v>
          </cell>
          <cell r="B725">
            <v>0</v>
          </cell>
        </row>
        <row r="726">
          <cell r="A726">
            <v>39391</v>
          </cell>
          <cell r="B726">
            <v>1.4135151276490877E-2</v>
          </cell>
        </row>
        <row r="727">
          <cell r="A727">
            <v>39392</v>
          </cell>
          <cell r="B727">
            <v>0</v>
          </cell>
        </row>
        <row r="728">
          <cell r="A728">
            <v>39393</v>
          </cell>
          <cell r="B728">
            <v>0</v>
          </cell>
        </row>
        <row r="729">
          <cell r="A729">
            <v>39394</v>
          </cell>
          <cell r="B729">
            <v>0</v>
          </cell>
        </row>
        <row r="730">
          <cell r="A730">
            <v>39395</v>
          </cell>
          <cell r="B730">
            <v>-8.0992553516772772E-3</v>
          </cell>
        </row>
        <row r="731">
          <cell r="A731">
            <v>39398</v>
          </cell>
          <cell r="B731">
            <v>1.8680644250381913E-3</v>
          </cell>
        </row>
        <row r="732">
          <cell r="A732">
            <v>39399</v>
          </cell>
          <cell r="B732">
            <v>-1.6845363025000822E-3</v>
          </cell>
        </row>
        <row r="733">
          <cell r="A733">
            <v>39400</v>
          </cell>
          <cell r="B733">
            <v>1.2354474907189657E-2</v>
          </cell>
        </row>
        <row r="734">
          <cell r="A734">
            <v>39401</v>
          </cell>
          <cell r="B734">
            <v>0</v>
          </cell>
        </row>
        <row r="735">
          <cell r="A735">
            <v>39402</v>
          </cell>
          <cell r="B735">
            <v>-6.3519037454243168E-3</v>
          </cell>
        </row>
        <row r="736">
          <cell r="A736">
            <v>39405</v>
          </cell>
          <cell r="B736">
            <v>-4.5730268893969389E-3</v>
          </cell>
        </row>
        <row r="737">
          <cell r="A737">
            <v>39406</v>
          </cell>
          <cell r="B737">
            <v>-1.56565105055457E-3</v>
          </cell>
        </row>
        <row r="738">
          <cell r="A738">
            <v>39407</v>
          </cell>
          <cell r="B738">
            <v>1.3318788184923098E-3</v>
          </cell>
        </row>
        <row r="739">
          <cell r="A739">
            <v>39409</v>
          </cell>
          <cell r="B739">
            <v>-1.6931810718870521E-3</v>
          </cell>
        </row>
        <row r="740">
          <cell r="A740">
            <v>39412</v>
          </cell>
          <cell r="B740">
            <v>5.3141923653298659E-3</v>
          </cell>
        </row>
        <row r="741">
          <cell r="A741">
            <v>39413</v>
          </cell>
          <cell r="B741">
            <v>0</v>
          </cell>
        </row>
        <row r="742">
          <cell r="A742">
            <v>39414</v>
          </cell>
          <cell r="B742">
            <v>-5.5541277756475781E-3</v>
          </cell>
        </row>
        <row r="743">
          <cell r="A743">
            <v>39415</v>
          </cell>
          <cell r="B743">
            <v>3.0251354962665417E-3</v>
          </cell>
        </row>
        <row r="744">
          <cell r="A744">
            <v>39416</v>
          </cell>
          <cell r="B744">
            <v>4.2051257493381285E-3</v>
          </cell>
        </row>
        <row r="745">
          <cell r="A745">
            <v>39419</v>
          </cell>
          <cell r="B745">
            <v>0</v>
          </cell>
        </row>
        <row r="746">
          <cell r="A746">
            <v>39420</v>
          </cell>
          <cell r="B746">
            <v>3.0998718927221147E-3</v>
          </cell>
        </row>
        <row r="747">
          <cell r="A747">
            <v>39421</v>
          </cell>
          <cell r="B747">
            <v>7.1914198718369153E-3</v>
          </cell>
        </row>
        <row r="748">
          <cell r="A748">
            <v>39422</v>
          </cell>
          <cell r="B748">
            <v>4.325201685013139E-3</v>
          </cell>
        </row>
        <row r="749">
          <cell r="A749">
            <v>39423</v>
          </cell>
          <cell r="B749">
            <v>-1.2149405783106865E-3</v>
          </cell>
        </row>
        <row r="750">
          <cell r="A750">
            <v>39426</v>
          </cell>
          <cell r="B750">
            <v>0</v>
          </cell>
        </row>
        <row r="751">
          <cell r="A751">
            <v>39427</v>
          </cell>
          <cell r="B751">
            <v>-1.028649556450616E-2</v>
          </cell>
        </row>
        <row r="752">
          <cell r="A752">
            <v>39428</v>
          </cell>
          <cell r="B752">
            <v>1.4268576568555176E-3</v>
          </cell>
        </row>
        <row r="753">
          <cell r="A753">
            <v>39429</v>
          </cell>
          <cell r="B753">
            <v>0</v>
          </cell>
        </row>
        <row r="754">
          <cell r="A754">
            <v>39430</v>
          </cell>
          <cell r="B754">
            <v>1.9328624801094141E-3</v>
          </cell>
        </row>
        <row r="755">
          <cell r="A755">
            <v>39433</v>
          </cell>
          <cell r="B755">
            <v>5.3106778507488236E-4</v>
          </cell>
        </row>
        <row r="756">
          <cell r="A756">
            <v>39434</v>
          </cell>
          <cell r="B756">
            <v>-4.7074973311624622E-4</v>
          </cell>
        </row>
        <row r="757">
          <cell r="A757">
            <v>39435</v>
          </cell>
          <cell r="B757">
            <v>-1.9025641025640876E-4</v>
          </cell>
        </row>
        <row r="758">
          <cell r="A758">
            <v>39436</v>
          </cell>
          <cell r="B758">
            <v>1.047269419558447E-4</v>
          </cell>
        </row>
        <row r="759">
          <cell r="A759">
            <v>39437</v>
          </cell>
          <cell r="B759">
            <v>-3.6798803633372292E-3</v>
          </cell>
        </row>
        <row r="760">
          <cell r="A760">
            <v>39440</v>
          </cell>
          <cell r="B760">
            <v>0</v>
          </cell>
        </row>
        <row r="761">
          <cell r="A761">
            <v>39442</v>
          </cell>
          <cell r="B761">
            <v>0</v>
          </cell>
        </row>
        <row r="762">
          <cell r="A762">
            <v>39443</v>
          </cell>
          <cell r="B762">
            <v>0</v>
          </cell>
        </row>
        <row r="763">
          <cell r="A763">
            <v>39444</v>
          </cell>
          <cell r="B763">
            <v>0</v>
          </cell>
        </row>
        <row r="764">
          <cell r="A764">
            <v>39447</v>
          </cell>
          <cell r="B764">
            <v>0</v>
          </cell>
        </row>
        <row r="765">
          <cell r="A765">
            <v>39449</v>
          </cell>
          <cell r="B765">
            <v>1.0972376301092274E-3</v>
          </cell>
        </row>
        <row r="766">
          <cell r="A766">
            <v>39450</v>
          </cell>
          <cell r="B766">
            <v>0</v>
          </cell>
        </row>
        <row r="767">
          <cell r="A767">
            <v>39451</v>
          </cell>
          <cell r="B767">
            <v>0</v>
          </cell>
        </row>
        <row r="768">
          <cell r="A768">
            <v>39454</v>
          </cell>
          <cell r="B768">
            <v>3.2020829285524972E-3</v>
          </cell>
        </row>
        <row r="769">
          <cell r="A769">
            <v>39455</v>
          </cell>
          <cell r="B769">
            <v>4.6532496314305536E-3</v>
          </cell>
        </row>
        <row r="770">
          <cell r="A770">
            <v>39456</v>
          </cell>
          <cell r="B770">
            <v>7.2595522906169986E-4</v>
          </cell>
        </row>
        <row r="771">
          <cell r="A771">
            <v>39457</v>
          </cell>
          <cell r="B771">
            <v>-3.0088221413745024E-3</v>
          </cell>
        </row>
        <row r="772">
          <cell r="A772">
            <v>39458</v>
          </cell>
          <cell r="B772">
            <v>4.1108244067653826E-3</v>
          </cell>
        </row>
        <row r="773">
          <cell r="A773">
            <v>39461</v>
          </cell>
          <cell r="B773">
            <v>-2.5344058625501554E-3</v>
          </cell>
        </row>
        <row r="774">
          <cell r="A774">
            <v>39462</v>
          </cell>
          <cell r="B774">
            <v>-3.7948881789137223E-4</v>
          </cell>
        </row>
        <row r="775">
          <cell r="A775">
            <v>39463</v>
          </cell>
          <cell r="B775">
            <v>-7.3137904152011457E-3</v>
          </cell>
        </row>
        <row r="776">
          <cell r="A776">
            <v>39464</v>
          </cell>
          <cell r="B776">
            <v>0</v>
          </cell>
        </row>
        <row r="777">
          <cell r="A777">
            <v>39465</v>
          </cell>
          <cell r="B777">
            <v>1.140312332473371E-2</v>
          </cell>
        </row>
        <row r="778">
          <cell r="A778">
            <v>39469</v>
          </cell>
          <cell r="B778">
            <v>4.9879515352548986E-3</v>
          </cell>
        </row>
        <row r="779">
          <cell r="A779">
            <v>39470</v>
          </cell>
          <cell r="B779">
            <v>0</v>
          </cell>
        </row>
        <row r="780">
          <cell r="A780">
            <v>39471</v>
          </cell>
          <cell r="B780">
            <v>1.2164491452787297E-3</v>
          </cell>
        </row>
        <row r="781">
          <cell r="A781">
            <v>39472</v>
          </cell>
          <cell r="B781">
            <v>2.2264045078958586E-2</v>
          </cell>
        </row>
        <row r="782">
          <cell r="A782">
            <v>39475</v>
          </cell>
          <cell r="B782">
            <v>7.0435785122985274E-3</v>
          </cell>
        </row>
        <row r="783">
          <cell r="A783">
            <v>39476</v>
          </cell>
          <cell r="B783">
            <v>5.9530853962312181E-4</v>
          </cell>
        </row>
        <row r="784">
          <cell r="A784">
            <v>39477</v>
          </cell>
          <cell r="B784">
            <v>4.7495078361957377E-5</v>
          </cell>
        </row>
        <row r="785">
          <cell r="A785">
            <v>39478</v>
          </cell>
          <cell r="B785">
            <v>-7.5030472329089479E-3</v>
          </cell>
        </row>
        <row r="786">
          <cell r="A786">
            <v>39479</v>
          </cell>
          <cell r="B786">
            <v>-2.2074697327920797E-3</v>
          </cell>
        </row>
        <row r="787">
          <cell r="A787">
            <v>39482</v>
          </cell>
          <cell r="B787">
            <v>8.0514835061806203E-4</v>
          </cell>
        </row>
        <row r="788">
          <cell r="A788">
            <v>39483</v>
          </cell>
          <cell r="B788">
            <v>-1.3825743954620391E-3</v>
          </cell>
        </row>
        <row r="789">
          <cell r="A789">
            <v>39484</v>
          </cell>
          <cell r="B789">
            <v>4.2442985456624532E-3</v>
          </cell>
        </row>
        <row r="790">
          <cell r="A790">
            <v>39485</v>
          </cell>
          <cell r="B790">
            <v>-7.8304175772244584E-3</v>
          </cell>
        </row>
        <row r="791">
          <cell r="A791">
            <v>39486</v>
          </cell>
          <cell r="B791">
            <v>2.6338464152339935E-3</v>
          </cell>
        </row>
        <row r="792">
          <cell r="A792">
            <v>39489</v>
          </cell>
          <cell r="B792">
            <v>-4.6709386862254154E-4</v>
          </cell>
        </row>
        <row r="793">
          <cell r="A793">
            <v>39490</v>
          </cell>
          <cell r="B793">
            <v>-1.552354726886892E-3</v>
          </cell>
        </row>
        <row r="794">
          <cell r="A794">
            <v>39491</v>
          </cell>
          <cell r="B794">
            <v>-1.0943327587980367E-2</v>
          </cell>
        </row>
        <row r="795">
          <cell r="A795">
            <v>39492</v>
          </cell>
          <cell r="B795">
            <v>1.0258257183442704E-2</v>
          </cell>
        </row>
        <row r="796">
          <cell r="A796">
            <v>39493</v>
          </cell>
          <cell r="B796">
            <v>5.58963748324712E-3</v>
          </cell>
        </row>
        <row r="797">
          <cell r="A797">
            <v>39497</v>
          </cell>
          <cell r="B797">
            <v>8.3242256072852371E-3</v>
          </cell>
        </row>
        <row r="798">
          <cell r="A798">
            <v>39498</v>
          </cell>
          <cell r="B798">
            <v>2.3993652144639705E-3</v>
          </cell>
        </row>
        <row r="799">
          <cell r="A799">
            <v>39499</v>
          </cell>
          <cell r="B799">
            <v>2.4496371913391947E-3</v>
          </cell>
        </row>
        <row r="800">
          <cell r="A800">
            <v>39500</v>
          </cell>
          <cell r="B800">
            <v>1.7254036634396738E-3</v>
          </cell>
        </row>
        <row r="801">
          <cell r="A801">
            <v>39503</v>
          </cell>
          <cell r="B801">
            <v>0</v>
          </cell>
        </row>
        <row r="802">
          <cell r="A802">
            <v>39504</v>
          </cell>
          <cell r="B802">
            <v>-2.6521917731718715E-3</v>
          </cell>
        </row>
        <row r="803">
          <cell r="A803">
            <v>39505</v>
          </cell>
          <cell r="B803">
            <v>8.3949084249084135E-3</v>
          </cell>
        </row>
        <row r="804">
          <cell r="A804">
            <v>39506</v>
          </cell>
          <cell r="B804">
            <v>-4.9739262090968033E-3</v>
          </cell>
        </row>
        <row r="805">
          <cell r="A805">
            <v>39507</v>
          </cell>
          <cell r="B805">
            <v>4.2985996068436024E-3</v>
          </cell>
        </row>
        <row r="806">
          <cell r="A806">
            <v>39510</v>
          </cell>
          <cell r="B806">
            <v>0</v>
          </cell>
        </row>
        <row r="807">
          <cell r="A807">
            <v>39511</v>
          </cell>
          <cell r="B807">
            <v>-3.7948881789136849E-4</v>
          </cell>
        </row>
        <row r="808">
          <cell r="A808">
            <v>39512</v>
          </cell>
          <cell r="B808">
            <v>-4.9061189577978852E-4</v>
          </cell>
        </row>
        <row r="809">
          <cell r="A809">
            <v>39513</v>
          </cell>
          <cell r="B809">
            <v>1.1824888848001643E-2</v>
          </cell>
        </row>
        <row r="810">
          <cell r="A810">
            <v>39514</v>
          </cell>
          <cell r="B810">
            <v>6.1793301679364436E-3</v>
          </cell>
        </row>
        <row r="811">
          <cell r="A811">
            <v>39517</v>
          </cell>
          <cell r="B811">
            <v>1.3675883829497748E-3</v>
          </cell>
        </row>
        <row r="812">
          <cell r="A812">
            <v>39518</v>
          </cell>
          <cell r="B812">
            <v>-2.2857240727602859E-3</v>
          </cell>
        </row>
        <row r="813">
          <cell r="A813">
            <v>39519</v>
          </cell>
          <cell r="B813">
            <v>-7.0358904787304528E-4</v>
          </cell>
        </row>
        <row r="814">
          <cell r="A814">
            <v>39520</v>
          </cell>
          <cell r="B814">
            <v>0</v>
          </cell>
        </row>
        <row r="815">
          <cell r="A815">
            <v>39521</v>
          </cell>
          <cell r="B815">
            <v>1.2561125740945662E-2</v>
          </cell>
        </row>
        <row r="816">
          <cell r="A816">
            <v>39524</v>
          </cell>
          <cell r="B816">
            <v>0</v>
          </cell>
        </row>
        <row r="817">
          <cell r="A817">
            <v>39525</v>
          </cell>
          <cell r="B817">
            <v>-2.405247903711568E-2</v>
          </cell>
        </row>
        <row r="818">
          <cell r="A818">
            <v>39526</v>
          </cell>
          <cell r="B818">
            <v>6.0332098841279335E-3</v>
          </cell>
        </row>
        <row r="819">
          <cell r="A819">
            <v>39527</v>
          </cell>
          <cell r="B819">
            <v>1.6939653610699119E-2</v>
          </cell>
        </row>
        <row r="820">
          <cell r="A820">
            <v>39531</v>
          </cell>
          <cell r="B820">
            <v>-1.7980704044198784E-3</v>
          </cell>
        </row>
        <row r="821">
          <cell r="A821">
            <v>39532</v>
          </cell>
          <cell r="B821">
            <v>-1.2907937678060903E-4</v>
          </cell>
        </row>
        <row r="822">
          <cell r="A822">
            <v>39533</v>
          </cell>
          <cell r="B822">
            <v>3.2866388681144039E-3</v>
          </cell>
        </row>
        <row r="823">
          <cell r="A823">
            <v>39534</v>
          </cell>
          <cell r="B823">
            <v>-1.3335161927437021E-2</v>
          </cell>
        </row>
        <row r="824">
          <cell r="A824">
            <v>39535</v>
          </cell>
          <cell r="B824">
            <v>-4.2278272348030867E-4</v>
          </cell>
        </row>
        <row r="825">
          <cell r="A825">
            <v>39538</v>
          </cell>
          <cell r="B825">
            <v>0</v>
          </cell>
        </row>
        <row r="826">
          <cell r="A826">
            <v>39539</v>
          </cell>
          <cell r="B826">
            <v>-4.5498846580189489E-3</v>
          </cell>
        </row>
        <row r="827">
          <cell r="A827">
            <v>39540</v>
          </cell>
          <cell r="B827">
            <v>-6.4234054143281691E-3</v>
          </cell>
        </row>
        <row r="828">
          <cell r="A828">
            <v>39541</v>
          </cell>
          <cell r="B828">
            <v>1.9733358099908488E-3</v>
          </cell>
        </row>
        <row r="829">
          <cell r="A829">
            <v>39542</v>
          </cell>
          <cell r="B829">
            <v>2.9594809662533425E-3</v>
          </cell>
        </row>
        <row r="830">
          <cell r="A830">
            <v>39545</v>
          </cell>
          <cell r="B830">
            <v>-1.6098795645909335E-3</v>
          </cell>
        </row>
        <row r="831">
          <cell r="A831">
            <v>39546</v>
          </cell>
          <cell r="B831">
            <v>-4.601847415231436E-4</v>
          </cell>
        </row>
        <row r="832">
          <cell r="A832">
            <v>39547</v>
          </cell>
          <cell r="B832">
            <v>-2.6446526830833416E-3</v>
          </cell>
        </row>
        <row r="833">
          <cell r="A833">
            <v>39548</v>
          </cell>
          <cell r="B833">
            <v>-1.3886764133243547E-3</v>
          </cell>
        </row>
        <row r="834">
          <cell r="A834">
            <v>39549</v>
          </cell>
          <cell r="B834">
            <v>-2.7680116789214034E-3</v>
          </cell>
        </row>
        <row r="835">
          <cell r="A835">
            <v>39552</v>
          </cell>
          <cell r="B835">
            <v>0</v>
          </cell>
        </row>
        <row r="836">
          <cell r="A836">
            <v>39553</v>
          </cell>
          <cell r="B836">
            <v>0</v>
          </cell>
        </row>
        <row r="837">
          <cell r="A837">
            <v>39554</v>
          </cell>
          <cell r="B837">
            <v>-8.4853154455429292E-3</v>
          </cell>
        </row>
        <row r="838">
          <cell r="A838">
            <v>39555</v>
          </cell>
          <cell r="B838">
            <v>-3.794888178913667E-4</v>
          </cell>
        </row>
        <row r="839">
          <cell r="A839">
            <v>39556</v>
          </cell>
          <cell r="B839">
            <v>-1.5437573254444713E-3</v>
          </cell>
        </row>
        <row r="840">
          <cell r="A840">
            <v>39559</v>
          </cell>
          <cell r="B840">
            <v>-3.8247636048901836E-3</v>
          </cell>
        </row>
        <row r="841">
          <cell r="A841">
            <v>39560</v>
          </cell>
          <cell r="B841">
            <v>4.1197928897014988E-3</v>
          </cell>
        </row>
        <row r="842">
          <cell r="A842">
            <v>39561</v>
          </cell>
          <cell r="B842">
            <v>-9.5416150322911227E-3</v>
          </cell>
        </row>
        <row r="843">
          <cell r="A843">
            <v>39562</v>
          </cell>
          <cell r="B843">
            <v>4.3472986640627678E-3</v>
          </cell>
        </row>
        <row r="844">
          <cell r="A844">
            <v>39563</v>
          </cell>
          <cell r="B844">
            <v>-1.1334755258350277E-2</v>
          </cell>
        </row>
        <row r="845">
          <cell r="A845">
            <v>39566</v>
          </cell>
          <cell r="B845">
            <v>-5.2200443038424556E-4</v>
          </cell>
        </row>
        <row r="846">
          <cell r="A846">
            <v>39567</v>
          </cell>
          <cell r="B846">
            <v>1.2757386917773691E-2</v>
          </cell>
        </row>
        <row r="847">
          <cell r="A847">
            <v>39568</v>
          </cell>
          <cell r="B847">
            <v>-8.6443060827065684E-4</v>
          </cell>
        </row>
        <row r="848">
          <cell r="A848">
            <v>39569</v>
          </cell>
          <cell r="B848">
            <v>0</v>
          </cell>
        </row>
        <row r="849">
          <cell r="A849">
            <v>39570</v>
          </cell>
          <cell r="B849">
            <v>6.6999164515509375E-3</v>
          </cell>
        </row>
        <row r="850">
          <cell r="A850">
            <v>39573</v>
          </cell>
          <cell r="B850">
            <v>4.6383671423101105E-4</v>
          </cell>
        </row>
        <row r="851">
          <cell r="A851">
            <v>39574</v>
          </cell>
          <cell r="B851">
            <v>1.8917424499964215E-3</v>
          </cell>
        </row>
        <row r="852">
          <cell r="A852">
            <v>39575</v>
          </cell>
          <cell r="B852">
            <v>2.8952133152999777E-3</v>
          </cell>
        </row>
        <row r="853">
          <cell r="A853">
            <v>39576</v>
          </cell>
          <cell r="B853">
            <v>0</v>
          </cell>
        </row>
        <row r="854">
          <cell r="A854">
            <v>39577</v>
          </cell>
          <cell r="B854">
            <v>3.3536790549952775E-3</v>
          </cell>
        </row>
        <row r="855">
          <cell r="A855">
            <v>39580</v>
          </cell>
          <cell r="B855">
            <v>1.0884728111396203E-2</v>
          </cell>
        </row>
        <row r="856">
          <cell r="A856">
            <v>39581</v>
          </cell>
          <cell r="B856">
            <v>0</v>
          </cell>
        </row>
        <row r="857">
          <cell r="A857">
            <v>39582</v>
          </cell>
          <cell r="B857">
            <v>-3.9104656995218499E-4</v>
          </cell>
        </row>
        <row r="858">
          <cell r="A858">
            <v>39583</v>
          </cell>
          <cell r="B858">
            <v>-2.145317661093801E-4</v>
          </cell>
        </row>
        <row r="859">
          <cell r="A859">
            <v>39584</v>
          </cell>
          <cell r="B859">
            <v>1.0101079119594354E-2</v>
          </cell>
        </row>
        <row r="860">
          <cell r="A860">
            <v>39587</v>
          </cell>
          <cell r="B860">
            <v>0</v>
          </cell>
        </row>
        <row r="861">
          <cell r="A861">
            <v>39588</v>
          </cell>
          <cell r="B861">
            <v>0</v>
          </cell>
        </row>
        <row r="862">
          <cell r="A862">
            <v>39589</v>
          </cell>
          <cell r="B862">
            <v>0</v>
          </cell>
        </row>
        <row r="863">
          <cell r="A863">
            <v>39590</v>
          </cell>
          <cell r="B863">
            <v>0</v>
          </cell>
        </row>
        <row r="864">
          <cell r="A864">
            <v>39591</v>
          </cell>
          <cell r="B864">
            <v>0</v>
          </cell>
        </row>
        <row r="865">
          <cell r="A865">
            <v>39595</v>
          </cell>
          <cell r="B865">
            <v>2.0929415961782149E-3</v>
          </cell>
        </row>
        <row r="866">
          <cell r="A866">
            <v>39596</v>
          </cell>
          <cell r="B866">
            <v>3.1774831443831205E-4</v>
          </cell>
        </row>
        <row r="867">
          <cell r="A867">
            <v>39597</v>
          </cell>
          <cell r="B867">
            <v>0</v>
          </cell>
        </row>
        <row r="868">
          <cell r="A868">
            <v>39598</v>
          </cell>
          <cell r="B868">
            <v>1.9366448155551104E-3</v>
          </cell>
        </row>
        <row r="869">
          <cell r="A869">
            <v>39601</v>
          </cell>
          <cell r="B869">
            <v>4.5472120853384933E-3</v>
          </cell>
        </row>
        <row r="870">
          <cell r="A870">
            <v>39602</v>
          </cell>
          <cell r="B870">
            <v>0</v>
          </cell>
        </row>
        <row r="871">
          <cell r="A871">
            <v>39603</v>
          </cell>
          <cell r="B871">
            <v>4.6404123012119556E-3</v>
          </cell>
        </row>
        <row r="872">
          <cell r="A872">
            <v>39604</v>
          </cell>
          <cell r="B872">
            <v>-9.9439826302729034E-4</v>
          </cell>
        </row>
        <row r="873">
          <cell r="A873">
            <v>39605</v>
          </cell>
          <cell r="B873">
            <v>0</v>
          </cell>
        </row>
        <row r="874">
          <cell r="A874">
            <v>39608</v>
          </cell>
          <cell r="B874">
            <v>0</v>
          </cell>
        </row>
        <row r="875">
          <cell r="A875">
            <v>39609</v>
          </cell>
          <cell r="B875">
            <v>-7.0181409824992744E-4</v>
          </cell>
        </row>
        <row r="876">
          <cell r="A876">
            <v>39610</v>
          </cell>
          <cell r="B876">
            <v>0</v>
          </cell>
        </row>
        <row r="877">
          <cell r="A877">
            <v>39611</v>
          </cell>
          <cell r="B877">
            <v>-2.3890102875483614E-3</v>
          </cell>
        </row>
        <row r="878">
          <cell r="A878">
            <v>39612</v>
          </cell>
          <cell r="B878">
            <v>9.0459315131593936E-4</v>
          </cell>
        </row>
        <row r="879">
          <cell r="A879">
            <v>39615</v>
          </cell>
          <cell r="B879">
            <v>6.8460657785159862E-3</v>
          </cell>
        </row>
        <row r="880">
          <cell r="A880">
            <v>39616</v>
          </cell>
          <cell r="B880">
            <v>-7.8893563500898739E-4</v>
          </cell>
        </row>
        <row r="881">
          <cell r="A881">
            <v>39617</v>
          </cell>
          <cell r="B881">
            <v>0</v>
          </cell>
        </row>
        <row r="882">
          <cell r="A882">
            <v>39618</v>
          </cell>
          <cell r="B882">
            <v>5.9459279595212508E-3</v>
          </cell>
        </row>
        <row r="883">
          <cell r="A883">
            <v>39619</v>
          </cell>
          <cell r="B883">
            <v>0</v>
          </cell>
        </row>
        <row r="884">
          <cell r="A884">
            <v>39622</v>
          </cell>
          <cell r="B884">
            <v>3.178390048924253E-5</v>
          </cell>
        </row>
        <row r="885">
          <cell r="A885">
            <v>39623</v>
          </cell>
          <cell r="B885">
            <v>1.6601497069555575E-3</v>
          </cell>
        </row>
        <row r="886">
          <cell r="A886">
            <v>39624</v>
          </cell>
          <cell r="B886">
            <v>-3.2792041143854455E-3</v>
          </cell>
        </row>
        <row r="887">
          <cell r="A887">
            <v>39625</v>
          </cell>
          <cell r="B887">
            <v>1.1981342651682334E-2</v>
          </cell>
        </row>
        <row r="888">
          <cell r="A888">
            <v>39626</v>
          </cell>
          <cell r="B888">
            <v>5.933760356146312E-4</v>
          </cell>
        </row>
        <row r="889">
          <cell r="A889">
            <v>39629</v>
          </cell>
          <cell r="B889">
            <v>1.6749152011970851E-2</v>
          </cell>
        </row>
        <row r="890">
          <cell r="A890">
            <v>39630</v>
          </cell>
          <cell r="B890">
            <v>4.7044475272904835E-3</v>
          </cell>
        </row>
        <row r="891">
          <cell r="A891">
            <v>39631</v>
          </cell>
          <cell r="B891">
            <v>1.2596352894804486E-2</v>
          </cell>
        </row>
        <row r="892">
          <cell r="A892">
            <v>39632</v>
          </cell>
          <cell r="B892">
            <v>0</v>
          </cell>
        </row>
        <row r="893">
          <cell r="A893">
            <v>39636</v>
          </cell>
          <cell r="B893">
            <v>4.3859976350510152E-3</v>
          </cell>
        </row>
        <row r="894">
          <cell r="A894">
            <v>39637</v>
          </cell>
          <cell r="B894">
            <v>-3.1752477733469377E-3</v>
          </cell>
        </row>
        <row r="895">
          <cell r="A895">
            <v>39638</v>
          </cell>
          <cell r="B895">
            <v>4.8821277850576734E-3</v>
          </cell>
        </row>
        <row r="896">
          <cell r="A896">
            <v>39639</v>
          </cell>
          <cell r="B896">
            <v>-2.4654638682739807E-3</v>
          </cell>
        </row>
        <row r="897">
          <cell r="A897">
            <v>39640</v>
          </cell>
          <cell r="B897">
            <v>0</v>
          </cell>
        </row>
        <row r="898">
          <cell r="A898">
            <v>39643</v>
          </cell>
          <cell r="B898">
            <v>1.5996171650138811E-2</v>
          </cell>
        </row>
        <row r="899">
          <cell r="A899">
            <v>39644</v>
          </cell>
          <cell r="B899">
            <v>0</v>
          </cell>
        </row>
        <row r="900">
          <cell r="A900">
            <v>39645</v>
          </cell>
          <cell r="B900">
            <v>-9.4308885062993825E-4</v>
          </cell>
        </row>
        <row r="901">
          <cell r="A901">
            <v>39646</v>
          </cell>
          <cell r="B901">
            <v>-7.9242171832041384E-3</v>
          </cell>
        </row>
        <row r="902">
          <cell r="A902">
            <v>39647</v>
          </cell>
          <cell r="B902">
            <v>4.0348504406706232E-2</v>
          </cell>
        </row>
        <row r="903">
          <cell r="A903">
            <v>39650</v>
          </cell>
          <cell r="B903">
            <v>-3.2450687655842985E-3</v>
          </cell>
        </row>
        <row r="904">
          <cell r="A904">
            <v>39651</v>
          </cell>
          <cell r="B904">
            <v>3.0367801534532564E-4</v>
          </cell>
        </row>
        <row r="905">
          <cell r="A905">
            <v>39652</v>
          </cell>
          <cell r="B905">
            <v>-1.0022016660821156E-2</v>
          </cell>
        </row>
        <row r="906">
          <cell r="A906">
            <v>39653</v>
          </cell>
          <cell r="B906">
            <v>1.2815166048119409E-2</v>
          </cell>
        </row>
        <row r="907">
          <cell r="A907">
            <v>39654</v>
          </cell>
          <cell r="B907">
            <v>5.3051302553169149E-4</v>
          </cell>
        </row>
        <row r="908">
          <cell r="A908">
            <v>39657</v>
          </cell>
          <cell r="B908">
            <v>1.5697426628303013E-3</v>
          </cell>
        </row>
        <row r="909">
          <cell r="A909">
            <v>39658</v>
          </cell>
          <cell r="B909">
            <v>1.2927513341975528E-2</v>
          </cell>
        </row>
        <row r="910">
          <cell r="A910">
            <v>39659</v>
          </cell>
          <cell r="B910">
            <v>2.30238901191722E-3</v>
          </cell>
        </row>
        <row r="911">
          <cell r="A911">
            <v>39660</v>
          </cell>
          <cell r="B911">
            <v>1.3358600536894621E-2</v>
          </cell>
        </row>
        <row r="912">
          <cell r="A912">
            <v>39661</v>
          </cell>
          <cell r="B912">
            <v>5.2382574077678434E-3</v>
          </cell>
        </row>
        <row r="913">
          <cell r="A913">
            <v>39664</v>
          </cell>
          <cell r="B913">
            <v>-8.8228712237246407E-3</v>
          </cell>
        </row>
        <row r="914">
          <cell r="A914">
            <v>39665</v>
          </cell>
          <cell r="B914">
            <v>-8.2652947740373562E-3</v>
          </cell>
        </row>
        <row r="915">
          <cell r="A915">
            <v>39666</v>
          </cell>
          <cell r="B915">
            <v>8.6365847663103651E-4</v>
          </cell>
        </row>
        <row r="916">
          <cell r="A916">
            <v>39667</v>
          </cell>
          <cell r="B916">
            <v>8.2322693904985939E-3</v>
          </cell>
        </row>
        <row r="917">
          <cell r="A917">
            <v>39668</v>
          </cell>
          <cell r="B917">
            <v>1.3443408500039796E-2</v>
          </cell>
        </row>
        <row r="918">
          <cell r="A918">
            <v>39671</v>
          </cell>
          <cell r="B918">
            <v>3.1937368173166939E-3</v>
          </cell>
        </row>
        <row r="919">
          <cell r="A919">
            <v>39672</v>
          </cell>
          <cell r="B919">
            <v>0</v>
          </cell>
        </row>
        <row r="920">
          <cell r="A920">
            <v>39673</v>
          </cell>
          <cell r="B920">
            <v>-2.6897766422223951E-3</v>
          </cell>
        </row>
        <row r="921">
          <cell r="A921">
            <v>39674</v>
          </cell>
          <cell r="B921">
            <v>0</v>
          </cell>
        </row>
        <row r="922">
          <cell r="A922">
            <v>39675</v>
          </cell>
          <cell r="B922">
            <v>5.3751738745062005E-3</v>
          </cell>
        </row>
        <row r="923">
          <cell r="A923">
            <v>39678</v>
          </cell>
          <cell r="B923">
            <v>0</v>
          </cell>
        </row>
        <row r="924">
          <cell r="A924">
            <v>39679</v>
          </cell>
          <cell r="B924">
            <v>1.9451820181741464E-3</v>
          </cell>
        </row>
        <row r="925">
          <cell r="A925">
            <v>39680</v>
          </cell>
          <cell r="B925">
            <v>-1.2456844705682026E-3</v>
          </cell>
        </row>
        <row r="926">
          <cell r="A926">
            <v>39681</v>
          </cell>
          <cell r="B926">
            <v>-9.2807897126412147E-4</v>
          </cell>
        </row>
        <row r="927">
          <cell r="A927">
            <v>39682</v>
          </cell>
          <cell r="B927">
            <v>-3.7948881789138015E-4</v>
          </cell>
        </row>
        <row r="928">
          <cell r="A928">
            <v>39685</v>
          </cell>
          <cell r="B928">
            <v>0</v>
          </cell>
        </row>
        <row r="929">
          <cell r="A929">
            <v>39686</v>
          </cell>
          <cell r="B929">
            <v>-1.90256410256417E-4</v>
          </cell>
        </row>
        <row r="930">
          <cell r="A930">
            <v>39687</v>
          </cell>
          <cell r="B930">
            <v>1.3642605556513875E-3</v>
          </cell>
        </row>
        <row r="931">
          <cell r="A931">
            <v>39688</v>
          </cell>
          <cell r="B931">
            <v>0</v>
          </cell>
        </row>
        <row r="932">
          <cell r="A932">
            <v>39689</v>
          </cell>
          <cell r="B932">
            <v>0</v>
          </cell>
        </row>
        <row r="933">
          <cell r="A933">
            <v>39693</v>
          </cell>
          <cell r="B933">
            <v>9.453051321135603E-3</v>
          </cell>
        </row>
        <row r="934">
          <cell r="A934">
            <v>39694</v>
          </cell>
          <cell r="B934">
            <v>0</v>
          </cell>
        </row>
        <row r="935">
          <cell r="A935">
            <v>39695</v>
          </cell>
          <cell r="B935">
            <v>0</v>
          </cell>
        </row>
        <row r="936">
          <cell r="A936">
            <v>39696</v>
          </cell>
          <cell r="B936">
            <v>0</v>
          </cell>
        </row>
        <row r="937">
          <cell r="A937">
            <v>39699</v>
          </cell>
          <cell r="B937">
            <v>4.7808477761773216E-3</v>
          </cell>
        </row>
        <row r="938">
          <cell r="A938">
            <v>39700</v>
          </cell>
          <cell r="B938">
            <v>0</v>
          </cell>
        </row>
        <row r="939">
          <cell r="A939">
            <v>39701</v>
          </cell>
          <cell r="B939">
            <v>4.8266566671856786E-3</v>
          </cell>
        </row>
        <row r="940">
          <cell r="A940">
            <v>39702</v>
          </cell>
          <cell r="B940">
            <v>8.7230354049449373E-4</v>
          </cell>
        </row>
        <row r="941">
          <cell r="A941">
            <v>39703</v>
          </cell>
          <cell r="B941">
            <v>-3.1559196312923657E-3</v>
          </cell>
        </row>
        <row r="942">
          <cell r="A942">
            <v>39706</v>
          </cell>
          <cell r="B942">
            <v>-1.9731362486203212E-2</v>
          </cell>
        </row>
        <row r="943">
          <cell r="A943">
            <v>39707</v>
          </cell>
          <cell r="B943">
            <v>0</v>
          </cell>
        </row>
        <row r="944">
          <cell r="A944">
            <v>39708</v>
          </cell>
          <cell r="B944">
            <v>-1.9025641025642354E-4</v>
          </cell>
        </row>
        <row r="945">
          <cell r="A945">
            <v>39709</v>
          </cell>
          <cell r="B945">
            <v>2.6840704486978217E-3</v>
          </cell>
        </row>
        <row r="946">
          <cell r="A946">
            <v>39710</v>
          </cell>
          <cell r="B946">
            <v>3.5402309217193533E-3</v>
          </cell>
        </row>
        <row r="947">
          <cell r="A947">
            <v>39713</v>
          </cell>
          <cell r="B947">
            <v>0</v>
          </cell>
        </row>
        <row r="948">
          <cell r="A948">
            <v>39714</v>
          </cell>
          <cell r="B948">
            <v>5.1132695261727303E-4</v>
          </cell>
        </row>
        <row r="949">
          <cell r="A949">
            <v>39715</v>
          </cell>
          <cell r="B949">
            <v>0</v>
          </cell>
        </row>
        <row r="950">
          <cell r="A950">
            <v>39716</v>
          </cell>
          <cell r="B950">
            <v>1.0892416029465912E-3</v>
          </cell>
        </row>
        <row r="951">
          <cell r="A951">
            <v>39717</v>
          </cell>
          <cell r="B951">
            <v>0</v>
          </cell>
        </row>
        <row r="952">
          <cell r="A952">
            <v>39720</v>
          </cell>
          <cell r="B952">
            <v>1.8828994800609115E-3</v>
          </cell>
        </row>
        <row r="953">
          <cell r="A953">
            <v>39721</v>
          </cell>
          <cell r="B953">
            <v>0</v>
          </cell>
        </row>
        <row r="954">
          <cell r="A954">
            <v>39722</v>
          </cell>
          <cell r="B954">
            <v>1.4141706127785874E-2</v>
          </cell>
        </row>
        <row r="955">
          <cell r="A955">
            <v>39723</v>
          </cell>
          <cell r="B955">
            <v>0</v>
          </cell>
        </row>
        <row r="956">
          <cell r="A956">
            <v>39724</v>
          </cell>
          <cell r="B956">
            <v>0</v>
          </cell>
        </row>
        <row r="957">
          <cell r="A957">
            <v>39727</v>
          </cell>
          <cell r="B957">
            <v>1.8987945264756913E-3</v>
          </cell>
        </row>
        <row r="958">
          <cell r="A958">
            <v>39728</v>
          </cell>
          <cell r="B958">
            <v>6.4655941409813386E-2</v>
          </cell>
        </row>
        <row r="959">
          <cell r="A959">
            <v>39729</v>
          </cell>
          <cell r="B959">
            <v>-1.9025641025641806E-4</v>
          </cell>
        </row>
        <row r="960">
          <cell r="A960">
            <v>39730</v>
          </cell>
          <cell r="B960">
            <v>1.5123469547693669E-2</v>
          </cell>
        </row>
        <row r="961">
          <cell r="A961">
            <v>39731</v>
          </cell>
          <cell r="B961">
            <v>0</v>
          </cell>
        </row>
        <row r="962">
          <cell r="A962">
            <v>39734</v>
          </cell>
          <cell r="B962">
            <v>-8.3352228808933851E-2</v>
          </cell>
        </row>
        <row r="963">
          <cell r="A963">
            <v>39735</v>
          </cell>
          <cell r="B963">
            <v>4.046496703777467E-2</v>
          </cell>
        </row>
        <row r="964">
          <cell r="A964">
            <v>39736</v>
          </cell>
          <cell r="B964">
            <v>0</v>
          </cell>
        </row>
        <row r="965">
          <cell r="A965">
            <v>39737</v>
          </cell>
          <cell r="B965">
            <v>0</v>
          </cell>
        </row>
        <row r="966">
          <cell r="A966">
            <v>39738</v>
          </cell>
          <cell r="B966">
            <v>6.602998420323314E-3</v>
          </cell>
        </row>
        <row r="967">
          <cell r="A967">
            <v>39741</v>
          </cell>
          <cell r="B967">
            <v>-2.8095485668413892E-3</v>
          </cell>
        </row>
        <row r="968">
          <cell r="A968">
            <v>39742</v>
          </cell>
          <cell r="B968">
            <v>-7.1270957937571186E-4</v>
          </cell>
        </row>
        <row r="969">
          <cell r="A969">
            <v>39743</v>
          </cell>
          <cell r="B969">
            <v>2.4488833998296596E-3</v>
          </cell>
        </row>
        <row r="970">
          <cell r="A970">
            <v>39744</v>
          </cell>
          <cell r="B970">
            <v>2.1204546500792693E-2</v>
          </cell>
        </row>
        <row r="971">
          <cell r="A971">
            <v>39745</v>
          </cell>
          <cell r="B971">
            <v>0</v>
          </cell>
        </row>
        <row r="972">
          <cell r="A972">
            <v>39748</v>
          </cell>
          <cell r="B972">
            <v>1.4571305652263975E-2</v>
          </cell>
        </row>
        <row r="973">
          <cell r="A973">
            <v>39749</v>
          </cell>
          <cell r="B973">
            <v>-2.0056316755341884E-2</v>
          </cell>
        </row>
        <row r="974">
          <cell r="A974">
            <v>39750</v>
          </cell>
          <cell r="B974">
            <v>-5.1731049640916368E-3</v>
          </cell>
        </row>
        <row r="975">
          <cell r="A975">
            <v>39751</v>
          </cell>
          <cell r="B975">
            <v>4.7746996992607371E-2</v>
          </cell>
        </row>
        <row r="976">
          <cell r="A976">
            <v>39752</v>
          </cell>
          <cell r="B976">
            <v>3.0727424630810005E-3</v>
          </cell>
        </row>
        <row r="977">
          <cell r="A977">
            <v>39755</v>
          </cell>
          <cell r="B977">
            <v>6.904993349696238E-3</v>
          </cell>
        </row>
        <row r="978">
          <cell r="A978">
            <v>39756</v>
          </cell>
          <cell r="B978">
            <v>-2.4841464942945486E-2</v>
          </cell>
        </row>
        <row r="979">
          <cell r="A979">
            <v>39757</v>
          </cell>
          <cell r="B979">
            <v>-1.5717116646899051E-2</v>
          </cell>
        </row>
        <row r="980">
          <cell r="A980">
            <v>39758</v>
          </cell>
          <cell r="B980">
            <v>-1.3880378631312734E-2</v>
          </cell>
        </row>
        <row r="981">
          <cell r="A981">
            <v>39759</v>
          </cell>
          <cell r="B981">
            <v>0</v>
          </cell>
        </row>
        <row r="982">
          <cell r="A982">
            <v>39762</v>
          </cell>
          <cell r="B982">
            <v>1.6083516955886577E-2</v>
          </cell>
        </row>
        <row r="983">
          <cell r="A983">
            <v>39763</v>
          </cell>
          <cell r="B983">
            <v>0</v>
          </cell>
        </row>
        <row r="984">
          <cell r="A984">
            <v>39764</v>
          </cell>
          <cell r="B984">
            <v>0</v>
          </cell>
        </row>
        <row r="985">
          <cell r="A985">
            <v>39765</v>
          </cell>
          <cell r="B985">
            <v>0</v>
          </cell>
        </row>
        <row r="986">
          <cell r="A986">
            <v>39766</v>
          </cell>
          <cell r="B986">
            <v>0</v>
          </cell>
        </row>
        <row r="987">
          <cell r="A987">
            <v>39769</v>
          </cell>
          <cell r="B987">
            <v>1.710821004865782E-2</v>
          </cell>
        </row>
        <row r="988">
          <cell r="A988">
            <v>39770</v>
          </cell>
          <cell r="B988">
            <v>9.4160869407977944E-3</v>
          </cell>
        </row>
        <row r="989">
          <cell r="A989">
            <v>39771</v>
          </cell>
          <cell r="B989">
            <v>2.3131303498118609E-3</v>
          </cell>
        </row>
        <row r="990">
          <cell r="A990">
            <v>39772</v>
          </cell>
          <cell r="B990">
            <v>0</v>
          </cell>
        </row>
        <row r="991">
          <cell r="A991">
            <v>39773</v>
          </cell>
          <cell r="B991">
            <v>-2.3176727022977017E-2</v>
          </cell>
        </row>
        <row r="992">
          <cell r="A992">
            <v>39776</v>
          </cell>
          <cell r="B992">
            <v>-4.1932864655713588E-2</v>
          </cell>
        </row>
        <row r="993">
          <cell r="A993">
            <v>39777</v>
          </cell>
          <cell r="B993">
            <v>2.5187728757327375E-3</v>
          </cell>
        </row>
        <row r="994">
          <cell r="A994">
            <v>39778</v>
          </cell>
          <cell r="B994">
            <v>0</v>
          </cell>
        </row>
        <row r="995">
          <cell r="A995">
            <v>39780</v>
          </cell>
          <cell r="B995">
            <v>-3.1457644118037232E-3</v>
          </cell>
        </row>
        <row r="996">
          <cell r="A996">
            <v>39783</v>
          </cell>
          <cell r="B996">
            <v>8.6383912406083688E-3</v>
          </cell>
        </row>
        <row r="997">
          <cell r="A997">
            <v>39784</v>
          </cell>
          <cell r="B997">
            <v>-2.1327583527583696E-3</v>
          </cell>
        </row>
        <row r="998">
          <cell r="A998">
            <v>39785</v>
          </cell>
          <cell r="B998">
            <v>0</v>
          </cell>
        </row>
        <row r="999">
          <cell r="A999">
            <v>39786</v>
          </cell>
          <cell r="B999">
            <v>3.353148887276241E-3</v>
          </cell>
        </row>
        <row r="1000">
          <cell r="A1000">
            <v>39787</v>
          </cell>
          <cell r="B1000">
            <v>0</v>
          </cell>
        </row>
        <row r="1001">
          <cell r="A1001">
            <v>39790</v>
          </cell>
          <cell r="B1001">
            <v>-3.1901132357035553E-2</v>
          </cell>
        </row>
        <row r="1002">
          <cell r="A1002">
            <v>39791</v>
          </cell>
          <cell r="B1002">
            <v>-7.9126179242490907E-3</v>
          </cell>
        </row>
        <row r="1003">
          <cell r="A1003">
            <v>39792</v>
          </cell>
          <cell r="B1003">
            <v>0</v>
          </cell>
        </row>
        <row r="1004">
          <cell r="A1004">
            <v>39793</v>
          </cell>
          <cell r="B1004">
            <v>0</v>
          </cell>
        </row>
        <row r="1005">
          <cell r="A1005">
            <v>39794</v>
          </cell>
          <cell r="B1005">
            <v>3.8237125298541091E-2</v>
          </cell>
        </row>
        <row r="1006">
          <cell r="A1006">
            <v>39797</v>
          </cell>
          <cell r="B1006">
            <v>3.1094856930136965E-2</v>
          </cell>
        </row>
        <row r="1007">
          <cell r="A1007">
            <v>39798</v>
          </cell>
          <cell r="B1007">
            <v>1.5169122007894741E-4</v>
          </cell>
        </row>
        <row r="1008">
          <cell r="A1008">
            <v>39799</v>
          </cell>
          <cell r="B1008">
            <v>1.6583705289024551E-2</v>
          </cell>
        </row>
        <row r="1009">
          <cell r="A1009">
            <v>39800</v>
          </cell>
          <cell r="B1009">
            <v>1.8823902379343605E-2</v>
          </cell>
        </row>
        <row r="1010">
          <cell r="A1010">
            <v>39801</v>
          </cell>
          <cell r="B1010">
            <v>9.2255138750790833E-3</v>
          </cell>
        </row>
        <row r="1011">
          <cell r="A1011">
            <v>39804</v>
          </cell>
          <cell r="B1011">
            <v>0</v>
          </cell>
        </row>
        <row r="1012">
          <cell r="A1012">
            <v>39805</v>
          </cell>
          <cell r="B1012">
            <v>0</v>
          </cell>
        </row>
        <row r="1013">
          <cell r="A1013">
            <v>39806</v>
          </cell>
          <cell r="B1013">
            <v>0</v>
          </cell>
        </row>
        <row r="1014">
          <cell r="A1014">
            <v>39808</v>
          </cell>
          <cell r="B1014">
            <v>0</v>
          </cell>
        </row>
        <row r="1015">
          <cell r="A1015">
            <v>39811</v>
          </cell>
          <cell r="B1015">
            <v>0</v>
          </cell>
        </row>
        <row r="1016">
          <cell r="A1016">
            <v>39812</v>
          </cell>
          <cell r="B1016">
            <v>0</v>
          </cell>
        </row>
        <row r="1017">
          <cell r="A1017">
            <v>39813</v>
          </cell>
          <cell r="B1017">
            <v>0</v>
          </cell>
        </row>
        <row r="1018">
          <cell r="A1018">
            <v>39815</v>
          </cell>
          <cell r="B1018">
            <v>0</v>
          </cell>
        </row>
        <row r="1019">
          <cell r="A1019">
            <v>39818</v>
          </cell>
          <cell r="B1019">
            <v>0</v>
          </cell>
        </row>
        <row r="1020">
          <cell r="A1020">
            <v>39819</v>
          </cell>
          <cell r="B1020">
            <v>-3.9379912447900459E-3</v>
          </cell>
        </row>
        <row r="1021">
          <cell r="A1021">
            <v>39820</v>
          </cell>
          <cell r="B1021">
            <v>-3.3503785778831647E-3</v>
          </cell>
        </row>
        <row r="1022">
          <cell r="A1022">
            <v>39821</v>
          </cell>
          <cell r="B1022">
            <v>0</v>
          </cell>
        </row>
        <row r="1023">
          <cell r="A1023">
            <v>39822</v>
          </cell>
          <cell r="B1023">
            <v>-1.6037584195123249E-3</v>
          </cell>
        </row>
        <row r="1024">
          <cell r="A1024">
            <v>39825</v>
          </cell>
          <cell r="B1024">
            <v>0</v>
          </cell>
        </row>
        <row r="1025">
          <cell r="A1025">
            <v>39826</v>
          </cell>
          <cell r="B1025">
            <v>1.2520512820512739E-3</v>
          </cell>
        </row>
        <row r="1026">
          <cell r="A1026">
            <v>39827</v>
          </cell>
          <cell r="B1026">
            <v>0</v>
          </cell>
        </row>
        <row r="1027">
          <cell r="A1027">
            <v>39828</v>
          </cell>
          <cell r="B1027">
            <v>-6.0944399460188892E-3</v>
          </cell>
        </row>
        <row r="1028">
          <cell r="A1028">
            <v>39829</v>
          </cell>
          <cell r="B1028">
            <v>-2.0649747452577854E-3</v>
          </cell>
        </row>
        <row r="1029">
          <cell r="A1029">
            <v>39833</v>
          </cell>
          <cell r="B1029">
            <v>0</v>
          </cell>
        </row>
        <row r="1030">
          <cell r="A1030">
            <v>39834</v>
          </cell>
          <cell r="B1030">
            <v>0</v>
          </cell>
        </row>
        <row r="1031">
          <cell r="A1031">
            <v>39835</v>
          </cell>
          <cell r="B1031">
            <v>-5.5499388897486317E-4</v>
          </cell>
        </row>
        <row r="1032">
          <cell r="A1032">
            <v>39836</v>
          </cell>
          <cell r="B1032">
            <v>0</v>
          </cell>
        </row>
        <row r="1033">
          <cell r="A1033">
            <v>39839</v>
          </cell>
          <cell r="B1033">
            <v>-3.57659114989694E-3</v>
          </cell>
        </row>
        <row r="1034">
          <cell r="A1034">
            <v>39840</v>
          </cell>
          <cell r="B1034">
            <v>0</v>
          </cell>
        </row>
        <row r="1035">
          <cell r="A1035">
            <v>39841</v>
          </cell>
          <cell r="B1035">
            <v>2.1162733221148457E-2</v>
          </cell>
        </row>
        <row r="1036">
          <cell r="A1036">
            <v>39842</v>
          </cell>
          <cell r="B1036">
            <v>1.386489967400515E-3</v>
          </cell>
        </row>
        <row r="1037">
          <cell r="A1037">
            <v>39843</v>
          </cell>
          <cell r="B1037">
            <v>0</v>
          </cell>
        </row>
        <row r="1038">
          <cell r="A1038">
            <v>39846</v>
          </cell>
          <cell r="B1038">
            <v>0</v>
          </cell>
        </row>
        <row r="1039">
          <cell r="A1039">
            <v>39847</v>
          </cell>
          <cell r="B1039">
            <v>0</v>
          </cell>
        </row>
        <row r="1040">
          <cell r="A1040">
            <v>39848</v>
          </cell>
          <cell r="B1040">
            <v>0</v>
          </cell>
        </row>
        <row r="1041">
          <cell r="A1041">
            <v>39849</v>
          </cell>
          <cell r="B1041">
            <v>1.0093265265086341E-2</v>
          </cell>
        </row>
        <row r="1042">
          <cell r="A1042">
            <v>39850</v>
          </cell>
          <cell r="B1042">
            <v>-1.3574700530005709E-3</v>
          </cell>
        </row>
        <row r="1043">
          <cell r="A1043">
            <v>39853</v>
          </cell>
          <cell r="B1043">
            <v>5.0306965459788406E-3</v>
          </cell>
        </row>
        <row r="1044">
          <cell r="A1044">
            <v>39854</v>
          </cell>
          <cell r="B1044">
            <v>1.1618065212273522E-2</v>
          </cell>
        </row>
        <row r="1045">
          <cell r="A1045">
            <v>39855</v>
          </cell>
          <cell r="B1045">
            <v>0</v>
          </cell>
        </row>
        <row r="1046">
          <cell r="A1046">
            <v>39856</v>
          </cell>
          <cell r="B1046">
            <v>0</v>
          </cell>
        </row>
        <row r="1047">
          <cell r="A1047">
            <v>39857</v>
          </cell>
          <cell r="B1047">
            <v>0</v>
          </cell>
        </row>
        <row r="1048">
          <cell r="A1048">
            <v>39861</v>
          </cell>
          <cell r="B1048">
            <v>-1.6852466877945046E-3</v>
          </cell>
        </row>
        <row r="1049">
          <cell r="A1049">
            <v>39862</v>
          </cell>
          <cell r="B1049">
            <v>0</v>
          </cell>
        </row>
        <row r="1050">
          <cell r="A1050">
            <v>39863</v>
          </cell>
          <cell r="B1050">
            <v>1.2020092869439164E-2</v>
          </cell>
        </row>
        <row r="1051">
          <cell r="A1051">
            <v>39864</v>
          </cell>
          <cell r="B1051">
            <v>0</v>
          </cell>
        </row>
        <row r="1052">
          <cell r="A1052">
            <v>39867</v>
          </cell>
          <cell r="B1052">
            <v>4.3838068215936894E-3</v>
          </cell>
        </row>
        <row r="1053">
          <cell r="A1053">
            <v>39868</v>
          </cell>
          <cell r="B1053">
            <v>0</v>
          </cell>
        </row>
        <row r="1054">
          <cell r="A1054">
            <v>39869</v>
          </cell>
          <cell r="B1054">
            <v>-3.160858781084923E-4</v>
          </cell>
        </row>
        <row r="1055">
          <cell r="A1055">
            <v>39870</v>
          </cell>
          <cell r="B1055">
            <v>2.9126571116527143E-3</v>
          </cell>
        </row>
        <row r="1056">
          <cell r="A1056">
            <v>39871</v>
          </cell>
          <cell r="B1056">
            <v>0</v>
          </cell>
        </row>
        <row r="1057">
          <cell r="A1057">
            <v>39874</v>
          </cell>
          <cell r="B1057">
            <v>0</v>
          </cell>
        </row>
        <row r="1058">
          <cell r="A1058">
            <v>39875</v>
          </cell>
          <cell r="B1058">
            <v>0</v>
          </cell>
        </row>
        <row r="1059">
          <cell r="A1059">
            <v>39876</v>
          </cell>
          <cell r="B1059">
            <v>-5.9851832497214395E-4</v>
          </cell>
        </row>
        <row r="1060">
          <cell r="A1060">
            <v>39877</v>
          </cell>
          <cell r="B1060">
            <v>1.0240658140755443E-2</v>
          </cell>
        </row>
        <row r="1061">
          <cell r="A1061">
            <v>39878</v>
          </cell>
          <cell r="B1061">
            <v>0</v>
          </cell>
        </row>
        <row r="1062">
          <cell r="A1062">
            <v>39881</v>
          </cell>
          <cell r="B1062">
            <v>0</v>
          </cell>
        </row>
        <row r="1063">
          <cell r="A1063">
            <v>39882</v>
          </cell>
          <cell r="B1063">
            <v>-2.7726987189174612E-2</v>
          </cell>
        </row>
        <row r="1064">
          <cell r="A1064">
            <v>39883</v>
          </cell>
          <cell r="B1064">
            <v>1.5087687668382194E-2</v>
          </cell>
        </row>
        <row r="1065">
          <cell r="A1065">
            <v>39884</v>
          </cell>
          <cell r="B1065">
            <v>-2.022154528075647E-3</v>
          </cell>
        </row>
        <row r="1066">
          <cell r="A1066">
            <v>39885</v>
          </cell>
          <cell r="B1066">
            <v>2.9538844871133652E-3</v>
          </cell>
        </row>
        <row r="1067">
          <cell r="A1067">
            <v>39888</v>
          </cell>
          <cell r="B1067">
            <v>-3.5668658960452876E-2</v>
          </cell>
        </row>
        <row r="1068">
          <cell r="A1068">
            <v>39889</v>
          </cell>
          <cell r="B1068">
            <v>0</v>
          </cell>
        </row>
        <row r="1069">
          <cell r="A1069">
            <v>39890</v>
          </cell>
          <cell r="B1069">
            <v>1.9029568898534428E-3</v>
          </cell>
        </row>
        <row r="1070">
          <cell r="A1070">
            <v>39891</v>
          </cell>
          <cell r="B1070">
            <v>1.6808692589461677E-3</v>
          </cell>
        </row>
        <row r="1071">
          <cell r="A1071">
            <v>39892</v>
          </cell>
          <cell r="B1071">
            <v>0</v>
          </cell>
        </row>
        <row r="1072">
          <cell r="A1072">
            <v>39895</v>
          </cell>
          <cell r="B1072">
            <v>0</v>
          </cell>
        </row>
        <row r="1073">
          <cell r="A1073">
            <v>39896</v>
          </cell>
          <cell r="B1073">
            <v>-9.7503222560438776E-3</v>
          </cell>
        </row>
        <row r="1074">
          <cell r="A1074">
            <v>39897</v>
          </cell>
          <cell r="B1074">
            <v>8.2265718595130339E-3</v>
          </cell>
        </row>
        <row r="1075">
          <cell r="A1075">
            <v>39898</v>
          </cell>
          <cell r="B1075">
            <v>-3.4390391420047158E-3</v>
          </cell>
        </row>
        <row r="1076">
          <cell r="A1076">
            <v>39899</v>
          </cell>
          <cell r="B1076">
            <v>-1.2799646293100981E-3</v>
          </cell>
        </row>
        <row r="1077">
          <cell r="A1077">
            <v>39902</v>
          </cell>
          <cell r="B1077">
            <v>9.8284922337440652E-3</v>
          </cell>
        </row>
        <row r="1078">
          <cell r="A1078">
            <v>39903</v>
          </cell>
          <cell r="B1078">
            <v>2.6729967720536389E-3</v>
          </cell>
        </row>
        <row r="1079">
          <cell r="A1079">
            <v>39904</v>
          </cell>
          <cell r="B1079">
            <v>9.2015188715255001E-4</v>
          </cell>
        </row>
        <row r="1080">
          <cell r="A1080">
            <v>39905</v>
          </cell>
          <cell r="B1080">
            <v>-2.1837558325364111E-2</v>
          </cell>
        </row>
        <row r="1081">
          <cell r="A1081">
            <v>39906</v>
          </cell>
          <cell r="B1081">
            <v>0</v>
          </cell>
        </row>
        <row r="1082">
          <cell r="A1082">
            <v>39909</v>
          </cell>
          <cell r="B1082">
            <v>0</v>
          </cell>
        </row>
        <row r="1083">
          <cell r="A1083">
            <v>39910</v>
          </cell>
          <cell r="B1083">
            <v>3.6864221663874428E-3</v>
          </cell>
        </row>
        <row r="1084">
          <cell r="A1084">
            <v>39911</v>
          </cell>
          <cell r="B1084">
            <v>8.7868279471118079E-3</v>
          </cell>
        </row>
        <row r="1085">
          <cell r="A1085">
            <v>39912</v>
          </cell>
          <cell r="B1085">
            <v>3.6107933817378161E-4</v>
          </cell>
        </row>
        <row r="1086">
          <cell r="A1086">
            <v>39916</v>
          </cell>
          <cell r="B1086">
            <v>0</v>
          </cell>
        </row>
        <row r="1087">
          <cell r="A1087">
            <v>39917</v>
          </cell>
          <cell r="B1087">
            <v>-5.197933950204842E-3</v>
          </cell>
        </row>
        <row r="1088">
          <cell r="A1088">
            <v>39918</v>
          </cell>
          <cell r="B1088">
            <v>2.5216167220625565E-4</v>
          </cell>
        </row>
        <row r="1089">
          <cell r="A1089">
            <v>39919</v>
          </cell>
          <cell r="B1089">
            <v>-1.8495343681616244E-4</v>
          </cell>
        </row>
        <row r="1090">
          <cell r="A1090">
            <v>39920</v>
          </cell>
          <cell r="B1090">
            <v>2.1699230943869854E-2</v>
          </cell>
        </row>
        <row r="1091">
          <cell r="A1091">
            <v>39923</v>
          </cell>
          <cell r="B1091">
            <v>-6.4888614624544457E-3</v>
          </cell>
        </row>
        <row r="1092">
          <cell r="A1092">
            <v>39924</v>
          </cell>
          <cell r="B1092">
            <v>2.7031070509901146E-2</v>
          </cell>
        </row>
        <row r="1093">
          <cell r="A1093">
            <v>39925</v>
          </cell>
          <cell r="B1093">
            <v>9.9139996313774362E-3</v>
          </cell>
        </row>
        <row r="1094">
          <cell r="A1094">
            <v>39926</v>
          </cell>
          <cell r="B1094">
            <v>1.2901913961453076E-2</v>
          </cell>
        </row>
        <row r="1095">
          <cell r="A1095">
            <v>39927</v>
          </cell>
          <cell r="B1095">
            <v>-7.1523579908739175E-3</v>
          </cell>
        </row>
        <row r="1096">
          <cell r="A1096">
            <v>39930</v>
          </cell>
          <cell r="B1096">
            <v>-5.8007641633590085E-3</v>
          </cell>
        </row>
        <row r="1097">
          <cell r="A1097">
            <v>39931</v>
          </cell>
          <cell r="B1097">
            <v>1.0513672932998543E-2</v>
          </cell>
        </row>
        <row r="1098">
          <cell r="A1098">
            <v>39932</v>
          </cell>
          <cell r="B1098">
            <v>-1.361295271242236E-2</v>
          </cell>
        </row>
        <row r="1099">
          <cell r="A1099">
            <v>39933</v>
          </cell>
          <cell r="B1099">
            <v>8.1650806762309618E-3</v>
          </cell>
        </row>
        <row r="1100">
          <cell r="A1100">
            <v>39934</v>
          </cell>
          <cell r="B1100">
            <v>2.2784823040808834E-3</v>
          </cell>
        </row>
        <row r="1101">
          <cell r="A1101">
            <v>39937</v>
          </cell>
          <cell r="B1101">
            <v>1.8714384947218103E-2</v>
          </cell>
        </row>
        <row r="1102">
          <cell r="A1102">
            <v>39938</v>
          </cell>
          <cell r="B1102">
            <v>-5.363713745993935E-3</v>
          </cell>
        </row>
        <row r="1103">
          <cell r="A1103">
            <v>39939</v>
          </cell>
          <cell r="B1103">
            <v>-7.6591742066897351E-3</v>
          </cell>
        </row>
        <row r="1104">
          <cell r="A1104">
            <v>39940</v>
          </cell>
          <cell r="B1104">
            <v>0</v>
          </cell>
        </row>
        <row r="1105">
          <cell r="A1105">
            <v>39941</v>
          </cell>
          <cell r="B1105">
            <v>0</v>
          </cell>
        </row>
        <row r="1106">
          <cell r="A1106">
            <v>39944</v>
          </cell>
          <cell r="B1106">
            <v>0</v>
          </cell>
        </row>
        <row r="1107">
          <cell r="A1107">
            <v>39945</v>
          </cell>
          <cell r="B1107">
            <v>0</v>
          </cell>
        </row>
        <row r="1108">
          <cell r="A1108">
            <v>39946</v>
          </cell>
          <cell r="B1108">
            <v>-8.9652601832154611E-3</v>
          </cell>
        </row>
        <row r="1109">
          <cell r="A1109">
            <v>39947</v>
          </cell>
          <cell r="B1109">
            <v>0</v>
          </cell>
        </row>
        <row r="1110">
          <cell r="A1110">
            <v>39948</v>
          </cell>
          <cell r="B1110">
            <v>-1.2479428832236594E-4</v>
          </cell>
        </row>
        <row r="1111">
          <cell r="A1111">
            <v>39951</v>
          </cell>
          <cell r="B1111">
            <v>0</v>
          </cell>
        </row>
        <row r="1112">
          <cell r="A1112">
            <v>39952</v>
          </cell>
          <cell r="B1112">
            <v>0</v>
          </cell>
        </row>
        <row r="1113">
          <cell r="A1113">
            <v>39953</v>
          </cell>
          <cell r="B1113">
            <v>0</v>
          </cell>
        </row>
        <row r="1114">
          <cell r="A1114">
            <v>39954</v>
          </cell>
          <cell r="B1114">
            <v>3.5665663815523676E-3</v>
          </cell>
        </row>
        <row r="1115">
          <cell r="A1115">
            <v>39955</v>
          </cell>
          <cell r="B1115">
            <v>0</v>
          </cell>
        </row>
        <row r="1116">
          <cell r="A1116">
            <v>39959</v>
          </cell>
          <cell r="B1116">
            <v>7.9874050126996204E-3</v>
          </cell>
        </row>
        <row r="1117">
          <cell r="A1117">
            <v>39960</v>
          </cell>
          <cell r="B1117">
            <v>0</v>
          </cell>
        </row>
        <row r="1118">
          <cell r="A1118">
            <v>39961</v>
          </cell>
          <cell r="B1118">
            <v>0</v>
          </cell>
        </row>
        <row r="1119">
          <cell r="A1119">
            <v>39962</v>
          </cell>
          <cell r="B1119">
            <v>0</v>
          </cell>
        </row>
        <row r="1120">
          <cell r="A1120">
            <v>39965</v>
          </cell>
          <cell r="B1120">
            <v>0</v>
          </cell>
        </row>
        <row r="1121">
          <cell r="A1121">
            <v>39966</v>
          </cell>
          <cell r="B1121">
            <v>0</v>
          </cell>
        </row>
        <row r="1122">
          <cell r="A1122">
            <v>39967</v>
          </cell>
          <cell r="B1122">
            <v>-8.1828795971794349E-3</v>
          </cell>
        </row>
        <row r="1123">
          <cell r="A1123">
            <v>39968</v>
          </cell>
          <cell r="B1123">
            <v>1.3028899285965334E-3</v>
          </cell>
        </row>
        <row r="1124">
          <cell r="A1124">
            <v>39969</v>
          </cell>
          <cell r="B1124">
            <v>0</v>
          </cell>
        </row>
        <row r="1125">
          <cell r="A1125">
            <v>39972</v>
          </cell>
          <cell r="B1125">
            <v>-2.9598041914153137E-4</v>
          </cell>
        </row>
        <row r="1126">
          <cell r="A1126">
            <v>39973</v>
          </cell>
          <cell r="B1126">
            <v>0</v>
          </cell>
        </row>
        <row r="1127">
          <cell r="A1127">
            <v>39974</v>
          </cell>
          <cell r="B1127">
            <v>5.0611698373163169E-3</v>
          </cell>
        </row>
        <row r="1128">
          <cell r="A1128">
            <v>39975</v>
          </cell>
          <cell r="B1128">
            <v>-7.5933801178230563E-3</v>
          </cell>
        </row>
        <row r="1129">
          <cell r="A1129">
            <v>39976</v>
          </cell>
          <cell r="B1129">
            <v>0</v>
          </cell>
        </row>
        <row r="1130">
          <cell r="A1130">
            <v>39979</v>
          </cell>
          <cell r="B1130">
            <v>-3.2248090790104539E-3</v>
          </cell>
        </row>
        <row r="1131">
          <cell r="A1131">
            <v>39980</v>
          </cell>
          <cell r="B1131">
            <v>-6.6372826156213E-3</v>
          </cell>
        </row>
        <row r="1132">
          <cell r="A1132">
            <v>39981</v>
          </cell>
          <cell r="B1132">
            <v>0</v>
          </cell>
        </row>
        <row r="1133">
          <cell r="A1133">
            <v>39982</v>
          </cell>
          <cell r="B1133">
            <v>0</v>
          </cell>
        </row>
        <row r="1134">
          <cell r="A1134">
            <v>39983</v>
          </cell>
          <cell r="B1134">
            <v>0</v>
          </cell>
        </row>
        <row r="1135">
          <cell r="A1135">
            <v>39986</v>
          </cell>
          <cell r="B1135">
            <v>0</v>
          </cell>
        </row>
        <row r="1136">
          <cell r="A1136">
            <v>39987</v>
          </cell>
          <cell r="B1136">
            <v>2.4756059276591453E-3</v>
          </cell>
        </row>
        <row r="1137">
          <cell r="A1137">
            <v>39988</v>
          </cell>
          <cell r="B1137">
            <v>2.5937714020519468E-3</v>
          </cell>
        </row>
        <row r="1138">
          <cell r="A1138">
            <v>39989</v>
          </cell>
          <cell r="B1138">
            <v>0</v>
          </cell>
        </row>
        <row r="1139">
          <cell r="A1139">
            <v>39990</v>
          </cell>
          <cell r="B1139">
            <v>0</v>
          </cell>
        </row>
        <row r="1140">
          <cell r="A1140">
            <v>39993</v>
          </cell>
          <cell r="B1140">
            <v>0</v>
          </cell>
        </row>
        <row r="1141">
          <cell r="A1141">
            <v>39994</v>
          </cell>
          <cell r="B1141">
            <v>0</v>
          </cell>
        </row>
        <row r="1142">
          <cell r="A1142">
            <v>39995</v>
          </cell>
          <cell r="B1142">
            <v>0</v>
          </cell>
        </row>
        <row r="1143">
          <cell r="A1143">
            <v>39996</v>
          </cell>
          <cell r="B1143">
            <v>0</v>
          </cell>
        </row>
        <row r="1144">
          <cell r="A1144">
            <v>40000</v>
          </cell>
          <cell r="B1144">
            <v>0</v>
          </cell>
        </row>
        <row r="1145">
          <cell r="A1145">
            <v>40001</v>
          </cell>
          <cell r="B1145">
            <v>0</v>
          </cell>
        </row>
        <row r="1146">
          <cell r="A1146">
            <v>40002</v>
          </cell>
          <cell r="B1146">
            <v>-4.1959535284935828E-3</v>
          </cell>
        </row>
        <row r="1147">
          <cell r="A1147">
            <v>40003</v>
          </cell>
          <cell r="B1147">
            <v>1.2751272179223881E-3</v>
          </cell>
        </row>
        <row r="1148">
          <cell r="A1148">
            <v>40004</v>
          </cell>
          <cell r="B1148">
            <v>0</v>
          </cell>
        </row>
        <row r="1149">
          <cell r="A1149">
            <v>40007</v>
          </cell>
          <cell r="B1149">
            <v>0</v>
          </cell>
        </row>
        <row r="1150">
          <cell r="A1150">
            <v>40008</v>
          </cell>
          <cell r="B1150">
            <v>-1.0906763949507113E-3</v>
          </cell>
        </row>
        <row r="1151">
          <cell r="A1151">
            <v>40009</v>
          </cell>
          <cell r="B1151">
            <v>-5.868656436878247E-3</v>
          </cell>
        </row>
        <row r="1152">
          <cell r="A1152">
            <v>40010</v>
          </cell>
          <cell r="B1152">
            <v>1.2145451764061723E-3</v>
          </cell>
        </row>
        <row r="1153">
          <cell r="A1153">
            <v>40011</v>
          </cell>
          <cell r="B1153">
            <v>6.524518083727281E-4</v>
          </cell>
        </row>
        <row r="1154">
          <cell r="A1154">
            <v>40014</v>
          </cell>
          <cell r="B1154">
            <v>0</v>
          </cell>
        </row>
        <row r="1155">
          <cell r="A1155">
            <v>40015</v>
          </cell>
          <cell r="B1155">
            <v>1.6215087974947265E-3</v>
          </cell>
        </row>
        <row r="1156">
          <cell r="A1156">
            <v>40016</v>
          </cell>
          <cell r="B1156">
            <v>6.0074960858593355E-3</v>
          </cell>
        </row>
        <row r="1157">
          <cell r="A1157">
            <v>40017</v>
          </cell>
          <cell r="B1157">
            <v>1.7012974181054116E-2</v>
          </cell>
        </row>
        <row r="1158">
          <cell r="A1158">
            <v>40018</v>
          </cell>
          <cell r="B1158">
            <v>-7.2185103992839618E-3</v>
          </cell>
        </row>
        <row r="1159">
          <cell r="A1159">
            <v>40021</v>
          </cell>
          <cell r="B1159">
            <v>1.0525756057141473E-2</v>
          </cell>
        </row>
        <row r="1160">
          <cell r="A1160">
            <v>40022</v>
          </cell>
          <cell r="B1160">
            <v>2.2275487245996949E-2</v>
          </cell>
        </row>
        <row r="1161">
          <cell r="A1161">
            <v>40023</v>
          </cell>
          <cell r="B1161">
            <v>-1.8020050722495102E-3</v>
          </cell>
        </row>
        <row r="1162">
          <cell r="A1162">
            <v>40024</v>
          </cell>
          <cell r="B1162">
            <v>3.740225450599399E-4</v>
          </cell>
        </row>
        <row r="1163">
          <cell r="A1163">
            <v>40025</v>
          </cell>
          <cell r="B1163">
            <v>-1.6950163019739461E-2</v>
          </cell>
        </row>
        <row r="1164">
          <cell r="A1164">
            <v>40028</v>
          </cell>
          <cell r="B1164">
            <v>7.9610414795624456E-3</v>
          </cell>
        </row>
        <row r="1165">
          <cell r="A1165">
            <v>40029</v>
          </cell>
          <cell r="B1165">
            <v>2.2958391695034636E-2</v>
          </cell>
        </row>
        <row r="1166">
          <cell r="A1166">
            <v>40030</v>
          </cell>
          <cell r="B1166">
            <v>-9.2453462267903762E-3</v>
          </cell>
        </row>
        <row r="1167">
          <cell r="A1167">
            <v>40031</v>
          </cell>
          <cell r="B1167">
            <v>4.9784655044664869E-4</v>
          </cell>
        </row>
        <row r="1168">
          <cell r="A1168">
            <v>40032</v>
          </cell>
          <cell r="B1168">
            <v>2.7879702350738167E-2</v>
          </cell>
        </row>
        <row r="1169">
          <cell r="A1169">
            <v>40035</v>
          </cell>
          <cell r="B1169">
            <v>0</v>
          </cell>
        </row>
        <row r="1170">
          <cell r="A1170">
            <v>40036</v>
          </cell>
          <cell r="B1170">
            <v>-2.6194349424482483E-2</v>
          </cell>
        </row>
        <row r="1171">
          <cell r="A1171">
            <v>40037</v>
          </cell>
          <cell r="B1171">
            <v>0</v>
          </cell>
        </row>
        <row r="1172">
          <cell r="A1172">
            <v>40038</v>
          </cell>
          <cell r="B1172">
            <v>0</v>
          </cell>
        </row>
        <row r="1173">
          <cell r="A1173">
            <v>40039</v>
          </cell>
          <cell r="B1173">
            <v>0</v>
          </cell>
        </row>
        <row r="1174">
          <cell r="A1174">
            <v>40042</v>
          </cell>
          <cell r="B1174">
            <v>-5.6706584496966517E-3</v>
          </cell>
        </row>
        <row r="1175">
          <cell r="A1175">
            <v>40043</v>
          </cell>
          <cell r="B1175">
            <v>4.6328050594791146E-3</v>
          </cell>
        </row>
        <row r="1176">
          <cell r="A1176">
            <v>40044</v>
          </cell>
          <cell r="B1176">
            <v>0</v>
          </cell>
        </row>
        <row r="1177">
          <cell r="A1177">
            <v>40045</v>
          </cell>
          <cell r="B1177">
            <v>-7.5586726998493341E-4</v>
          </cell>
        </row>
        <row r="1178">
          <cell r="A1178">
            <v>40046</v>
          </cell>
          <cell r="B1178">
            <v>4.4418233452133148E-4</v>
          </cell>
        </row>
        <row r="1179">
          <cell r="A1179">
            <v>40049</v>
          </cell>
          <cell r="B1179">
            <v>0</v>
          </cell>
        </row>
        <row r="1180">
          <cell r="A1180">
            <v>40050</v>
          </cell>
          <cell r="B1180">
            <v>2.0903879258456718E-3</v>
          </cell>
        </row>
        <row r="1181">
          <cell r="A1181">
            <v>40051</v>
          </cell>
          <cell r="B1181">
            <v>0</v>
          </cell>
        </row>
        <row r="1182">
          <cell r="A1182">
            <v>40052</v>
          </cell>
          <cell r="B1182">
            <v>0</v>
          </cell>
        </row>
        <row r="1183">
          <cell r="A1183">
            <v>40053</v>
          </cell>
          <cell r="B1183">
            <v>0</v>
          </cell>
        </row>
        <row r="1184">
          <cell r="A1184">
            <v>40056</v>
          </cell>
          <cell r="B1184">
            <v>6.0269442659540862E-3</v>
          </cell>
        </row>
        <row r="1185">
          <cell r="A1185">
            <v>40057</v>
          </cell>
          <cell r="B1185">
            <v>0</v>
          </cell>
        </row>
        <row r="1186">
          <cell r="A1186">
            <v>40058</v>
          </cell>
          <cell r="B1186">
            <v>0</v>
          </cell>
        </row>
        <row r="1187">
          <cell r="A1187">
            <v>40059</v>
          </cell>
          <cell r="B1187">
            <v>2.9213102055951588E-3</v>
          </cell>
        </row>
        <row r="1188">
          <cell r="A1188">
            <v>40060</v>
          </cell>
          <cell r="B1188">
            <v>-1.1974995358623669E-3</v>
          </cell>
        </row>
        <row r="1189">
          <cell r="A1189">
            <v>40064</v>
          </cell>
          <cell r="B1189">
            <v>-1.8108446157893703E-3</v>
          </cell>
        </row>
        <row r="1190">
          <cell r="A1190">
            <v>40065</v>
          </cell>
          <cell r="B1190">
            <v>0</v>
          </cell>
        </row>
        <row r="1191">
          <cell r="A1191">
            <v>40066</v>
          </cell>
          <cell r="B1191">
            <v>1.2349493576235477E-3</v>
          </cell>
        </row>
        <row r="1192">
          <cell r="A1192">
            <v>40067</v>
          </cell>
          <cell r="B1192">
            <v>0</v>
          </cell>
        </row>
        <row r="1193">
          <cell r="A1193">
            <v>40070</v>
          </cell>
          <cell r="B1193">
            <v>1.6054972926607815E-3</v>
          </cell>
        </row>
        <row r="1194">
          <cell r="A1194">
            <v>40071</v>
          </cell>
          <cell r="B1194">
            <v>0</v>
          </cell>
        </row>
        <row r="1195">
          <cell r="A1195">
            <v>40072</v>
          </cell>
          <cell r="B1195">
            <v>1.3485704497963897E-3</v>
          </cell>
        </row>
        <row r="1196">
          <cell r="A1196">
            <v>40073</v>
          </cell>
          <cell r="B1196">
            <v>0</v>
          </cell>
        </row>
        <row r="1197">
          <cell r="A1197">
            <v>40074</v>
          </cell>
          <cell r="B1197">
            <v>5.2557739129097392E-3</v>
          </cell>
        </row>
        <row r="1198">
          <cell r="A1198">
            <v>40077</v>
          </cell>
          <cell r="B1198">
            <v>1.7253072011263134E-2</v>
          </cell>
        </row>
        <row r="1199">
          <cell r="A1199">
            <v>40078</v>
          </cell>
          <cell r="B1199">
            <v>0</v>
          </cell>
        </row>
        <row r="1200">
          <cell r="A1200">
            <v>40079</v>
          </cell>
          <cell r="B1200">
            <v>-2.3954405507493955E-2</v>
          </cell>
        </row>
        <row r="1201">
          <cell r="A1201">
            <v>40080</v>
          </cell>
          <cell r="B1201">
            <v>-5.0140996393494642E-3</v>
          </cell>
        </row>
        <row r="1202">
          <cell r="A1202">
            <v>40081</v>
          </cell>
          <cell r="B1202">
            <v>0</v>
          </cell>
        </row>
        <row r="1203">
          <cell r="A1203">
            <v>40084</v>
          </cell>
          <cell r="B1203">
            <v>0</v>
          </cell>
        </row>
        <row r="1204">
          <cell r="A1204">
            <v>40085</v>
          </cell>
          <cell r="B1204">
            <v>0</v>
          </cell>
        </row>
        <row r="1205">
          <cell r="A1205">
            <v>40086</v>
          </cell>
          <cell r="B1205">
            <v>0</v>
          </cell>
        </row>
        <row r="1206">
          <cell r="A1206">
            <v>40087</v>
          </cell>
          <cell r="B1206">
            <v>0</v>
          </cell>
        </row>
        <row r="1207">
          <cell r="A1207">
            <v>40088</v>
          </cell>
          <cell r="B1207">
            <v>4.7359583064506359E-3</v>
          </cell>
        </row>
        <row r="1208">
          <cell r="A1208">
            <v>40091</v>
          </cell>
          <cell r="B1208">
            <v>-7.7519950699195977E-4</v>
          </cell>
        </row>
        <row r="1209">
          <cell r="A1209">
            <v>40092</v>
          </cell>
          <cell r="B1209">
            <v>-1.1382503497383012E-3</v>
          </cell>
        </row>
        <row r="1210">
          <cell r="A1210">
            <v>40093</v>
          </cell>
          <cell r="B1210">
            <v>0</v>
          </cell>
        </row>
        <row r="1211">
          <cell r="A1211">
            <v>40094</v>
          </cell>
          <cell r="B1211">
            <v>0</v>
          </cell>
        </row>
        <row r="1212">
          <cell r="A1212">
            <v>40095</v>
          </cell>
          <cell r="B1212">
            <v>-1.847656305748009E-3</v>
          </cell>
        </row>
        <row r="1213">
          <cell r="A1213">
            <v>40098</v>
          </cell>
          <cell r="B1213">
            <v>4.6513075828863708E-4</v>
          </cell>
        </row>
        <row r="1214">
          <cell r="A1214">
            <v>40099</v>
          </cell>
          <cell r="B1214">
            <v>1.1179920612544572E-2</v>
          </cell>
        </row>
        <row r="1215">
          <cell r="A1215">
            <v>40100</v>
          </cell>
          <cell r="B1215">
            <v>0</v>
          </cell>
        </row>
        <row r="1216">
          <cell r="A1216">
            <v>40101</v>
          </cell>
          <cell r="B1216">
            <v>6.6792866035517897E-3</v>
          </cell>
        </row>
        <row r="1217">
          <cell r="A1217">
            <v>40102</v>
          </cell>
          <cell r="B1217">
            <v>-2.7468544150268158E-3</v>
          </cell>
        </row>
        <row r="1218">
          <cell r="A1218">
            <v>40105</v>
          </cell>
          <cell r="B1218">
            <v>2.0355270655270622E-3</v>
          </cell>
        </row>
        <row r="1219">
          <cell r="A1219">
            <v>40106</v>
          </cell>
          <cell r="B1219">
            <v>-1.2823464334212121E-3</v>
          </cell>
        </row>
        <row r="1220">
          <cell r="A1220">
            <v>40107</v>
          </cell>
          <cell r="B1220">
            <v>-2.0330487800219905E-2</v>
          </cell>
        </row>
        <row r="1221">
          <cell r="A1221">
            <v>40108</v>
          </cell>
          <cell r="B1221">
            <v>-6.1016869462571406E-4</v>
          </cell>
        </row>
        <row r="1222">
          <cell r="A1222">
            <v>40109</v>
          </cell>
          <cell r="B1222">
            <v>4.5010904942052281E-3</v>
          </cell>
        </row>
        <row r="1223">
          <cell r="A1223">
            <v>40112</v>
          </cell>
          <cell r="B1223">
            <v>3.5946403802696266E-3</v>
          </cell>
        </row>
        <row r="1224">
          <cell r="A1224">
            <v>40113</v>
          </cell>
          <cell r="B1224">
            <v>-4.6349751217723834E-3</v>
          </cell>
        </row>
        <row r="1225">
          <cell r="A1225">
            <v>40114</v>
          </cell>
          <cell r="B1225">
            <v>1.0391309631191475E-2</v>
          </cell>
        </row>
        <row r="1226">
          <cell r="A1226">
            <v>40115</v>
          </cell>
          <cell r="B1226">
            <v>3.4451757892897047E-3</v>
          </cell>
        </row>
        <row r="1227">
          <cell r="A1227">
            <v>40116</v>
          </cell>
          <cell r="B1227">
            <v>2.9944438078869499E-3</v>
          </cell>
        </row>
        <row r="1228">
          <cell r="A1228">
            <v>40119</v>
          </cell>
          <cell r="B1228">
            <v>5.5420711688883894E-3</v>
          </cell>
        </row>
        <row r="1229">
          <cell r="A1229">
            <v>40120</v>
          </cell>
          <cell r="B1229">
            <v>-3.1526354680895402E-3</v>
          </cell>
        </row>
        <row r="1230">
          <cell r="A1230">
            <v>40121</v>
          </cell>
          <cell r="B1230">
            <v>-3.4123190680368843E-3</v>
          </cell>
        </row>
        <row r="1231">
          <cell r="A1231">
            <v>40122</v>
          </cell>
          <cell r="B1231">
            <v>1.0588973242947775E-2</v>
          </cell>
        </row>
        <row r="1232">
          <cell r="A1232">
            <v>40123</v>
          </cell>
          <cell r="B1232">
            <v>-6.9357428166474196E-4</v>
          </cell>
        </row>
        <row r="1233">
          <cell r="A1233">
            <v>40126</v>
          </cell>
          <cell r="B1233">
            <v>-1.4942209600116835E-3</v>
          </cell>
        </row>
        <row r="1234">
          <cell r="A1234">
            <v>40127</v>
          </cell>
          <cell r="B1234">
            <v>9.5415767868892477E-3</v>
          </cell>
        </row>
        <row r="1235">
          <cell r="A1235">
            <v>40128</v>
          </cell>
          <cell r="B1235">
            <v>-9.3700003625770741E-3</v>
          </cell>
        </row>
        <row r="1236">
          <cell r="A1236">
            <v>40129</v>
          </cell>
          <cell r="B1236">
            <v>8.2332842549891899E-3</v>
          </cell>
        </row>
        <row r="1237">
          <cell r="A1237">
            <v>40130</v>
          </cell>
          <cell r="B1237">
            <v>4.6456894800499872E-4</v>
          </cell>
        </row>
        <row r="1238">
          <cell r="A1238">
            <v>40133</v>
          </cell>
          <cell r="B1238">
            <v>-1.329080087405521E-3</v>
          </cell>
        </row>
        <row r="1239">
          <cell r="A1239">
            <v>40134</v>
          </cell>
          <cell r="B1239">
            <v>3.7893971973400318E-3</v>
          </cell>
        </row>
        <row r="1240">
          <cell r="A1240">
            <v>40135</v>
          </cell>
          <cell r="B1240">
            <v>-1.7114414601356069E-3</v>
          </cell>
        </row>
        <row r="1241">
          <cell r="A1241">
            <v>40136</v>
          </cell>
          <cell r="B1241">
            <v>1.2945276227354406E-3</v>
          </cell>
        </row>
        <row r="1242">
          <cell r="A1242">
            <v>40137</v>
          </cell>
          <cell r="B1242">
            <v>1.5048124255700782E-3</v>
          </cell>
        </row>
        <row r="1243">
          <cell r="A1243">
            <v>40140</v>
          </cell>
          <cell r="B1243">
            <v>0</v>
          </cell>
        </row>
        <row r="1244">
          <cell r="A1244">
            <v>40141</v>
          </cell>
          <cell r="B1244">
            <v>3.8937224522386988E-3</v>
          </cell>
        </row>
        <row r="1245">
          <cell r="A1245">
            <v>40142</v>
          </cell>
          <cell r="B1245">
            <v>0</v>
          </cell>
        </row>
        <row r="1246">
          <cell r="A1246">
            <v>40144</v>
          </cell>
          <cell r="B1246">
            <v>8.795139731053855E-3</v>
          </cell>
        </row>
        <row r="1247">
          <cell r="A1247">
            <v>40147</v>
          </cell>
          <cell r="B1247">
            <v>4.6852594913307407E-4</v>
          </cell>
        </row>
        <row r="1248">
          <cell r="A1248">
            <v>40148</v>
          </cell>
          <cell r="B1248">
            <v>3.3887232288278327E-3</v>
          </cell>
        </row>
        <row r="1249">
          <cell r="A1249">
            <v>40149</v>
          </cell>
          <cell r="B1249">
            <v>0</v>
          </cell>
        </row>
        <row r="1250">
          <cell r="A1250">
            <v>40150</v>
          </cell>
          <cell r="B1250">
            <v>-2.2461436489531533E-3</v>
          </cell>
        </row>
        <row r="1251">
          <cell r="A1251">
            <v>40151</v>
          </cell>
          <cell r="B1251">
            <v>1.638754119113706E-3</v>
          </cell>
        </row>
        <row r="1252">
          <cell r="A1252">
            <v>40154</v>
          </cell>
          <cell r="B1252">
            <v>4.232765018100073E-3</v>
          </cell>
        </row>
        <row r="1253">
          <cell r="A1253">
            <v>40155</v>
          </cell>
          <cell r="B1253">
            <v>-1.1034935719961801E-3</v>
          </cell>
        </row>
        <row r="1254">
          <cell r="A1254">
            <v>40156</v>
          </cell>
          <cell r="B1254">
            <v>3.6372761185075229E-3</v>
          </cell>
        </row>
        <row r="1255">
          <cell r="A1255">
            <v>40157</v>
          </cell>
          <cell r="B1255">
            <v>-1.7084577569092246E-3</v>
          </cell>
        </row>
        <row r="1256">
          <cell r="A1256">
            <v>40158</v>
          </cell>
          <cell r="B1256">
            <v>1.5361033837154154E-3</v>
          </cell>
        </row>
        <row r="1257">
          <cell r="A1257">
            <v>40161</v>
          </cell>
          <cell r="B1257">
            <v>0</v>
          </cell>
        </row>
        <row r="1258">
          <cell r="A1258">
            <v>40162</v>
          </cell>
          <cell r="B1258">
            <v>0</v>
          </cell>
        </row>
        <row r="1259">
          <cell r="A1259">
            <v>40163</v>
          </cell>
          <cell r="B1259">
            <v>6.3583581523798157E-4</v>
          </cell>
        </row>
        <row r="1260">
          <cell r="A1260">
            <v>40164</v>
          </cell>
          <cell r="B1260">
            <v>8.58331181603951E-4</v>
          </cell>
        </row>
        <row r="1261">
          <cell r="A1261">
            <v>40165</v>
          </cell>
          <cell r="B1261">
            <v>-8.5882082053930072E-4</v>
          </cell>
        </row>
        <row r="1262">
          <cell r="A1262">
            <v>40168</v>
          </cell>
          <cell r="B1262">
            <v>0</v>
          </cell>
        </row>
        <row r="1263">
          <cell r="A1263">
            <v>40169</v>
          </cell>
          <cell r="B1263">
            <v>0</v>
          </cell>
        </row>
        <row r="1264">
          <cell r="A1264">
            <v>40170</v>
          </cell>
          <cell r="B1264">
            <v>0</v>
          </cell>
        </row>
        <row r="1265">
          <cell r="A1265">
            <v>40171</v>
          </cell>
          <cell r="B1265">
            <v>0</v>
          </cell>
        </row>
        <row r="1266">
          <cell r="A1266">
            <v>40175</v>
          </cell>
          <cell r="B1266">
            <v>0</v>
          </cell>
        </row>
        <row r="1267">
          <cell r="A1267">
            <v>40176</v>
          </cell>
          <cell r="B1267">
            <v>0</v>
          </cell>
        </row>
        <row r="1268">
          <cell r="A1268">
            <v>40177</v>
          </cell>
          <cell r="B1268">
            <v>2.9097388457111919E-3</v>
          </cell>
        </row>
        <row r="1269">
          <cell r="A1269">
            <v>40178</v>
          </cell>
          <cell r="B1269">
            <v>-1.8387939848291759E-3</v>
          </cell>
        </row>
        <row r="1270">
          <cell r="A1270">
            <v>40182</v>
          </cell>
          <cell r="B1270">
            <v>-8.5451205883640847E-3</v>
          </cell>
        </row>
        <row r="1271">
          <cell r="A1271">
            <v>40183</v>
          </cell>
          <cell r="B1271">
            <v>0</v>
          </cell>
        </row>
        <row r="1272">
          <cell r="A1272">
            <v>40184</v>
          </cell>
          <cell r="B1272">
            <v>-1.9202972027971971E-3</v>
          </cell>
        </row>
        <row r="1273">
          <cell r="A1273">
            <v>40185</v>
          </cell>
          <cell r="B1273">
            <v>0</v>
          </cell>
        </row>
        <row r="1274">
          <cell r="A1274">
            <v>40186</v>
          </cell>
          <cell r="B1274">
            <v>3.651224707133448E-5</v>
          </cell>
        </row>
        <row r="1275">
          <cell r="A1275">
            <v>40189</v>
          </cell>
          <cell r="B1275">
            <v>-5.2984665613785948E-4</v>
          </cell>
        </row>
        <row r="1276">
          <cell r="A1276">
            <v>40190</v>
          </cell>
          <cell r="B1276">
            <v>-3.6800309421426903E-4</v>
          </cell>
        </row>
        <row r="1277">
          <cell r="A1277">
            <v>40191</v>
          </cell>
          <cell r="B1277">
            <v>0</v>
          </cell>
        </row>
        <row r="1278">
          <cell r="A1278">
            <v>40192</v>
          </cell>
          <cell r="B1278">
            <v>0</v>
          </cell>
        </row>
        <row r="1279">
          <cell r="A1279">
            <v>40193</v>
          </cell>
          <cell r="B1279">
            <v>-1.8448692354326647E-3</v>
          </cell>
        </row>
        <row r="1280">
          <cell r="A1280">
            <v>40197</v>
          </cell>
          <cell r="B1280">
            <v>-2.0891170107598575E-4</v>
          </cell>
        </row>
        <row r="1281">
          <cell r="A1281">
            <v>40198</v>
          </cell>
          <cell r="B1281">
            <v>-9.4780090501265255E-4</v>
          </cell>
        </row>
        <row r="1282">
          <cell r="A1282">
            <v>40199</v>
          </cell>
          <cell r="B1282">
            <v>-7.4201336783770774E-3</v>
          </cell>
        </row>
        <row r="1283">
          <cell r="A1283">
            <v>40200</v>
          </cell>
          <cell r="B1283">
            <v>-9.1354156874365474E-4</v>
          </cell>
        </row>
        <row r="1284">
          <cell r="A1284">
            <v>40203</v>
          </cell>
          <cell r="B1284">
            <v>0</v>
          </cell>
        </row>
        <row r="1285">
          <cell r="A1285">
            <v>40204</v>
          </cell>
          <cell r="B1285">
            <v>4.4379466889852605E-4</v>
          </cell>
        </row>
        <row r="1286">
          <cell r="A1286">
            <v>40205</v>
          </cell>
          <cell r="B1286">
            <v>-4.9328259947663418E-4</v>
          </cell>
        </row>
        <row r="1287">
          <cell r="A1287">
            <v>40206</v>
          </cell>
          <cell r="B1287">
            <v>4.5526256548941834E-3</v>
          </cell>
        </row>
        <row r="1288">
          <cell r="A1288">
            <v>40207</v>
          </cell>
          <cell r="B1288">
            <v>0</v>
          </cell>
        </row>
        <row r="1289">
          <cell r="A1289">
            <v>40210</v>
          </cell>
          <cell r="B1289">
            <v>0</v>
          </cell>
        </row>
        <row r="1290">
          <cell r="A1290">
            <v>40211</v>
          </cell>
          <cell r="B1290">
            <v>-1.1210096254332749E-2</v>
          </cell>
        </row>
        <row r="1291">
          <cell r="A1291">
            <v>40212</v>
          </cell>
          <cell r="B1291">
            <v>2.7166837704286767E-3</v>
          </cell>
        </row>
        <row r="1292">
          <cell r="A1292">
            <v>40213</v>
          </cell>
          <cell r="B1292">
            <v>1.194800528638287E-3</v>
          </cell>
        </row>
        <row r="1293">
          <cell r="A1293">
            <v>40214</v>
          </cell>
          <cell r="B1293">
            <v>0</v>
          </cell>
        </row>
        <row r="1294">
          <cell r="A1294">
            <v>40217</v>
          </cell>
          <cell r="B1294">
            <v>0</v>
          </cell>
        </row>
        <row r="1295">
          <cell r="A1295">
            <v>40218</v>
          </cell>
          <cell r="B1295">
            <v>-2.980482434508545E-3</v>
          </cell>
        </row>
        <row r="1296">
          <cell r="A1296">
            <v>40219</v>
          </cell>
          <cell r="B1296">
            <v>-3.2701392708816142E-4</v>
          </cell>
        </row>
        <row r="1297">
          <cell r="A1297">
            <v>40220</v>
          </cell>
          <cell r="B1297">
            <v>0</v>
          </cell>
        </row>
        <row r="1298">
          <cell r="A1298">
            <v>40221</v>
          </cell>
          <cell r="B1298">
            <v>-1.1905072839890807E-3</v>
          </cell>
        </row>
        <row r="1299">
          <cell r="A1299">
            <v>40225</v>
          </cell>
          <cell r="B1299">
            <v>-4.6339754359431646E-3</v>
          </cell>
        </row>
        <row r="1300">
          <cell r="A1300">
            <v>40226</v>
          </cell>
          <cell r="B1300">
            <v>1.3201436716250275E-3</v>
          </cell>
        </row>
        <row r="1301">
          <cell r="A1301">
            <v>40227</v>
          </cell>
          <cell r="B1301">
            <v>0</v>
          </cell>
        </row>
        <row r="1302">
          <cell r="A1302">
            <v>40228</v>
          </cell>
          <cell r="B1302">
            <v>-1.5432079437384424E-3</v>
          </cell>
        </row>
        <row r="1303">
          <cell r="A1303">
            <v>40231</v>
          </cell>
          <cell r="B1303">
            <v>0</v>
          </cell>
        </row>
        <row r="1304">
          <cell r="A1304">
            <v>40232</v>
          </cell>
          <cell r="B1304">
            <v>7.4859157780224014E-4</v>
          </cell>
        </row>
        <row r="1305">
          <cell r="A1305">
            <v>40233</v>
          </cell>
          <cell r="B1305">
            <v>3.1126815570423762E-3</v>
          </cell>
        </row>
        <row r="1306">
          <cell r="A1306">
            <v>40234</v>
          </cell>
          <cell r="B1306">
            <v>1.2229706694099255E-2</v>
          </cell>
        </row>
        <row r="1307">
          <cell r="A1307">
            <v>40235</v>
          </cell>
          <cell r="B1307">
            <v>-7.3435438704896787E-3</v>
          </cell>
        </row>
        <row r="1308">
          <cell r="A1308">
            <v>40238</v>
          </cell>
          <cell r="B1308">
            <v>0</v>
          </cell>
        </row>
        <row r="1309">
          <cell r="A1309">
            <v>40239</v>
          </cell>
          <cell r="B1309">
            <v>-5.0346259743577187E-3</v>
          </cell>
        </row>
        <row r="1310">
          <cell r="A1310">
            <v>40240</v>
          </cell>
          <cell r="B1310">
            <v>6.4773043915514012E-3</v>
          </cell>
        </row>
        <row r="1311">
          <cell r="A1311">
            <v>40241</v>
          </cell>
          <cell r="B1311">
            <v>-1.3087373584459785E-3</v>
          </cell>
        </row>
        <row r="1312">
          <cell r="A1312">
            <v>40242</v>
          </cell>
          <cell r="B1312">
            <v>-5.6128802058611586E-3</v>
          </cell>
        </row>
        <row r="1313">
          <cell r="A1313">
            <v>40245</v>
          </cell>
          <cell r="B1313">
            <v>2.0764523473379643E-3</v>
          </cell>
        </row>
        <row r="1314">
          <cell r="A1314">
            <v>40246</v>
          </cell>
          <cell r="B1314">
            <v>5.2384991594342321E-3</v>
          </cell>
        </row>
        <row r="1315">
          <cell r="A1315">
            <v>40247</v>
          </cell>
          <cell r="B1315">
            <v>1.4157802039058765E-3</v>
          </cell>
        </row>
        <row r="1316">
          <cell r="A1316">
            <v>40248</v>
          </cell>
          <cell r="B1316">
            <v>2.0554821986944554E-3</v>
          </cell>
        </row>
        <row r="1317">
          <cell r="A1317">
            <v>40249</v>
          </cell>
          <cell r="B1317">
            <v>0</v>
          </cell>
        </row>
        <row r="1318">
          <cell r="A1318">
            <v>40252</v>
          </cell>
          <cell r="B1318">
            <v>-1.6127829716771458E-3</v>
          </cell>
        </row>
        <row r="1319">
          <cell r="A1319">
            <v>40253</v>
          </cell>
          <cell r="B1319">
            <v>8.8271096035669237E-4</v>
          </cell>
        </row>
        <row r="1320">
          <cell r="A1320">
            <v>40254</v>
          </cell>
          <cell r="B1320">
            <v>-1.0482478632478762E-3</v>
          </cell>
        </row>
        <row r="1321">
          <cell r="A1321">
            <v>40255</v>
          </cell>
          <cell r="B1321">
            <v>2.6651354436233016E-3</v>
          </cell>
        </row>
        <row r="1322">
          <cell r="A1322">
            <v>40256</v>
          </cell>
          <cell r="B1322">
            <v>0</v>
          </cell>
        </row>
        <row r="1323">
          <cell r="A1323">
            <v>40259</v>
          </cell>
          <cell r="B1323">
            <v>1.5115434528115517E-2</v>
          </cell>
        </row>
        <row r="1324">
          <cell r="A1324">
            <v>40260</v>
          </cell>
          <cell r="B1324">
            <v>-2.1241502303711007E-5</v>
          </cell>
        </row>
        <row r="1325">
          <cell r="A1325">
            <v>40261</v>
          </cell>
          <cell r="B1325">
            <v>0</v>
          </cell>
        </row>
        <row r="1326">
          <cell r="A1326">
            <v>40262</v>
          </cell>
          <cell r="B1326">
            <v>-2.5237874153866925E-3</v>
          </cell>
        </row>
        <row r="1327">
          <cell r="A1327">
            <v>40263</v>
          </cell>
          <cell r="B1327">
            <v>0</v>
          </cell>
        </row>
        <row r="1328">
          <cell r="A1328">
            <v>40266</v>
          </cell>
          <cell r="B1328">
            <v>1.5564874504143701E-3</v>
          </cell>
        </row>
        <row r="1329">
          <cell r="A1329">
            <v>40267</v>
          </cell>
          <cell r="B1329">
            <v>0</v>
          </cell>
        </row>
        <row r="1330">
          <cell r="A1330">
            <v>40268</v>
          </cell>
          <cell r="B1330">
            <v>-2.4661822627204733E-3</v>
          </cell>
        </row>
        <row r="1331">
          <cell r="A1331">
            <v>40269</v>
          </cell>
          <cell r="B1331">
            <v>-4.7401213679415608E-4</v>
          </cell>
        </row>
        <row r="1332">
          <cell r="A1332">
            <v>40273</v>
          </cell>
          <cell r="B1332">
            <v>0</v>
          </cell>
        </row>
        <row r="1333">
          <cell r="A1333">
            <v>40274</v>
          </cell>
          <cell r="B1333">
            <v>0</v>
          </cell>
        </row>
        <row r="1334">
          <cell r="A1334">
            <v>40275</v>
          </cell>
          <cell r="B1334">
            <v>-3.8828627488902111E-3</v>
          </cell>
        </row>
        <row r="1335">
          <cell r="A1335">
            <v>40276</v>
          </cell>
          <cell r="B1335">
            <v>0</v>
          </cell>
        </row>
        <row r="1336">
          <cell r="A1336">
            <v>40277</v>
          </cell>
          <cell r="B1336">
            <v>2.0883973823011244E-3</v>
          </cell>
        </row>
        <row r="1337">
          <cell r="A1337">
            <v>40280</v>
          </cell>
          <cell r="B1337">
            <v>0</v>
          </cell>
        </row>
        <row r="1338">
          <cell r="A1338">
            <v>40281</v>
          </cell>
          <cell r="B1338">
            <v>2.1877871759527195E-3</v>
          </cell>
        </row>
        <row r="1339">
          <cell r="A1339">
            <v>40282</v>
          </cell>
          <cell r="B1339">
            <v>-1.5105652481017415E-6</v>
          </cell>
        </row>
        <row r="1340">
          <cell r="A1340">
            <v>40283</v>
          </cell>
          <cell r="B1340">
            <v>3.3474136342198489E-4</v>
          </cell>
        </row>
        <row r="1341">
          <cell r="A1341">
            <v>40284</v>
          </cell>
          <cell r="B1341">
            <v>-8.5658362527644555E-3</v>
          </cell>
        </row>
        <row r="1342">
          <cell r="A1342">
            <v>40287</v>
          </cell>
          <cell r="B1342">
            <v>4.0897419271806899E-3</v>
          </cell>
        </row>
        <row r="1343">
          <cell r="A1343">
            <v>40288</v>
          </cell>
          <cell r="B1343">
            <v>4.0422658329528445E-3</v>
          </cell>
        </row>
        <row r="1344">
          <cell r="A1344">
            <v>40289</v>
          </cell>
          <cell r="B1344">
            <v>8.2478818561163465E-3</v>
          </cell>
        </row>
        <row r="1345">
          <cell r="A1345">
            <v>40290</v>
          </cell>
          <cell r="B1345">
            <v>7.8910348877743782E-3</v>
          </cell>
        </row>
        <row r="1346">
          <cell r="A1346">
            <v>40291</v>
          </cell>
          <cell r="B1346">
            <v>6.229085417273233E-3</v>
          </cell>
        </row>
        <row r="1347">
          <cell r="A1347">
            <v>40294</v>
          </cell>
          <cell r="B1347">
            <v>1.7603242982126066E-2</v>
          </cell>
        </row>
        <row r="1348">
          <cell r="A1348">
            <v>40295</v>
          </cell>
          <cell r="B1348">
            <v>-3.9325927978708278E-2</v>
          </cell>
        </row>
        <row r="1349">
          <cell r="A1349">
            <v>40296</v>
          </cell>
          <cell r="B1349">
            <v>-9.9141262296591568E-3</v>
          </cell>
        </row>
        <row r="1350">
          <cell r="A1350">
            <v>40297</v>
          </cell>
          <cell r="B1350">
            <v>-5.4683960159039753E-4</v>
          </cell>
        </row>
        <row r="1351">
          <cell r="A1351">
            <v>40298</v>
          </cell>
          <cell r="B1351">
            <v>9.2742851836233786E-4</v>
          </cell>
        </row>
        <row r="1352">
          <cell r="A1352">
            <v>40301</v>
          </cell>
          <cell r="B1352">
            <v>1.4912622382550575E-2</v>
          </cell>
        </row>
        <row r="1353">
          <cell r="A1353">
            <v>40302</v>
          </cell>
          <cell r="B1353">
            <v>-1.4398403980103709E-3</v>
          </cell>
        </row>
        <row r="1354">
          <cell r="A1354">
            <v>40303</v>
          </cell>
          <cell r="B1354">
            <v>1.9670782976826378E-3</v>
          </cell>
        </row>
        <row r="1355">
          <cell r="A1355">
            <v>40304</v>
          </cell>
          <cell r="B1355">
            <v>-2.693040137675645E-3</v>
          </cell>
        </row>
        <row r="1356">
          <cell r="A1356">
            <v>40305</v>
          </cell>
          <cell r="B1356">
            <v>0</v>
          </cell>
        </row>
        <row r="1357">
          <cell r="A1357">
            <v>40308</v>
          </cell>
          <cell r="B1357">
            <v>-7.1102784354122629E-3</v>
          </cell>
        </row>
        <row r="1358">
          <cell r="A1358">
            <v>40309</v>
          </cell>
          <cell r="B1358">
            <v>-2.0410437569676754E-3</v>
          </cell>
        </row>
        <row r="1359">
          <cell r="A1359">
            <v>40310</v>
          </cell>
          <cell r="B1359">
            <v>-9.6309789490344605E-4</v>
          </cell>
        </row>
        <row r="1360">
          <cell r="A1360">
            <v>40311</v>
          </cell>
          <cell r="B1360">
            <v>0</v>
          </cell>
        </row>
        <row r="1361">
          <cell r="A1361">
            <v>40312</v>
          </cell>
          <cell r="B1361">
            <v>0</v>
          </cell>
        </row>
        <row r="1362">
          <cell r="A1362">
            <v>40315</v>
          </cell>
          <cell r="B1362">
            <v>0</v>
          </cell>
        </row>
        <row r="1363">
          <cell r="A1363">
            <v>40316</v>
          </cell>
          <cell r="B1363">
            <v>7.9259101266656549E-3</v>
          </cell>
        </row>
        <row r="1364">
          <cell r="A1364">
            <v>40317</v>
          </cell>
          <cell r="B1364">
            <v>-2.4170450544434988E-3</v>
          </cell>
        </row>
        <row r="1365">
          <cell r="A1365">
            <v>40318</v>
          </cell>
          <cell r="B1365">
            <v>0</v>
          </cell>
        </row>
        <row r="1366">
          <cell r="A1366">
            <v>40319</v>
          </cell>
          <cell r="B1366">
            <v>0</v>
          </cell>
        </row>
        <row r="1367">
          <cell r="A1367">
            <v>40322</v>
          </cell>
          <cell r="B1367">
            <v>6.677104096042219E-3</v>
          </cell>
        </row>
        <row r="1368">
          <cell r="A1368">
            <v>40323</v>
          </cell>
          <cell r="B1368">
            <v>4.3190047923881338E-3</v>
          </cell>
        </row>
        <row r="1369">
          <cell r="A1369">
            <v>40324</v>
          </cell>
          <cell r="B1369">
            <v>3.7274799246453201E-3</v>
          </cell>
        </row>
        <row r="1370">
          <cell r="A1370">
            <v>40325</v>
          </cell>
          <cell r="B1370">
            <v>-6.1107952045520763E-3</v>
          </cell>
        </row>
        <row r="1371">
          <cell r="A1371">
            <v>40326</v>
          </cell>
          <cell r="B1371">
            <v>9.3070265150496708E-3</v>
          </cell>
        </row>
        <row r="1372">
          <cell r="A1372">
            <v>40330</v>
          </cell>
          <cell r="B1372">
            <v>3.4722451087734673E-3</v>
          </cell>
        </row>
        <row r="1373">
          <cell r="A1373">
            <v>40331</v>
          </cell>
          <cell r="B1373">
            <v>-4.9410883669707391E-3</v>
          </cell>
        </row>
        <row r="1374">
          <cell r="A1374">
            <v>40332</v>
          </cell>
          <cell r="B1374">
            <v>1.2820215879904711E-3</v>
          </cell>
        </row>
        <row r="1375">
          <cell r="A1375">
            <v>40333</v>
          </cell>
          <cell r="B1375">
            <v>-1.8034710781450608E-3</v>
          </cell>
        </row>
        <row r="1376">
          <cell r="A1376">
            <v>40336</v>
          </cell>
          <cell r="B1376">
            <v>3.5306847156634592E-4</v>
          </cell>
        </row>
        <row r="1377">
          <cell r="A1377">
            <v>40337</v>
          </cell>
          <cell r="B1377">
            <v>0</v>
          </cell>
        </row>
        <row r="1378">
          <cell r="A1378">
            <v>40338</v>
          </cell>
          <cell r="B1378">
            <v>6.3777208621143399E-3</v>
          </cell>
        </row>
        <row r="1379">
          <cell r="A1379">
            <v>40339</v>
          </cell>
          <cell r="B1379">
            <v>-7.3447898940964514E-3</v>
          </cell>
        </row>
        <row r="1380">
          <cell r="A1380">
            <v>40340</v>
          </cell>
          <cell r="B1380">
            <v>-1.0729078059374272E-4</v>
          </cell>
        </row>
        <row r="1381">
          <cell r="A1381">
            <v>40343</v>
          </cell>
          <cell r="B1381">
            <v>5.1411706977402809E-3</v>
          </cell>
        </row>
        <row r="1382">
          <cell r="A1382">
            <v>40344</v>
          </cell>
          <cell r="B1382">
            <v>-7.7805134224150562E-4</v>
          </cell>
        </row>
        <row r="1383">
          <cell r="A1383">
            <v>40345</v>
          </cell>
          <cell r="B1383">
            <v>-1.965208878897666E-3</v>
          </cell>
        </row>
        <row r="1384">
          <cell r="A1384">
            <v>40346</v>
          </cell>
          <cell r="B1384">
            <v>0</v>
          </cell>
        </row>
        <row r="1385">
          <cell r="A1385">
            <v>40347</v>
          </cell>
          <cell r="B1385">
            <v>5.1822166543170813E-3</v>
          </cell>
        </row>
        <row r="1386">
          <cell r="A1386">
            <v>40350</v>
          </cell>
          <cell r="B1386">
            <v>-2.3773265271861722E-3</v>
          </cell>
        </row>
        <row r="1387">
          <cell r="A1387">
            <v>40351</v>
          </cell>
          <cell r="B1387">
            <v>-3.3180961273803449E-4</v>
          </cell>
        </row>
        <row r="1388">
          <cell r="A1388">
            <v>40352</v>
          </cell>
          <cell r="B1388">
            <v>-4.8695586516479539E-3</v>
          </cell>
        </row>
        <row r="1389">
          <cell r="A1389">
            <v>40353</v>
          </cell>
          <cell r="B1389">
            <v>0</v>
          </cell>
        </row>
        <row r="1390">
          <cell r="A1390">
            <v>40354</v>
          </cell>
          <cell r="B1390">
            <v>-3.1137156709618629E-3</v>
          </cell>
        </row>
        <row r="1391">
          <cell r="A1391">
            <v>40357</v>
          </cell>
          <cell r="B1391">
            <v>0</v>
          </cell>
        </row>
        <row r="1392">
          <cell r="A1392">
            <v>40358</v>
          </cell>
          <cell r="B1392">
            <v>-1.5244590387576246E-2</v>
          </cell>
        </row>
        <row r="1393">
          <cell r="A1393">
            <v>40359</v>
          </cell>
          <cell r="B1393">
            <v>0</v>
          </cell>
        </row>
        <row r="1394">
          <cell r="A1394">
            <v>40360</v>
          </cell>
          <cell r="B1394">
            <v>0</v>
          </cell>
        </row>
        <row r="1395">
          <cell r="A1395">
            <v>40361</v>
          </cell>
          <cell r="B1395">
            <v>-4.8692265467126872E-3</v>
          </cell>
        </row>
        <row r="1396">
          <cell r="A1396">
            <v>40365</v>
          </cell>
          <cell r="B1396">
            <v>6.7690476960577724E-3</v>
          </cell>
        </row>
        <row r="1397">
          <cell r="A1397">
            <v>40366</v>
          </cell>
          <cell r="B1397">
            <v>-1.7452811840225329E-3</v>
          </cell>
        </row>
        <row r="1398">
          <cell r="A1398">
            <v>40367</v>
          </cell>
          <cell r="B1398">
            <v>-4.3022700512091276E-3</v>
          </cell>
        </row>
        <row r="1399">
          <cell r="A1399">
            <v>40368</v>
          </cell>
          <cell r="B1399">
            <v>7.5838915577021112E-4</v>
          </cell>
        </row>
        <row r="1400">
          <cell r="A1400">
            <v>40371</v>
          </cell>
          <cell r="B1400">
            <v>-3.2698339999415586E-3</v>
          </cell>
        </row>
        <row r="1401">
          <cell r="A1401">
            <v>40372</v>
          </cell>
          <cell r="B1401">
            <v>-2.7391895133299399E-4</v>
          </cell>
        </row>
        <row r="1402">
          <cell r="A1402">
            <v>40373</v>
          </cell>
          <cell r="B1402">
            <v>2.6473476856202082E-3</v>
          </cell>
        </row>
        <row r="1403">
          <cell r="A1403">
            <v>40374</v>
          </cell>
          <cell r="B1403">
            <v>0</v>
          </cell>
        </row>
        <row r="1404">
          <cell r="A1404">
            <v>40375</v>
          </cell>
          <cell r="B1404">
            <v>0</v>
          </cell>
        </row>
        <row r="1405">
          <cell r="A1405">
            <v>40378</v>
          </cell>
          <cell r="B1405">
            <v>0</v>
          </cell>
        </row>
        <row r="1406">
          <cell r="A1406">
            <v>40379</v>
          </cell>
          <cell r="B1406">
            <v>2.013201835545652E-2</v>
          </cell>
        </row>
        <row r="1407">
          <cell r="A1407">
            <v>40380</v>
          </cell>
          <cell r="B1407">
            <v>3.0098095436452673E-3</v>
          </cell>
        </row>
        <row r="1408">
          <cell r="A1408">
            <v>40381</v>
          </cell>
          <cell r="B1408">
            <v>6.8781703062431197E-3</v>
          </cell>
        </row>
        <row r="1409">
          <cell r="A1409">
            <v>40382</v>
          </cell>
          <cell r="B1409">
            <v>1.1174209146739014E-2</v>
          </cell>
        </row>
        <row r="1410">
          <cell r="A1410">
            <v>40385</v>
          </cell>
          <cell r="B1410">
            <v>0</v>
          </cell>
        </row>
        <row r="1411">
          <cell r="A1411">
            <v>40386</v>
          </cell>
          <cell r="B1411">
            <v>7.8387983670119045E-3</v>
          </cell>
        </row>
        <row r="1412">
          <cell r="A1412">
            <v>40387</v>
          </cell>
          <cell r="B1412">
            <v>1.8137234375203794E-2</v>
          </cell>
        </row>
        <row r="1413">
          <cell r="A1413">
            <v>40388</v>
          </cell>
          <cell r="B1413">
            <v>5.2421710849709174E-4</v>
          </cell>
        </row>
        <row r="1414">
          <cell r="A1414">
            <v>40389</v>
          </cell>
          <cell r="B1414">
            <v>1.1740059575611361E-2</v>
          </cell>
        </row>
        <row r="1415">
          <cell r="A1415">
            <v>40392</v>
          </cell>
          <cell r="B1415">
            <v>3.4562233774763063E-3</v>
          </cell>
        </row>
        <row r="1416">
          <cell r="A1416">
            <v>40393</v>
          </cell>
          <cell r="B1416">
            <v>4.2797231096911468E-3</v>
          </cell>
        </row>
        <row r="1417">
          <cell r="A1417">
            <v>40394</v>
          </cell>
          <cell r="B1417">
            <v>1.1986151964282704E-3</v>
          </cell>
        </row>
        <row r="1418">
          <cell r="A1418">
            <v>40395</v>
          </cell>
          <cell r="B1418">
            <v>-8.3295284519872121E-4</v>
          </cell>
        </row>
        <row r="1419">
          <cell r="A1419">
            <v>40396</v>
          </cell>
          <cell r="B1419">
            <v>-1.6208812097955674E-2</v>
          </cell>
        </row>
        <row r="1420">
          <cell r="A1420">
            <v>40399</v>
          </cell>
          <cell r="B1420">
            <v>0</v>
          </cell>
        </row>
        <row r="1421">
          <cell r="A1421">
            <v>40400</v>
          </cell>
          <cell r="B1421">
            <v>3.0414092562583198E-3</v>
          </cell>
        </row>
        <row r="1422">
          <cell r="A1422">
            <v>40401</v>
          </cell>
          <cell r="B1422">
            <v>2.0950309627887059E-3</v>
          </cell>
        </row>
        <row r="1423">
          <cell r="A1423">
            <v>40402</v>
          </cell>
          <cell r="B1423">
            <v>0</v>
          </cell>
        </row>
        <row r="1424">
          <cell r="A1424">
            <v>40403</v>
          </cell>
          <cell r="B1424">
            <v>0</v>
          </cell>
        </row>
        <row r="1425">
          <cell r="A1425">
            <v>40406</v>
          </cell>
          <cell r="B1425">
            <v>-2.4059226884226943E-3</v>
          </cell>
        </row>
        <row r="1426">
          <cell r="A1426">
            <v>40407</v>
          </cell>
          <cell r="B1426">
            <v>-6.6206437586971314E-4</v>
          </cell>
        </row>
        <row r="1427">
          <cell r="A1427">
            <v>40408</v>
          </cell>
          <cell r="B1427">
            <v>0</v>
          </cell>
        </row>
        <row r="1428">
          <cell r="A1428">
            <v>40409</v>
          </cell>
          <cell r="B1428">
            <v>-6.8266666747514597E-4</v>
          </cell>
        </row>
        <row r="1429">
          <cell r="A1429">
            <v>40410</v>
          </cell>
          <cell r="B1429">
            <v>0</v>
          </cell>
        </row>
        <row r="1430">
          <cell r="A1430">
            <v>40413</v>
          </cell>
          <cell r="B1430">
            <v>0</v>
          </cell>
        </row>
        <row r="1431">
          <cell r="A1431">
            <v>40414</v>
          </cell>
          <cell r="B1431">
            <v>0</v>
          </cell>
        </row>
        <row r="1432">
          <cell r="A1432">
            <v>40415</v>
          </cell>
          <cell r="B1432">
            <v>0</v>
          </cell>
        </row>
        <row r="1433">
          <cell r="A1433">
            <v>40416</v>
          </cell>
          <cell r="B1433">
            <v>0</v>
          </cell>
        </row>
        <row r="1434">
          <cell r="A1434">
            <v>40417</v>
          </cell>
          <cell r="B1434">
            <v>-7.6567129427515757E-5</v>
          </cell>
        </row>
        <row r="1435">
          <cell r="A1435">
            <v>40420</v>
          </cell>
          <cell r="B1435">
            <v>0</v>
          </cell>
        </row>
        <row r="1436">
          <cell r="A1436">
            <v>40421</v>
          </cell>
          <cell r="B1436">
            <v>0</v>
          </cell>
        </row>
        <row r="1437">
          <cell r="A1437">
            <v>40422</v>
          </cell>
          <cell r="B1437">
            <v>-1.5324685899178331E-3</v>
          </cell>
        </row>
        <row r="1438">
          <cell r="A1438">
            <v>40423</v>
          </cell>
          <cell r="B1438">
            <v>0</v>
          </cell>
        </row>
        <row r="1439">
          <cell r="A1439">
            <v>40424</v>
          </cell>
          <cell r="B1439">
            <v>-6.2316343983539221E-4</v>
          </cell>
        </row>
        <row r="1440">
          <cell r="A1440">
            <v>40428</v>
          </cell>
          <cell r="B1440">
            <v>0</v>
          </cell>
        </row>
        <row r="1441">
          <cell r="A1441">
            <v>40429</v>
          </cell>
          <cell r="B1441">
            <v>0</v>
          </cell>
        </row>
        <row r="1442">
          <cell r="A1442">
            <v>40430</v>
          </cell>
          <cell r="B1442">
            <v>1.5295183247769292E-4</v>
          </cell>
        </row>
        <row r="1443">
          <cell r="A1443">
            <v>40431</v>
          </cell>
          <cell r="B1443">
            <v>0</v>
          </cell>
        </row>
        <row r="1444">
          <cell r="A1444">
            <v>40434</v>
          </cell>
          <cell r="B1444">
            <v>-8.8549073674153557E-4</v>
          </cell>
        </row>
        <row r="1445">
          <cell r="A1445">
            <v>40435</v>
          </cell>
          <cell r="B1445">
            <v>3.1432488095495198E-3</v>
          </cell>
        </row>
        <row r="1446">
          <cell r="A1446">
            <v>40436</v>
          </cell>
          <cell r="B1446">
            <v>0</v>
          </cell>
        </row>
        <row r="1447">
          <cell r="A1447">
            <v>40437</v>
          </cell>
          <cell r="B1447">
            <v>9.1633310526393116E-3</v>
          </cell>
        </row>
        <row r="1448">
          <cell r="A1448">
            <v>40438</v>
          </cell>
          <cell r="B1448">
            <v>2.1876725891452351E-3</v>
          </cell>
        </row>
        <row r="1449">
          <cell r="A1449">
            <v>40441</v>
          </cell>
          <cell r="B1449">
            <v>0</v>
          </cell>
        </row>
        <row r="1450">
          <cell r="A1450">
            <v>40442</v>
          </cell>
          <cell r="B1450">
            <v>1.7435087602102835E-4</v>
          </cell>
        </row>
        <row r="1451">
          <cell r="A1451">
            <v>40443</v>
          </cell>
          <cell r="B1451">
            <v>0</v>
          </cell>
        </row>
        <row r="1452">
          <cell r="A1452">
            <v>40444</v>
          </cell>
          <cell r="B1452">
            <v>5.2246111048639046E-3</v>
          </cell>
        </row>
        <row r="1453">
          <cell r="A1453">
            <v>40445</v>
          </cell>
          <cell r="B1453">
            <v>6.7004522304171482E-5</v>
          </cell>
        </row>
        <row r="1454">
          <cell r="A1454">
            <v>40448</v>
          </cell>
          <cell r="B1454">
            <v>0</v>
          </cell>
        </row>
        <row r="1455">
          <cell r="A1455">
            <v>40449</v>
          </cell>
          <cell r="B1455">
            <v>0</v>
          </cell>
        </row>
        <row r="1456">
          <cell r="A1456">
            <v>40450</v>
          </cell>
          <cell r="B1456">
            <v>-1.3162851501131371E-3</v>
          </cell>
        </row>
        <row r="1457">
          <cell r="A1457">
            <v>40451</v>
          </cell>
          <cell r="B1457">
            <v>-2.2348841853036942E-4</v>
          </cell>
        </row>
        <row r="1458">
          <cell r="A1458">
            <v>40452</v>
          </cell>
          <cell r="B1458">
            <v>5.8761128874516419E-3</v>
          </cell>
        </row>
        <row r="1459">
          <cell r="A1459">
            <v>40455</v>
          </cell>
          <cell r="B1459">
            <v>-2.2832313858113054E-3</v>
          </cell>
        </row>
        <row r="1460">
          <cell r="A1460">
            <v>40456</v>
          </cell>
          <cell r="B1460">
            <v>0</v>
          </cell>
        </row>
        <row r="1461">
          <cell r="A1461">
            <v>40457</v>
          </cell>
          <cell r="B1461">
            <v>7.2590831178051523E-3</v>
          </cell>
        </row>
        <row r="1462">
          <cell r="A1462">
            <v>40458</v>
          </cell>
          <cell r="B1462">
            <v>-4.8548281662713945E-3</v>
          </cell>
        </row>
        <row r="1463">
          <cell r="A1463">
            <v>40459</v>
          </cell>
          <cell r="B1463">
            <v>8.1291353891264082E-4</v>
          </cell>
        </row>
        <row r="1464">
          <cell r="A1464">
            <v>40462</v>
          </cell>
          <cell r="B1464">
            <v>0</v>
          </cell>
        </row>
        <row r="1465">
          <cell r="A1465">
            <v>40463</v>
          </cell>
          <cell r="B1465">
            <v>1.7432461836096864E-4</v>
          </cell>
        </row>
        <row r="1466">
          <cell r="A1466">
            <v>40464</v>
          </cell>
          <cell r="B1466">
            <v>-2.0807743344319189E-3</v>
          </cell>
        </row>
        <row r="1467">
          <cell r="A1467">
            <v>40465</v>
          </cell>
          <cell r="B1467">
            <v>5.2098699352738447E-4</v>
          </cell>
        </row>
        <row r="1468">
          <cell r="A1468">
            <v>40466</v>
          </cell>
          <cell r="B1468">
            <v>0</v>
          </cell>
        </row>
        <row r="1469">
          <cell r="A1469">
            <v>40469</v>
          </cell>
          <cell r="B1469">
            <v>5.1342479267943901E-3</v>
          </cell>
        </row>
        <row r="1470">
          <cell r="A1470">
            <v>40470</v>
          </cell>
          <cell r="B1470">
            <v>-2.9743929900252495E-3</v>
          </cell>
        </row>
        <row r="1471">
          <cell r="A1471">
            <v>40471</v>
          </cell>
          <cell r="B1471">
            <v>-6.2260863883014895E-3</v>
          </cell>
        </row>
        <row r="1472">
          <cell r="A1472">
            <v>40472</v>
          </cell>
          <cell r="B1472">
            <v>-1.1859529179806955E-3</v>
          </cell>
        </row>
        <row r="1473">
          <cell r="A1473">
            <v>40473</v>
          </cell>
          <cell r="B1473">
            <v>1.5001173228040244E-3</v>
          </cell>
        </row>
        <row r="1474">
          <cell r="A1474">
            <v>40476</v>
          </cell>
          <cell r="B1474">
            <v>3.88431171308192E-3</v>
          </cell>
        </row>
        <row r="1475">
          <cell r="A1475">
            <v>40477</v>
          </cell>
          <cell r="B1475">
            <v>5.4877364145240462E-3</v>
          </cell>
        </row>
        <row r="1476">
          <cell r="A1476">
            <v>40478</v>
          </cell>
          <cell r="B1476">
            <v>5.8324450557585839E-3</v>
          </cell>
        </row>
        <row r="1477">
          <cell r="A1477">
            <v>40479</v>
          </cell>
          <cell r="B1477">
            <v>-7.1867789718269345E-3</v>
          </cell>
        </row>
        <row r="1478">
          <cell r="A1478">
            <v>40480</v>
          </cell>
          <cell r="B1478">
            <v>5.7187412580313017E-4</v>
          </cell>
        </row>
        <row r="1479">
          <cell r="A1479">
            <v>40483</v>
          </cell>
          <cell r="B1479">
            <v>2.2124991619466568E-3</v>
          </cell>
        </row>
        <row r="1480">
          <cell r="A1480">
            <v>40484</v>
          </cell>
          <cell r="B1480">
            <v>0</v>
          </cell>
        </row>
        <row r="1481">
          <cell r="A1481">
            <v>40485</v>
          </cell>
          <cell r="B1481">
            <v>8.8456232218764898E-3</v>
          </cell>
        </row>
        <row r="1482">
          <cell r="A1482">
            <v>40486</v>
          </cell>
          <cell r="B1482">
            <v>0</v>
          </cell>
        </row>
        <row r="1483">
          <cell r="A1483">
            <v>40487</v>
          </cell>
          <cell r="B1483">
            <v>2.219388197203254E-2</v>
          </cell>
        </row>
        <row r="1484">
          <cell r="A1484">
            <v>40490</v>
          </cell>
          <cell r="B1484">
            <v>7.5539780320369194E-3</v>
          </cell>
        </row>
        <row r="1485">
          <cell r="A1485">
            <v>40491</v>
          </cell>
          <cell r="B1485">
            <v>-5.9614036709438234E-4</v>
          </cell>
        </row>
        <row r="1486">
          <cell r="A1486">
            <v>40492</v>
          </cell>
          <cell r="B1486">
            <v>0</v>
          </cell>
        </row>
        <row r="1487">
          <cell r="A1487">
            <v>40493</v>
          </cell>
          <cell r="B1487">
            <v>1.3028549503575775E-2</v>
          </cell>
        </row>
        <row r="1488">
          <cell r="A1488">
            <v>40494</v>
          </cell>
          <cell r="B1488">
            <v>-1.8827298054605822E-3</v>
          </cell>
        </row>
        <row r="1489">
          <cell r="A1489">
            <v>40497</v>
          </cell>
          <cell r="B1489">
            <v>0</v>
          </cell>
        </row>
        <row r="1490">
          <cell r="A1490">
            <v>40498</v>
          </cell>
          <cell r="B1490">
            <v>-2.9028170922996976E-4</v>
          </cell>
        </row>
        <row r="1491">
          <cell r="A1491">
            <v>40499</v>
          </cell>
          <cell r="B1491">
            <v>-1.4973481635065898E-2</v>
          </cell>
        </row>
        <row r="1492">
          <cell r="A1492">
            <v>40500</v>
          </cell>
          <cell r="B1492">
            <v>1.5081394321636463E-4</v>
          </cell>
        </row>
        <row r="1493">
          <cell r="A1493">
            <v>40501</v>
          </cell>
          <cell r="B1493">
            <v>0</v>
          </cell>
        </row>
        <row r="1494">
          <cell r="A1494">
            <v>40504</v>
          </cell>
          <cell r="B1494">
            <v>0</v>
          </cell>
        </row>
        <row r="1495">
          <cell r="A1495">
            <v>40505</v>
          </cell>
          <cell r="B1495">
            <v>0</v>
          </cell>
        </row>
        <row r="1496">
          <cell r="A1496">
            <v>40506</v>
          </cell>
          <cell r="B1496">
            <v>0</v>
          </cell>
        </row>
        <row r="1497">
          <cell r="A1497">
            <v>40508</v>
          </cell>
          <cell r="B1497">
            <v>0</v>
          </cell>
        </row>
        <row r="1498">
          <cell r="A1498">
            <v>40511</v>
          </cell>
          <cell r="B1498">
            <v>-1.6935321848388783E-3</v>
          </cell>
        </row>
        <row r="1499">
          <cell r="A1499">
            <v>40512</v>
          </cell>
          <cell r="B1499">
            <v>6.1740617545273592E-4</v>
          </cell>
        </row>
        <row r="1500">
          <cell r="A1500">
            <v>40513</v>
          </cell>
          <cell r="B1500">
            <v>-2.0588832345400784E-3</v>
          </cell>
        </row>
        <row r="1501">
          <cell r="A1501">
            <v>40514</v>
          </cell>
          <cell r="B1501">
            <v>4.8354828973112898E-3</v>
          </cell>
        </row>
        <row r="1502">
          <cell r="A1502">
            <v>40515</v>
          </cell>
          <cell r="B1502">
            <v>-3.0581419543518123E-3</v>
          </cell>
        </row>
        <row r="1503">
          <cell r="A1503">
            <v>40518</v>
          </cell>
          <cell r="B1503">
            <v>0</v>
          </cell>
        </row>
        <row r="1504">
          <cell r="A1504">
            <v>40519</v>
          </cell>
          <cell r="B1504">
            <v>5.4582404501650316E-3</v>
          </cell>
        </row>
        <row r="1505">
          <cell r="A1505">
            <v>40520</v>
          </cell>
          <cell r="B1505">
            <v>1.8684905184427631E-3</v>
          </cell>
        </row>
        <row r="1506">
          <cell r="A1506">
            <v>40521</v>
          </cell>
          <cell r="B1506">
            <v>9.1319686036121506E-3</v>
          </cell>
        </row>
        <row r="1507">
          <cell r="A1507">
            <v>40522</v>
          </cell>
          <cell r="B1507">
            <v>0</v>
          </cell>
        </row>
        <row r="1508">
          <cell r="A1508">
            <v>40525</v>
          </cell>
          <cell r="B1508">
            <v>0</v>
          </cell>
        </row>
        <row r="1509">
          <cell r="A1509">
            <v>40526</v>
          </cell>
          <cell r="B1509">
            <v>4.7551974849963392E-3</v>
          </cell>
        </row>
        <row r="1510">
          <cell r="A1510">
            <v>40527</v>
          </cell>
          <cell r="B1510">
            <v>5.3128437688916672E-4</v>
          </cell>
        </row>
        <row r="1511">
          <cell r="A1511">
            <v>40528</v>
          </cell>
          <cell r="B1511">
            <v>8.0673384047421481E-3</v>
          </cell>
        </row>
        <row r="1512">
          <cell r="A1512">
            <v>40529</v>
          </cell>
          <cell r="B1512">
            <v>6.4408130676675275E-4</v>
          </cell>
        </row>
        <row r="1513">
          <cell r="A1513">
            <v>40532</v>
          </cell>
          <cell r="B1513">
            <v>-2.5437600264897398E-4</v>
          </cell>
        </row>
        <row r="1514">
          <cell r="A1514">
            <v>40533</v>
          </cell>
          <cell r="B1514">
            <v>-1.1188488610647378E-2</v>
          </cell>
        </row>
        <row r="1515">
          <cell r="A1515">
            <v>40534</v>
          </cell>
          <cell r="B1515">
            <v>0</v>
          </cell>
        </row>
        <row r="1516">
          <cell r="A1516">
            <v>40535</v>
          </cell>
          <cell r="B1516">
            <v>3.2045203571721276E-3</v>
          </cell>
        </row>
        <row r="1517">
          <cell r="A1517">
            <v>40539</v>
          </cell>
          <cell r="B1517">
            <v>0</v>
          </cell>
        </row>
        <row r="1518">
          <cell r="A1518">
            <v>40540</v>
          </cell>
          <cell r="B1518">
            <v>0</v>
          </cell>
        </row>
        <row r="1519">
          <cell r="A1519">
            <v>40541</v>
          </cell>
          <cell r="B1519">
            <v>0</v>
          </cell>
        </row>
        <row r="1520">
          <cell r="A1520">
            <v>40542</v>
          </cell>
          <cell r="B1520">
            <v>0</v>
          </cell>
        </row>
        <row r="1521">
          <cell r="A1521">
            <v>40543</v>
          </cell>
          <cell r="B1521">
            <v>0</v>
          </cell>
        </row>
        <row r="1522">
          <cell r="A1522">
            <v>40546</v>
          </cell>
          <cell r="B1522">
            <v>-1.0194922185228598E-3</v>
          </cell>
        </row>
        <row r="1523">
          <cell r="A1523">
            <v>40547</v>
          </cell>
          <cell r="B1523">
            <v>-1.854898981916969E-3</v>
          </cell>
        </row>
        <row r="1524">
          <cell r="A1524">
            <v>40548</v>
          </cell>
          <cell r="B1524">
            <v>1.3095143697365961E-3</v>
          </cell>
        </row>
        <row r="1525">
          <cell r="A1525">
            <v>40549</v>
          </cell>
          <cell r="B1525">
            <v>-4.9348226457289644E-3</v>
          </cell>
        </row>
        <row r="1526">
          <cell r="A1526">
            <v>40550</v>
          </cell>
          <cell r="B1526">
            <v>0</v>
          </cell>
        </row>
        <row r="1527">
          <cell r="A1527">
            <v>40553</v>
          </cell>
          <cell r="B1527">
            <v>-2.3419508442511896E-3</v>
          </cell>
        </row>
        <row r="1528">
          <cell r="A1528">
            <v>40554</v>
          </cell>
          <cell r="B1528">
            <v>-1.0542265257310391E-3</v>
          </cell>
        </row>
        <row r="1529">
          <cell r="A1529">
            <v>40555</v>
          </cell>
          <cell r="B1529">
            <v>0</v>
          </cell>
        </row>
        <row r="1530">
          <cell r="A1530">
            <v>40556</v>
          </cell>
          <cell r="B1530">
            <v>0</v>
          </cell>
        </row>
        <row r="1531">
          <cell r="A1531">
            <v>40557</v>
          </cell>
          <cell r="B1531">
            <v>1.4297787516276222E-3</v>
          </cell>
        </row>
        <row r="1532">
          <cell r="A1532">
            <v>40561</v>
          </cell>
          <cell r="B1532">
            <v>-2.8225205334278026E-4</v>
          </cell>
        </row>
        <row r="1533">
          <cell r="A1533">
            <v>40562</v>
          </cell>
          <cell r="B1533">
            <v>-2.7558722879951398E-3</v>
          </cell>
        </row>
        <row r="1534">
          <cell r="A1534">
            <v>40563</v>
          </cell>
          <cell r="B1534">
            <v>-1.2466556235083772E-2</v>
          </cell>
        </row>
        <row r="1535">
          <cell r="A1535">
            <v>40564</v>
          </cell>
          <cell r="B1535">
            <v>0</v>
          </cell>
        </row>
        <row r="1536">
          <cell r="A1536">
            <v>40567</v>
          </cell>
          <cell r="B1536">
            <v>3.8375833086653328E-3</v>
          </cell>
        </row>
        <row r="1537">
          <cell r="A1537">
            <v>40568</v>
          </cell>
          <cell r="B1537">
            <v>-9.500045641259731E-4</v>
          </cell>
        </row>
        <row r="1538">
          <cell r="A1538">
            <v>40569</v>
          </cell>
          <cell r="B1538">
            <v>-3.9583560656787651E-3</v>
          </cell>
        </row>
        <row r="1539">
          <cell r="A1539">
            <v>40570</v>
          </cell>
          <cell r="B1539">
            <v>2.4716603141603055E-3</v>
          </cell>
        </row>
        <row r="1540">
          <cell r="A1540">
            <v>40571</v>
          </cell>
          <cell r="B1540">
            <v>-1.8933862940857186E-3</v>
          </cell>
        </row>
        <row r="1541">
          <cell r="A1541">
            <v>40574</v>
          </cell>
          <cell r="B1541">
            <v>2.439326334250775E-3</v>
          </cell>
        </row>
        <row r="1542">
          <cell r="A1542">
            <v>40575</v>
          </cell>
          <cell r="B1542">
            <v>2.5155587830685632E-4</v>
          </cell>
        </row>
        <row r="1543">
          <cell r="A1543">
            <v>40576</v>
          </cell>
          <cell r="B1543">
            <v>4.7772492142717348E-3</v>
          </cell>
        </row>
        <row r="1544">
          <cell r="A1544">
            <v>40577</v>
          </cell>
          <cell r="B1544">
            <v>6.0599558891301043E-3</v>
          </cell>
        </row>
        <row r="1545">
          <cell r="A1545">
            <v>40578</v>
          </cell>
          <cell r="B1545">
            <v>0</v>
          </cell>
        </row>
        <row r="1546">
          <cell r="A1546">
            <v>40581</v>
          </cell>
          <cell r="B1546">
            <v>4.194854104229177E-4</v>
          </cell>
        </row>
        <row r="1547">
          <cell r="A1547">
            <v>40582</v>
          </cell>
          <cell r="B1547">
            <v>1.0849417694091387E-3</v>
          </cell>
        </row>
        <row r="1548">
          <cell r="A1548">
            <v>40583</v>
          </cell>
          <cell r="B1548">
            <v>-1.6402970968628864E-3</v>
          </cell>
        </row>
        <row r="1549">
          <cell r="A1549">
            <v>40584</v>
          </cell>
          <cell r="B1549">
            <v>8.9081887773392598E-3</v>
          </cell>
        </row>
        <row r="1550">
          <cell r="A1550">
            <v>40585</v>
          </cell>
          <cell r="B1550">
            <v>0</v>
          </cell>
        </row>
        <row r="1551">
          <cell r="A1551">
            <v>40588</v>
          </cell>
          <cell r="B1551">
            <v>0</v>
          </cell>
        </row>
        <row r="1552">
          <cell r="A1552">
            <v>40589</v>
          </cell>
          <cell r="B1552">
            <v>-6.2462189886375247E-3</v>
          </cell>
        </row>
        <row r="1553">
          <cell r="A1553">
            <v>40590</v>
          </cell>
          <cell r="B1553">
            <v>1.753574176470263E-3</v>
          </cell>
        </row>
        <row r="1554">
          <cell r="A1554">
            <v>40591</v>
          </cell>
          <cell r="B1554">
            <v>6.6603089919318953E-3</v>
          </cell>
        </row>
        <row r="1555">
          <cell r="A1555">
            <v>40592</v>
          </cell>
          <cell r="B1555">
            <v>0</v>
          </cell>
        </row>
        <row r="1556">
          <cell r="A1556">
            <v>40596</v>
          </cell>
          <cell r="B1556">
            <v>-1.9187874107636768E-2</v>
          </cell>
        </row>
        <row r="1557">
          <cell r="A1557">
            <v>40597</v>
          </cell>
          <cell r="B1557">
            <v>0</v>
          </cell>
        </row>
        <row r="1558">
          <cell r="A1558">
            <v>40598</v>
          </cell>
          <cell r="B1558">
            <v>4.6411732596932254E-3</v>
          </cell>
        </row>
        <row r="1559">
          <cell r="A1559">
            <v>40599</v>
          </cell>
          <cell r="B1559">
            <v>4.8851557533374855E-4</v>
          </cell>
        </row>
        <row r="1560">
          <cell r="A1560">
            <v>40602</v>
          </cell>
          <cell r="B1560">
            <v>-3.3285866177485616E-4</v>
          </cell>
        </row>
        <row r="1561">
          <cell r="A1561">
            <v>40603</v>
          </cell>
          <cell r="B1561">
            <v>-3.7136793620520087E-3</v>
          </cell>
        </row>
        <row r="1562">
          <cell r="A1562">
            <v>40604</v>
          </cell>
          <cell r="B1562">
            <v>6.6069778530119371E-3</v>
          </cell>
        </row>
        <row r="1563">
          <cell r="A1563">
            <v>40605</v>
          </cell>
          <cell r="B1563">
            <v>-1.0106657185547916E-3</v>
          </cell>
        </row>
        <row r="1564">
          <cell r="A1564">
            <v>40606</v>
          </cell>
          <cell r="B1564">
            <v>6.2528010196431141E-3</v>
          </cell>
        </row>
        <row r="1565">
          <cell r="A1565">
            <v>40609</v>
          </cell>
          <cell r="B1565">
            <v>0</v>
          </cell>
        </row>
        <row r="1566">
          <cell r="A1566">
            <v>40610</v>
          </cell>
          <cell r="B1566">
            <v>0</v>
          </cell>
        </row>
        <row r="1567">
          <cell r="A1567">
            <v>40611</v>
          </cell>
          <cell r="B1567">
            <v>-5.9093172116296269E-3</v>
          </cell>
        </row>
        <row r="1568">
          <cell r="A1568">
            <v>40612</v>
          </cell>
          <cell r="B1568">
            <v>-2.9161916689653307E-4</v>
          </cell>
        </row>
        <row r="1569">
          <cell r="A1569">
            <v>40613</v>
          </cell>
          <cell r="B1569">
            <v>-5.3878719139126231E-4</v>
          </cell>
        </row>
        <row r="1570">
          <cell r="A1570">
            <v>40616</v>
          </cell>
          <cell r="B1570">
            <v>-3.337034737635621E-4</v>
          </cell>
        </row>
        <row r="1571">
          <cell r="A1571">
            <v>40617</v>
          </cell>
          <cell r="B1571">
            <v>1.0312506281472187E-2</v>
          </cell>
        </row>
        <row r="1572">
          <cell r="A1572">
            <v>40618</v>
          </cell>
          <cell r="B1572">
            <v>1.1611263764931259E-2</v>
          </cell>
        </row>
        <row r="1573">
          <cell r="A1573">
            <v>40619</v>
          </cell>
          <cell r="B1573">
            <v>3.50031684351204E-3</v>
          </cell>
        </row>
        <row r="1574">
          <cell r="A1574">
            <v>40620</v>
          </cell>
          <cell r="B1574">
            <v>5.3100337827194834E-3</v>
          </cell>
        </row>
        <row r="1575">
          <cell r="A1575">
            <v>40623</v>
          </cell>
          <cell r="B1575">
            <v>-3.7393042729435915E-3</v>
          </cell>
        </row>
        <row r="1576">
          <cell r="A1576">
            <v>40624</v>
          </cell>
          <cell r="B1576">
            <v>5.5449703784306585E-4</v>
          </cell>
        </row>
        <row r="1577">
          <cell r="A1577">
            <v>40625</v>
          </cell>
          <cell r="B1577">
            <v>6.5297607929876251E-3</v>
          </cell>
        </row>
        <row r="1578">
          <cell r="A1578">
            <v>40626</v>
          </cell>
          <cell r="B1578">
            <v>-1.6015923152972171E-3</v>
          </cell>
        </row>
        <row r="1579">
          <cell r="A1579">
            <v>40627</v>
          </cell>
          <cell r="B1579">
            <v>1.7396848971494322E-2</v>
          </cell>
        </row>
        <row r="1580">
          <cell r="A1580">
            <v>40630</v>
          </cell>
          <cell r="B1580">
            <v>0</v>
          </cell>
        </row>
        <row r="1581">
          <cell r="A1581">
            <v>40631</v>
          </cell>
          <cell r="B1581">
            <v>9.2398616279046036E-3</v>
          </cell>
        </row>
        <row r="1582">
          <cell r="A1582">
            <v>40632</v>
          </cell>
          <cell r="B1582">
            <v>0</v>
          </cell>
        </row>
        <row r="1583">
          <cell r="A1583">
            <v>40633</v>
          </cell>
          <cell r="B1583">
            <v>-5.6029830701708905E-3</v>
          </cell>
        </row>
        <row r="1584">
          <cell r="A1584">
            <v>40634</v>
          </cell>
          <cell r="B1584">
            <v>-4.4702271594388652E-4</v>
          </cell>
        </row>
        <row r="1585">
          <cell r="A1585">
            <v>40637</v>
          </cell>
          <cell r="B1585">
            <v>6.75895323623391E-5</v>
          </cell>
        </row>
        <row r="1586">
          <cell r="A1586">
            <v>40638</v>
          </cell>
          <cell r="B1586">
            <v>6.4428553725543434E-4</v>
          </cell>
        </row>
        <row r="1587">
          <cell r="A1587">
            <v>40639</v>
          </cell>
          <cell r="B1587">
            <v>-2.5510688208454815E-3</v>
          </cell>
        </row>
        <row r="1588">
          <cell r="A1588">
            <v>40640</v>
          </cell>
          <cell r="B1588">
            <v>1.1829033430844644E-3</v>
          </cell>
        </row>
        <row r="1589">
          <cell r="A1589">
            <v>40641</v>
          </cell>
          <cell r="B1589">
            <v>0</v>
          </cell>
        </row>
        <row r="1590">
          <cell r="A1590">
            <v>40644</v>
          </cell>
          <cell r="B1590">
            <v>0</v>
          </cell>
        </row>
        <row r="1591">
          <cell r="A1591">
            <v>40645</v>
          </cell>
          <cell r="B1591">
            <v>-2.8012062975369813E-3</v>
          </cell>
        </row>
        <row r="1592">
          <cell r="A1592">
            <v>40646</v>
          </cell>
          <cell r="B1592">
            <v>3.8136204737980781E-4</v>
          </cell>
        </row>
        <row r="1593">
          <cell r="A1593">
            <v>40647</v>
          </cell>
          <cell r="B1593">
            <v>1.0944543493425288E-3</v>
          </cell>
        </row>
        <row r="1594">
          <cell r="A1594">
            <v>40648</v>
          </cell>
          <cell r="B1594">
            <v>-6.9226250693973207E-4</v>
          </cell>
        </row>
        <row r="1595">
          <cell r="A1595">
            <v>40651</v>
          </cell>
          <cell r="B1595">
            <v>2.6871018118205256E-3</v>
          </cell>
        </row>
        <row r="1596">
          <cell r="A1596">
            <v>40652</v>
          </cell>
          <cell r="B1596">
            <v>-1.4282709069533823E-3</v>
          </cell>
        </row>
        <row r="1597">
          <cell r="A1597">
            <v>40653</v>
          </cell>
          <cell r="B1597">
            <v>1.0198296982380991E-4</v>
          </cell>
        </row>
        <row r="1598">
          <cell r="A1598">
            <v>40654</v>
          </cell>
          <cell r="B1598">
            <v>2.2006992669835112E-3</v>
          </cell>
        </row>
        <row r="1599">
          <cell r="A1599">
            <v>40658</v>
          </cell>
          <cell r="B1599">
            <v>5.3245964479760027E-3</v>
          </cell>
        </row>
        <row r="1600">
          <cell r="A1600">
            <v>40659</v>
          </cell>
          <cell r="B1600">
            <v>0</v>
          </cell>
        </row>
        <row r="1601">
          <cell r="A1601">
            <v>40660</v>
          </cell>
          <cell r="B1601">
            <v>1.6638440916315188E-3</v>
          </cell>
        </row>
        <row r="1602">
          <cell r="A1602">
            <v>40661</v>
          </cell>
          <cell r="B1602">
            <v>5.2656866258193992E-3</v>
          </cell>
        </row>
        <row r="1603">
          <cell r="A1603">
            <v>40662</v>
          </cell>
          <cell r="B1603">
            <v>-6.3636321916248429E-3</v>
          </cell>
        </row>
        <row r="1604">
          <cell r="A1604">
            <v>40665</v>
          </cell>
          <cell r="B1604">
            <v>3.9954110383130244E-4</v>
          </cell>
        </row>
        <row r="1605">
          <cell r="A1605">
            <v>40666</v>
          </cell>
          <cell r="B1605">
            <v>-6.3113940285040981E-3</v>
          </cell>
        </row>
        <row r="1606">
          <cell r="A1606">
            <v>40667</v>
          </cell>
          <cell r="B1606">
            <v>-6.53978161416853E-3</v>
          </cell>
        </row>
        <row r="1607">
          <cell r="A1607">
            <v>40668</v>
          </cell>
          <cell r="B1607">
            <v>1.7632001611516606E-2</v>
          </cell>
        </row>
        <row r="1608">
          <cell r="A1608">
            <v>40669</v>
          </cell>
          <cell r="B1608">
            <v>1.1941919887307059E-3</v>
          </cell>
        </row>
        <row r="1609">
          <cell r="A1609">
            <v>40672</v>
          </cell>
          <cell r="B1609">
            <v>-3.4464063212272015E-3</v>
          </cell>
        </row>
        <row r="1610">
          <cell r="A1610">
            <v>40673</v>
          </cell>
          <cell r="B1610">
            <v>-2.8254109651052279E-3</v>
          </cell>
        </row>
        <row r="1611">
          <cell r="A1611">
            <v>40674</v>
          </cell>
          <cell r="B1611">
            <v>0</v>
          </cell>
        </row>
        <row r="1612">
          <cell r="A1612">
            <v>40675</v>
          </cell>
          <cell r="B1612">
            <v>-2.3169778693224825E-3</v>
          </cell>
        </row>
        <row r="1613">
          <cell r="A1613">
            <v>40676</v>
          </cell>
          <cell r="B1613">
            <v>0</v>
          </cell>
        </row>
        <row r="1614">
          <cell r="A1614">
            <v>40679</v>
          </cell>
          <cell r="B1614">
            <v>0</v>
          </cell>
        </row>
        <row r="1615">
          <cell r="A1615">
            <v>40680</v>
          </cell>
          <cell r="B1615">
            <v>2.9649405154386717E-4</v>
          </cell>
        </row>
        <row r="1616">
          <cell r="A1616">
            <v>40681</v>
          </cell>
          <cell r="B1616">
            <v>0</v>
          </cell>
        </row>
        <row r="1617">
          <cell r="A1617">
            <v>40682</v>
          </cell>
          <cell r="B1617">
            <v>-2.9717195281909318E-3</v>
          </cell>
        </row>
        <row r="1618">
          <cell r="A1618">
            <v>40683</v>
          </cell>
          <cell r="B1618">
            <v>1.9810777084225757E-3</v>
          </cell>
        </row>
        <row r="1619">
          <cell r="A1619">
            <v>40686</v>
          </cell>
          <cell r="B1619">
            <v>5.5442072932389034E-3</v>
          </cell>
        </row>
        <row r="1620">
          <cell r="A1620">
            <v>40687</v>
          </cell>
          <cell r="B1620">
            <v>-3.9332969426007856E-4</v>
          </cell>
        </row>
        <row r="1621">
          <cell r="A1621">
            <v>40688</v>
          </cell>
          <cell r="B1621">
            <v>0</v>
          </cell>
        </row>
        <row r="1622">
          <cell r="A1622">
            <v>40689</v>
          </cell>
          <cell r="B1622">
            <v>0</v>
          </cell>
        </row>
        <row r="1623">
          <cell r="A1623">
            <v>40690</v>
          </cell>
          <cell r="B1623">
            <v>7.3227226720648248E-4</v>
          </cell>
        </row>
        <row r="1624">
          <cell r="A1624">
            <v>40694</v>
          </cell>
          <cell r="B1624">
            <v>1.9245302354115694E-3</v>
          </cell>
        </row>
        <row r="1625">
          <cell r="A1625">
            <v>40695</v>
          </cell>
          <cell r="B1625">
            <v>2.6327599244655186E-3</v>
          </cell>
        </row>
        <row r="1626">
          <cell r="A1626">
            <v>40696</v>
          </cell>
          <cell r="B1626">
            <v>0</v>
          </cell>
        </row>
        <row r="1627">
          <cell r="A1627">
            <v>40697</v>
          </cell>
          <cell r="B1627">
            <v>0</v>
          </cell>
        </row>
        <row r="1628">
          <cell r="A1628">
            <v>40700</v>
          </cell>
          <cell r="B1628">
            <v>0</v>
          </cell>
        </row>
        <row r="1629">
          <cell r="A1629">
            <v>40701</v>
          </cell>
          <cell r="B1629">
            <v>7.0502440531356268E-3</v>
          </cell>
        </row>
        <row r="1630">
          <cell r="A1630">
            <v>40702</v>
          </cell>
          <cell r="B1630">
            <v>-9.2515168400549713E-4</v>
          </cell>
        </row>
        <row r="1631">
          <cell r="A1631">
            <v>40703</v>
          </cell>
          <cell r="B1631">
            <v>2.2625344006743444E-4</v>
          </cell>
        </row>
        <row r="1632">
          <cell r="A1632">
            <v>40704</v>
          </cell>
          <cell r="B1632">
            <v>8.5896956008076791E-4</v>
          </cell>
        </row>
        <row r="1633">
          <cell r="A1633">
            <v>40707</v>
          </cell>
          <cell r="B1633">
            <v>0</v>
          </cell>
        </row>
        <row r="1634">
          <cell r="A1634">
            <v>40708</v>
          </cell>
          <cell r="B1634">
            <v>-4.2973945116457305E-3</v>
          </cell>
        </row>
        <row r="1635">
          <cell r="A1635">
            <v>40709</v>
          </cell>
          <cell r="B1635">
            <v>0</v>
          </cell>
        </row>
        <row r="1636">
          <cell r="A1636">
            <v>40710</v>
          </cell>
          <cell r="B1636">
            <v>-1.0517424719084262E-2</v>
          </cell>
        </row>
        <row r="1637">
          <cell r="A1637">
            <v>40711</v>
          </cell>
          <cell r="B1637">
            <v>3.982404059673636E-3</v>
          </cell>
        </row>
        <row r="1638">
          <cell r="A1638">
            <v>40714</v>
          </cell>
          <cell r="B1638">
            <v>0</v>
          </cell>
        </row>
        <row r="1639">
          <cell r="A1639">
            <v>40715</v>
          </cell>
          <cell r="B1639">
            <v>-7.6528129975479285E-4</v>
          </cell>
        </row>
        <row r="1640">
          <cell r="A1640">
            <v>40716</v>
          </cell>
          <cell r="B1640">
            <v>9.1520427276682993E-4</v>
          </cell>
        </row>
        <row r="1641">
          <cell r="A1641">
            <v>40717</v>
          </cell>
          <cell r="B1641">
            <v>1.6117627634283822E-2</v>
          </cell>
        </row>
        <row r="1642">
          <cell r="A1642">
            <v>40718</v>
          </cell>
          <cell r="B1642">
            <v>-4.0456980325928073E-3</v>
          </cell>
        </row>
        <row r="1643">
          <cell r="A1643">
            <v>40721</v>
          </cell>
          <cell r="B1643">
            <v>0</v>
          </cell>
        </row>
        <row r="1644">
          <cell r="A1644">
            <v>40722</v>
          </cell>
          <cell r="B1644">
            <v>-7.9634033544048331E-4</v>
          </cell>
        </row>
        <row r="1645">
          <cell r="A1645">
            <v>40723</v>
          </cell>
          <cell r="B1645">
            <v>-1.448284261751353E-3</v>
          </cell>
        </row>
        <row r="1646">
          <cell r="A1646">
            <v>40724</v>
          </cell>
          <cell r="B1646">
            <v>9.5434183217884823E-4</v>
          </cell>
        </row>
        <row r="1647">
          <cell r="A1647">
            <v>40725</v>
          </cell>
          <cell r="B1647">
            <v>8.3638558433886401E-3</v>
          </cell>
        </row>
        <row r="1648">
          <cell r="A1648">
            <v>40729</v>
          </cell>
          <cell r="B1648">
            <v>0</v>
          </cell>
        </row>
        <row r="1649">
          <cell r="A1649">
            <v>40730</v>
          </cell>
          <cell r="B1649">
            <v>2.7984503521156822E-3</v>
          </cell>
        </row>
        <row r="1650">
          <cell r="A1650">
            <v>40731</v>
          </cell>
          <cell r="B1650">
            <v>-3.8502747976456877E-3</v>
          </cell>
        </row>
        <row r="1651">
          <cell r="A1651">
            <v>40732</v>
          </cell>
          <cell r="B1651">
            <v>7.079861531248767E-3</v>
          </cell>
        </row>
        <row r="1652">
          <cell r="A1652">
            <v>40735</v>
          </cell>
          <cell r="B1652">
            <v>-2.8727407161225535E-3</v>
          </cell>
        </row>
        <row r="1653">
          <cell r="A1653">
            <v>40736</v>
          </cell>
          <cell r="B1653">
            <v>0</v>
          </cell>
        </row>
        <row r="1654">
          <cell r="A1654">
            <v>40737</v>
          </cell>
          <cell r="B1654">
            <v>1.3112907245979829E-3</v>
          </cell>
        </row>
        <row r="1655">
          <cell r="A1655">
            <v>40738</v>
          </cell>
          <cell r="B1655">
            <v>5.3945736094694738E-3</v>
          </cell>
        </row>
        <row r="1656">
          <cell r="A1656">
            <v>40739</v>
          </cell>
          <cell r="B1656">
            <v>-4.844768931468635E-3</v>
          </cell>
        </row>
        <row r="1657">
          <cell r="A1657">
            <v>40742</v>
          </cell>
          <cell r="B1657">
            <v>1.067342042223939E-3</v>
          </cell>
        </row>
        <row r="1658">
          <cell r="A1658">
            <v>40743</v>
          </cell>
          <cell r="B1658">
            <v>5.3440031519783591E-4</v>
          </cell>
        </row>
        <row r="1659">
          <cell r="A1659">
            <v>40744</v>
          </cell>
          <cell r="B1659">
            <v>5.9248971876166116E-4</v>
          </cell>
        </row>
        <row r="1660">
          <cell r="A1660">
            <v>40745</v>
          </cell>
          <cell r="B1660">
            <v>-2.6404511037733717E-3</v>
          </cell>
        </row>
        <row r="1661">
          <cell r="A1661">
            <v>40746</v>
          </cell>
          <cell r="B1661">
            <v>-9.706235287681185E-3</v>
          </cell>
        </row>
        <row r="1662">
          <cell r="A1662">
            <v>40749</v>
          </cell>
          <cell r="B1662">
            <v>1.7559047567244055E-3</v>
          </cell>
        </row>
        <row r="1663">
          <cell r="A1663">
            <v>40750</v>
          </cell>
          <cell r="B1663">
            <v>-1.5582887159468683E-2</v>
          </cell>
        </row>
        <row r="1664">
          <cell r="A1664">
            <v>40751</v>
          </cell>
          <cell r="B1664">
            <v>0</v>
          </cell>
        </row>
        <row r="1665">
          <cell r="A1665">
            <v>40752</v>
          </cell>
          <cell r="B1665">
            <v>3.1571413400935146E-3</v>
          </cell>
        </row>
        <row r="1666">
          <cell r="A1666">
            <v>40753</v>
          </cell>
          <cell r="B1666">
            <v>0</v>
          </cell>
        </row>
        <row r="1667">
          <cell r="A1667">
            <v>40756</v>
          </cell>
          <cell r="B1667">
            <v>2.3371889307723367E-2</v>
          </cell>
        </row>
        <row r="1668">
          <cell r="A1668">
            <v>40757</v>
          </cell>
          <cell r="B1668">
            <v>0</v>
          </cell>
        </row>
        <row r="1669">
          <cell r="A1669">
            <v>40758</v>
          </cell>
          <cell r="B1669">
            <v>5.0084568741953868E-3</v>
          </cell>
        </row>
        <row r="1670">
          <cell r="A1670">
            <v>40759</v>
          </cell>
          <cell r="B1670">
            <v>1.7630312780296319E-2</v>
          </cell>
        </row>
        <row r="1671">
          <cell r="A1671">
            <v>40760</v>
          </cell>
          <cell r="B1671">
            <v>4.4182417993193761E-3</v>
          </cell>
        </row>
        <row r="1672">
          <cell r="A1672">
            <v>40763</v>
          </cell>
          <cell r="B1672">
            <v>0</v>
          </cell>
        </row>
        <row r="1673">
          <cell r="A1673">
            <v>40764</v>
          </cell>
          <cell r="B1673">
            <v>-3.7491384550872226E-3</v>
          </cell>
        </row>
        <row r="1674">
          <cell r="A1674">
            <v>40765</v>
          </cell>
          <cell r="B1674">
            <v>1.3175043322600818E-2</v>
          </cell>
        </row>
        <row r="1675">
          <cell r="A1675">
            <v>40766</v>
          </cell>
          <cell r="B1675">
            <v>-2.9847318635520465E-4</v>
          </cell>
        </row>
        <row r="1676">
          <cell r="A1676">
            <v>40767</v>
          </cell>
          <cell r="B1676">
            <v>4.9017271492535139E-3</v>
          </cell>
        </row>
        <row r="1677">
          <cell r="A1677">
            <v>40770</v>
          </cell>
          <cell r="B1677">
            <v>5.3448961340943945E-3</v>
          </cell>
        </row>
        <row r="1678">
          <cell r="A1678">
            <v>40771</v>
          </cell>
          <cell r="B1678">
            <v>4.9769893252212339E-3</v>
          </cell>
        </row>
        <row r="1679">
          <cell r="A1679">
            <v>40772</v>
          </cell>
          <cell r="B1679">
            <v>0</v>
          </cell>
        </row>
        <row r="1680">
          <cell r="A1680">
            <v>40773</v>
          </cell>
          <cell r="B1680">
            <v>-1.9450642651149479E-2</v>
          </cell>
        </row>
        <row r="1681">
          <cell r="A1681">
            <v>40774</v>
          </cell>
          <cell r="B1681">
            <v>0</v>
          </cell>
        </row>
        <row r="1682">
          <cell r="A1682">
            <v>40777</v>
          </cell>
          <cell r="B1682">
            <v>2.7167695013869085E-3</v>
          </cell>
        </row>
        <row r="1683">
          <cell r="A1683">
            <v>40778</v>
          </cell>
          <cell r="B1683">
            <v>-1.9025641025641313E-4</v>
          </cell>
        </row>
        <row r="1684">
          <cell r="A1684">
            <v>40779</v>
          </cell>
          <cell r="B1684">
            <v>-9.722696551834664E-4</v>
          </cell>
        </row>
        <row r="1685">
          <cell r="A1685">
            <v>40780</v>
          </cell>
          <cell r="B1685">
            <v>2.2378096875399003E-2</v>
          </cell>
        </row>
        <row r="1686">
          <cell r="A1686">
            <v>40781</v>
          </cell>
          <cell r="B1686">
            <v>0</v>
          </cell>
        </row>
        <row r="1687">
          <cell r="A1687">
            <v>40784</v>
          </cell>
          <cell r="B1687">
            <v>-9.7615917573597097E-3</v>
          </cell>
        </row>
        <row r="1688">
          <cell r="A1688">
            <v>40785</v>
          </cell>
          <cell r="B1688">
            <v>0</v>
          </cell>
        </row>
        <row r="1689">
          <cell r="A1689">
            <v>40786</v>
          </cell>
          <cell r="B1689">
            <v>3.8235782802634906E-3</v>
          </cell>
        </row>
        <row r="1690">
          <cell r="A1690">
            <v>40787</v>
          </cell>
          <cell r="B1690">
            <v>7.1765684794436327E-4</v>
          </cell>
        </row>
        <row r="1691">
          <cell r="A1691">
            <v>40788</v>
          </cell>
          <cell r="B1691">
            <v>1.4509626007238687E-3</v>
          </cell>
        </row>
        <row r="1692">
          <cell r="A1692">
            <v>40792</v>
          </cell>
          <cell r="B1692">
            <v>1.6154188279906584E-2</v>
          </cell>
        </row>
        <row r="1693">
          <cell r="A1693">
            <v>40793</v>
          </cell>
          <cell r="B1693">
            <v>-1.0000903409346895E-2</v>
          </cell>
        </row>
        <row r="1694">
          <cell r="A1694">
            <v>40794</v>
          </cell>
          <cell r="B1694">
            <v>0</v>
          </cell>
        </row>
        <row r="1695">
          <cell r="A1695">
            <v>40795</v>
          </cell>
          <cell r="B1695">
            <v>2.0702346289016718E-3</v>
          </cell>
        </row>
        <row r="1696">
          <cell r="A1696">
            <v>40798</v>
          </cell>
          <cell r="B1696">
            <v>-4.9377233877235789E-4</v>
          </cell>
        </row>
        <row r="1697">
          <cell r="A1697">
            <v>40799</v>
          </cell>
          <cell r="B1697">
            <v>0</v>
          </cell>
        </row>
        <row r="1698">
          <cell r="A1698">
            <v>40800</v>
          </cell>
          <cell r="B1698">
            <v>3.2910972313536422E-3</v>
          </cell>
        </row>
        <row r="1699">
          <cell r="A1699">
            <v>40801</v>
          </cell>
          <cell r="B1699">
            <v>-3.9868019868585106E-3</v>
          </cell>
        </row>
        <row r="1700">
          <cell r="A1700">
            <v>40802</v>
          </cell>
          <cell r="B1700">
            <v>2.5660171285358721E-4</v>
          </cell>
        </row>
        <row r="1701">
          <cell r="A1701">
            <v>40805</v>
          </cell>
          <cell r="B1701">
            <v>4.977224314892348E-3</v>
          </cell>
        </row>
        <row r="1702">
          <cell r="A1702">
            <v>40806</v>
          </cell>
          <cell r="B1702">
            <v>1.5086990016547337E-3</v>
          </cell>
        </row>
        <row r="1703">
          <cell r="A1703">
            <v>40807</v>
          </cell>
          <cell r="B1703">
            <v>3.9010681290449953E-3</v>
          </cell>
        </row>
        <row r="1704">
          <cell r="A1704">
            <v>40808</v>
          </cell>
          <cell r="B1704">
            <v>-7.4330584614324801E-3</v>
          </cell>
        </row>
        <row r="1705">
          <cell r="A1705">
            <v>40809</v>
          </cell>
          <cell r="B1705">
            <v>4.0685475058318502E-4</v>
          </cell>
        </row>
        <row r="1706">
          <cell r="A1706">
            <v>40812</v>
          </cell>
          <cell r="B1706">
            <v>-6.2877253883657246E-4</v>
          </cell>
        </row>
        <row r="1707">
          <cell r="A1707">
            <v>40813</v>
          </cell>
          <cell r="B1707">
            <v>3.1034146475287143E-3</v>
          </cell>
        </row>
        <row r="1708">
          <cell r="A1708">
            <v>40814</v>
          </cell>
          <cell r="B1708">
            <v>0</v>
          </cell>
        </row>
        <row r="1709">
          <cell r="A1709">
            <v>40815</v>
          </cell>
          <cell r="B1709">
            <v>0</v>
          </cell>
        </row>
        <row r="1710">
          <cell r="A1710">
            <v>40816</v>
          </cell>
          <cell r="B1710">
            <v>0</v>
          </cell>
        </row>
        <row r="1711">
          <cell r="A1711">
            <v>40819</v>
          </cell>
          <cell r="B1711">
            <v>1.1739986481665739E-2</v>
          </cell>
        </row>
        <row r="1712">
          <cell r="A1712">
            <v>40820</v>
          </cell>
          <cell r="B1712">
            <v>0</v>
          </cell>
        </row>
        <row r="1713">
          <cell r="A1713">
            <v>40821</v>
          </cell>
          <cell r="B1713">
            <v>-1.6527940334124149E-3</v>
          </cell>
        </row>
        <row r="1714">
          <cell r="A1714">
            <v>40822</v>
          </cell>
          <cell r="B1714">
            <v>-1.2379604349149597E-2</v>
          </cell>
        </row>
        <row r="1715">
          <cell r="A1715">
            <v>40823</v>
          </cell>
          <cell r="B1715">
            <v>0</v>
          </cell>
        </row>
        <row r="1716">
          <cell r="A1716">
            <v>40826</v>
          </cell>
          <cell r="B1716">
            <v>-4.1164952198410214E-4</v>
          </cell>
        </row>
        <row r="1717">
          <cell r="A1717">
            <v>40827</v>
          </cell>
          <cell r="B1717">
            <v>0</v>
          </cell>
        </row>
        <row r="1718">
          <cell r="A1718">
            <v>40828</v>
          </cell>
          <cell r="B1718">
            <v>-2.101156858408791E-4</v>
          </cell>
        </row>
        <row r="1719">
          <cell r="A1719">
            <v>40829</v>
          </cell>
          <cell r="B1719">
            <v>-1.9025641025641239E-4</v>
          </cell>
        </row>
        <row r="1720">
          <cell r="A1720">
            <v>40830</v>
          </cell>
          <cell r="B1720">
            <v>-6.4309768461435156E-4</v>
          </cell>
        </row>
        <row r="1721">
          <cell r="A1721">
            <v>40833</v>
          </cell>
          <cell r="B1721">
            <v>-1.0365727669367207E-3</v>
          </cell>
        </row>
        <row r="1722">
          <cell r="A1722">
            <v>40834</v>
          </cell>
          <cell r="B1722">
            <v>-8.2729835292665952E-3</v>
          </cell>
        </row>
        <row r="1723">
          <cell r="A1723">
            <v>40835</v>
          </cell>
          <cell r="B1723">
            <v>-7.0359802328765321E-4</v>
          </cell>
        </row>
        <row r="1724">
          <cell r="A1724">
            <v>40836</v>
          </cell>
          <cell r="B1724">
            <v>2.5062993806457168E-3</v>
          </cell>
        </row>
        <row r="1725">
          <cell r="A1725">
            <v>40837</v>
          </cell>
          <cell r="B1725">
            <v>-9.0568681318681959E-4</v>
          </cell>
        </row>
        <row r="1726">
          <cell r="A1726">
            <v>40840</v>
          </cell>
          <cell r="B1726">
            <v>1.3639350594161878E-3</v>
          </cell>
        </row>
        <row r="1727">
          <cell r="A1727">
            <v>40841</v>
          </cell>
          <cell r="B1727">
            <v>-2.3931395619661822E-3</v>
          </cell>
        </row>
        <row r="1728">
          <cell r="A1728">
            <v>40842</v>
          </cell>
          <cell r="B1728">
            <v>1.0930222607220591E-2</v>
          </cell>
        </row>
        <row r="1729">
          <cell r="A1729">
            <v>40843</v>
          </cell>
          <cell r="B1729">
            <v>-1.8249200695860668E-4</v>
          </cell>
        </row>
        <row r="1730">
          <cell r="A1730">
            <v>40844</v>
          </cell>
          <cell r="B1730">
            <v>0</v>
          </cell>
        </row>
        <row r="1731">
          <cell r="A1731">
            <v>40847</v>
          </cell>
          <cell r="B1731">
            <v>0</v>
          </cell>
        </row>
        <row r="1732">
          <cell r="A1732">
            <v>40848</v>
          </cell>
          <cell r="B1732">
            <v>2.5778253659287978E-3</v>
          </cell>
        </row>
        <row r="1733">
          <cell r="A1733">
            <v>40849</v>
          </cell>
          <cell r="B1733">
            <v>-4.7666237221384431E-4</v>
          </cell>
        </row>
        <row r="1734">
          <cell r="A1734">
            <v>40850</v>
          </cell>
          <cell r="B1734">
            <v>0</v>
          </cell>
        </row>
        <row r="1735">
          <cell r="A1735">
            <v>40851</v>
          </cell>
          <cell r="B1735">
            <v>1.13097375184672E-3</v>
          </cell>
        </row>
        <row r="1736">
          <cell r="A1736">
            <v>40854</v>
          </cell>
          <cell r="B1736">
            <v>0</v>
          </cell>
        </row>
        <row r="1737">
          <cell r="A1737">
            <v>40855</v>
          </cell>
          <cell r="B1737">
            <v>0</v>
          </cell>
        </row>
        <row r="1738">
          <cell r="A1738">
            <v>40856</v>
          </cell>
          <cell r="B1738">
            <v>-5.4735778081262936E-3</v>
          </cell>
        </row>
        <row r="1739">
          <cell r="A1739">
            <v>40857</v>
          </cell>
          <cell r="B1739">
            <v>6.3863460642924127E-3</v>
          </cell>
        </row>
        <row r="1740">
          <cell r="A1740">
            <v>40858</v>
          </cell>
          <cell r="B1740">
            <v>0</v>
          </cell>
        </row>
        <row r="1741">
          <cell r="A1741">
            <v>40861</v>
          </cell>
          <cell r="B1741">
            <v>0</v>
          </cell>
        </row>
        <row r="1742">
          <cell r="A1742">
            <v>40862</v>
          </cell>
          <cell r="B1742">
            <v>0</v>
          </cell>
        </row>
        <row r="1743">
          <cell r="A1743">
            <v>40863</v>
          </cell>
          <cell r="B1743">
            <v>0</v>
          </cell>
        </row>
        <row r="1744">
          <cell r="A1744">
            <v>40864</v>
          </cell>
          <cell r="B1744">
            <v>0</v>
          </cell>
        </row>
        <row r="1745">
          <cell r="A1745">
            <v>40865</v>
          </cell>
          <cell r="B1745">
            <v>0</v>
          </cell>
        </row>
        <row r="1746">
          <cell r="A1746">
            <v>40868</v>
          </cell>
          <cell r="B1746">
            <v>0</v>
          </cell>
        </row>
        <row r="1747">
          <cell r="A1747">
            <v>40869</v>
          </cell>
          <cell r="B1747">
            <v>0</v>
          </cell>
        </row>
        <row r="1748">
          <cell r="A1748">
            <v>40870</v>
          </cell>
          <cell r="B1748">
            <v>0</v>
          </cell>
        </row>
        <row r="1749">
          <cell r="A1749">
            <v>40872</v>
          </cell>
          <cell r="B1749">
            <v>0</v>
          </cell>
        </row>
        <row r="1750">
          <cell r="A1750">
            <v>40875</v>
          </cell>
          <cell r="B1750">
            <v>-2.3070269107972265E-3</v>
          </cell>
        </row>
        <row r="1751">
          <cell r="A1751">
            <v>40876</v>
          </cell>
          <cell r="B1751">
            <v>0</v>
          </cell>
        </row>
        <row r="1752">
          <cell r="A1752">
            <v>40877</v>
          </cell>
          <cell r="B1752">
            <v>-3.5003909406577461E-3</v>
          </cell>
        </row>
        <row r="1753">
          <cell r="A1753">
            <v>40878</v>
          </cell>
          <cell r="B1753">
            <v>0</v>
          </cell>
        </row>
        <row r="1754">
          <cell r="A1754">
            <v>40879</v>
          </cell>
          <cell r="B1754">
            <v>0</v>
          </cell>
        </row>
        <row r="1755">
          <cell r="A1755">
            <v>40882</v>
          </cell>
          <cell r="B1755">
            <v>0</v>
          </cell>
        </row>
        <row r="1756">
          <cell r="A1756">
            <v>40883</v>
          </cell>
          <cell r="B1756">
            <v>1.1061061348125646E-4</v>
          </cell>
        </row>
        <row r="1757">
          <cell r="A1757">
            <v>40884</v>
          </cell>
          <cell r="B1757">
            <v>0</v>
          </cell>
        </row>
        <row r="1758">
          <cell r="A1758">
            <v>40885</v>
          </cell>
          <cell r="B1758">
            <v>0</v>
          </cell>
        </row>
        <row r="1759">
          <cell r="A1759">
            <v>40886</v>
          </cell>
          <cell r="B1759">
            <v>-7.0053817479837372E-3</v>
          </cell>
        </row>
        <row r="1760">
          <cell r="A1760">
            <v>40889</v>
          </cell>
          <cell r="B1760">
            <v>0</v>
          </cell>
        </row>
        <row r="1761">
          <cell r="A1761">
            <v>40890</v>
          </cell>
          <cell r="B1761">
            <v>0</v>
          </cell>
        </row>
        <row r="1762">
          <cell r="A1762">
            <v>40891</v>
          </cell>
          <cell r="B1762">
            <v>0</v>
          </cell>
        </row>
        <row r="1763">
          <cell r="A1763">
            <v>40892</v>
          </cell>
          <cell r="B1763">
            <v>-9.0208104174408672E-3</v>
          </cell>
        </row>
        <row r="1764">
          <cell r="A1764">
            <v>40893</v>
          </cell>
          <cell r="B1764">
            <v>0</v>
          </cell>
        </row>
        <row r="1765">
          <cell r="A1765">
            <v>40896</v>
          </cell>
          <cell r="B1765">
            <v>0</v>
          </cell>
        </row>
        <row r="1766">
          <cell r="A1766">
            <v>40897</v>
          </cell>
          <cell r="B1766">
            <v>0</v>
          </cell>
        </row>
        <row r="1767">
          <cell r="A1767">
            <v>40898</v>
          </cell>
          <cell r="B1767">
            <v>-3.9213452746021194E-3</v>
          </cell>
        </row>
        <row r="1768">
          <cell r="A1768">
            <v>40899</v>
          </cell>
          <cell r="B1768">
            <v>0</v>
          </cell>
        </row>
        <row r="1769">
          <cell r="A1769">
            <v>40900</v>
          </cell>
          <cell r="B1769">
            <v>0</v>
          </cell>
        </row>
        <row r="1770">
          <cell r="A1770">
            <v>40904</v>
          </cell>
          <cell r="B1770">
            <v>0</v>
          </cell>
        </row>
        <row r="1771">
          <cell r="A1771">
            <v>40905</v>
          </cell>
          <cell r="B1771">
            <v>0</v>
          </cell>
        </row>
        <row r="1772">
          <cell r="A1772">
            <v>40906</v>
          </cell>
          <cell r="B1772">
            <v>0</v>
          </cell>
        </row>
        <row r="1773">
          <cell r="A1773">
            <v>40907</v>
          </cell>
          <cell r="B1773">
            <v>0</v>
          </cell>
        </row>
        <row r="1774">
          <cell r="A1774">
            <v>40911</v>
          </cell>
          <cell r="B1774">
            <v>2.5796370639081059E-3</v>
          </cell>
        </row>
        <row r="1775">
          <cell r="A1775">
            <v>40912</v>
          </cell>
          <cell r="B1775">
            <v>3.6536073842467764E-4</v>
          </cell>
        </row>
        <row r="1776">
          <cell r="A1776">
            <v>40913</v>
          </cell>
          <cell r="B1776">
            <v>6.2140388494161111E-3</v>
          </cell>
        </row>
        <row r="1777">
          <cell r="A1777">
            <v>40914</v>
          </cell>
          <cell r="B1777">
            <v>-1.178679993252384E-3</v>
          </cell>
        </row>
        <row r="1778">
          <cell r="A1778">
            <v>40917</v>
          </cell>
          <cell r="B1778">
            <v>-5.3162532342186878E-3</v>
          </cell>
        </row>
        <row r="1779">
          <cell r="A1779">
            <v>40918</v>
          </cell>
          <cell r="B1779">
            <v>2.2850168215130369E-2</v>
          </cell>
        </row>
        <row r="1780">
          <cell r="A1780">
            <v>40919</v>
          </cell>
          <cell r="B1780">
            <v>-9.8001320759625206E-3</v>
          </cell>
        </row>
        <row r="1781">
          <cell r="A1781">
            <v>40920</v>
          </cell>
          <cell r="B1781">
            <v>4.2621813413610595E-3</v>
          </cell>
        </row>
        <row r="1782">
          <cell r="A1782">
            <v>40921</v>
          </cell>
          <cell r="B1782">
            <v>4.324046133475359E-3</v>
          </cell>
        </row>
        <row r="1783">
          <cell r="A1783">
            <v>40925</v>
          </cell>
          <cell r="B1783">
            <v>5.1293804772696398E-4</v>
          </cell>
        </row>
        <row r="1784">
          <cell r="A1784">
            <v>40926</v>
          </cell>
          <cell r="B1784">
            <v>0</v>
          </cell>
        </row>
        <row r="1785">
          <cell r="A1785">
            <v>40927</v>
          </cell>
          <cell r="B1785">
            <v>-3.0327028427342903E-3</v>
          </cell>
        </row>
        <row r="1786">
          <cell r="A1786">
            <v>40928</v>
          </cell>
          <cell r="B1786">
            <v>7.2635732244968488E-3</v>
          </cell>
        </row>
        <row r="1787">
          <cell r="A1787">
            <v>40931</v>
          </cell>
          <cell r="B1787">
            <v>0</v>
          </cell>
        </row>
        <row r="1788">
          <cell r="A1788">
            <v>40932</v>
          </cell>
          <cell r="B1788">
            <v>5.7571222518811617E-3</v>
          </cell>
        </row>
        <row r="1789">
          <cell r="A1789">
            <v>40933</v>
          </cell>
          <cell r="B1789">
            <v>-2.3347571414909203E-3</v>
          </cell>
        </row>
        <row r="1790">
          <cell r="A1790">
            <v>40934</v>
          </cell>
          <cell r="B1790">
            <v>0</v>
          </cell>
        </row>
        <row r="1791">
          <cell r="A1791">
            <v>40935</v>
          </cell>
          <cell r="B1791">
            <v>0</v>
          </cell>
        </row>
        <row r="1792">
          <cell r="A1792">
            <v>40938</v>
          </cell>
          <cell r="B1792">
            <v>-7.1152367982844791E-4</v>
          </cell>
        </row>
        <row r="1793">
          <cell r="A1793">
            <v>40939</v>
          </cell>
          <cell r="B1793">
            <v>0</v>
          </cell>
        </row>
        <row r="1794">
          <cell r="A1794">
            <v>40940</v>
          </cell>
          <cell r="B1794">
            <v>-1.7217367755913507E-4</v>
          </cell>
        </row>
        <row r="1795">
          <cell r="A1795">
            <v>40941</v>
          </cell>
          <cell r="B1795">
            <v>-4.1635784977755892E-3</v>
          </cell>
        </row>
        <row r="1796">
          <cell r="A1796">
            <v>40942</v>
          </cell>
          <cell r="B1796">
            <v>-1.9025641025640987E-4</v>
          </cell>
        </row>
        <row r="1797">
          <cell r="A1797">
            <v>40945</v>
          </cell>
          <cell r="B1797">
            <v>-6.6604046293193444E-4</v>
          </cell>
        </row>
        <row r="1798">
          <cell r="A1798">
            <v>40946</v>
          </cell>
          <cell r="B1798">
            <v>-4.8248327884925946E-4</v>
          </cell>
        </row>
        <row r="1799">
          <cell r="A1799">
            <v>40947</v>
          </cell>
          <cell r="B1799">
            <v>0</v>
          </cell>
        </row>
        <row r="1800">
          <cell r="A1800">
            <v>40948</v>
          </cell>
          <cell r="B1800">
            <v>0</v>
          </cell>
        </row>
        <row r="1801">
          <cell r="A1801">
            <v>40949</v>
          </cell>
          <cell r="B1801">
            <v>1.1324437827444347E-3</v>
          </cell>
        </row>
        <row r="1802">
          <cell r="A1802">
            <v>40952</v>
          </cell>
          <cell r="B1802">
            <v>0</v>
          </cell>
        </row>
        <row r="1803">
          <cell r="A1803">
            <v>40953</v>
          </cell>
          <cell r="B1803">
            <v>-1.4096329959507478E-2</v>
          </cell>
        </row>
        <row r="1804">
          <cell r="A1804">
            <v>40954</v>
          </cell>
          <cell r="B1804">
            <v>0</v>
          </cell>
        </row>
        <row r="1805">
          <cell r="A1805">
            <v>40955</v>
          </cell>
          <cell r="B1805">
            <v>0</v>
          </cell>
        </row>
        <row r="1806">
          <cell r="A1806">
            <v>40956</v>
          </cell>
          <cell r="B1806">
            <v>-1.6320732712922722E-3</v>
          </cell>
        </row>
        <row r="1807">
          <cell r="A1807">
            <v>40960</v>
          </cell>
          <cell r="B1807">
            <v>-3.3451837490115904E-3</v>
          </cell>
        </row>
        <row r="1808">
          <cell r="A1808">
            <v>40961</v>
          </cell>
          <cell r="B1808">
            <v>4.5375995176331479E-3</v>
          </cell>
        </row>
        <row r="1809">
          <cell r="A1809">
            <v>40962</v>
          </cell>
          <cell r="B1809">
            <v>1.1079894111621932E-3</v>
          </cell>
        </row>
        <row r="1810">
          <cell r="A1810">
            <v>40963</v>
          </cell>
          <cell r="B1810">
            <v>0</v>
          </cell>
        </row>
        <row r="1811">
          <cell r="A1811">
            <v>40966</v>
          </cell>
          <cell r="B1811">
            <v>1.3956428489222867E-2</v>
          </cell>
        </row>
        <row r="1812">
          <cell r="A1812">
            <v>40967</v>
          </cell>
          <cell r="B1812">
            <v>4.6270359802533272E-4</v>
          </cell>
        </row>
        <row r="1813">
          <cell r="A1813">
            <v>40968</v>
          </cell>
          <cell r="B1813">
            <v>0</v>
          </cell>
        </row>
        <row r="1814">
          <cell r="A1814">
            <v>40969</v>
          </cell>
          <cell r="B1814">
            <v>0</v>
          </cell>
        </row>
        <row r="1815">
          <cell r="A1815">
            <v>40970</v>
          </cell>
          <cell r="B1815">
            <v>0</v>
          </cell>
        </row>
        <row r="1816">
          <cell r="A1816">
            <v>40973</v>
          </cell>
          <cell r="B1816">
            <v>0</v>
          </cell>
        </row>
        <row r="1817">
          <cell r="A1817">
            <v>40974</v>
          </cell>
          <cell r="B1817">
            <v>0</v>
          </cell>
        </row>
        <row r="1818">
          <cell r="A1818">
            <v>40975</v>
          </cell>
          <cell r="B1818">
            <v>0</v>
          </cell>
        </row>
        <row r="1819">
          <cell r="A1819">
            <v>40976</v>
          </cell>
          <cell r="B1819">
            <v>0</v>
          </cell>
        </row>
        <row r="1820">
          <cell r="A1820">
            <v>40977</v>
          </cell>
          <cell r="B1820">
            <v>0</v>
          </cell>
        </row>
        <row r="1821">
          <cell r="A1821">
            <v>40980</v>
          </cell>
          <cell r="B1821">
            <v>0</v>
          </cell>
        </row>
        <row r="1822">
          <cell r="A1822">
            <v>40981</v>
          </cell>
          <cell r="B1822">
            <v>-3.1312773075872931E-4</v>
          </cell>
        </row>
        <row r="1823">
          <cell r="A1823">
            <v>40982</v>
          </cell>
          <cell r="B1823">
            <v>-1.7376099417402715E-3</v>
          </cell>
        </row>
        <row r="1824">
          <cell r="A1824">
            <v>40983</v>
          </cell>
          <cell r="B1824">
            <v>0</v>
          </cell>
        </row>
        <row r="1825">
          <cell r="A1825">
            <v>40984</v>
          </cell>
          <cell r="B1825">
            <v>0</v>
          </cell>
        </row>
        <row r="1826">
          <cell r="A1826">
            <v>40987</v>
          </cell>
          <cell r="B1826">
            <v>6.8159708671369388E-3</v>
          </cell>
        </row>
        <row r="1827">
          <cell r="A1827">
            <v>40988</v>
          </cell>
          <cell r="B1827">
            <v>0</v>
          </cell>
        </row>
        <row r="1828">
          <cell r="A1828">
            <v>40989</v>
          </cell>
          <cell r="B1828">
            <v>0</v>
          </cell>
        </row>
        <row r="1829">
          <cell r="A1829">
            <v>40990</v>
          </cell>
          <cell r="B1829">
            <v>-3.2432694119322253E-3</v>
          </cell>
        </row>
        <row r="1830">
          <cell r="A1830">
            <v>40991</v>
          </cell>
          <cell r="B1830">
            <v>0</v>
          </cell>
        </row>
        <row r="1831">
          <cell r="A1831">
            <v>40994</v>
          </cell>
          <cell r="B1831">
            <v>3.2401980126673794E-3</v>
          </cell>
        </row>
        <row r="1832">
          <cell r="A1832">
            <v>40995</v>
          </cell>
          <cell r="B1832">
            <v>0</v>
          </cell>
        </row>
        <row r="1833">
          <cell r="A1833">
            <v>40996</v>
          </cell>
          <cell r="B1833">
            <v>-1.87658687538644E-3</v>
          </cell>
        </row>
        <row r="1834">
          <cell r="A1834">
            <v>40997</v>
          </cell>
          <cell r="B1834">
            <v>0</v>
          </cell>
        </row>
        <row r="1835">
          <cell r="A1835">
            <v>40998</v>
          </cell>
          <cell r="B1835">
            <v>0</v>
          </cell>
        </row>
        <row r="1836">
          <cell r="A1836">
            <v>41001</v>
          </cell>
          <cell r="B1836">
            <v>1.5482564099435184E-3</v>
          </cell>
        </row>
        <row r="1837">
          <cell r="A1837">
            <v>41002</v>
          </cell>
          <cell r="B1837">
            <v>0</v>
          </cell>
        </row>
        <row r="1838">
          <cell r="A1838">
            <v>41003</v>
          </cell>
          <cell r="B1838">
            <v>-4.0821110818587249E-3</v>
          </cell>
        </row>
        <row r="1839">
          <cell r="A1839">
            <v>41004</v>
          </cell>
          <cell r="B1839">
            <v>0</v>
          </cell>
        </row>
        <row r="1840">
          <cell r="A1840">
            <v>41008</v>
          </cell>
          <cell r="B1840">
            <v>1.8445303048140278E-4</v>
          </cell>
        </row>
        <row r="1841">
          <cell r="A1841">
            <v>41009</v>
          </cell>
          <cell r="B1841">
            <v>0</v>
          </cell>
        </row>
        <row r="1842">
          <cell r="A1842">
            <v>41010</v>
          </cell>
          <cell r="B1842">
            <v>0</v>
          </cell>
        </row>
        <row r="1843">
          <cell r="A1843">
            <v>41011</v>
          </cell>
          <cell r="B1843">
            <v>-4.6646532141878216E-4</v>
          </cell>
        </row>
        <row r="1844">
          <cell r="A1844">
            <v>41012</v>
          </cell>
          <cell r="B1844">
            <v>0</v>
          </cell>
        </row>
        <row r="1845">
          <cell r="A1845">
            <v>41015</v>
          </cell>
          <cell r="B1845">
            <v>0</v>
          </cell>
        </row>
        <row r="1846">
          <cell r="A1846">
            <v>41016</v>
          </cell>
          <cell r="B1846">
            <v>0</v>
          </cell>
        </row>
        <row r="1847">
          <cell r="A1847">
            <v>41017</v>
          </cell>
          <cell r="B1847">
            <v>6.6102003069262651E-4</v>
          </cell>
        </row>
        <row r="1848">
          <cell r="A1848">
            <v>41018</v>
          </cell>
          <cell r="B1848">
            <v>-7.3242259215592926E-4</v>
          </cell>
        </row>
        <row r="1849">
          <cell r="A1849">
            <v>41019</v>
          </cell>
          <cell r="B1849">
            <v>2.3411539806211927E-3</v>
          </cell>
        </row>
        <row r="1850">
          <cell r="A1850">
            <v>41022</v>
          </cell>
          <cell r="B1850">
            <v>2.5423116028413825E-3</v>
          </cell>
        </row>
        <row r="1851">
          <cell r="A1851">
            <v>41023</v>
          </cell>
          <cell r="B1851">
            <v>-8.8879172113072481E-3</v>
          </cell>
        </row>
        <row r="1852">
          <cell r="A1852">
            <v>41024</v>
          </cell>
          <cell r="B1852">
            <v>-1.103454110418863E-2</v>
          </cell>
        </row>
        <row r="1853">
          <cell r="A1853">
            <v>41025</v>
          </cell>
          <cell r="B1853">
            <v>-1.5130000633344167E-3</v>
          </cell>
        </row>
        <row r="1854">
          <cell r="A1854">
            <v>41026</v>
          </cell>
          <cell r="B1854">
            <v>1.3749054810026449E-2</v>
          </cell>
        </row>
        <row r="1855">
          <cell r="A1855">
            <v>41029</v>
          </cell>
          <cell r="B1855">
            <v>-9.1570505176256489E-3</v>
          </cell>
        </row>
        <row r="1856">
          <cell r="A1856">
            <v>41030</v>
          </cell>
          <cell r="B1856">
            <v>2.3161980830670881E-3</v>
          </cell>
        </row>
        <row r="1857">
          <cell r="A1857">
            <v>41031</v>
          </cell>
          <cell r="B1857">
            <v>8.1752105733444592E-3</v>
          </cell>
        </row>
        <row r="1858">
          <cell r="A1858">
            <v>41032</v>
          </cell>
          <cell r="B1858">
            <v>2.9091652050446831E-3</v>
          </cell>
        </row>
        <row r="1859">
          <cell r="A1859">
            <v>41033</v>
          </cell>
          <cell r="B1859">
            <v>-1.1776250636554722E-2</v>
          </cell>
        </row>
        <row r="1860">
          <cell r="A1860">
            <v>41036</v>
          </cell>
          <cell r="B1860">
            <v>2.512798496070702E-3</v>
          </cell>
        </row>
        <row r="1861">
          <cell r="A1861">
            <v>41037</v>
          </cell>
          <cell r="B1861">
            <v>-3.1324299196894834E-3</v>
          </cell>
        </row>
        <row r="1862">
          <cell r="A1862">
            <v>41038</v>
          </cell>
          <cell r="B1862">
            <v>0</v>
          </cell>
        </row>
        <row r="1863">
          <cell r="A1863">
            <v>41039</v>
          </cell>
          <cell r="B1863">
            <v>-1.5987719994089457E-4</v>
          </cell>
        </row>
        <row r="1864">
          <cell r="A1864">
            <v>41040</v>
          </cell>
          <cell r="B1864">
            <v>5.1321733009730686E-4</v>
          </cell>
        </row>
        <row r="1865">
          <cell r="A1865">
            <v>41043</v>
          </cell>
          <cell r="B1865">
            <v>2.7047769184854052E-3</v>
          </cell>
        </row>
        <row r="1866">
          <cell r="A1866">
            <v>41044</v>
          </cell>
          <cell r="B1866">
            <v>0</v>
          </cell>
        </row>
        <row r="1867">
          <cell r="A1867">
            <v>41045</v>
          </cell>
          <cell r="B1867">
            <v>-4.1983116341886206E-5</v>
          </cell>
        </row>
        <row r="1868">
          <cell r="A1868">
            <v>41046</v>
          </cell>
          <cell r="B1868">
            <v>1.0939617934914242E-2</v>
          </cell>
        </row>
        <row r="1869">
          <cell r="A1869">
            <v>41047</v>
          </cell>
          <cell r="B1869">
            <v>-1.6916476901982092E-3</v>
          </cell>
        </row>
        <row r="1870">
          <cell r="A1870">
            <v>41050</v>
          </cell>
          <cell r="B1870">
            <v>1.8030923831568861E-4</v>
          </cell>
        </row>
        <row r="1871">
          <cell r="A1871">
            <v>41051</v>
          </cell>
          <cell r="B1871">
            <v>8.2409486242662356E-3</v>
          </cell>
        </row>
        <row r="1872">
          <cell r="A1872">
            <v>41052</v>
          </cell>
          <cell r="B1872">
            <v>0</v>
          </cell>
        </row>
        <row r="1873">
          <cell r="A1873">
            <v>41053</v>
          </cell>
          <cell r="B1873">
            <v>9.7310463161934019E-4</v>
          </cell>
        </row>
        <row r="1874">
          <cell r="A1874">
            <v>41054</v>
          </cell>
          <cell r="B1874">
            <v>1.2848569224990186E-3</v>
          </cell>
        </row>
        <row r="1875">
          <cell r="A1875">
            <v>41058</v>
          </cell>
          <cell r="B1875">
            <v>2.9466982287974326E-3</v>
          </cell>
        </row>
        <row r="1876">
          <cell r="A1876">
            <v>41059</v>
          </cell>
          <cell r="B1876">
            <v>-5.8505442527515071E-4</v>
          </cell>
        </row>
        <row r="1877">
          <cell r="A1877">
            <v>41060</v>
          </cell>
          <cell r="B1877">
            <v>1.0692954791404333E-3</v>
          </cell>
        </row>
        <row r="1878">
          <cell r="A1878">
            <v>41061</v>
          </cell>
          <cell r="B1878">
            <v>-5.8515539322069447E-4</v>
          </cell>
        </row>
        <row r="1879">
          <cell r="A1879">
            <v>41064</v>
          </cell>
          <cell r="B1879">
            <v>0</v>
          </cell>
        </row>
        <row r="1880">
          <cell r="A1880">
            <v>41065</v>
          </cell>
          <cell r="B1880">
            <v>1.4240645784751959E-4</v>
          </cell>
        </row>
        <row r="1881">
          <cell r="A1881">
            <v>41066</v>
          </cell>
          <cell r="B1881">
            <v>-1.1837592225524206E-2</v>
          </cell>
        </row>
        <row r="1882">
          <cell r="A1882">
            <v>41067</v>
          </cell>
          <cell r="B1882">
            <v>4.1075161411169344E-3</v>
          </cell>
        </row>
        <row r="1883">
          <cell r="A1883">
            <v>41068</v>
          </cell>
          <cell r="B1883">
            <v>-1.0143019362575648E-3</v>
          </cell>
        </row>
        <row r="1884">
          <cell r="A1884">
            <v>41071</v>
          </cell>
          <cell r="B1884">
            <v>2.6193651650445647E-2</v>
          </cell>
        </row>
        <row r="1885">
          <cell r="A1885">
            <v>41072</v>
          </cell>
          <cell r="B1885">
            <v>1.4602642064830741E-3</v>
          </cell>
        </row>
        <row r="1886">
          <cell r="A1886">
            <v>41073</v>
          </cell>
          <cell r="B1886">
            <v>-1.4731218141108256E-4</v>
          </cell>
        </row>
        <row r="1887">
          <cell r="A1887">
            <v>41074</v>
          </cell>
          <cell r="B1887">
            <v>3.3162516687381882E-3</v>
          </cell>
        </row>
        <row r="1888">
          <cell r="A1888">
            <v>41075</v>
          </cell>
          <cell r="B1888">
            <v>0</v>
          </cell>
        </row>
        <row r="1889">
          <cell r="A1889">
            <v>41078</v>
          </cell>
          <cell r="B1889">
            <v>2.4405137343965605E-3</v>
          </cell>
        </row>
        <row r="1890">
          <cell r="A1890">
            <v>41079</v>
          </cell>
          <cell r="B1890">
            <v>-8.0624717917863083E-3</v>
          </cell>
        </row>
        <row r="1891">
          <cell r="A1891">
            <v>41080</v>
          </cell>
          <cell r="B1891">
            <v>-7.6537987864432932E-3</v>
          </cell>
        </row>
        <row r="1892">
          <cell r="A1892">
            <v>41081</v>
          </cell>
          <cell r="B1892">
            <v>1.4645520649996648E-3</v>
          </cell>
        </row>
        <row r="1893">
          <cell r="A1893">
            <v>41082</v>
          </cell>
          <cell r="B1893">
            <v>5.7699640928496687E-3</v>
          </cell>
        </row>
        <row r="1894">
          <cell r="A1894">
            <v>41085</v>
          </cell>
          <cell r="B1894">
            <v>-4.2899954566380741E-3</v>
          </cell>
        </row>
        <row r="1895">
          <cell r="A1895">
            <v>41086</v>
          </cell>
          <cell r="B1895">
            <v>-8.9463980650651459E-4</v>
          </cell>
        </row>
        <row r="1896">
          <cell r="A1896">
            <v>41087</v>
          </cell>
          <cell r="B1896">
            <v>0</v>
          </cell>
        </row>
        <row r="1897">
          <cell r="A1897">
            <v>41088</v>
          </cell>
          <cell r="B1897">
            <v>-4.781377216094381E-3</v>
          </cell>
        </row>
        <row r="1898">
          <cell r="A1898">
            <v>41089</v>
          </cell>
          <cell r="B1898">
            <v>-1.4235436710944429E-2</v>
          </cell>
        </row>
        <row r="1899">
          <cell r="A1899">
            <v>41092</v>
          </cell>
          <cell r="B1899">
            <v>5.1707865235144628E-3</v>
          </cell>
        </row>
        <row r="1900">
          <cell r="A1900">
            <v>41093</v>
          </cell>
          <cell r="B1900">
            <v>-1.2264082792382901E-3</v>
          </cell>
        </row>
        <row r="1901">
          <cell r="A1901">
            <v>41095</v>
          </cell>
          <cell r="B1901">
            <v>6.0145311210418771E-3</v>
          </cell>
        </row>
        <row r="1902">
          <cell r="A1902">
            <v>41096</v>
          </cell>
          <cell r="B1902">
            <v>-1.0654784908292794E-2</v>
          </cell>
        </row>
        <row r="1903">
          <cell r="A1903">
            <v>41099</v>
          </cell>
          <cell r="B1903">
            <v>-6.0459127653139716E-3</v>
          </cell>
        </row>
        <row r="1904">
          <cell r="A1904">
            <v>41100</v>
          </cell>
          <cell r="B1904">
            <v>3.8085966650605318E-3</v>
          </cell>
        </row>
        <row r="1905">
          <cell r="A1905">
            <v>41101</v>
          </cell>
          <cell r="B1905">
            <v>-2.9932092329175066E-3</v>
          </cell>
        </row>
        <row r="1906">
          <cell r="A1906">
            <v>41102</v>
          </cell>
          <cell r="B1906">
            <v>-5.9414057282262749E-4</v>
          </cell>
        </row>
        <row r="1907">
          <cell r="A1907">
            <v>41103</v>
          </cell>
          <cell r="B1907">
            <v>0</v>
          </cell>
        </row>
        <row r="1908">
          <cell r="A1908">
            <v>41106</v>
          </cell>
          <cell r="B1908">
            <v>-7.5429152280118619E-3</v>
          </cell>
        </row>
        <row r="1909">
          <cell r="A1909">
            <v>41107</v>
          </cell>
          <cell r="B1909">
            <v>2.6066055484443001E-3</v>
          </cell>
        </row>
        <row r="1910">
          <cell r="A1910">
            <v>41108</v>
          </cell>
          <cell r="B1910">
            <v>-3.0044351596903154E-3</v>
          </cell>
        </row>
        <row r="1911">
          <cell r="A1911">
            <v>41109</v>
          </cell>
          <cell r="B1911">
            <v>6.7509335988199149E-4</v>
          </cell>
        </row>
        <row r="1912">
          <cell r="A1912">
            <v>41110</v>
          </cell>
          <cell r="B1912">
            <v>7.7527314381025205E-4</v>
          </cell>
        </row>
        <row r="1913">
          <cell r="A1913">
            <v>41113</v>
          </cell>
          <cell r="B1913">
            <v>3.5654351041279468E-3</v>
          </cell>
        </row>
        <row r="1914">
          <cell r="A1914">
            <v>41114</v>
          </cell>
          <cell r="B1914">
            <v>7.4656611612573896E-4</v>
          </cell>
        </row>
        <row r="1915">
          <cell r="A1915">
            <v>41115</v>
          </cell>
          <cell r="B1915">
            <v>-1.5418109432907585E-3</v>
          </cell>
        </row>
        <row r="1916">
          <cell r="A1916">
            <v>41116</v>
          </cell>
          <cell r="B1916">
            <v>1.2093654315763739E-2</v>
          </cell>
        </row>
        <row r="1917">
          <cell r="A1917">
            <v>41117</v>
          </cell>
          <cell r="B1917">
            <v>4.7607977261776709E-4</v>
          </cell>
        </row>
        <row r="1918">
          <cell r="A1918">
            <v>41120</v>
          </cell>
          <cell r="B1918">
            <v>0</v>
          </cell>
        </row>
        <row r="1919">
          <cell r="A1919">
            <v>41121</v>
          </cell>
          <cell r="B1919">
            <v>3.4653218664623892E-3</v>
          </cell>
        </row>
        <row r="1920">
          <cell r="A1920">
            <v>41122</v>
          </cell>
          <cell r="B1920">
            <v>3.4885106155341994E-3</v>
          </cell>
        </row>
        <row r="1921">
          <cell r="A1921">
            <v>41123</v>
          </cell>
          <cell r="B1921">
            <v>4.6014522750470101E-3</v>
          </cell>
        </row>
        <row r="1922">
          <cell r="A1922">
            <v>41124</v>
          </cell>
          <cell r="B1922">
            <v>-9.8565366166507469E-3</v>
          </cell>
        </row>
        <row r="1923">
          <cell r="A1923">
            <v>41127</v>
          </cell>
          <cell r="B1923">
            <v>0</v>
          </cell>
        </row>
        <row r="1924">
          <cell r="A1924">
            <v>41128</v>
          </cell>
          <cell r="B1924">
            <v>0</v>
          </cell>
        </row>
        <row r="1925">
          <cell r="A1925">
            <v>41129</v>
          </cell>
          <cell r="B1925">
            <v>1.2016778064706687E-2</v>
          </cell>
        </row>
        <row r="1926">
          <cell r="A1926">
            <v>41130</v>
          </cell>
          <cell r="B1926">
            <v>0</v>
          </cell>
        </row>
        <row r="1927">
          <cell r="A1927">
            <v>41131</v>
          </cell>
          <cell r="B1927">
            <v>4.9698792901932054E-3</v>
          </cell>
        </row>
        <row r="1928">
          <cell r="A1928">
            <v>41134</v>
          </cell>
          <cell r="B1928">
            <v>0</v>
          </cell>
        </row>
        <row r="1929">
          <cell r="A1929">
            <v>41135</v>
          </cell>
          <cell r="B1929">
            <v>5.2976712294973936E-4</v>
          </cell>
        </row>
        <row r="1930">
          <cell r="A1930">
            <v>41136</v>
          </cell>
          <cell r="B1930">
            <v>0</v>
          </cell>
        </row>
        <row r="1931">
          <cell r="A1931">
            <v>41137</v>
          </cell>
          <cell r="B1931">
            <v>0</v>
          </cell>
        </row>
        <row r="1932">
          <cell r="A1932">
            <v>41138</v>
          </cell>
          <cell r="B1932">
            <v>-1.1494181877444555E-3</v>
          </cell>
        </row>
        <row r="1933">
          <cell r="A1933">
            <v>41141</v>
          </cell>
          <cell r="B1933">
            <v>-2.2659637302903462E-3</v>
          </cell>
        </row>
        <row r="1934">
          <cell r="A1934">
            <v>41142</v>
          </cell>
          <cell r="B1934">
            <v>-3.24505166121618E-3</v>
          </cell>
        </row>
        <row r="1935">
          <cell r="A1935">
            <v>41143</v>
          </cell>
          <cell r="B1935">
            <v>-9.119421955958544E-4</v>
          </cell>
        </row>
        <row r="1936">
          <cell r="A1936">
            <v>41144</v>
          </cell>
          <cell r="B1936">
            <v>0</v>
          </cell>
        </row>
        <row r="1937">
          <cell r="A1937">
            <v>41145</v>
          </cell>
          <cell r="B1937">
            <v>8.023842545148447E-3</v>
          </cell>
        </row>
        <row r="1938">
          <cell r="A1938">
            <v>41148</v>
          </cell>
          <cell r="B1938">
            <v>1.5088027973112622E-3</v>
          </cell>
        </row>
        <row r="1939">
          <cell r="A1939">
            <v>41149</v>
          </cell>
          <cell r="B1939">
            <v>-4.9291748661862639E-3</v>
          </cell>
        </row>
        <row r="1940">
          <cell r="A1940">
            <v>41150</v>
          </cell>
          <cell r="B1940">
            <v>2.8632980009713972E-3</v>
          </cell>
        </row>
        <row r="1941">
          <cell r="A1941">
            <v>41151</v>
          </cell>
          <cell r="B1941">
            <v>0</v>
          </cell>
        </row>
        <row r="1942">
          <cell r="A1942">
            <v>41152</v>
          </cell>
          <cell r="B1942">
            <v>-1.0925337231848815E-4</v>
          </cell>
        </row>
        <row r="1943">
          <cell r="A1943">
            <v>41156</v>
          </cell>
          <cell r="B1943">
            <v>0</v>
          </cell>
        </row>
        <row r="1944">
          <cell r="A1944">
            <v>41157</v>
          </cell>
          <cell r="B1944">
            <v>-6.8986544347842955E-4</v>
          </cell>
        </row>
        <row r="1945">
          <cell r="A1945">
            <v>41158</v>
          </cell>
          <cell r="B1945">
            <v>0</v>
          </cell>
        </row>
        <row r="1946">
          <cell r="A1946">
            <v>41159</v>
          </cell>
          <cell r="B1946">
            <v>-1.470341105146817E-3</v>
          </cell>
        </row>
        <row r="1947">
          <cell r="A1947">
            <v>41162</v>
          </cell>
          <cell r="B1947">
            <v>-1.6188336741511725E-6</v>
          </cell>
        </row>
        <row r="1948">
          <cell r="A1948">
            <v>41163</v>
          </cell>
          <cell r="B1948">
            <v>2.9507084405687098E-3</v>
          </cell>
        </row>
        <row r="1949">
          <cell r="A1949">
            <v>41164</v>
          </cell>
          <cell r="B1949">
            <v>2.5860675623629245E-3</v>
          </cell>
        </row>
        <row r="1950">
          <cell r="A1950">
            <v>41165</v>
          </cell>
          <cell r="B1950">
            <v>-1.207911344307617E-3</v>
          </cell>
        </row>
        <row r="1951">
          <cell r="A1951">
            <v>41166</v>
          </cell>
          <cell r="B1951">
            <v>-6.2827313333398084E-4</v>
          </cell>
        </row>
        <row r="1952">
          <cell r="A1952">
            <v>41169</v>
          </cell>
          <cell r="B1952">
            <v>-1.7385200072688772E-3</v>
          </cell>
        </row>
        <row r="1953">
          <cell r="A1953">
            <v>41170</v>
          </cell>
          <cell r="B1953">
            <v>0</v>
          </cell>
        </row>
        <row r="1954">
          <cell r="A1954">
            <v>41171</v>
          </cell>
          <cell r="B1954">
            <v>1.0217154561842567E-3</v>
          </cell>
        </row>
        <row r="1955">
          <cell r="A1955">
            <v>41172</v>
          </cell>
          <cell r="B1955">
            <v>-5.7925790696822356E-3</v>
          </cell>
        </row>
        <row r="1956">
          <cell r="A1956">
            <v>41173</v>
          </cell>
          <cell r="B1956">
            <v>2.1066324658706727E-4</v>
          </cell>
        </row>
        <row r="1957">
          <cell r="A1957">
            <v>41176</v>
          </cell>
          <cell r="B1957">
            <v>-9.1468779899949691E-3</v>
          </cell>
        </row>
        <row r="1958">
          <cell r="A1958">
            <v>41177</v>
          </cell>
          <cell r="B1958">
            <v>-5.1993581196549347E-3</v>
          </cell>
        </row>
        <row r="1959">
          <cell r="A1959">
            <v>41178</v>
          </cell>
          <cell r="B1959">
            <v>-3.8668457361867E-3</v>
          </cell>
        </row>
        <row r="1960">
          <cell r="A1960">
            <v>41179</v>
          </cell>
          <cell r="B1960">
            <v>5.6621017295945576E-3</v>
          </cell>
        </row>
        <row r="1961">
          <cell r="A1961">
            <v>41180</v>
          </cell>
          <cell r="B1961">
            <v>-9.4374197414992512E-4</v>
          </cell>
        </row>
        <row r="1962">
          <cell r="A1962">
            <v>41183</v>
          </cell>
          <cell r="B1962">
            <v>0</v>
          </cell>
        </row>
        <row r="1963">
          <cell r="A1963">
            <v>41184</v>
          </cell>
          <cell r="B1963">
            <v>0</v>
          </cell>
        </row>
        <row r="1964">
          <cell r="A1964">
            <v>41185</v>
          </cell>
          <cell r="B1964">
            <v>0</v>
          </cell>
        </row>
        <row r="1965">
          <cell r="A1965">
            <v>41186</v>
          </cell>
          <cell r="B1965">
            <v>-5.2107026526996441E-4</v>
          </cell>
        </row>
        <row r="1966">
          <cell r="A1966">
            <v>41187</v>
          </cell>
          <cell r="B1966">
            <v>2.853911753092276E-4</v>
          </cell>
        </row>
        <row r="1967">
          <cell r="A1967">
            <v>41190</v>
          </cell>
          <cell r="B1967">
            <v>0</v>
          </cell>
        </row>
        <row r="1968">
          <cell r="A1968">
            <v>41191</v>
          </cell>
          <cell r="B1968">
            <v>-2.3783794687072201E-4</v>
          </cell>
        </row>
        <row r="1969">
          <cell r="A1969">
            <v>41192</v>
          </cell>
          <cell r="B1969">
            <v>3.1025099874263252E-4</v>
          </cell>
        </row>
        <row r="1970">
          <cell r="A1970">
            <v>41193</v>
          </cell>
          <cell r="B1970">
            <v>3.8481197217608018E-4</v>
          </cell>
        </row>
        <row r="1971">
          <cell r="A1971">
            <v>41194</v>
          </cell>
          <cell r="B1971">
            <v>0</v>
          </cell>
        </row>
        <row r="1972">
          <cell r="A1972">
            <v>41197</v>
          </cell>
          <cell r="B1972">
            <v>2.7177360031160484E-4</v>
          </cell>
        </row>
        <row r="1973">
          <cell r="A1973">
            <v>41198</v>
          </cell>
          <cell r="B1973">
            <v>-1.5361642062331296E-3</v>
          </cell>
        </row>
        <row r="1974">
          <cell r="A1974">
            <v>41199</v>
          </cell>
          <cell r="B1974">
            <v>6.3950729673788341E-3</v>
          </cell>
        </row>
        <row r="1975">
          <cell r="A1975">
            <v>41200</v>
          </cell>
          <cell r="B1975">
            <v>1.038357682016432E-2</v>
          </cell>
        </row>
        <row r="1976">
          <cell r="A1976">
            <v>41201</v>
          </cell>
          <cell r="B1976">
            <v>0</v>
          </cell>
        </row>
        <row r="1977">
          <cell r="A1977">
            <v>41204</v>
          </cell>
          <cell r="B1977">
            <v>5.8372838648026474E-3</v>
          </cell>
        </row>
        <row r="1978">
          <cell r="A1978">
            <v>41205</v>
          </cell>
          <cell r="B1978">
            <v>-7.8054615994534561E-3</v>
          </cell>
        </row>
        <row r="1979">
          <cell r="A1979">
            <v>41206</v>
          </cell>
          <cell r="B1979">
            <v>1.4263298340019667E-3</v>
          </cell>
        </row>
        <row r="1980">
          <cell r="A1980">
            <v>41207</v>
          </cell>
          <cell r="B1980">
            <v>-3.1186124492784731E-3</v>
          </cell>
        </row>
        <row r="1981">
          <cell r="A1981">
            <v>41208</v>
          </cell>
          <cell r="B1981">
            <v>2.9863274854300412E-3</v>
          </cell>
        </row>
        <row r="1982">
          <cell r="A1982">
            <v>41213</v>
          </cell>
          <cell r="B1982">
            <v>-1.3426464990086377E-3</v>
          </cell>
        </row>
        <row r="1983">
          <cell r="A1983">
            <v>41214</v>
          </cell>
          <cell r="B1983">
            <v>1.3944102802734752E-3</v>
          </cell>
        </row>
        <row r="1984">
          <cell r="A1984">
            <v>41215</v>
          </cell>
          <cell r="B1984">
            <v>7.7039297793653758E-4</v>
          </cell>
        </row>
        <row r="1985">
          <cell r="A1985">
            <v>41218</v>
          </cell>
          <cell r="B1985">
            <v>-1.0033606241238659E-3</v>
          </cell>
        </row>
        <row r="1986">
          <cell r="A1986">
            <v>41219</v>
          </cell>
          <cell r="B1986">
            <v>-7.1575558107685152E-3</v>
          </cell>
        </row>
        <row r="1987">
          <cell r="A1987">
            <v>41220</v>
          </cell>
          <cell r="B1987">
            <v>-1.4706495918759235E-2</v>
          </cell>
        </row>
        <row r="1988">
          <cell r="A1988">
            <v>41221</v>
          </cell>
          <cell r="B1988">
            <v>2.6698470382694192E-3</v>
          </cell>
        </row>
        <row r="1989">
          <cell r="A1989">
            <v>41222</v>
          </cell>
          <cell r="B1989">
            <v>4.0088463236851819E-3</v>
          </cell>
        </row>
        <row r="1990">
          <cell r="A1990">
            <v>41225</v>
          </cell>
          <cell r="B1990">
            <v>-3.1512033465452504E-3</v>
          </cell>
        </row>
        <row r="1991">
          <cell r="A1991">
            <v>41226</v>
          </cell>
          <cell r="B1991">
            <v>0</v>
          </cell>
        </row>
        <row r="1992">
          <cell r="A1992">
            <v>41227</v>
          </cell>
          <cell r="B1992">
            <v>2.9367540848349127E-3</v>
          </cell>
        </row>
        <row r="1993">
          <cell r="A1993">
            <v>41228</v>
          </cell>
          <cell r="B1993">
            <v>-1.988004602235389E-3</v>
          </cell>
        </row>
        <row r="1994">
          <cell r="A1994">
            <v>41229</v>
          </cell>
          <cell r="B1994">
            <v>1.3280765908523595E-2</v>
          </cell>
        </row>
        <row r="1995">
          <cell r="A1995">
            <v>41232</v>
          </cell>
          <cell r="B1995">
            <v>-1.5781326305652786E-2</v>
          </cell>
        </row>
        <row r="1996">
          <cell r="A1996">
            <v>41233</v>
          </cell>
          <cell r="B1996">
            <v>-9.719949968730547E-4</v>
          </cell>
        </row>
        <row r="1997">
          <cell r="A1997">
            <v>41234</v>
          </cell>
          <cell r="B1997">
            <v>0</v>
          </cell>
        </row>
        <row r="1998">
          <cell r="A1998">
            <v>41236</v>
          </cell>
          <cell r="B1998">
            <v>-2.2502324345898984E-3</v>
          </cell>
        </row>
        <row r="1999">
          <cell r="A1999">
            <v>41239</v>
          </cell>
          <cell r="B1999">
            <v>0</v>
          </cell>
        </row>
        <row r="2000">
          <cell r="A2000">
            <v>41240</v>
          </cell>
          <cell r="B2000">
            <v>0</v>
          </cell>
        </row>
        <row r="2001">
          <cell r="A2001">
            <v>41241</v>
          </cell>
          <cell r="B2001">
            <v>0</v>
          </cell>
        </row>
        <row r="2002">
          <cell r="A2002">
            <v>41242</v>
          </cell>
          <cell r="B2002">
            <v>-1.5026843307400684E-3</v>
          </cell>
        </row>
        <row r="2003">
          <cell r="A2003">
            <v>41243</v>
          </cell>
          <cell r="B2003">
            <v>-7.9941000953090576E-4</v>
          </cell>
        </row>
        <row r="2004">
          <cell r="A2004">
            <v>41246</v>
          </cell>
          <cell r="B2004">
            <v>-2.5600712562418688E-4</v>
          </cell>
        </row>
        <row r="2005">
          <cell r="A2005">
            <v>41247</v>
          </cell>
          <cell r="B2005">
            <v>-4.8718582971709942E-3</v>
          </cell>
        </row>
        <row r="2006">
          <cell r="A2006">
            <v>41248</v>
          </cell>
          <cell r="B2006">
            <v>0</v>
          </cell>
        </row>
        <row r="2007">
          <cell r="A2007">
            <v>41249</v>
          </cell>
          <cell r="B2007">
            <v>-3.1863535044457478E-4</v>
          </cell>
        </row>
        <row r="2008">
          <cell r="A2008">
            <v>41250</v>
          </cell>
          <cell r="B2008">
            <v>0</v>
          </cell>
        </row>
        <row r="2009">
          <cell r="A2009">
            <v>41253</v>
          </cell>
          <cell r="B2009">
            <v>0</v>
          </cell>
        </row>
        <row r="2010">
          <cell r="A2010">
            <v>41254</v>
          </cell>
          <cell r="B2010">
            <v>-3.9151472244324805E-4</v>
          </cell>
        </row>
        <row r="2011">
          <cell r="A2011">
            <v>41255</v>
          </cell>
          <cell r="B2011">
            <v>-1.3037062706973226E-3</v>
          </cell>
        </row>
        <row r="2012">
          <cell r="A2012">
            <v>41256</v>
          </cell>
          <cell r="B2012">
            <v>-1.106494179647611E-3</v>
          </cell>
        </row>
        <row r="2013">
          <cell r="A2013">
            <v>41257</v>
          </cell>
          <cell r="B2013">
            <v>-1.5398419460616679E-3</v>
          </cell>
        </row>
        <row r="2014">
          <cell r="A2014">
            <v>41260</v>
          </cell>
          <cell r="B2014">
            <v>0</v>
          </cell>
        </row>
        <row r="2015">
          <cell r="A2015">
            <v>41261</v>
          </cell>
          <cell r="B2015">
            <v>2.0269200634433614E-3</v>
          </cell>
        </row>
        <row r="2016">
          <cell r="A2016">
            <v>41262</v>
          </cell>
          <cell r="B2016">
            <v>0</v>
          </cell>
        </row>
        <row r="2017">
          <cell r="A2017">
            <v>41263</v>
          </cell>
          <cell r="B2017">
            <v>4.6038714922578508E-4</v>
          </cell>
        </row>
        <row r="2018">
          <cell r="A2018">
            <v>41264</v>
          </cell>
          <cell r="B2018">
            <v>-4.9516748812985937E-3</v>
          </cell>
        </row>
        <row r="2019">
          <cell r="A2019">
            <v>41267</v>
          </cell>
          <cell r="B2019">
            <v>3.6232844990244555E-3</v>
          </cell>
        </row>
        <row r="2020">
          <cell r="A2020">
            <v>41269</v>
          </cell>
          <cell r="B2020">
            <v>0</v>
          </cell>
        </row>
        <row r="2021">
          <cell r="A2021">
            <v>41270</v>
          </cell>
          <cell r="B2021">
            <v>0</v>
          </cell>
        </row>
        <row r="2022">
          <cell r="A2022">
            <v>41271</v>
          </cell>
          <cell r="B2022">
            <v>1.9195792813252798E-4</v>
          </cell>
        </row>
        <row r="2023">
          <cell r="A2023">
            <v>41274</v>
          </cell>
          <cell r="B2023">
            <v>0</v>
          </cell>
        </row>
        <row r="2024">
          <cell r="A2024">
            <v>41276</v>
          </cell>
          <cell r="B2024">
            <v>-3.0884614043439952E-3</v>
          </cell>
        </row>
        <row r="2025">
          <cell r="A2025">
            <v>41277</v>
          </cell>
          <cell r="B2025">
            <v>-2.9146182376413058E-3</v>
          </cell>
        </row>
        <row r="2026">
          <cell r="A2026">
            <v>41278</v>
          </cell>
          <cell r="B2026">
            <v>-1.9565856005190796E-4</v>
          </cell>
        </row>
        <row r="2027">
          <cell r="A2027">
            <v>41281</v>
          </cell>
          <cell r="B2027">
            <v>4.1760865413007931E-3</v>
          </cell>
        </row>
        <row r="2028">
          <cell r="A2028">
            <v>41282</v>
          </cell>
          <cell r="B2028">
            <v>-8.8836899596795823E-4</v>
          </cell>
        </row>
        <row r="2029">
          <cell r="A2029">
            <v>41283</v>
          </cell>
          <cell r="B2029">
            <v>3.5802772513131575E-3</v>
          </cell>
        </row>
        <row r="2030">
          <cell r="A2030">
            <v>41284</v>
          </cell>
          <cell r="B2030">
            <v>3.6764937616943897E-3</v>
          </cell>
        </row>
        <row r="2031">
          <cell r="A2031">
            <v>41285</v>
          </cell>
          <cell r="B2031">
            <v>-4.6139954169464783E-3</v>
          </cell>
        </row>
        <row r="2032">
          <cell r="A2032">
            <v>41288</v>
          </cell>
          <cell r="B2032">
            <v>1.4118403061697429E-3</v>
          </cell>
        </row>
        <row r="2033">
          <cell r="A2033">
            <v>41289</v>
          </cell>
          <cell r="B2033">
            <v>1.495262758017434E-2</v>
          </cell>
        </row>
        <row r="2034">
          <cell r="A2034">
            <v>41290</v>
          </cell>
          <cell r="B2034">
            <v>1.1245726712812128E-3</v>
          </cell>
        </row>
        <row r="2035">
          <cell r="A2035">
            <v>41291</v>
          </cell>
          <cell r="B2035">
            <v>-2.5319641294786789E-3</v>
          </cell>
        </row>
        <row r="2036">
          <cell r="A2036">
            <v>41292</v>
          </cell>
          <cell r="B2036">
            <v>-6.796599554626054E-4</v>
          </cell>
        </row>
        <row r="2037">
          <cell r="A2037">
            <v>41296</v>
          </cell>
          <cell r="B2037">
            <v>-5.9495709504271677E-4</v>
          </cell>
        </row>
        <row r="2038">
          <cell r="A2038">
            <v>41297</v>
          </cell>
          <cell r="B2038">
            <v>0</v>
          </cell>
        </row>
        <row r="2039">
          <cell r="A2039">
            <v>41298</v>
          </cell>
          <cell r="B2039">
            <v>-2.4534659913615304E-3</v>
          </cell>
        </row>
        <row r="2040">
          <cell r="A2040">
            <v>41299</v>
          </cell>
          <cell r="B2040">
            <v>-9.6647054504347301E-4</v>
          </cell>
        </row>
        <row r="2041">
          <cell r="A2041">
            <v>41302</v>
          </cell>
          <cell r="B2041">
            <v>0</v>
          </cell>
        </row>
        <row r="2042">
          <cell r="A2042">
            <v>41303</v>
          </cell>
          <cell r="B2042">
            <v>2.7871200315728118E-3</v>
          </cell>
        </row>
        <row r="2043">
          <cell r="A2043">
            <v>41304</v>
          </cell>
          <cell r="B2043">
            <v>-2.8477869401054626E-4</v>
          </cell>
        </row>
        <row r="2044">
          <cell r="A2044">
            <v>41305</v>
          </cell>
          <cell r="B2044">
            <v>3.2706522108064658E-3</v>
          </cell>
        </row>
        <row r="2045">
          <cell r="A2045">
            <v>41306</v>
          </cell>
          <cell r="B2045">
            <v>-9.3908824041567059E-4</v>
          </cell>
        </row>
        <row r="2046">
          <cell r="A2046">
            <v>41309</v>
          </cell>
          <cell r="B2046">
            <v>6.1089477033083013E-3</v>
          </cell>
        </row>
        <row r="2047">
          <cell r="A2047">
            <v>41310</v>
          </cell>
          <cell r="B2047">
            <v>0</v>
          </cell>
        </row>
        <row r="2048">
          <cell r="A2048">
            <v>41311</v>
          </cell>
          <cell r="B2048">
            <v>-4.7105266957902115E-4</v>
          </cell>
        </row>
        <row r="2049">
          <cell r="A2049">
            <v>41312</v>
          </cell>
          <cell r="B2049">
            <v>-4.1278000014915875E-4</v>
          </cell>
        </row>
        <row r="2050">
          <cell r="A2050">
            <v>41313</v>
          </cell>
          <cell r="B2050">
            <v>5.3188833433685562E-4</v>
          </cell>
        </row>
        <row r="2051">
          <cell r="A2051">
            <v>41316</v>
          </cell>
          <cell r="B2051">
            <v>1.9338188419329588E-3</v>
          </cell>
        </row>
        <row r="2052">
          <cell r="A2052">
            <v>41317</v>
          </cell>
          <cell r="B2052">
            <v>9.598997423016448E-4</v>
          </cell>
        </row>
        <row r="2053">
          <cell r="A2053">
            <v>41318</v>
          </cell>
          <cell r="B2053">
            <v>0</v>
          </cell>
        </row>
        <row r="2054">
          <cell r="A2054">
            <v>41319</v>
          </cell>
          <cell r="B2054">
            <v>2.6846122433707251E-2</v>
          </cell>
        </row>
        <row r="2055">
          <cell r="A2055">
            <v>41320</v>
          </cell>
          <cell r="B2055">
            <v>7.817479825588964E-3</v>
          </cell>
        </row>
        <row r="2056">
          <cell r="A2056">
            <v>41324</v>
          </cell>
          <cell r="B2056">
            <v>4.6328156134111797E-3</v>
          </cell>
        </row>
        <row r="2057">
          <cell r="A2057">
            <v>41325</v>
          </cell>
          <cell r="B2057">
            <v>0</v>
          </cell>
        </row>
        <row r="2058">
          <cell r="A2058">
            <v>41326</v>
          </cell>
          <cell r="B2058">
            <v>3.3386364472623984E-3</v>
          </cell>
        </row>
        <row r="2059">
          <cell r="A2059">
            <v>41327</v>
          </cell>
          <cell r="B2059">
            <v>-2.4535006064710103E-4</v>
          </cell>
        </row>
        <row r="2060">
          <cell r="A2060">
            <v>41330</v>
          </cell>
          <cell r="B2060">
            <v>0</v>
          </cell>
        </row>
        <row r="2061">
          <cell r="A2061">
            <v>41331</v>
          </cell>
          <cell r="B2061">
            <v>0</v>
          </cell>
        </row>
        <row r="2062">
          <cell r="A2062">
            <v>41332</v>
          </cell>
          <cell r="B2062">
            <v>3.6988787392803497E-3</v>
          </cell>
        </row>
        <row r="2063">
          <cell r="A2063">
            <v>41333</v>
          </cell>
          <cell r="B2063">
            <v>3.0815271351025464E-4</v>
          </cell>
        </row>
        <row r="2064">
          <cell r="A2064">
            <v>41334</v>
          </cell>
          <cell r="B2064">
            <v>-1.2833453987390169E-5</v>
          </cell>
        </row>
        <row r="2065">
          <cell r="A2065">
            <v>41337</v>
          </cell>
          <cell r="B2065">
            <v>0</v>
          </cell>
        </row>
        <row r="2066">
          <cell r="A2066">
            <v>41338</v>
          </cell>
          <cell r="B2066">
            <v>-1.3938893208468649E-3</v>
          </cell>
        </row>
        <row r="2067">
          <cell r="A2067">
            <v>41339</v>
          </cell>
          <cell r="B2067">
            <v>2.9171173099203161E-2</v>
          </cell>
        </row>
        <row r="2068">
          <cell r="A2068">
            <v>41340</v>
          </cell>
          <cell r="B2068">
            <v>-2.1974440894569294E-4</v>
          </cell>
        </row>
        <row r="2069">
          <cell r="A2069">
            <v>41341</v>
          </cell>
          <cell r="B2069">
            <v>-8.6566273470120895E-4</v>
          </cell>
        </row>
        <row r="2070">
          <cell r="A2070">
            <v>41344</v>
          </cell>
          <cell r="B2070">
            <v>0</v>
          </cell>
        </row>
        <row r="2071">
          <cell r="A2071">
            <v>41345</v>
          </cell>
          <cell r="B2071">
            <v>0</v>
          </cell>
        </row>
        <row r="2072">
          <cell r="A2072">
            <v>41346</v>
          </cell>
          <cell r="B2072">
            <v>1.3383203853958195E-3</v>
          </cell>
        </row>
        <row r="2073">
          <cell r="A2073">
            <v>41347</v>
          </cell>
          <cell r="B2073">
            <v>0</v>
          </cell>
        </row>
        <row r="2074">
          <cell r="A2074">
            <v>41348</v>
          </cell>
          <cell r="B2074">
            <v>0</v>
          </cell>
        </row>
        <row r="2075">
          <cell r="A2075">
            <v>41351</v>
          </cell>
          <cell r="B2075">
            <v>1.1811394229495006E-2</v>
          </cell>
        </row>
        <row r="2076">
          <cell r="A2076">
            <v>41352</v>
          </cell>
          <cell r="B2076">
            <v>3.4457099692176592E-3</v>
          </cell>
        </row>
        <row r="2077">
          <cell r="A2077">
            <v>41353</v>
          </cell>
          <cell r="B2077">
            <v>-2.2726223324847157E-3</v>
          </cell>
        </row>
        <row r="2078">
          <cell r="A2078">
            <v>41354</v>
          </cell>
          <cell r="B2078">
            <v>4.9828510622487304E-3</v>
          </cell>
        </row>
        <row r="2079">
          <cell r="A2079">
            <v>41355</v>
          </cell>
          <cell r="B2079">
            <v>0</v>
          </cell>
        </row>
        <row r="2080">
          <cell r="A2080">
            <v>41358</v>
          </cell>
          <cell r="B2080">
            <v>0</v>
          </cell>
        </row>
        <row r="2081">
          <cell r="A2081">
            <v>41359</v>
          </cell>
          <cell r="B2081">
            <v>0</v>
          </cell>
        </row>
        <row r="2082">
          <cell r="A2082">
            <v>41360</v>
          </cell>
          <cell r="B2082">
            <v>3.1281120854420538E-3</v>
          </cell>
        </row>
        <row r="2083">
          <cell r="A2083">
            <v>41361</v>
          </cell>
          <cell r="B2083">
            <v>0</v>
          </cell>
        </row>
        <row r="2084">
          <cell r="A2084">
            <v>41365</v>
          </cell>
          <cell r="B2084">
            <v>-8.9514832891366054E-4</v>
          </cell>
        </row>
        <row r="2085">
          <cell r="A2085">
            <v>41366</v>
          </cell>
          <cell r="B2085">
            <v>0</v>
          </cell>
        </row>
        <row r="2086">
          <cell r="A2086">
            <v>41367</v>
          </cell>
          <cell r="B2086">
            <v>1.2253101589621734E-3</v>
          </cell>
        </row>
        <row r="2087">
          <cell r="A2087">
            <v>41368</v>
          </cell>
          <cell r="B2087">
            <v>2.4902242177231469E-3</v>
          </cell>
        </row>
        <row r="2088">
          <cell r="A2088">
            <v>41369</v>
          </cell>
          <cell r="B2088">
            <v>3.864073146827083E-3</v>
          </cell>
        </row>
        <row r="2089">
          <cell r="A2089">
            <v>41372</v>
          </cell>
          <cell r="B2089">
            <v>4.6233084045584304E-5</v>
          </cell>
        </row>
        <row r="2090">
          <cell r="A2090">
            <v>41373</v>
          </cell>
          <cell r="B2090">
            <v>1.7663910126168181E-3</v>
          </cell>
        </row>
        <row r="2091">
          <cell r="A2091">
            <v>41374</v>
          </cell>
          <cell r="B2091">
            <v>-2.5462988053612965E-3</v>
          </cell>
        </row>
        <row r="2092">
          <cell r="A2092">
            <v>41375</v>
          </cell>
          <cell r="B2092">
            <v>-1.8340371745325143E-3</v>
          </cell>
        </row>
        <row r="2093">
          <cell r="A2093">
            <v>41376</v>
          </cell>
          <cell r="B2093">
            <v>7.6180488076196449E-4</v>
          </cell>
        </row>
        <row r="2094">
          <cell r="A2094">
            <v>41379</v>
          </cell>
          <cell r="B2094">
            <v>0</v>
          </cell>
        </row>
        <row r="2095">
          <cell r="A2095">
            <v>41380</v>
          </cell>
          <cell r="B2095">
            <v>2.3046131264805457E-3</v>
          </cell>
        </row>
        <row r="2096">
          <cell r="A2096">
            <v>41381</v>
          </cell>
          <cell r="B2096">
            <v>0</v>
          </cell>
        </row>
        <row r="2097">
          <cell r="A2097">
            <v>41382</v>
          </cell>
          <cell r="B2097">
            <v>-1.723677601889951E-4</v>
          </cell>
        </row>
        <row r="2098">
          <cell r="A2098">
            <v>41383</v>
          </cell>
          <cell r="B2098">
            <v>4.864084258004716E-3</v>
          </cell>
        </row>
        <row r="2099">
          <cell r="A2099">
            <v>41386</v>
          </cell>
          <cell r="B2099">
            <v>2.4611035378432607E-4</v>
          </cell>
        </row>
        <row r="2100">
          <cell r="A2100">
            <v>41387</v>
          </cell>
          <cell r="B2100">
            <v>-2.6918388065629195E-3</v>
          </cell>
        </row>
        <row r="2101">
          <cell r="A2101">
            <v>41388</v>
          </cell>
          <cell r="B2101">
            <v>-1.5108824232365127E-2</v>
          </cell>
        </row>
        <row r="2102">
          <cell r="A2102">
            <v>41389</v>
          </cell>
          <cell r="B2102">
            <v>6.4048523978573546E-3</v>
          </cell>
        </row>
        <row r="2103">
          <cell r="A2103">
            <v>41390</v>
          </cell>
          <cell r="B2103">
            <v>1.7755858716686741E-2</v>
          </cell>
        </row>
        <row r="2104">
          <cell r="A2104">
            <v>41393</v>
          </cell>
          <cell r="B2104">
            <v>3.8151319157356733E-5</v>
          </cell>
        </row>
        <row r="2105">
          <cell r="A2105">
            <v>41394</v>
          </cell>
          <cell r="B2105">
            <v>1.2461895410317846E-2</v>
          </cell>
        </row>
        <row r="2106">
          <cell r="A2106">
            <v>41395</v>
          </cell>
          <cell r="B2106">
            <v>4.4621612853527467E-3</v>
          </cell>
        </row>
        <row r="2107">
          <cell r="A2107">
            <v>41396</v>
          </cell>
          <cell r="B2107">
            <v>4.4757992773940538E-3</v>
          </cell>
        </row>
        <row r="2108">
          <cell r="A2108">
            <v>41397</v>
          </cell>
          <cell r="B2108">
            <v>-1.6590198137955633E-2</v>
          </cell>
        </row>
        <row r="2109">
          <cell r="A2109">
            <v>41400</v>
          </cell>
          <cell r="B2109">
            <v>0</v>
          </cell>
        </row>
        <row r="2110">
          <cell r="A2110">
            <v>41401</v>
          </cell>
          <cell r="B2110">
            <v>2.4490498916991785E-3</v>
          </cell>
        </row>
        <row r="2111">
          <cell r="A2111">
            <v>41402</v>
          </cell>
          <cell r="B2111">
            <v>-2.6398739140068544E-4</v>
          </cell>
        </row>
        <row r="2112">
          <cell r="A2112">
            <v>41403</v>
          </cell>
          <cell r="B2112">
            <v>0</v>
          </cell>
        </row>
        <row r="2113">
          <cell r="A2113">
            <v>41404</v>
          </cell>
          <cell r="B2113">
            <v>0</v>
          </cell>
        </row>
        <row r="2114">
          <cell r="A2114">
            <v>41407</v>
          </cell>
          <cell r="B2114">
            <v>-1.5432993472275363E-4</v>
          </cell>
        </row>
        <row r="2115">
          <cell r="A2115">
            <v>41408</v>
          </cell>
          <cell r="B2115">
            <v>7.7000694380320815E-3</v>
          </cell>
        </row>
        <row r="2116">
          <cell r="A2116">
            <v>41409</v>
          </cell>
          <cell r="B2116">
            <v>5.6050013858122941E-4</v>
          </cell>
        </row>
        <row r="2117">
          <cell r="A2117">
            <v>41410</v>
          </cell>
          <cell r="B2117">
            <v>-1.0661794672100725E-3</v>
          </cell>
        </row>
        <row r="2118">
          <cell r="A2118">
            <v>41411</v>
          </cell>
          <cell r="B2118">
            <v>5.0275367494853783E-3</v>
          </cell>
        </row>
        <row r="2119">
          <cell r="A2119">
            <v>41414</v>
          </cell>
          <cell r="B2119">
            <v>-1.0239975100871715E-3</v>
          </cell>
        </row>
        <row r="2120">
          <cell r="A2120">
            <v>41415</v>
          </cell>
          <cell r="B2120">
            <v>0</v>
          </cell>
        </row>
        <row r="2121">
          <cell r="A2121">
            <v>41416</v>
          </cell>
          <cell r="B2121">
            <v>-4.2083425076354384E-3</v>
          </cell>
        </row>
        <row r="2122">
          <cell r="A2122">
            <v>41417</v>
          </cell>
          <cell r="B2122">
            <v>4.3580427042047998E-3</v>
          </cell>
        </row>
        <row r="2123">
          <cell r="A2123">
            <v>41418</v>
          </cell>
          <cell r="B2123">
            <v>-2.0270795879075862E-4</v>
          </cell>
        </row>
        <row r="2124">
          <cell r="A2124">
            <v>41422</v>
          </cell>
          <cell r="B2124">
            <v>9.4058256222307281E-4</v>
          </cell>
        </row>
        <row r="2125">
          <cell r="A2125">
            <v>41423</v>
          </cell>
          <cell r="B2125">
            <v>-1.4037198074517275E-3</v>
          </cell>
        </row>
        <row r="2126">
          <cell r="A2126">
            <v>41424</v>
          </cell>
          <cell r="B2126">
            <v>-1.8691161735181453E-3</v>
          </cell>
        </row>
        <row r="2127">
          <cell r="A2127">
            <v>41425</v>
          </cell>
          <cell r="B2127">
            <v>1.8134263719520112E-3</v>
          </cell>
        </row>
        <row r="2128">
          <cell r="A2128">
            <v>41428</v>
          </cell>
          <cell r="B2128">
            <v>0</v>
          </cell>
        </row>
        <row r="2129">
          <cell r="A2129">
            <v>41429</v>
          </cell>
          <cell r="B2129">
            <v>0</v>
          </cell>
        </row>
        <row r="2130">
          <cell r="A2130">
            <v>41430</v>
          </cell>
          <cell r="B2130">
            <v>0</v>
          </cell>
        </row>
        <row r="2131">
          <cell r="A2131">
            <v>41431</v>
          </cell>
          <cell r="B2131">
            <v>0</v>
          </cell>
        </row>
        <row r="2132">
          <cell r="A2132">
            <v>41432</v>
          </cell>
          <cell r="B2132">
            <v>-1.0454469828607075E-3</v>
          </cell>
        </row>
        <row r="2133">
          <cell r="A2133">
            <v>41435</v>
          </cell>
          <cell r="B2133">
            <v>-6.8718954395876892E-4</v>
          </cell>
        </row>
        <row r="2134">
          <cell r="A2134">
            <v>41436</v>
          </cell>
          <cell r="B2134">
            <v>8.2051425411648182E-4</v>
          </cell>
        </row>
        <row r="2135">
          <cell r="A2135">
            <v>41437</v>
          </cell>
          <cell r="B2135">
            <v>1.6187884139306629E-3</v>
          </cell>
        </row>
        <row r="2136">
          <cell r="A2136">
            <v>41438</v>
          </cell>
          <cell r="B2136">
            <v>0</v>
          </cell>
        </row>
        <row r="2137">
          <cell r="A2137">
            <v>41439</v>
          </cell>
          <cell r="B2137">
            <v>0</v>
          </cell>
        </row>
        <row r="2138">
          <cell r="A2138">
            <v>41442</v>
          </cell>
          <cell r="B2138">
            <v>4.540493327335306E-4</v>
          </cell>
        </row>
        <row r="2139">
          <cell r="A2139">
            <v>41443</v>
          </cell>
          <cell r="B2139">
            <v>0</v>
          </cell>
        </row>
        <row r="2140">
          <cell r="A2140">
            <v>41444</v>
          </cell>
          <cell r="B2140">
            <v>8.208724922666099E-4</v>
          </cell>
        </row>
        <row r="2141">
          <cell r="A2141">
            <v>41445</v>
          </cell>
          <cell r="B2141">
            <v>-1.4473320822366608E-2</v>
          </cell>
        </row>
        <row r="2142">
          <cell r="A2142">
            <v>41446</v>
          </cell>
          <cell r="B2142">
            <v>1.5538110612014756E-4</v>
          </cell>
        </row>
        <row r="2143">
          <cell r="A2143">
            <v>41449</v>
          </cell>
          <cell r="B2143">
            <v>0</v>
          </cell>
        </row>
        <row r="2144">
          <cell r="A2144">
            <v>41450</v>
          </cell>
          <cell r="B2144">
            <v>-1.2882280146979698E-3</v>
          </cell>
        </row>
        <row r="2145">
          <cell r="A2145">
            <v>41451</v>
          </cell>
          <cell r="B2145">
            <v>-5.8689303429070938E-4</v>
          </cell>
        </row>
        <row r="2146">
          <cell r="A2146">
            <v>41452</v>
          </cell>
          <cell r="B2146">
            <v>0</v>
          </cell>
        </row>
        <row r="2147">
          <cell r="A2147">
            <v>41453</v>
          </cell>
          <cell r="B2147">
            <v>5.7275384960592452E-4</v>
          </cell>
        </row>
        <row r="2148">
          <cell r="A2148">
            <v>41456</v>
          </cell>
          <cell r="B2148">
            <v>0</v>
          </cell>
        </row>
        <row r="2149">
          <cell r="A2149">
            <v>41457</v>
          </cell>
          <cell r="B2149">
            <v>1.6902798886074273E-3</v>
          </cell>
        </row>
        <row r="2150">
          <cell r="A2150">
            <v>41458</v>
          </cell>
          <cell r="B2150">
            <v>6.6196767873121665E-3</v>
          </cell>
        </row>
        <row r="2151">
          <cell r="A2151">
            <v>41460</v>
          </cell>
          <cell r="B2151">
            <v>-1.2072982913954695E-4</v>
          </cell>
        </row>
        <row r="2152">
          <cell r="A2152">
            <v>41463</v>
          </cell>
          <cell r="B2152">
            <v>3.2217969148187536E-4</v>
          </cell>
        </row>
        <row r="2153">
          <cell r="A2153">
            <v>41464</v>
          </cell>
          <cell r="B2153">
            <v>4.1241909559056097E-3</v>
          </cell>
        </row>
        <row r="2154">
          <cell r="A2154">
            <v>41465</v>
          </cell>
          <cell r="B2154">
            <v>0</v>
          </cell>
        </row>
        <row r="2155">
          <cell r="A2155">
            <v>41466</v>
          </cell>
          <cell r="B2155">
            <v>-3.270437350575018E-3</v>
          </cell>
        </row>
        <row r="2156">
          <cell r="A2156">
            <v>41467</v>
          </cell>
          <cell r="B2156">
            <v>5.089927322320984E-5</v>
          </cell>
        </row>
        <row r="2157">
          <cell r="A2157">
            <v>41470</v>
          </cell>
          <cell r="B2157">
            <v>1.0584807439193048E-2</v>
          </cell>
        </row>
        <row r="2158">
          <cell r="A2158">
            <v>41471</v>
          </cell>
          <cell r="B2158">
            <v>-1.656897545666975E-2</v>
          </cell>
        </row>
        <row r="2159">
          <cell r="A2159">
            <v>41472</v>
          </cell>
          <cell r="B2159">
            <v>6.1006402623294204E-3</v>
          </cell>
        </row>
        <row r="2160">
          <cell r="A2160">
            <v>41473</v>
          </cell>
          <cell r="B2160">
            <v>1.7657454262737966E-3</v>
          </cell>
        </row>
        <row r="2161">
          <cell r="A2161">
            <v>41474</v>
          </cell>
          <cell r="B2161">
            <v>5.0084629098635048E-3</v>
          </cell>
        </row>
        <row r="2162">
          <cell r="A2162">
            <v>41477</v>
          </cell>
          <cell r="B2162">
            <v>-4.0777064469641328E-3</v>
          </cell>
        </row>
        <row r="2163">
          <cell r="A2163">
            <v>41478</v>
          </cell>
          <cell r="B2163">
            <v>1.2659073177315312E-2</v>
          </cell>
        </row>
        <row r="2164">
          <cell r="A2164">
            <v>41479</v>
          </cell>
          <cell r="B2164">
            <v>-4.3153600667199732E-4</v>
          </cell>
        </row>
        <row r="2165">
          <cell r="A2165">
            <v>41480</v>
          </cell>
          <cell r="B2165">
            <v>1.3550820647402501E-2</v>
          </cell>
        </row>
        <row r="2166">
          <cell r="A2166">
            <v>41481</v>
          </cell>
          <cell r="B2166">
            <v>3.782756041749566E-3</v>
          </cell>
        </row>
        <row r="2167">
          <cell r="A2167">
            <v>41484</v>
          </cell>
          <cell r="B2167">
            <v>-6.2524417516974413E-3</v>
          </cell>
        </row>
        <row r="2168">
          <cell r="A2168">
            <v>41485</v>
          </cell>
          <cell r="B2168">
            <v>-1.4379448258884011E-3</v>
          </cell>
        </row>
        <row r="2169">
          <cell r="A2169">
            <v>41486</v>
          </cell>
          <cell r="B2169">
            <v>0</v>
          </cell>
        </row>
        <row r="2170">
          <cell r="A2170">
            <v>41487</v>
          </cell>
          <cell r="B2170">
            <v>7.8131574187131762E-4</v>
          </cell>
        </row>
        <row r="2171">
          <cell r="A2171">
            <v>41488</v>
          </cell>
          <cell r="B2171">
            <v>-1.3635927473307644E-3</v>
          </cell>
        </row>
        <row r="2172">
          <cell r="A2172">
            <v>41491</v>
          </cell>
          <cell r="B2172">
            <v>0</v>
          </cell>
        </row>
        <row r="2173">
          <cell r="A2173">
            <v>41492</v>
          </cell>
          <cell r="B2173">
            <v>4.2735733290716831E-4</v>
          </cell>
        </row>
        <row r="2174">
          <cell r="A2174">
            <v>41493</v>
          </cell>
          <cell r="B2174">
            <v>0</v>
          </cell>
        </row>
        <row r="2175">
          <cell r="A2175">
            <v>41494</v>
          </cell>
          <cell r="B2175">
            <v>1.9051623951023728E-4</v>
          </cell>
        </row>
        <row r="2176">
          <cell r="A2176">
            <v>41495</v>
          </cell>
          <cell r="B2176">
            <v>5.6568909508525394E-3</v>
          </cell>
        </row>
        <row r="2177">
          <cell r="A2177">
            <v>41498</v>
          </cell>
          <cell r="B2177">
            <v>4.5943965046883604E-4</v>
          </cell>
        </row>
        <row r="2178">
          <cell r="A2178">
            <v>41499</v>
          </cell>
          <cell r="B2178">
            <v>0</v>
          </cell>
        </row>
        <row r="2179">
          <cell r="A2179">
            <v>41500</v>
          </cell>
          <cell r="B2179">
            <v>0</v>
          </cell>
        </row>
        <row r="2180">
          <cell r="A2180">
            <v>41501</v>
          </cell>
          <cell r="B2180">
            <v>-1.0030565574710614E-2</v>
          </cell>
        </row>
        <row r="2181">
          <cell r="A2181">
            <v>41502</v>
          </cell>
          <cell r="B2181">
            <v>0</v>
          </cell>
        </row>
        <row r="2182">
          <cell r="A2182">
            <v>41505</v>
          </cell>
          <cell r="B2182">
            <v>0</v>
          </cell>
        </row>
        <row r="2183">
          <cell r="A2183">
            <v>41506</v>
          </cell>
          <cell r="B2183">
            <v>-1.4661359700576327E-4</v>
          </cell>
        </row>
        <row r="2184">
          <cell r="A2184">
            <v>41507</v>
          </cell>
          <cell r="B2184">
            <v>8.4685951743059072E-4</v>
          </cell>
        </row>
        <row r="2185">
          <cell r="A2185">
            <v>41508</v>
          </cell>
          <cell r="B2185">
            <v>0</v>
          </cell>
        </row>
        <row r="2186">
          <cell r="A2186">
            <v>41509</v>
          </cell>
          <cell r="B2186">
            <v>4.9177642739259087E-3</v>
          </cell>
        </row>
        <row r="2187">
          <cell r="A2187">
            <v>41512</v>
          </cell>
          <cell r="B2187">
            <v>-1.1253500447905716E-2</v>
          </cell>
        </row>
        <row r="2188">
          <cell r="A2188">
            <v>41513</v>
          </cell>
          <cell r="B2188">
            <v>-4.9689799052936093E-3</v>
          </cell>
        </row>
        <row r="2189">
          <cell r="A2189">
            <v>41514</v>
          </cell>
          <cell r="B2189">
            <v>0</v>
          </cell>
        </row>
        <row r="2190">
          <cell r="A2190">
            <v>41515</v>
          </cell>
          <cell r="B2190">
            <v>1.4577938803278065E-3</v>
          </cell>
        </row>
        <row r="2191">
          <cell r="A2191">
            <v>41516</v>
          </cell>
          <cell r="B2191">
            <v>1.199389735082683E-3</v>
          </cell>
        </row>
        <row r="2192">
          <cell r="A2192">
            <v>41520</v>
          </cell>
          <cell r="B2192">
            <v>3.189815980513969E-4</v>
          </cell>
        </row>
        <row r="2193">
          <cell r="A2193">
            <v>41521</v>
          </cell>
          <cell r="B2193">
            <v>1.4748892795726567E-4</v>
          </cell>
        </row>
        <row r="2194">
          <cell r="A2194">
            <v>41522</v>
          </cell>
          <cell r="B2194">
            <v>1.5312476290060841E-3</v>
          </cell>
        </row>
        <row r="2195">
          <cell r="A2195">
            <v>41523</v>
          </cell>
          <cell r="B2195">
            <v>9.4780790053382233E-3</v>
          </cell>
        </row>
        <row r="2196">
          <cell r="A2196">
            <v>41526</v>
          </cell>
          <cell r="B2196">
            <v>-2.3197190390028253E-3</v>
          </cell>
        </row>
        <row r="2197">
          <cell r="A2197">
            <v>41527</v>
          </cell>
          <cell r="B2197">
            <v>7.327618787406863E-4</v>
          </cell>
        </row>
        <row r="2198">
          <cell r="A2198">
            <v>41528</v>
          </cell>
          <cell r="B2198">
            <v>-9.6429043213100364E-4</v>
          </cell>
        </row>
        <row r="2199">
          <cell r="A2199">
            <v>41529</v>
          </cell>
          <cell r="B2199">
            <v>2.0172372105468271E-4</v>
          </cell>
        </row>
        <row r="2200">
          <cell r="A2200">
            <v>41530</v>
          </cell>
          <cell r="B2200">
            <v>0</v>
          </cell>
        </row>
        <row r="2201">
          <cell r="A2201">
            <v>41533</v>
          </cell>
          <cell r="B2201">
            <v>7.9504580643855547E-3</v>
          </cell>
        </row>
        <row r="2202">
          <cell r="A2202">
            <v>41534</v>
          </cell>
          <cell r="B2202">
            <v>9.3584013287542483E-3</v>
          </cell>
        </row>
        <row r="2203">
          <cell r="A2203">
            <v>41535</v>
          </cell>
          <cell r="B2203">
            <v>1.0221147702137998E-3</v>
          </cell>
        </row>
        <row r="2204">
          <cell r="A2204">
            <v>41536</v>
          </cell>
          <cell r="B2204">
            <v>0</v>
          </cell>
        </row>
        <row r="2205">
          <cell r="A2205">
            <v>41537</v>
          </cell>
          <cell r="B2205">
            <v>-4.5405360668800904E-3</v>
          </cell>
        </row>
        <row r="2206">
          <cell r="A2206">
            <v>41540</v>
          </cell>
          <cell r="B2206">
            <v>0</v>
          </cell>
        </row>
        <row r="2207">
          <cell r="A2207">
            <v>41541</v>
          </cell>
          <cell r="B2207">
            <v>0</v>
          </cell>
        </row>
        <row r="2208">
          <cell r="A2208">
            <v>41542</v>
          </cell>
          <cell r="B2208">
            <v>2.6860973149899015E-3</v>
          </cell>
        </row>
        <row r="2209">
          <cell r="A2209">
            <v>41543</v>
          </cell>
          <cell r="B2209">
            <v>0</v>
          </cell>
        </row>
        <row r="2210">
          <cell r="A2210">
            <v>41544</v>
          </cell>
          <cell r="B2210">
            <v>-8.239034469075552E-3</v>
          </cell>
        </row>
        <row r="2211">
          <cell r="A2211">
            <v>41547</v>
          </cell>
          <cell r="B2211">
            <v>1.4947394180702452E-3</v>
          </cell>
        </row>
        <row r="2212">
          <cell r="A2212">
            <v>41548</v>
          </cell>
          <cell r="B2212">
            <v>0</v>
          </cell>
        </row>
        <row r="2213">
          <cell r="A2213">
            <v>41549</v>
          </cell>
          <cell r="B2213">
            <v>0</v>
          </cell>
        </row>
        <row r="2214">
          <cell r="A2214">
            <v>41550</v>
          </cell>
          <cell r="B2214">
            <v>-1.4299658303024948E-3</v>
          </cell>
        </row>
        <row r="2215">
          <cell r="A2215">
            <v>41551</v>
          </cell>
          <cell r="B2215">
            <v>0</v>
          </cell>
        </row>
        <row r="2216">
          <cell r="A2216">
            <v>41554</v>
          </cell>
          <cell r="B2216">
            <v>6.6555030938382663E-3</v>
          </cell>
        </row>
        <row r="2217">
          <cell r="A2217">
            <v>41555</v>
          </cell>
          <cell r="B2217">
            <v>5.2756455671343194E-3</v>
          </cell>
        </row>
        <row r="2218">
          <cell r="A2218">
            <v>41556</v>
          </cell>
          <cell r="B2218">
            <v>2.7996019900497597E-3</v>
          </cell>
        </row>
        <row r="2219">
          <cell r="A2219">
            <v>41557</v>
          </cell>
          <cell r="B2219">
            <v>-4.2295030976610814E-3</v>
          </cell>
        </row>
        <row r="2220">
          <cell r="A2220">
            <v>41558</v>
          </cell>
          <cell r="B2220">
            <v>-4.1733704790990322E-3</v>
          </cell>
        </row>
        <row r="2221">
          <cell r="A2221">
            <v>41561</v>
          </cell>
          <cell r="B2221">
            <v>0</v>
          </cell>
        </row>
        <row r="2222">
          <cell r="A2222">
            <v>41562</v>
          </cell>
          <cell r="B2222">
            <v>-1.8340818408205718E-3</v>
          </cell>
        </row>
        <row r="2223">
          <cell r="A2223">
            <v>41563</v>
          </cell>
          <cell r="B2223">
            <v>3.243725305986917E-3</v>
          </cell>
        </row>
        <row r="2224">
          <cell r="A2224">
            <v>41564</v>
          </cell>
          <cell r="B2224">
            <v>1.354350642445291E-3</v>
          </cell>
        </row>
        <row r="2225">
          <cell r="A2225">
            <v>41565</v>
          </cell>
          <cell r="B2225">
            <v>-4.6159314723778929E-4</v>
          </cell>
        </row>
        <row r="2226">
          <cell r="A2226">
            <v>41568</v>
          </cell>
          <cell r="B2226">
            <v>7.7181672043075151E-3</v>
          </cell>
        </row>
        <row r="2227">
          <cell r="A2227">
            <v>41569</v>
          </cell>
          <cell r="B2227">
            <v>1.015845025171146E-2</v>
          </cell>
        </row>
        <row r="2228">
          <cell r="A2228">
            <v>41570</v>
          </cell>
          <cell r="B2228">
            <v>-1.3295826734479473E-3</v>
          </cell>
        </row>
        <row r="2229">
          <cell r="A2229">
            <v>41571</v>
          </cell>
          <cell r="B2229">
            <v>5.5639230460329077E-3</v>
          </cell>
        </row>
        <row r="2230">
          <cell r="A2230">
            <v>41572</v>
          </cell>
          <cell r="B2230">
            <v>-1.0209653596147663E-2</v>
          </cell>
        </row>
        <row r="2231">
          <cell r="A2231">
            <v>41575</v>
          </cell>
          <cell r="B2231">
            <v>0</v>
          </cell>
        </row>
        <row r="2232">
          <cell r="A2232">
            <v>41576</v>
          </cell>
          <cell r="B2232">
            <v>-1.9189916200663825E-3</v>
          </cell>
        </row>
        <row r="2233">
          <cell r="A2233">
            <v>41577</v>
          </cell>
          <cell r="B2233">
            <v>7.8405398674165922E-3</v>
          </cell>
        </row>
        <row r="2234">
          <cell r="A2234">
            <v>41578</v>
          </cell>
          <cell r="B2234">
            <v>2.5514108999834199E-3</v>
          </cell>
        </row>
        <row r="2235">
          <cell r="A2235">
            <v>41579</v>
          </cell>
          <cell r="B2235">
            <v>1.8906836569160749E-3</v>
          </cell>
        </row>
        <row r="2236">
          <cell r="A2236">
            <v>41582</v>
          </cell>
          <cell r="B2236">
            <v>9.6589791363607801E-3</v>
          </cell>
        </row>
        <row r="2237">
          <cell r="A2237">
            <v>41583</v>
          </cell>
          <cell r="B2237">
            <v>9.1323355200179698E-4</v>
          </cell>
        </row>
        <row r="2238">
          <cell r="A2238">
            <v>41584</v>
          </cell>
          <cell r="B2238">
            <v>2.3289382932176455E-4</v>
          </cell>
        </row>
        <row r="2239">
          <cell r="A2239">
            <v>41585</v>
          </cell>
          <cell r="B2239">
            <v>0</v>
          </cell>
        </row>
        <row r="2240">
          <cell r="A2240">
            <v>41586</v>
          </cell>
          <cell r="B2240">
            <v>-1.5924041062242052E-3</v>
          </cell>
        </row>
        <row r="2241">
          <cell r="A2241">
            <v>41589</v>
          </cell>
          <cell r="B2241">
            <v>0</v>
          </cell>
        </row>
        <row r="2242">
          <cell r="A2242">
            <v>41590</v>
          </cell>
          <cell r="B2242">
            <v>0</v>
          </cell>
        </row>
        <row r="2243">
          <cell r="A2243">
            <v>41591</v>
          </cell>
          <cell r="B2243">
            <v>9.0558037507409636E-3</v>
          </cell>
        </row>
        <row r="2244">
          <cell r="A2244">
            <v>41592</v>
          </cell>
          <cell r="B2244">
            <v>3.0362678364134802E-3</v>
          </cell>
        </row>
        <row r="2245">
          <cell r="A2245">
            <v>41593</v>
          </cell>
          <cell r="B2245">
            <v>0</v>
          </cell>
        </row>
        <row r="2246">
          <cell r="A2246">
            <v>41596</v>
          </cell>
          <cell r="B2246">
            <v>0</v>
          </cell>
        </row>
        <row r="2247">
          <cell r="A2247">
            <v>41597</v>
          </cell>
          <cell r="B2247">
            <v>2.7351726036886374E-3</v>
          </cell>
        </row>
        <row r="2248">
          <cell r="A2248">
            <v>41598</v>
          </cell>
          <cell r="B2248">
            <v>0</v>
          </cell>
        </row>
        <row r="2249">
          <cell r="A2249">
            <v>41599</v>
          </cell>
          <cell r="B2249">
            <v>0</v>
          </cell>
        </row>
        <row r="2250">
          <cell r="A2250">
            <v>41600</v>
          </cell>
          <cell r="B2250">
            <v>-2.9885746657971894E-3</v>
          </cell>
        </row>
        <row r="2251">
          <cell r="A2251">
            <v>41603</v>
          </cell>
          <cell r="B2251">
            <v>3.3626322603168475E-3</v>
          </cell>
        </row>
        <row r="2252">
          <cell r="A2252">
            <v>41604</v>
          </cell>
          <cell r="B2252">
            <v>-8.5750046789580571E-3</v>
          </cell>
        </row>
        <row r="2253">
          <cell r="A2253">
            <v>41605</v>
          </cell>
          <cell r="B2253">
            <v>7.6094778516157839E-3</v>
          </cell>
        </row>
        <row r="2254">
          <cell r="A2254">
            <v>41607</v>
          </cell>
          <cell r="B2254">
            <v>0</v>
          </cell>
        </row>
        <row r="2255">
          <cell r="A2255">
            <v>41610</v>
          </cell>
          <cell r="B2255">
            <v>-6.4304133991673878E-3</v>
          </cell>
        </row>
        <row r="2256">
          <cell r="A2256">
            <v>41611</v>
          </cell>
          <cell r="B2256">
            <v>1.614890575825505E-3</v>
          </cell>
        </row>
        <row r="2257">
          <cell r="A2257">
            <v>41612</v>
          </cell>
          <cell r="B2257">
            <v>-3.7873039662062401E-3</v>
          </cell>
        </row>
        <row r="2258">
          <cell r="A2258">
            <v>41613</v>
          </cell>
          <cell r="B2258">
            <v>7.7734325086143471E-4</v>
          </cell>
        </row>
        <row r="2259">
          <cell r="A2259">
            <v>41614</v>
          </cell>
          <cell r="B2259">
            <v>6.2127595641588403E-3</v>
          </cell>
        </row>
        <row r="2260">
          <cell r="A2260">
            <v>41617</v>
          </cell>
          <cell r="B2260">
            <v>0</v>
          </cell>
        </row>
        <row r="2261">
          <cell r="A2261">
            <v>41618</v>
          </cell>
          <cell r="B2261">
            <v>-9.2450720682774566E-3</v>
          </cell>
        </row>
        <row r="2262">
          <cell r="A2262">
            <v>41619</v>
          </cell>
          <cell r="B2262">
            <v>-1.7072754397431176E-3</v>
          </cell>
        </row>
        <row r="2263">
          <cell r="A2263">
            <v>41620</v>
          </cell>
          <cell r="B2263">
            <v>0</v>
          </cell>
        </row>
        <row r="2264">
          <cell r="A2264">
            <v>41621</v>
          </cell>
          <cell r="B2264">
            <v>-2.5007033168868427E-3</v>
          </cell>
        </row>
        <row r="2265">
          <cell r="A2265">
            <v>41624</v>
          </cell>
          <cell r="B2265">
            <v>-1.1899395826679439E-3</v>
          </cell>
        </row>
        <row r="2266">
          <cell r="A2266">
            <v>41625</v>
          </cell>
          <cell r="B2266">
            <v>5.0898801269670226E-3</v>
          </cell>
        </row>
        <row r="2267">
          <cell r="A2267">
            <v>41626</v>
          </cell>
          <cell r="B2267">
            <v>0</v>
          </cell>
        </row>
        <row r="2268">
          <cell r="A2268">
            <v>41627</v>
          </cell>
          <cell r="B2268">
            <v>0</v>
          </cell>
        </row>
        <row r="2269">
          <cell r="A2269">
            <v>41628</v>
          </cell>
          <cell r="B2269">
            <v>0</v>
          </cell>
        </row>
        <row r="2270">
          <cell r="A2270">
            <v>41631</v>
          </cell>
          <cell r="B2270">
            <v>2.6156772264725519E-3</v>
          </cell>
        </row>
        <row r="2271">
          <cell r="A2271">
            <v>41632</v>
          </cell>
          <cell r="B2271">
            <v>0</v>
          </cell>
        </row>
        <row r="2272">
          <cell r="A2272">
            <v>41634</v>
          </cell>
          <cell r="B2272">
            <v>-1.2549946230720258E-3</v>
          </cell>
        </row>
        <row r="2273">
          <cell r="A2273">
            <v>41635</v>
          </cell>
          <cell r="B2273">
            <v>-1.7031846969060367E-3</v>
          </cell>
        </row>
        <row r="2274">
          <cell r="A2274">
            <v>41638</v>
          </cell>
          <cell r="B2274">
            <v>0</v>
          </cell>
        </row>
        <row r="2275">
          <cell r="A2275">
            <v>41639</v>
          </cell>
          <cell r="B2275">
            <v>0</v>
          </cell>
        </row>
        <row r="2276">
          <cell r="A2276">
            <v>41641</v>
          </cell>
          <cell r="B2276">
            <v>-4.8020483530240871E-3</v>
          </cell>
        </row>
        <row r="2277">
          <cell r="A2277">
            <v>41642</v>
          </cell>
          <cell r="B2277">
            <v>0</v>
          </cell>
        </row>
        <row r="2278">
          <cell r="A2278">
            <v>41645</v>
          </cell>
          <cell r="B2278">
            <v>0</v>
          </cell>
        </row>
        <row r="2279">
          <cell r="A2279">
            <v>41646</v>
          </cell>
          <cell r="B2279">
            <v>-2.2287051036394269E-4</v>
          </cell>
        </row>
        <row r="2280">
          <cell r="A2280">
            <v>41647</v>
          </cell>
          <cell r="B2280">
            <v>0</v>
          </cell>
        </row>
        <row r="2281">
          <cell r="A2281">
            <v>41648</v>
          </cell>
          <cell r="B2281">
            <v>4.7903295017942635E-3</v>
          </cell>
        </row>
        <row r="2282">
          <cell r="A2282">
            <v>41649</v>
          </cell>
          <cell r="B2282">
            <v>2.6670752149655888E-3</v>
          </cell>
        </row>
        <row r="2283">
          <cell r="A2283">
            <v>41652</v>
          </cell>
          <cell r="B2283">
            <v>0</v>
          </cell>
        </row>
        <row r="2284">
          <cell r="A2284">
            <v>41653</v>
          </cell>
          <cell r="B2284">
            <v>0</v>
          </cell>
        </row>
        <row r="2285">
          <cell r="A2285">
            <v>41654</v>
          </cell>
          <cell r="B2285">
            <v>2.7972515376548405E-4</v>
          </cell>
        </row>
        <row r="2286">
          <cell r="A2286">
            <v>41655</v>
          </cell>
          <cell r="B2286">
            <v>1.0420267076741267E-4</v>
          </cell>
        </row>
        <row r="2287">
          <cell r="A2287">
            <v>41656</v>
          </cell>
          <cell r="B2287">
            <v>-4.8623586380286974E-3</v>
          </cell>
        </row>
        <row r="2288">
          <cell r="A2288">
            <v>41660</v>
          </cell>
          <cell r="B2288">
            <v>-8.3907427748230422E-3</v>
          </cell>
        </row>
        <row r="2289">
          <cell r="A2289">
            <v>41661</v>
          </cell>
          <cell r="B2289">
            <v>0</v>
          </cell>
        </row>
        <row r="2290">
          <cell r="A2290">
            <v>41662</v>
          </cell>
          <cell r="B2290">
            <v>-6.1519321286946987E-3</v>
          </cell>
        </row>
        <row r="2291">
          <cell r="A2291">
            <v>41663</v>
          </cell>
          <cell r="B2291">
            <v>-9.0788965576626048E-3</v>
          </cell>
        </row>
        <row r="2292">
          <cell r="A2292">
            <v>41666</v>
          </cell>
          <cell r="B2292">
            <v>-2.4463572669693543E-3</v>
          </cell>
        </row>
        <row r="2293">
          <cell r="A2293">
            <v>41667</v>
          </cell>
          <cell r="B2293">
            <v>2.4094525645221845E-3</v>
          </cell>
        </row>
        <row r="2294">
          <cell r="A2294">
            <v>41668</v>
          </cell>
          <cell r="B2294">
            <v>-8.1195300828382742E-4</v>
          </cell>
        </row>
        <row r="2295">
          <cell r="A2295">
            <v>41669</v>
          </cell>
          <cell r="B2295">
            <v>5.5257773138561095E-3</v>
          </cell>
        </row>
        <row r="2296">
          <cell r="A2296">
            <v>41670</v>
          </cell>
          <cell r="B2296">
            <v>6.2556444084358885E-4</v>
          </cell>
        </row>
        <row r="2297">
          <cell r="A2297">
            <v>41673</v>
          </cell>
          <cell r="B2297">
            <v>2.8878598526162089E-4</v>
          </cell>
        </row>
        <row r="2298">
          <cell r="A2298">
            <v>41674</v>
          </cell>
          <cell r="B2298">
            <v>1.2457584899693263E-2</v>
          </cell>
        </row>
        <row r="2299">
          <cell r="A2299">
            <v>41675</v>
          </cell>
          <cell r="B2299">
            <v>9.1028483343674575E-3</v>
          </cell>
        </row>
        <row r="2300">
          <cell r="A2300">
            <v>41676</v>
          </cell>
          <cell r="B2300">
            <v>-1.9713805788039152E-2</v>
          </cell>
        </row>
        <row r="2301">
          <cell r="A2301">
            <v>41677</v>
          </cell>
          <cell r="B2301">
            <v>-5.295780213190107E-3</v>
          </cell>
        </row>
        <row r="2302">
          <cell r="A2302">
            <v>41680</v>
          </cell>
          <cell r="B2302">
            <v>9.2887357939832119E-5</v>
          </cell>
        </row>
        <row r="2303">
          <cell r="A2303">
            <v>41681</v>
          </cell>
          <cell r="B2303">
            <v>1.6736465347386268E-3</v>
          </cell>
        </row>
        <row r="2304">
          <cell r="A2304">
            <v>41682</v>
          </cell>
          <cell r="B2304">
            <v>2.7696988359551542E-3</v>
          </cell>
        </row>
        <row r="2305">
          <cell r="A2305">
            <v>41683</v>
          </cell>
          <cell r="B2305">
            <v>1.2311754564186542E-2</v>
          </cell>
        </row>
        <row r="2306">
          <cell r="A2306">
            <v>41684</v>
          </cell>
          <cell r="B2306">
            <v>-4.3461559674897918E-4</v>
          </cell>
        </row>
        <row r="2307">
          <cell r="A2307">
            <v>41688</v>
          </cell>
          <cell r="B2307">
            <v>6.4643022484485394E-3</v>
          </cell>
        </row>
        <row r="2308">
          <cell r="A2308">
            <v>41689</v>
          </cell>
          <cell r="B2308">
            <v>-2.3107971184145098E-3</v>
          </cell>
        </row>
        <row r="2309">
          <cell r="A2309">
            <v>41690</v>
          </cell>
          <cell r="B2309">
            <v>0</v>
          </cell>
        </row>
        <row r="2310">
          <cell r="A2310">
            <v>41691</v>
          </cell>
          <cell r="B2310">
            <v>-6.3719806785018816E-3</v>
          </cell>
        </row>
        <row r="2311">
          <cell r="A2311">
            <v>41694</v>
          </cell>
          <cell r="B2311">
            <v>8.7727589310863333E-3</v>
          </cell>
        </row>
        <row r="2312">
          <cell r="A2312">
            <v>41695</v>
          </cell>
          <cell r="B2312">
            <v>-9.9791931724537604E-3</v>
          </cell>
        </row>
        <row r="2313">
          <cell r="A2313">
            <v>41696</v>
          </cell>
          <cell r="B2313">
            <v>5.3740351005864429E-4</v>
          </cell>
        </row>
        <row r="2314">
          <cell r="A2314">
            <v>41697</v>
          </cell>
          <cell r="B2314">
            <v>5.8806260395308889E-3</v>
          </cell>
        </row>
        <row r="2315">
          <cell r="A2315">
            <v>41698</v>
          </cell>
          <cell r="B2315">
            <v>-1.2421355021672582E-3</v>
          </cell>
        </row>
        <row r="2316">
          <cell r="A2316">
            <v>41701</v>
          </cell>
          <cell r="B2316">
            <v>3.7214628236202499E-4</v>
          </cell>
        </row>
        <row r="2317">
          <cell r="A2317">
            <v>41702</v>
          </cell>
          <cell r="B2317">
            <v>-1.8695474684845641E-3</v>
          </cell>
        </row>
        <row r="2318">
          <cell r="A2318">
            <v>41703</v>
          </cell>
          <cell r="B2318">
            <v>1.0726967566672596E-2</v>
          </cell>
        </row>
        <row r="2319">
          <cell r="A2319">
            <v>41704</v>
          </cell>
          <cell r="B2319">
            <v>-1.1757022675241398E-3</v>
          </cell>
        </row>
        <row r="2320">
          <cell r="A2320">
            <v>41705</v>
          </cell>
          <cell r="B2320">
            <v>-1.3264173120672398E-3</v>
          </cell>
        </row>
        <row r="2321">
          <cell r="A2321">
            <v>41708</v>
          </cell>
          <cell r="B2321">
            <v>0</v>
          </cell>
        </row>
        <row r="2322">
          <cell r="A2322">
            <v>41709</v>
          </cell>
          <cell r="B2322">
            <v>0</v>
          </cell>
        </row>
        <row r="2323">
          <cell r="A2323">
            <v>41710</v>
          </cell>
          <cell r="B2323">
            <v>2.4472585883562902E-3</v>
          </cell>
        </row>
        <row r="2324">
          <cell r="A2324">
            <v>41711</v>
          </cell>
          <cell r="B2324">
            <v>0</v>
          </cell>
        </row>
        <row r="2325">
          <cell r="A2325">
            <v>41712</v>
          </cell>
          <cell r="B2325">
            <v>6.2484910814979049E-3</v>
          </cell>
        </row>
        <row r="2326">
          <cell r="A2326">
            <v>41715</v>
          </cell>
          <cell r="B2326">
            <v>2.3061800338140858E-3</v>
          </cell>
        </row>
        <row r="2327">
          <cell r="A2327">
            <v>41716</v>
          </cell>
          <cell r="B2327">
            <v>-8.4224218619603232E-4</v>
          </cell>
        </row>
        <row r="2328">
          <cell r="A2328">
            <v>41717</v>
          </cell>
          <cell r="B2328">
            <v>0</v>
          </cell>
        </row>
        <row r="2329">
          <cell r="A2329">
            <v>41718</v>
          </cell>
          <cell r="B2329">
            <v>0</v>
          </cell>
        </row>
        <row r="2330">
          <cell r="A2330">
            <v>41719</v>
          </cell>
          <cell r="B2330">
            <v>1.0153603723731675E-3</v>
          </cell>
        </row>
        <row r="2331">
          <cell r="A2331">
            <v>41722</v>
          </cell>
          <cell r="B2331">
            <v>-8.4560172193067396E-4</v>
          </cell>
        </row>
        <row r="2332">
          <cell r="A2332">
            <v>41723</v>
          </cell>
          <cell r="B2332">
            <v>0</v>
          </cell>
        </row>
        <row r="2333">
          <cell r="A2333">
            <v>41724</v>
          </cell>
          <cell r="B2333">
            <v>1.7990498444527434E-4</v>
          </cell>
        </row>
        <row r="2334">
          <cell r="A2334">
            <v>41725</v>
          </cell>
          <cell r="B2334">
            <v>3.4937177802484985E-4</v>
          </cell>
        </row>
        <row r="2335">
          <cell r="A2335">
            <v>41726</v>
          </cell>
          <cell r="B2335">
            <v>3.3076767087612086E-4</v>
          </cell>
        </row>
        <row r="2336">
          <cell r="A2336">
            <v>41729</v>
          </cell>
          <cell r="B2336">
            <v>-2.0516868374327738E-3</v>
          </cell>
        </row>
        <row r="2337">
          <cell r="A2337">
            <v>41730</v>
          </cell>
          <cell r="B2337">
            <v>1.2901908031015328E-3</v>
          </cell>
        </row>
        <row r="2338">
          <cell r="A2338">
            <v>41731</v>
          </cell>
          <cell r="B2338">
            <v>4.0264837353167007E-3</v>
          </cell>
        </row>
        <row r="2339">
          <cell r="A2339">
            <v>41732</v>
          </cell>
          <cell r="B2339">
            <v>9.6540118790630744E-4</v>
          </cell>
        </row>
        <row r="2340">
          <cell r="A2340">
            <v>41733</v>
          </cell>
          <cell r="B2340">
            <v>1.2817607950171496E-3</v>
          </cell>
        </row>
        <row r="2341">
          <cell r="A2341">
            <v>41736</v>
          </cell>
          <cell r="B2341">
            <v>0</v>
          </cell>
        </row>
        <row r="2342">
          <cell r="A2342">
            <v>41737</v>
          </cell>
          <cell r="B2342">
            <v>-7.8835998696554603E-3</v>
          </cell>
        </row>
        <row r="2343">
          <cell r="A2343">
            <v>41738</v>
          </cell>
          <cell r="B2343">
            <v>-7.7964119175462213E-4</v>
          </cell>
        </row>
        <row r="2344">
          <cell r="A2344">
            <v>41739</v>
          </cell>
          <cell r="B2344">
            <v>8.1394495526514836E-3</v>
          </cell>
        </row>
        <row r="2345">
          <cell r="A2345">
            <v>41740</v>
          </cell>
          <cell r="B2345">
            <v>2.0222254513682222E-3</v>
          </cell>
        </row>
        <row r="2346">
          <cell r="A2346">
            <v>41743</v>
          </cell>
          <cell r="B2346">
            <v>-2.7417205739659728E-3</v>
          </cell>
        </row>
        <row r="2347">
          <cell r="A2347">
            <v>41744</v>
          </cell>
          <cell r="B2347">
            <v>2.4714524006459329E-3</v>
          </cell>
        </row>
        <row r="2348">
          <cell r="A2348">
            <v>41745</v>
          </cell>
          <cell r="B2348">
            <v>-6.239125984018938E-4</v>
          </cell>
        </row>
        <row r="2349">
          <cell r="A2349">
            <v>41746</v>
          </cell>
          <cell r="B2349">
            <v>1.6422467686090941E-3</v>
          </cell>
        </row>
        <row r="2350">
          <cell r="A2350">
            <v>41750</v>
          </cell>
          <cell r="B2350">
            <v>-3.2577787619695988E-3</v>
          </cell>
        </row>
        <row r="2351">
          <cell r="A2351">
            <v>41751</v>
          </cell>
          <cell r="B2351">
            <v>-2.6084408117671702E-2</v>
          </cell>
        </row>
        <row r="2352">
          <cell r="A2352">
            <v>41752</v>
          </cell>
          <cell r="B2352">
            <v>2.9781469489241034E-3</v>
          </cell>
        </row>
        <row r="2353">
          <cell r="A2353">
            <v>41753</v>
          </cell>
          <cell r="B2353">
            <v>-5.3556885428440379E-5</v>
          </cell>
        </row>
        <row r="2354">
          <cell r="A2354">
            <v>41754</v>
          </cell>
          <cell r="B2354">
            <v>8.534534317578427E-3</v>
          </cell>
        </row>
        <row r="2355">
          <cell r="A2355">
            <v>41757</v>
          </cell>
          <cell r="B2355">
            <v>0</v>
          </cell>
        </row>
        <row r="2356">
          <cell r="A2356">
            <v>41758</v>
          </cell>
          <cell r="B2356">
            <v>-3.3622750367958538E-4</v>
          </cell>
        </row>
        <row r="2357">
          <cell r="A2357">
            <v>41759</v>
          </cell>
          <cell r="B2357">
            <v>-5.1483096456319865E-3</v>
          </cell>
        </row>
        <row r="2358">
          <cell r="A2358">
            <v>41760</v>
          </cell>
          <cell r="B2358">
            <v>2.3862622775383526E-3</v>
          </cell>
        </row>
        <row r="2359">
          <cell r="A2359">
            <v>41761</v>
          </cell>
          <cell r="B2359">
            <v>-3.1277442266290111E-3</v>
          </cell>
        </row>
        <row r="2360">
          <cell r="A2360">
            <v>41764</v>
          </cell>
          <cell r="B2360">
            <v>-4.1427236238472396E-3</v>
          </cell>
        </row>
        <row r="2361">
          <cell r="A2361">
            <v>41765</v>
          </cell>
          <cell r="B2361">
            <v>6.2091404175043871E-3</v>
          </cell>
        </row>
        <row r="2362">
          <cell r="A2362">
            <v>41766</v>
          </cell>
          <cell r="B2362">
            <v>2.3725628889101858E-3</v>
          </cell>
        </row>
        <row r="2363">
          <cell r="A2363">
            <v>41767</v>
          </cell>
          <cell r="B2363">
            <v>-2.2451803342747908E-3</v>
          </cell>
        </row>
        <row r="2364">
          <cell r="A2364">
            <v>41768</v>
          </cell>
          <cell r="B2364">
            <v>2.2691482736978638E-3</v>
          </cell>
        </row>
        <row r="2365">
          <cell r="A2365">
            <v>41771</v>
          </cell>
          <cell r="B2365">
            <v>-1.7575531551499771E-3</v>
          </cell>
        </row>
        <row r="2366">
          <cell r="A2366">
            <v>41772</v>
          </cell>
          <cell r="B2366">
            <v>0</v>
          </cell>
        </row>
        <row r="2367">
          <cell r="A2367">
            <v>41773</v>
          </cell>
          <cell r="B2367">
            <v>1.5355528628979525E-3</v>
          </cell>
        </row>
        <row r="2368">
          <cell r="A2368">
            <v>41774</v>
          </cell>
          <cell r="B2368">
            <v>1.5995053464506366E-3</v>
          </cell>
        </row>
        <row r="2369">
          <cell r="A2369">
            <v>41775</v>
          </cell>
          <cell r="B2369">
            <v>3.8507476108024235E-4</v>
          </cell>
        </row>
        <row r="2370">
          <cell r="A2370">
            <v>41778</v>
          </cell>
          <cell r="B2370">
            <v>1.7145145288022083E-3</v>
          </cell>
        </row>
        <row r="2371">
          <cell r="A2371">
            <v>41779</v>
          </cell>
          <cell r="B2371">
            <v>4.3727068231503208E-5</v>
          </cell>
        </row>
        <row r="2372">
          <cell r="A2372">
            <v>41780</v>
          </cell>
          <cell r="B2372">
            <v>0</v>
          </cell>
        </row>
        <row r="2373">
          <cell r="A2373">
            <v>41781</v>
          </cell>
          <cell r="B2373">
            <v>2.161007440259806E-3</v>
          </cell>
        </row>
        <row r="2374">
          <cell r="A2374">
            <v>41782</v>
          </cell>
          <cell r="B2374">
            <v>0</v>
          </cell>
        </row>
        <row r="2375">
          <cell r="A2375">
            <v>41786</v>
          </cell>
          <cell r="B2375">
            <v>1.3843962679484017E-4</v>
          </cell>
        </row>
        <row r="2376">
          <cell r="A2376">
            <v>41787</v>
          </cell>
          <cell r="B2376">
            <v>9.9219448845210305E-4</v>
          </cell>
        </row>
        <row r="2377">
          <cell r="A2377">
            <v>41788</v>
          </cell>
          <cell r="B2377">
            <v>0</v>
          </cell>
        </row>
        <row r="2378">
          <cell r="A2378">
            <v>41789</v>
          </cell>
          <cell r="B2378">
            <v>6.5377613656630324E-3</v>
          </cell>
        </row>
        <row r="2379">
          <cell r="A2379">
            <v>41792</v>
          </cell>
          <cell r="B2379">
            <v>-5.208055278575019E-4</v>
          </cell>
        </row>
        <row r="2380">
          <cell r="A2380">
            <v>41793</v>
          </cell>
          <cell r="B2380">
            <v>1.9377477995697928E-4</v>
          </cell>
        </row>
        <row r="2381">
          <cell r="A2381">
            <v>41794</v>
          </cell>
          <cell r="B2381">
            <v>0</v>
          </cell>
        </row>
        <row r="2382">
          <cell r="A2382">
            <v>41795</v>
          </cell>
          <cell r="B2382">
            <v>0</v>
          </cell>
        </row>
        <row r="2383">
          <cell r="A2383">
            <v>41796</v>
          </cell>
          <cell r="B2383">
            <v>-3.2262679317746529E-4</v>
          </cell>
        </row>
        <row r="2384">
          <cell r="A2384">
            <v>41799</v>
          </cell>
          <cell r="B2384">
            <v>0</v>
          </cell>
        </row>
        <row r="2385">
          <cell r="A2385">
            <v>41800</v>
          </cell>
          <cell r="B2385">
            <v>-5.8216011103545736E-3</v>
          </cell>
        </row>
        <row r="2386">
          <cell r="A2386">
            <v>41801</v>
          </cell>
          <cell r="B2386">
            <v>-7.495381736982923E-4</v>
          </cell>
        </row>
        <row r="2387">
          <cell r="A2387">
            <v>41802</v>
          </cell>
          <cell r="B2387">
            <v>0</v>
          </cell>
        </row>
        <row r="2388">
          <cell r="A2388">
            <v>41803</v>
          </cell>
          <cell r="B2388">
            <v>0</v>
          </cell>
        </row>
        <row r="2389">
          <cell r="A2389">
            <v>41806</v>
          </cell>
          <cell r="B2389">
            <v>0</v>
          </cell>
        </row>
        <row r="2390">
          <cell r="A2390">
            <v>41807</v>
          </cell>
          <cell r="B2390">
            <v>0</v>
          </cell>
        </row>
        <row r="2391">
          <cell r="A2391">
            <v>41808</v>
          </cell>
          <cell r="B2391">
            <v>0</v>
          </cell>
        </row>
        <row r="2392">
          <cell r="A2392">
            <v>41809</v>
          </cell>
          <cell r="B2392">
            <v>0</v>
          </cell>
        </row>
        <row r="2393">
          <cell r="A2393">
            <v>41810</v>
          </cell>
          <cell r="B2393">
            <v>-3.9560833398270216E-3</v>
          </cell>
        </row>
        <row r="2394">
          <cell r="A2394">
            <v>41813</v>
          </cell>
          <cell r="B2394">
            <v>-5.2913694590702169E-4</v>
          </cell>
        </row>
        <row r="2395">
          <cell r="A2395">
            <v>41814</v>
          </cell>
          <cell r="B2395">
            <v>1.8065624265087976E-4</v>
          </cell>
        </row>
        <row r="2396">
          <cell r="A2396">
            <v>41815</v>
          </cell>
          <cell r="B2396">
            <v>3.6343565115894275E-3</v>
          </cell>
        </row>
        <row r="2397">
          <cell r="A2397">
            <v>41816</v>
          </cell>
          <cell r="B2397">
            <v>0</v>
          </cell>
        </row>
        <row r="2398">
          <cell r="A2398">
            <v>41817</v>
          </cell>
          <cell r="B2398">
            <v>1.8392778105428668E-3</v>
          </cell>
        </row>
        <row r="2399">
          <cell r="A2399">
            <v>41820</v>
          </cell>
          <cell r="B2399">
            <v>3.7180488776079419E-3</v>
          </cell>
        </row>
        <row r="2400">
          <cell r="A2400">
            <v>41821</v>
          </cell>
          <cell r="B2400">
            <v>7.9426795836339114E-3</v>
          </cell>
        </row>
        <row r="2401">
          <cell r="A2401">
            <v>41822</v>
          </cell>
          <cell r="B2401">
            <v>3.7777166998076124E-3</v>
          </cell>
        </row>
        <row r="2402">
          <cell r="A2402">
            <v>41823</v>
          </cell>
          <cell r="B2402">
            <v>8.7973239486940967E-4</v>
          </cell>
        </row>
        <row r="2403">
          <cell r="A2403">
            <v>41827</v>
          </cell>
          <cell r="B2403">
            <v>7.9830520386242547E-5</v>
          </cell>
        </row>
        <row r="2404">
          <cell r="A2404">
            <v>41828</v>
          </cell>
          <cell r="B2404">
            <v>1.6279581816380467E-3</v>
          </cell>
        </row>
        <row r="2405">
          <cell r="A2405">
            <v>41829</v>
          </cell>
          <cell r="B2405">
            <v>5.0531942697018028E-6</v>
          </cell>
        </row>
        <row r="2406">
          <cell r="A2406">
            <v>41830</v>
          </cell>
          <cell r="B2406">
            <v>5.5966277405033087E-3</v>
          </cell>
        </row>
        <row r="2407">
          <cell r="A2407">
            <v>41831</v>
          </cell>
          <cell r="B2407">
            <v>0</v>
          </cell>
        </row>
        <row r="2408">
          <cell r="A2408">
            <v>41834</v>
          </cell>
          <cell r="B2408">
            <v>3.5801530808961318E-3</v>
          </cell>
        </row>
        <row r="2409">
          <cell r="A2409">
            <v>41835</v>
          </cell>
          <cell r="B2409">
            <v>6.0958815513069919E-4</v>
          </cell>
        </row>
        <row r="2410">
          <cell r="A2410">
            <v>41836</v>
          </cell>
          <cell r="B2410">
            <v>0</v>
          </cell>
        </row>
        <row r="2411">
          <cell r="A2411">
            <v>41837</v>
          </cell>
          <cell r="B2411">
            <v>0</v>
          </cell>
        </row>
        <row r="2412">
          <cell r="A2412">
            <v>41838</v>
          </cell>
          <cell r="B2412">
            <v>3.4788822798603363E-3</v>
          </cell>
        </row>
        <row r="2413">
          <cell r="A2413">
            <v>41841</v>
          </cell>
          <cell r="B2413">
            <v>0</v>
          </cell>
        </row>
        <row r="2414">
          <cell r="A2414">
            <v>41842</v>
          </cell>
          <cell r="B2414">
            <v>1.6871970267783177E-3</v>
          </cell>
        </row>
        <row r="2415">
          <cell r="A2415">
            <v>41843</v>
          </cell>
          <cell r="B2415">
            <v>-1.5917481728825473E-3</v>
          </cell>
        </row>
        <row r="2416">
          <cell r="A2416">
            <v>41844</v>
          </cell>
          <cell r="B2416">
            <v>-2.6205353112052311E-3</v>
          </cell>
        </row>
        <row r="2417">
          <cell r="A2417">
            <v>41845</v>
          </cell>
          <cell r="B2417">
            <v>1.1581346103887856E-3</v>
          </cell>
        </row>
        <row r="2418">
          <cell r="A2418">
            <v>41848</v>
          </cell>
          <cell r="B2418">
            <v>2.5252392254013076E-4</v>
          </cell>
        </row>
        <row r="2419">
          <cell r="A2419">
            <v>41849</v>
          </cell>
          <cell r="B2419">
            <v>-1.2530743540231815E-3</v>
          </cell>
        </row>
        <row r="2420">
          <cell r="A2420">
            <v>41850</v>
          </cell>
          <cell r="B2420">
            <v>2.141049325128686E-3</v>
          </cell>
        </row>
        <row r="2421">
          <cell r="A2421">
            <v>41851</v>
          </cell>
          <cell r="B2421">
            <v>-7.4867679005131684E-3</v>
          </cell>
        </row>
        <row r="2422">
          <cell r="A2422">
            <v>41852</v>
          </cell>
          <cell r="B2422">
            <v>2.4387966929298043E-3</v>
          </cell>
        </row>
        <row r="2423">
          <cell r="A2423">
            <v>41855</v>
          </cell>
          <cell r="B2423">
            <v>-3.1473687423687431E-3</v>
          </cell>
        </row>
        <row r="2424">
          <cell r="A2424">
            <v>41856</v>
          </cell>
          <cell r="B2424">
            <v>5.2463129863410249E-3</v>
          </cell>
        </row>
        <row r="2425">
          <cell r="A2425">
            <v>41857</v>
          </cell>
          <cell r="B2425">
            <v>-5.2451350106610811E-3</v>
          </cell>
        </row>
        <row r="2426">
          <cell r="A2426">
            <v>41858</v>
          </cell>
          <cell r="B2426">
            <v>3.3064708767934583E-3</v>
          </cell>
        </row>
        <row r="2427">
          <cell r="A2427">
            <v>41859</v>
          </cell>
          <cell r="B2427">
            <v>0</v>
          </cell>
        </row>
        <row r="2428">
          <cell r="A2428">
            <v>41862</v>
          </cell>
          <cell r="B2428">
            <v>-8.493542559789094E-5</v>
          </cell>
        </row>
        <row r="2429">
          <cell r="A2429">
            <v>41863</v>
          </cell>
          <cell r="B2429">
            <v>0</v>
          </cell>
        </row>
        <row r="2430">
          <cell r="A2430">
            <v>41864</v>
          </cell>
          <cell r="B2430">
            <v>0</v>
          </cell>
        </row>
        <row r="2431">
          <cell r="A2431">
            <v>41865</v>
          </cell>
          <cell r="B2431">
            <v>-3.6196767428623919E-3</v>
          </cell>
        </row>
        <row r="2432">
          <cell r="A2432">
            <v>41866</v>
          </cell>
          <cell r="B2432">
            <v>5.4504342801236904E-3</v>
          </cell>
        </row>
        <row r="2433">
          <cell r="A2433">
            <v>41869</v>
          </cell>
          <cell r="B2433">
            <v>8.3646413870466373E-4</v>
          </cell>
        </row>
        <row r="2434">
          <cell r="A2434">
            <v>41870</v>
          </cell>
          <cell r="B2434">
            <v>1.3587337749361756E-4</v>
          </cell>
        </row>
        <row r="2435">
          <cell r="A2435">
            <v>41871</v>
          </cell>
          <cell r="B2435">
            <v>9.1348178210158802E-3</v>
          </cell>
        </row>
        <row r="2436">
          <cell r="A2436">
            <v>41872</v>
          </cell>
          <cell r="B2436">
            <v>0</v>
          </cell>
        </row>
        <row r="2437">
          <cell r="A2437">
            <v>41873</v>
          </cell>
          <cell r="B2437">
            <v>3.341988385269644E-3</v>
          </cell>
        </row>
        <row r="2438">
          <cell r="A2438">
            <v>41876</v>
          </cell>
          <cell r="B2438">
            <v>0</v>
          </cell>
        </row>
        <row r="2439">
          <cell r="A2439">
            <v>41877</v>
          </cell>
          <cell r="B2439">
            <v>0</v>
          </cell>
        </row>
        <row r="2440">
          <cell r="A2440">
            <v>41878</v>
          </cell>
          <cell r="B2440">
            <v>0</v>
          </cell>
        </row>
        <row r="2441">
          <cell r="A2441">
            <v>41879</v>
          </cell>
          <cell r="B2441">
            <v>1.495039763815174E-3</v>
          </cell>
        </row>
        <row r="2442">
          <cell r="A2442">
            <v>41880</v>
          </cell>
          <cell r="B2442">
            <v>0</v>
          </cell>
        </row>
        <row r="2443">
          <cell r="A2443">
            <v>41884</v>
          </cell>
          <cell r="B2443">
            <v>-1.7307865791582825E-3</v>
          </cell>
        </row>
        <row r="2444">
          <cell r="A2444">
            <v>41885</v>
          </cell>
          <cell r="B2444">
            <v>1.3278010196161459E-3</v>
          </cell>
        </row>
        <row r="2445">
          <cell r="A2445">
            <v>41886</v>
          </cell>
          <cell r="B2445">
            <v>1.2974440894568886E-4</v>
          </cell>
        </row>
        <row r="2446">
          <cell r="A2446">
            <v>41887</v>
          </cell>
          <cell r="B2446">
            <v>0</v>
          </cell>
        </row>
        <row r="2447">
          <cell r="A2447">
            <v>41890</v>
          </cell>
          <cell r="B2447">
            <v>-1.4462889536258659E-4</v>
          </cell>
        </row>
        <row r="2448">
          <cell r="A2448">
            <v>41891</v>
          </cell>
          <cell r="B2448">
            <v>3.2315577435048444E-4</v>
          </cell>
        </row>
        <row r="2449">
          <cell r="A2449">
            <v>41892</v>
          </cell>
          <cell r="B2449">
            <v>-3.4822523386410508E-4</v>
          </cell>
        </row>
        <row r="2450">
          <cell r="A2450">
            <v>41893</v>
          </cell>
          <cell r="B2450">
            <v>0</v>
          </cell>
        </row>
        <row r="2451">
          <cell r="A2451">
            <v>41894</v>
          </cell>
          <cell r="B2451">
            <v>0</v>
          </cell>
        </row>
        <row r="2452">
          <cell r="A2452">
            <v>41897</v>
          </cell>
          <cell r="B2452">
            <v>-2.7237517422317099E-4</v>
          </cell>
        </row>
        <row r="2453">
          <cell r="A2453">
            <v>41898</v>
          </cell>
          <cell r="B2453">
            <v>3.1332062734998263E-4</v>
          </cell>
        </row>
        <row r="2454">
          <cell r="A2454">
            <v>41899</v>
          </cell>
          <cell r="B2454">
            <v>0</v>
          </cell>
        </row>
        <row r="2455">
          <cell r="A2455">
            <v>41900</v>
          </cell>
          <cell r="B2455">
            <v>0</v>
          </cell>
        </row>
        <row r="2456">
          <cell r="A2456">
            <v>41901</v>
          </cell>
          <cell r="B2456">
            <v>0</v>
          </cell>
        </row>
        <row r="2457">
          <cell r="A2457">
            <v>41904</v>
          </cell>
          <cell r="B2457">
            <v>1.7283545326247673E-5</v>
          </cell>
        </row>
        <row r="2458">
          <cell r="A2458">
            <v>41905</v>
          </cell>
          <cell r="B2458">
            <v>1.0477810347157203E-4</v>
          </cell>
        </row>
        <row r="2459">
          <cell r="A2459">
            <v>41906</v>
          </cell>
          <cell r="B2459">
            <v>2.2960963084222549E-4</v>
          </cell>
        </row>
        <row r="2460">
          <cell r="A2460">
            <v>41907</v>
          </cell>
          <cell r="B2460">
            <v>0</v>
          </cell>
        </row>
        <row r="2461">
          <cell r="A2461">
            <v>41908</v>
          </cell>
          <cell r="B2461">
            <v>0</v>
          </cell>
        </row>
        <row r="2462">
          <cell r="A2462">
            <v>41911</v>
          </cell>
          <cell r="B2462">
            <v>0</v>
          </cell>
        </row>
        <row r="2463">
          <cell r="A2463">
            <v>41912</v>
          </cell>
          <cell r="B2463">
            <v>3.261523614693789E-3</v>
          </cell>
        </row>
        <row r="2464">
          <cell r="A2464">
            <v>41913</v>
          </cell>
          <cell r="B2464">
            <v>-6.5465718424248954E-4</v>
          </cell>
        </row>
        <row r="2465">
          <cell r="A2465">
            <v>41914</v>
          </cell>
          <cell r="B2465">
            <v>1.6789431527228682E-3</v>
          </cell>
        </row>
        <row r="2466">
          <cell r="A2466">
            <v>41915</v>
          </cell>
          <cell r="B2466">
            <v>-5.9307385303912063E-4</v>
          </cell>
        </row>
        <row r="2467">
          <cell r="A2467">
            <v>41918</v>
          </cell>
          <cell r="B2467">
            <v>1.1073797152828374E-3</v>
          </cell>
        </row>
        <row r="2468">
          <cell r="A2468">
            <v>41919</v>
          </cell>
          <cell r="B2468">
            <v>0</v>
          </cell>
        </row>
        <row r="2469">
          <cell r="A2469">
            <v>41920</v>
          </cell>
          <cell r="B2469">
            <v>0</v>
          </cell>
        </row>
        <row r="2470">
          <cell r="A2470">
            <v>41921</v>
          </cell>
          <cell r="B2470">
            <v>3.0731103399524494E-3</v>
          </cell>
        </row>
        <row r="2471">
          <cell r="A2471">
            <v>41922</v>
          </cell>
          <cell r="B2471">
            <v>0</v>
          </cell>
        </row>
        <row r="2472">
          <cell r="A2472">
            <v>41925</v>
          </cell>
          <cell r="B2472">
            <v>0</v>
          </cell>
        </row>
        <row r="2473">
          <cell r="A2473">
            <v>41926</v>
          </cell>
          <cell r="B2473">
            <v>2.9041943126788608E-3</v>
          </cell>
        </row>
        <row r="2474">
          <cell r="A2474">
            <v>41927</v>
          </cell>
          <cell r="B2474">
            <v>4.4639813930419372E-3</v>
          </cell>
        </row>
        <row r="2475">
          <cell r="A2475">
            <v>41928</v>
          </cell>
          <cell r="B2475">
            <v>-9.3472268607591182E-4</v>
          </cell>
        </row>
        <row r="2476">
          <cell r="A2476">
            <v>41929</v>
          </cell>
          <cell r="B2476">
            <v>-3.1482881092768623E-3</v>
          </cell>
        </row>
        <row r="2477">
          <cell r="A2477">
            <v>41932</v>
          </cell>
          <cell r="B2477">
            <v>2.5884228811987405E-4</v>
          </cell>
        </row>
        <row r="2478">
          <cell r="A2478">
            <v>41933</v>
          </cell>
          <cell r="B2478">
            <v>-1.4895633493975208E-2</v>
          </cell>
        </row>
        <row r="2479">
          <cell r="A2479">
            <v>41934</v>
          </cell>
          <cell r="B2479">
            <v>2.8481614741284571E-2</v>
          </cell>
        </row>
        <row r="2480">
          <cell r="A2480">
            <v>41935</v>
          </cell>
          <cell r="B2480">
            <v>9.5774093972095815E-3</v>
          </cell>
        </row>
        <row r="2481">
          <cell r="A2481">
            <v>41936</v>
          </cell>
          <cell r="B2481">
            <v>-6.492589098329225E-3</v>
          </cell>
        </row>
        <row r="2482">
          <cell r="A2482">
            <v>41939</v>
          </cell>
          <cell r="B2482">
            <v>5.1347727287779444E-3</v>
          </cell>
        </row>
        <row r="2483">
          <cell r="A2483">
            <v>41940</v>
          </cell>
          <cell r="B2483">
            <v>-2.3905946791721562E-3</v>
          </cell>
        </row>
        <row r="2484">
          <cell r="A2484">
            <v>41941</v>
          </cell>
          <cell r="B2484">
            <v>3.9670869570202867E-3</v>
          </cell>
        </row>
        <row r="2485">
          <cell r="A2485">
            <v>41942</v>
          </cell>
          <cell r="B2485">
            <v>2.3564332456547262E-2</v>
          </cell>
        </row>
        <row r="2486">
          <cell r="A2486">
            <v>41943</v>
          </cell>
          <cell r="B2486">
            <v>-8.4724411810707789E-3</v>
          </cell>
        </row>
        <row r="2487">
          <cell r="A2487">
            <v>41946</v>
          </cell>
          <cell r="B2487">
            <v>-2.1600030891659136E-3</v>
          </cell>
        </row>
        <row r="2488">
          <cell r="A2488">
            <v>41947</v>
          </cell>
          <cell r="B2488">
            <v>1.2319636436621142E-2</v>
          </cell>
        </row>
        <row r="2489">
          <cell r="A2489">
            <v>41948</v>
          </cell>
          <cell r="B2489">
            <v>8.1503530090219264E-3</v>
          </cell>
        </row>
        <row r="2490">
          <cell r="A2490">
            <v>41949</v>
          </cell>
          <cell r="B2490">
            <v>1.8353194935985365E-2</v>
          </cell>
        </row>
        <row r="2491">
          <cell r="A2491">
            <v>41950</v>
          </cell>
          <cell r="B2491">
            <v>-4.1228684088322858E-3</v>
          </cell>
        </row>
        <row r="2492">
          <cell r="A2492">
            <v>41953</v>
          </cell>
          <cell r="B2492">
            <v>-1.2502450471147803E-2</v>
          </cell>
        </row>
        <row r="2493">
          <cell r="A2493">
            <v>41954</v>
          </cell>
          <cell r="B2493">
            <v>1.3143439434165165E-3</v>
          </cell>
        </row>
        <row r="2494">
          <cell r="A2494">
            <v>41955</v>
          </cell>
          <cell r="B2494">
            <v>-5.1343812170286055E-3</v>
          </cell>
        </row>
        <row r="2495">
          <cell r="A2495">
            <v>41956</v>
          </cell>
          <cell r="B2495">
            <v>-6.5289038905666985E-4</v>
          </cell>
        </row>
        <row r="2496">
          <cell r="A2496">
            <v>41957</v>
          </cell>
          <cell r="B2496">
            <v>0</v>
          </cell>
        </row>
        <row r="2497">
          <cell r="A2497">
            <v>41960</v>
          </cell>
          <cell r="B2497">
            <v>1.4383438913790256E-4</v>
          </cell>
        </row>
        <row r="2498">
          <cell r="A2498">
            <v>41961</v>
          </cell>
          <cell r="B2498">
            <v>0</v>
          </cell>
        </row>
        <row r="2499">
          <cell r="A2499">
            <v>41962</v>
          </cell>
          <cell r="B2499">
            <v>0</v>
          </cell>
        </row>
        <row r="2500">
          <cell r="A2500">
            <v>41963</v>
          </cell>
          <cell r="B2500">
            <v>0</v>
          </cell>
        </row>
        <row r="2501">
          <cell r="A2501">
            <v>41964</v>
          </cell>
          <cell r="B2501">
            <v>1.7986667141453281E-3</v>
          </cell>
        </row>
        <row r="2502">
          <cell r="A2502">
            <v>41967</v>
          </cell>
          <cell r="B2502">
            <v>-6.9103146566081345E-4</v>
          </cell>
        </row>
        <row r="2503">
          <cell r="A2503">
            <v>41968</v>
          </cell>
          <cell r="B2503">
            <v>-8.1109093255175221E-3</v>
          </cell>
        </row>
        <row r="2504">
          <cell r="A2504">
            <v>41969</v>
          </cell>
          <cell r="B2504">
            <v>0</v>
          </cell>
        </row>
        <row r="2505">
          <cell r="A2505">
            <v>41971</v>
          </cell>
          <cell r="B2505">
            <v>-1.5806137519508007E-2</v>
          </cell>
        </row>
        <row r="2506">
          <cell r="A2506">
            <v>41974</v>
          </cell>
          <cell r="B2506">
            <v>7.4301703332281203E-3</v>
          </cell>
        </row>
        <row r="2507">
          <cell r="A2507">
            <v>41975</v>
          </cell>
          <cell r="B2507">
            <v>-1.7216186002529713E-3</v>
          </cell>
        </row>
        <row r="2508">
          <cell r="A2508">
            <v>41976</v>
          </cell>
          <cell r="B2508">
            <v>0</v>
          </cell>
        </row>
        <row r="2509">
          <cell r="A2509">
            <v>41977</v>
          </cell>
          <cell r="B2509">
            <v>-2.7285599495891361E-4</v>
          </cell>
        </row>
        <row r="2510">
          <cell r="A2510">
            <v>41978</v>
          </cell>
          <cell r="B2510">
            <v>3.6559482095820952E-3</v>
          </cell>
        </row>
        <row r="2511">
          <cell r="A2511">
            <v>41981</v>
          </cell>
          <cell r="B2511">
            <v>0</v>
          </cell>
        </row>
        <row r="2512">
          <cell r="A2512">
            <v>41982</v>
          </cell>
          <cell r="B2512">
            <v>2.2581351197345202E-2</v>
          </cell>
        </row>
        <row r="2513">
          <cell r="A2513">
            <v>41983</v>
          </cell>
          <cell r="B2513">
            <v>0</v>
          </cell>
        </row>
        <row r="2514">
          <cell r="A2514">
            <v>41984</v>
          </cell>
          <cell r="B2514">
            <v>1.3548643685533585E-3</v>
          </cell>
        </row>
        <row r="2515">
          <cell r="A2515">
            <v>41985</v>
          </cell>
          <cell r="B2515">
            <v>-6.2441093453592302E-3</v>
          </cell>
        </row>
        <row r="2516">
          <cell r="A2516">
            <v>41988</v>
          </cell>
          <cell r="B2516">
            <v>0</v>
          </cell>
        </row>
        <row r="2517">
          <cell r="A2517">
            <v>41989</v>
          </cell>
          <cell r="B2517">
            <v>4.4255391095361868E-4</v>
          </cell>
        </row>
        <row r="2518">
          <cell r="A2518">
            <v>41990</v>
          </cell>
          <cell r="B2518">
            <v>-1.1078925993012055E-3</v>
          </cell>
        </row>
        <row r="2519">
          <cell r="A2519">
            <v>41991</v>
          </cell>
          <cell r="B2519">
            <v>-9.1736200520795182E-3</v>
          </cell>
        </row>
        <row r="2520">
          <cell r="A2520">
            <v>41992</v>
          </cell>
          <cell r="B2520">
            <v>0</v>
          </cell>
        </row>
        <row r="2521">
          <cell r="A2521">
            <v>41995</v>
          </cell>
          <cell r="B2521">
            <v>3.859369057390523E-3</v>
          </cell>
        </row>
        <row r="2522">
          <cell r="A2522">
            <v>41996</v>
          </cell>
          <cell r="B2522">
            <v>0</v>
          </cell>
        </row>
        <row r="2523">
          <cell r="A2523">
            <v>41997</v>
          </cell>
          <cell r="B2523">
            <v>-2.493014953297032E-4</v>
          </cell>
        </row>
        <row r="2524">
          <cell r="A2524">
            <v>41999</v>
          </cell>
          <cell r="B2524">
            <v>-2.7239537729779585E-4</v>
          </cell>
        </row>
        <row r="2525">
          <cell r="A2525">
            <v>42002</v>
          </cell>
          <cell r="B2525">
            <v>3.4570929507614351E-4</v>
          </cell>
        </row>
        <row r="2526">
          <cell r="A2526">
            <v>42003</v>
          </cell>
          <cell r="B2526">
            <v>0</v>
          </cell>
        </row>
        <row r="2527">
          <cell r="A2527">
            <v>42004</v>
          </cell>
          <cell r="B2527">
            <v>0</v>
          </cell>
        </row>
        <row r="2528">
          <cell r="A2528">
            <v>42006</v>
          </cell>
          <cell r="B2528">
            <v>4.2276892563485166E-4</v>
          </cell>
        </row>
        <row r="2529">
          <cell r="A2529">
            <v>42009</v>
          </cell>
          <cell r="B2529">
            <v>0</v>
          </cell>
        </row>
        <row r="2530">
          <cell r="A2530">
            <v>42010</v>
          </cell>
          <cell r="B2530">
            <v>0</v>
          </cell>
        </row>
        <row r="2531">
          <cell r="A2531">
            <v>42011</v>
          </cell>
          <cell r="B2531">
            <v>-1.4501338493791442E-3</v>
          </cell>
        </row>
        <row r="2532">
          <cell r="A2532">
            <v>42012</v>
          </cell>
          <cell r="B2532">
            <v>-2.2755980520637762E-3</v>
          </cell>
        </row>
        <row r="2533">
          <cell r="A2533">
            <v>42013</v>
          </cell>
          <cell r="B2533">
            <v>-5.3928921181920489E-3</v>
          </cell>
        </row>
        <row r="2534">
          <cell r="A2534">
            <v>42016</v>
          </cell>
          <cell r="B2534">
            <v>0</v>
          </cell>
        </row>
        <row r="2535">
          <cell r="A2535">
            <v>42017</v>
          </cell>
          <cell r="B2535">
            <v>2.162630060119841E-3</v>
          </cell>
        </row>
        <row r="2536">
          <cell r="A2536">
            <v>42018</v>
          </cell>
          <cell r="B2536">
            <v>3.1254468986351798E-3</v>
          </cell>
        </row>
        <row r="2537">
          <cell r="A2537">
            <v>42019</v>
          </cell>
          <cell r="B2537">
            <v>2.1113333964626613E-3</v>
          </cell>
        </row>
        <row r="2538">
          <cell r="A2538">
            <v>42020</v>
          </cell>
          <cell r="B2538">
            <v>0</v>
          </cell>
        </row>
        <row r="2539">
          <cell r="A2539">
            <v>42024</v>
          </cell>
          <cell r="B2539">
            <v>4.1054690825758814E-4</v>
          </cell>
        </row>
        <row r="2540">
          <cell r="A2540">
            <v>42025</v>
          </cell>
          <cell r="B2540">
            <v>-2.0835895659314591E-3</v>
          </cell>
        </row>
        <row r="2541">
          <cell r="A2541">
            <v>42026</v>
          </cell>
          <cell r="B2541">
            <v>-1.7582228205214479E-3</v>
          </cell>
        </row>
        <row r="2542">
          <cell r="A2542">
            <v>42027</v>
          </cell>
          <cell r="B2542">
            <v>-1.9573374625139354E-4</v>
          </cell>
        </row>
        <row r="2543">
          <cell r="A2543">
            <v>42030</v>
          </cell>
          <cell r="B2543">
            <v>0</v>
          </cell>
        </row>
        <row r="2544">
          <cell r="A2544">
            <v>42031</v>
          </cell>
          <cell r="B2544">
            <v>6.9521907926923376E-3</v>
          </cell>
        </row>
        <row r="2545">
          <cell r="A2545">
            <v>42032</v>
          </cell>
          <cell r="B2545">
            <v>0</v>
          </cell>
        </row>
        <row r="2546">
          <cell r="A2546">
            <v>42033</v>
          </cell>
          <cell r="B2546">
            <v>1.3594671082063994E-2</v>
          </cell>
        </row>
        <row r="2547">
          <cell r="A2547">
            <v>42034</v>
          </cell>
          <cell r="B2547">
            <v>-9.5698352114613541E-3</v>
          </cell>
        </row>
        <row r="2548">
          <cell r="A2548">
            <v>42037</v>
          </cell>
          <cell r="B2548">
            <v>0</v>
          </cell>
        </row>
        <row r="2549">
          <cell r="A2549">
            <v>42038</v>
          </cell>
          <cell r="B2549">
            <v>-4.5418911058382359E-3</v>
          </cell>
        </row>
        <row r="2550">
          <cell r="A2550">
            <v>42039</v>
          </cell>
          <cell r="B2550">
            <v>0</v>
          </cell>
        </row>
        <row r="2551">
          <cell r="A2551">
            <v>42040</v>
          </cell>
          <cell r="B2551">
            <v>-5.4597066997950994E-3</v>
          </cell>
        </row>
        <row r="2552">
          <cell r="A2552">
            <v>42041</v>
          </cell>
          <cell r="B2552">
            <v>3.2505501744701545E-3</v>
          </cell>
        </row>
        <row r="2553">
          <cell r="A2553">
            <v>42044</v>
          </cell>
          <cell r="B2553">
            <v>0</v>
          </cell>
        </row>
        <row r="2554">
          <cell r="A2554">
            <v>42045</v>
          </cell>
          <cell r="B2554">
            <v>-9.8125547371351947E-4</v>
          </cell>
        </row>
        <row r="2555">
          <cell r="A2555">
            <v>42046</v>
          </cell>
          <cell r="B2555">
            <v>0</v>
          </cell>
        </row>
        <row r="2556">
          <cell r="A2556">
            <v>42047</v>
          </cell>
          <cell r="B2556">
            <v>-5.8884101224497562E-3</v>
          </cell>
        </row>
        <row r="2557">
          <cell r="A2557">
            <v>42048</v>
          </cell>
          <cell r="B2557">
            <v>7.0311460328661927E-3</v>
          </cell>
        </row>
        <row r="2558">
          <cell r="A2558">
            <v>42052</v>
          </cell>
          <cell r="B2558">
            <v>4.79014735849088E-3</v>
          </cell>
        </row>
        <row r="2559">
          <cell r="A2559">
            <v>42053</v>
          </cell>
          <cell r="B2559">
            <v>-3.7820904350730012E-3</v>
          </cell>
        </row>
        <row r="2560">
          <cell r="A2560">
            <v>42054</v>
          </cell>
          <cell r="B2560">
            <v>1.1708314410628255E-2</v>
          </cell>
        </row>
        <row r="2561">
          <cell r="A2561">
            <v>42055</v>
          </cell>
          <cell r="B2561">
            <v>0</v>
          </cell>
        </row>
        <row r="2562">
          <cell r="A2562">
            <v>42058</v>
          </cell>
          <cell r="B2562">
            <v>0</v>
          </cell>
        </row>
        <row r="2563">
          <cell r="A2563">
            <v>42059</v>
          </cell>
          <cell r="B2563">
            <v>0</v>
          </cell>
        </row>
        <row r="2564">
          <cell r="A2564">
            <v>42060</v>
          </cell>
          <cell r="B2564">
            <v>-1.9143530616833704E-3</v>
          </cell>
        </row>
        <row r="2565">
          <cell r="A2565">
            <v>42061</v>
          </cell>
          <cell r="B2565">
            <v>0</v>
          </cell>
        </row>
        <row r="2566">
          <cell r="A2566">
            <v>42062</v>
          </cell>
          <cell r="B2566">
            <v>0</v>
          </cell>
        </row>
        <row r="2567">
          <cell r="A2567">
            <v>42065</v>
          </cell>
          <cell r="B2567">
            <v>2.8210892776366144E-3</v>
          </cell>
        </row>
        <row r="2568">
          <cell r="A2568">
            <v>42066</v>
          </cell>
          <cell r="B2568">
            <v>0</v>
          </cell>
        </row>
        <row r="2569">
          <cell r="A2569">
            <v>42067</v>
          </cell>
          <cell r="B2569">
            <v>0</v>
          </cell>
        </row>
        <row r="2570">
          <cell r="A2570">
            <v>42068</v>
          </cell>
          <cell r="B2570">
            <v>0</v>
          </cell>
        </row>
        <row r="2571">
          <cell r="A2571">
            <v>42069</v>
          </cell>
          <cell r="B2571">
            <v>1.4852286031940306E-3</v>
          </cell>
        </row>
        <row r="2572">
          <cell r="A2572">
            <v>42072</v>
          </cell>
          <cell r="B2572">
            <v>0</v>
          </cell>
        </row>
        <row r="2573">
          <cell r="A2573">
            <v>42073</v>
          </cell>
          <cell r="B2573">
            <v>0</v>
          </cell>
        </row>
        <row r="2574">
          <cell r="A2574">
            <v>42074</v>
          </cell>
          <cell r="B2574">
            <v>0</v>
          </cell>
        </row>
        <row r="2575">
          <cell r="A2575">
            <v>42075</v>
          </cell>
          <cell r="B2575">
            <v>-1.7353851283045479E-3</v>
          </cell>
        </row>
        <row r="2576">
          <cell r="A2576">
            <v>42076</v>
          </cell>
          <cell r="B2576">
            <v>-2.5950839488995277E-3</v>
          </cell>
        </row>
        <row r="2577">
          <cell r="A2577">
            <v>42079</v>
          </cell>
          <cell r="B2577">
            <v>0</v>
          </cell>
        </row>
        <row r="2578">
          <cell r="A2578">
            <v>42080</v>
          </cell>
          <cell r="B2578">
            <v>2.9297192345974152E-3</v>
          </cell>
        </row>
        <row r="2579">
          <cell r="A2579">
            <v>42081</v>
          </cell>
          <cell r="B2579">
            <v>0</v>
          </cell>
        </row>
        <row r="2580">
          <cell r="A2580">
            <v>42082</v>
          </cell>
          <cell r="B2580">
            <v>0</v>
          </cell>
        </row>
        <row r="2581">
          <cell r="A2581">
            <v>42083</v>
          </cell>
          <cell r="B2581">
            <v>0</v>
          </cell>
        </row>
        <row r="2582">
          <cell r="A2582">
            <v>42086</v>
          </cell>
          <cell r="B2582">
            <v>0</v>
          </cell>
        </row>
        <row r="2583">
          <cell r="A2583">
            <v>42087</v>
          </cell>
          <cell r="B2583">
            <v>3.7041584478755157E-3</v>
          </cell>
        </row>
        <row r="2584">
          <cell r="A2584">
            <v>42088</v>
          </cell>
          <cell r="B2584">
            <v>0</v>
          </cell>
        </row>
        <row r="2585">
          <cell r="A2585">
            <v>42089</v>
          </cell>
          <cell r="B2585">
            <v>1.7740134834256678E-3</v>
          </cell>
        </row>
        <row r="2586">
          <cell r="A2586">
            <v>42090</v>
          </cell>
          <cell r="B2586">
            <v>-1.1505132665379364E-3</v>
          </cell>
        </row>
        <row r="2587">
          <cell r="A2587">
            <v>42093</v>
          </cell>
          <cell r="B2587">
            <v>-4.2472123471924243E-3</v>
          </cell>
        </row>
        <row r="2588">
          <cell r="A2588">
            <v>42094</v>
          </cell>
          <cell r="B2588">
            <v>4.3548706430412488E-4</v>
          </cell>
        </row>
        <row r="2589">
          <cell r="A2589">
            <v>42095</v>
          </cell>
          <cell r="B2589">
            <v>-3.8220797493653128E-3</v>
          </cell>
        </row>
        <row r="2590">
          <cell r="A2590">
            <v>42096</v>
          </cell>
          <cell r="B2590">
            <v>0</v>
          </cell>
        </row>
        <row r="2591">
          <cell r="A2591">
            <v>42100</v>
          </cell>
          <cell r="B2591">
            <v>-5.0128596221284604E-3</v>
          </cell>
        </row>
        <row r="2592">
          <cell r="A2592">
            <v>42101</v>
          </cell>
          <cell r="B2592">
            <v>7.3162380793350876E-4</v>
          </cell>
        </row>
        <row r="2593">
          <cell r="A2593">
            <v>42102</v>
          </cell>
          <cell r="B2593">
            <v>3.3486398836486721E-3</v>
          </cell>
        </row>
        <row r="2594">
          <cell r="A2594">
            <v>42103</v>
          </cell>
          <cell r="B2594">
            <v>0</v>
          </cell>
        </row>
        <row r="2595">
          <cell r="A2595">
            <v>42104</v>
          </cell>
          <cell r="B2595">
            <v>-2.7344708945897774E-3</v>
          </cell>
        </row>
        <row r="2596">
          <cell r="A2596">
            <v>42107</v>
          </cell>
          <cell r="B2596">
            <v>-5.3869960498971348E-3</v>
          </cell>
        </row>
        <row r="2597">
          <cell r="A2597">
            <v>42108</v>
          </cell>
          <cell r="B2597">
            <v>-5.0584256753632584E-3</v>
          </cell>
        </row>
        <row r="2598">
          <cell r="A2598">
            <v>42109</v>
          </cell>
          <cell r="B2598">
            <v>2.7559461029505843E-3</v>
          </cell>
        </row>
        <row r="2599">
          <cell r="A2599">
            <v>42110</v>
          </cell>
          <cell r="B2599">
            <v>-1.2371628227934881E-3</v>
          </cell>
        </row>
        <row r="2600">
          <cell r="A2600">
            <v>42111</v>
          </cell>
          <cell r="B2600">
            <v>2.996965942926315E-4</v>
          </cell>
        </row>
        <row r="2601">
          <cell r="A2601">
            <v>42114</v>
          </cell>
          <cell r="B2601">
            <v>0</v>
          </cell>
        </row>
        <row r="2602">
          <cell r="A2602">
            <v>42115</v>
          </cell>
          <cell r="B2602">
            <v>4.2238178285454158E-3</v>
          </cell>
        </row>
        <row r="2603">
          <cell r="A2603">
            <v>42116</v>
          </cell>
          <cell r="B2603">
            <v>-3.2043905028238048E-3</v>
          </cell>
        </row>
        <row r="2604">
          <cell r="A2604">
            <v>42117</v>
          </cell>
          <cell r="B2604">
            <v>-5.1398453352435175E-3</v>
          </cell>
        </row>
        <row r="2605">
          <cell r="A2605">
            <v>42118</v>
          </cell>
          <cell r="B2605">
            <v>1.2609696964453331E-3</v>
          </cell>
        </row>
        <row r="2606">
          <cell r="A2606">
            <v>42121</v>
          </cell>
          <cell r="B2606">
            <v>8.2166555532011429E-4</v>
          </cell>
        </row>
        <row r="2607">
          <cell r="A2607">
            <v>42122</v>
          </cell>
          <cell r="B2607">
            <v>0</v>
          </cell>
        </row>
        <row r="2608">
          <cell r="A2608">
            <v>42123</v>
          </cell>
          <cell r="B2608">
            <v>4.6844352447427901E-3</v>
          </cell>
        </row>
        <row r="2609">
          <cell r="A2609">
            <v>42124</v>
          </cell>
          <cell r="B2609">
            <v>0</v>
          </cell>
        </row>
        <row r="2610">
          <cell r="A2610">
            <v>42125</v>
          </cell>
          <cell r="B2610">
            <v>-6.6607710579207383E-4</v>
          </cell>
        </row>
        <row r="2611">
          <cell r="A2611">
            <v>42128</v>
          </cell>
          <cell r="B2611">
            <v>-2.9396534764862033E-3</v>
          </cell>
        </row>
        <row r="2612">
          <cell r="A2612">
            <v>42129</v>
          </cell>
          <cell r="B2612">
            <v>-1.7416887823621708E-4</v>
          </cell>
        </row>
        <row r="2613">
          <cell r="A2613">
            <v>42130</v>
          </cell>
          <cell r="B2613">
            <v>0</v>
          </cell>
        </row>
        <row r="2614">
          <cell r="A2614">
            <v>42131</v>
          </cell>
          <cell r="B2614">
            <v>1.2056182023792975E-2</v>
          </cell>
        </row>
        <row r="2615">
          <cell r="A2615">
            <v>42132</v>
          </cell>
          <cell r="B2615">
            <v>-1.0419299429912153E-2</v>
          </cell>
        </row>
        <row r="2616">
          <cell r="A2616">
            <v>42135</v>
          </cell>
          <cell r="B2616">
            <v>-1.3190713464019507E-3</v>
          </cell>
        </row>
        <row r="2617">
          <cell r="A2617">
            <v>42136</v>
          </cell>
          <cell r="B2617">
            <v>4.6261164019219397E-3</v>
          </cell>
        </row>
        <row r="2618">
          <cell r="A2618">
            <v>42137</v>
          </cell>
          <cell r="B2618">
            <v>0</v>
          </cell>
        </row>
        <row r="2619">
          <cell r="A2619">
            <v>42138</v>
          </cell>
          <cell r="B2619">
            <v>0</v>
          </cell>
        </row>
        <row r="2620">
          <cell r="A2620">
            <v>42139</v>
          </cell>
          <cell r="B2620">
            <v>0</v>
          </cell>
        </row>
        <row r="2621">
          <cell r="A2621">
            <v>42142</v>
          </cell>
          <cell r="B2621">
            <v>0</v>
          </cell>
        </row>
        <row r="2622">
          <cell r="A2622">
            <v>42143</v>
          </cell>
          <cell r="B2622">
            <v>0</v>
          </cell>
        </row>
        <row r="2623">
          <cell r="A2623">
            <v>42144</v>
          </cell>
          <cell r="B2623">
            <v>1.2617074731646582E-3</v>
          </cell>
        </row>
        <row r="2624">
          <cell r="A2624">
            <v>42145</v>
          </cell>
          <cell r="B2624">
            <v>0</v>
          </cell>
        </row>
        <row r="2625">
          <cell r="A2625">
            <v>42146</v>
          </cell>
          <cell r="B2625">
            <v>0</v>
          </cell>
        </row>
        <row r="2626">
          <cell r="A2626">
            <v>42150</v>
          </cell>
          <cell r="B2626">
            <v>0</v>
          </cell>
        </row>
        <row r="2627">
          <cell r="A2627">
            <v>42151</v>
          </cell>
          <cell r="B2627">
            <v>0</v>
          </cell>
        </row>
        <row r="2628">
          <cell r="A2628">
            <v>42152</v>
          </cell>
          <cell r="B2628">
            <v>0</v>
          </cell>
        </row>
        <row r="2629">
          <cell r="A2629">
            <v>42153</v>
          </cell>
          <cell r="B2629">
            <v>0</v>
          </cell>
        </row>
        <row r="2630">
          <cell r="A2630">
            <v>42156</v>
          </cell>
          <cell r="B2630">
            <v>0</v>
          </cell>
        </row>
        <row r="2631">
          <cell r="A2631">
            <v>42157</v>
          </cell>
          <cell r="B2631">
            <v>1.0629916550444021E-3</v>
          </cell>
        </row>
        <row r="2632">
          <cell r="A2632">
            <v>42158</v>
          </cell>
          <cell r="B2632">
            <v>0</v>
          </cell>
        </row>
        <row r="2633">
          <cell r="A2633">
            <v>42159</v>
          </cell>
          <cell r="B2633">
            <v>-3.0771231000932759E-3</v>
          </cell>
        </row>
        <row r="2634">
          <cell r="A2634">
            <v>42160</v>
          </cell>
          <cell r="B2634">
            <v>0</v>
          </cell>
        </row>
        <row r="2635">
          <cell r="A2635">
            <v>42163</v>
          </cell>
          <cell r="B2635">
            <v>0</v>
          </cell>
        </row>
        <row r="2636">
          <cell r="A2636">
            <v>42164</v>
          </cell>
          <cell r="B2636">
            <v>0</v>
          </cell>
        </row>
        <row r="2637">
          <cell r="A2637">
            <v>42165</v>
          </cell>
          <cell r="B2637">
            <v>1.8828362447663311E-4</v>
          </cell>
        </row>
        <row r="2638">
          <cell r="A2638">
            <v>42166</v>
          </cell>
          <cell r="B2638">
            <v>5.6761708846752993E-4</v>
          </cell>
        </row>
        <row r="2639">
          <cell r="A2639">
            <v>42167</v>
          </cell>
          <cell r="B2639">
            <v>5.4495799313690875E-4</v>
          </cell>
        </row>
        <row r="2640">
          <cell r="A2640">
            <v>42170</v>
          </cell>
          <cell r="B2640">
            <v>1.2154715210834766E-3</v>
          </cell>
        </row>
        <row r="2641">
          <cell r="A2641">
            <v>42171</v>
          </cell>
          <cell r="B2641">
            <v>4.3889092900398165E-4</v>
          </cell>
        </row>
        <row r="2642">
          <cell r="A2642">
            <v>42172</v>
          </cell>
          <cell r="B2642">
            <v>0</v>
          </cell>
        </row>
        <row r="2643">
          <cell r="A2643">
            <v>42173</v>
          </cell>
          <cell r="B2643">
            <v>5.4459561195741653E-5</v>
          </cell>
        </row>
        <row r="2644">
          <cell r="A2644">
            <v>42174</v>
          </cell>
          <cell r="B2644">
            <v>-2.6633491611269496E-3</v>
          </cell>
        </row>
        <row r="2645">
          <cell r="A2645">
            <v>42177</v>
          </cell>
          <cell r="B2645">
            <v>0</v>
          </cell>
        </row>
        <row r="2646">
          <cell r="A2646">
            <v>42178</v>
          </cell>
          <cell r="B2646">
            <v>-1.00973757090236E-4</v>
          </cell>
        </row>
        <row r="2647">
          <cell r="A2647">
            <v>42179</v>
          </cell>
          <cell r="B2647">
            <v>0</v>
          </cell>
        </row>
        <row r="2648">
          <cell r="A2648">
            <v>42180</v>
          </cell>
          <cell r="B2648">
            <v>8.7826962668623751E-4</v>
          </cell>
        </row>
        <row r="2649">
          <cell r="A2649">
            <v>42181</v>
          </cell>
          <cell r="B2649">
            <v>0</v>
          </cell>
        </row>
        <row r="2650">
          <cell r="A2650">
            <v>42184</v>
          </cell>
          <cell r="B2650">
            <v>-9.619759307560637E-3</v>
          </cell>
        </row>
        <row r="2651">
          <cell r="A2651">
            <v>42185</v>
          </cell>
          <cell r="B2651">
            <v>3.6954203192027914E-3</v>
          </cell>
        </row>
        <row r="2652">
          <cell r="A2652">
            <v>42186</v>
          </cell>
          <cell r="B2652">
            <v>-2.2610819964791217E-3</v>
          </cell>
        </row>
        <row r="2653">
          <cell r="A2653">
            <v>42187</v>
          </cell>
          <cell r="B2653">
            <v>1.6187000253746601E-3</v>
          </cell>
        </row>
        <row r="2654">
          <cell r="A2654">
            <v>42191</v>
          </cell>
          <cell r="B2654">
            <v>1.1330764143025671E-3</v>
          </cell>
        </row>
        <row r="2655">
          <cell r="A2655">
            <v>42192</v>
          </cell>
          <cell r="B2655">
            <v>-3.8356814673899294E-5</v>
          </cell>
        </row>
        <row r="2656">
          <cell r="A2656">
            <v>42193</v>
          </cell>
          <cell r="B2656">
            <v>0</v>
          </cell>
        </row>
        <row r="2657">
          <cell r="A2657">
            <v>42194</v>
          </cell>
          <cell r="B2657">
            <v>1.0224454119313369E-2</v>
          </cell>
        </row>
        <row r="2658">
          <cell r="A2658">
            <v>42195</v>
          </cell>
          <cell r="B2658">
            <v>1.0234643905908706E-3</v>
          </cell>
        </row>
        <row r="2659">
          <cell r="A2659">
            <v>42198</v>
          </cell>
          <cell r="B2659">
            <v>9.6702343417577228E-4</v>
          </cell>
        </row>
        <row r="2660">
          <cell r="A2660">
            <v>42199</v>
          </cell>
          <cell r="B2660">
            <v>0</v>
          </cell>
        </row>
        <row r="2661">
          <cell r="A2661">
            <v>42200</v>
          </cell>
          <cell r="B2661">
            <v>-5.4490778199528566E-3</v>
          </cell>
        </row>
        <row r="2662">
          <cell r="A2662">
            <v>42201</v>
          </cell>
          <cell r="B2662">
            <v>2.8502029840169656E-4</v>
          </cell>
        </row>
        <row r="2663">
          <cell r="A2663">
            <v>42202</v>
          </cell>
          <cell r="B2663">
            <v>-8.5423501376531355E-5</v>
          </cell>
        </row>
        <row r="2664">
          <cell r="A2664">
            <v>42205</v>
          </cell>
          <cell r="B2664">
            <v>1.7125138349051352E-3</v>
          </cell>
        </row>
        <row r="2665">
          <cell r="A2665">
            <v>42206</v>
          </cell>
          <cell r="B2665">
            <v>-6.2758690237789847E-3</v>
          </cell>
        </row>
        <row r="2666">
          <cell r="A2666">
            <v>42207</v>
          </cell>
          <cell r="B2666">
            <v>-1.7960928588569951E-4</v>
          </cell>
        </row>
        <row r="2667">
          <cell r="A2667">
            <v>42208</v>
          </cell>
          <cell r="B2667">
            <v>-9.4047841893700433E-3</v>
          </cell>
        </row>
        <row r="2668">
          <cell r="A2668">
            <v>42209</v>
          </cell>
          <cell r="B2668">
            <v>3.5021113521275489E-3</v>
          </cell>
        </row>
        <row r="2669">
          <cell r="A2669">
            <v>42212</v>
          </cell>
          <cell r="B2669">
            <v>-2.9274975520632001E-2</v>
          </cell>
        </row>
        <row r="2670">
          <cell r="A2670">
            <v>42213</v>
          </cell>
          <cell r="B2670">
            <v>-4.1911543248169111E-3</v>
          </cell>
        </row>
        <row r="2671">
          <cell r="A2671">
            <v>42214</v>
          </cell>
          <cell r="B2671">
            <v>0</v>
          </cell>
        </row>
        <row r="2672">
          <cell r="A2672">
            <v>42215</v>
          </cell>
          <cell r="B2672">
            <v>-6.8147438034277504E-3</v>
          </cell>
        </row>
        <row r="2673">
          <cell r="A2673">
            <v>42216</v>
          </cell>
          <cell r="B2673">
            <v>2.7383812195820975E-3</v>
          </cell>
        </row>
        <row r="2674">
          <cell r="A2674">
            <v>42219</v>
          </cell>
          <cell r="B2674">
            <v>3.1479198495996561E-4</v>
          </cell>
        </row>
        <row r="2675">
          <cell r="A2675">
            <v>42220</v>
          </cell>
          <cell r="B2675">
            <v>9.5471491315189325E-3</v>
          </cell>
        </row>
        <row r="2676">
          <cell r="A2676">
            <v>42221</v>
          </cell>
          <cell r="B2676">
            <v>-1.821660928897579E-3</v>
          </cell>
        </row>
        <row r="2677">
          <cell r="A2677">
            <v>42222</v>
          </cell>
          <cell r="B2677">
            <v>-6.159888739392212E-3</v>
          </cell>
        </row>
        <row r="2678">
          <cell r="A2678">
            <v>42223</v>
          </cell>
          <cell r="B2678">
            <v>0</v>
          </cell>
        </row>
        <row r="2679">
          <cell r="A2679">
            <v>42226</v>
          </cell>
          <cell r="B2679">
            <v>-1.0282830822526431E-3</v>
          </cell>
        </row>
        <row r="2680">
          <cell r="A2680">
            <v>42227</v>
          </cell>
          <cell r="B2680">
            <v>-1.3044851958493603E-4</v>
          </cell>
        </row>
        <row r="2681">
          <cell r="A2681">
            <v>42228</v>
          </cell>
          <cell r="B2681">
            <v>5.1971817433622324E-3</v>
          </cell>
        </row>
        <row r="2682">
          <cell r="A2682">
            <v>42229</v>
          </cell>
          <cell r="B2682">
            <v>4.0952496947666579E-3</v>
          </cell>
        </row>
        <row r="2683">
          <cell r="A2683">
            <v>42230</v>
          </cell>
          <cell r="B2683">
            <v>0</v>
          </cell>
        </row>
        <row r="2684">
          <cell r="A2684">
            <v>42233</v>
          </cell>
          <cell r="B2684">
            <v>3.5569676990055664E-3</v>
          </cell>
        </row>
        <row r="2685">
          <cell r="A2685">
            <v>42234</v>
          </cell>
          <cell r="B2685">
            <v>1.397949279889454E-3</v>
          </cell>
        </row>
        <row r="2686">
          <cell r="A2686">
            <v>42235</v>
          </cell>
          <cell r="B2686">
            <v>1.2684864912378552E-3</v>
          </cell>
        </row>
        <row r="2687">
          <cell r="A2687">
            <v>42236</v>
          </cell>
          <cell r="B2687">
            <v>0</v>
          </cell>
        </row>
        <row r="2688">
          <cell r="A2688">
            <v>42237</v>
          </cell>
          <cell r="B2688">
            <v>-2.8732423034763463E-3</v>
          </cell>
        </row>
        <row r="2689">
          <cell r="A2689">
            <v>42240</v>
          </cell>
          <cell r="B2689">
            <v>-1.3781366116491209E-2</v>
          </cell>
        </row>
        <row r="2690">
          <cell r="A2690">
            <v>42241</v>
          </cell>
          <cell r="B2690">
            <v>3.9384490839744213E-2</v>
          </cell>
        </row>
        <row r="2691">
          <cell r="A2691">
            <v>42242</v>
          </cell>
          <cell r="B2691">
            <v>2.2368077966699023E-4</v>
          </cell>
        </row>
        <row r="2692">
          <cell r="A2692">
            <v>42243</v>
          </cell>
          <cell r="B2692">
            <v>-1.0420970478282859E-2</v>
          </cell>
        </row>
        <row r="2693">
          <cell r="A2693">
            <v>42244</v>
          </cell>
          <cell r="B2693">
            <v>2.0701458387094081E-3</v>
          </cell>
        </row>
        <row r="2694">
          <cell r="A2694">
            <v>42247</v>
          </cell>
          <cell r="B2694">
            <v>1.2193139424993452E-2</v>
          </cell>
        </row>
        <row r="2695">
          <cell r="A2695">
            <v>42248</v>
          </cell>
          <cell r="B2695">
            <v>-3.9123484215906256E-3</v>
          </cell>
        </row>
        <row r="2696">
          <cell r="A2696">
            <v>42249</v>
          </cell>
          <cell r="B2696">
            <v>5.3195023825403677E-3</v>
          </cell>
        </row>
        <row r="2697">
          <cell r="A2697">
            <v>42250</v>
          </cell>
          <cell r="B2697">
            <v>1.9012844480289937E-3</v>
          </cell>
        </row>
        <row r="2698">
          <cell r="A2698">
            <v>42251</v>
          </cell>
          <cell r="B2698">
            <v>9.1122314430359414E-3</v>
          </cell>
        </row>
        <row r="2699">
          <cell r="A2699">
            <v>42255</v>
          </cell>
          <cell r="B2699">
            <v>-1.1154282822617838E-2</v>
          </cell>
        </row>
        <row r="2700">
          <cell r="A2700">
            <v>42256</v>
          </cell>
          <cell r="B2700">
            <v>1.9712777769046091E-2</v>
          </cell>
        </row>
        <row r="2701">
          <cell r="A2701">
            <v>42257</v>
          </cell>
          <cell r="B2701">
            <v>-1.691686046341049E-3</v>
          </cell>
        </row>
        <row r="2702">
          <cell r="A2702">
            <v>42258</v>
          </cell>
          <cell r="B2702">
            <v>0</v>
          </cell>
        </row>
        <row r="2703">
          <cell r="A2703">
            <v>42261</v>
          </cell>
          <cell r="B2703">
            <v>1.5514008726403065E-3</v>
          </cell>
        </row>
        <row r="2704">
          <cell r="A2704">
            <v>42262</v>
          </cell>
          <cell r="B2704">
            <v>-1.5278927437263224E-3</v>
          </cell>
        </row>
        <row r="2705">
          <cell r="A2705">
            <v>42263</v>
          </cell>
          <cell r="B2705">
            <v>-5.1609489173191688E-3</v>
          </cell>
        </row>
        <row r="2706">
          <cell r="A2706">
            <v>42264</v>
          </cell>
          <cell r="B2706">
            <v>1.7550274250061502E-4</v>
          </cell>
        </row>
        <row r="2707">
          <cell r="A2707">
            <v>42265</v>
          </cell>
          <cell r="B2707">
            <v>1.6508431725787056E-3</v>
          </cell>
        </row>
        <row r="2708">
          <cell r="A2708">
            <v>42268</v>
          </cell>
          <cell r="B2708">
            <v>0</v>
          </cell>
        </row>
        <row r="2709">
          <cell r="A2709">
            <v>42269</v>
          </cell>
          <cell r="B2709">
            <v>-2.1811435502301648E-3</v>
          </cell>
        </row>
        <row r="2710">
          <cell r="A2710">
            <v>42270</v>
          </cell>
          <cell r="B2710">
            <v>1.9398587361448404E-3</v>
          </cell>
        </row>
        <row r="2711">
          <cell r="A2711">
            <v>42271</v>
          </cell>
          <cell r="B2711">
            <v>-9.5886377669167811E-4</v>
          </cell>
        </row>
        <row r="2712">
          <cell r="A2712">
            <v>42272</v>
          </cell>
          <cell r="B2712">
            <v>9.7926617530626342E-3</v>
          </cell>
        </row>
        <row r="2713">
          <cell r="A2713">
            <v>42275</v>
          </cell>
          <cell r="B2713">
            <v>0</v>
          </cell>
        </row>
        <row r="2714">
          <cell r="A2714">
            <v>42276</v>
          </cell>
          <cell r="B2714">
            <v>0</v>
          </cell>
        </row>
        <row r="2715">
          <cell r="A2715">
            <v>42277</v>
          </cell>
          <cell r="B2715">
            <v>-1.0781239269534096E-2</v>
          </cell>
        </row>
        <row r="2716">
          <cell r="A2716">
            <v>42278</v>
          </cell>
          <cell r="B2716">
            <v>8.6413906262222083E-3</v>
          </cell>
        </row>
        <row r="2717">
          <cell r="A2717">
            <v>42279</v>
          </cell>
          <cell r="B2717">
            <v>-1.5140900799339382E-2</v>
          </cell>
        </row>
        <row r="2718">
          <cell r="A2718">
            <v>42282</v>
          </cell>
          <cell r="B2718">
            <v>-8.6522882216513129E-3</v>
          </cell>
        </row>
        <row r="2719">
          <cell r="A2719">
            <v>42283</v>
          </cell>
          <cell r="B2719">
            <v>-3.3906019623133219E-3</v>
          </cell>
        </row>
        <row r="2720">
          <cell r="A2720">
            <v>42284</v>
          </cell>
          <cell r="B2720">
            <v>-2.0805440891457877E-3</v>
          </cell>
        </row>
        <row r="2721">
          <cell r="A2721">
            <v>42285</v>
          </cell>
          <cell r="B2721">
            <v>-1.2511739071392387E-3</v>
          </cell>
        </row>
        <row r="2722">
          <cell r="A2722">
            <v>42286</v>
          </cell>
          <cell r="B2722">
            <v>-3.5009185006899561E-3</v>
          </cell>
        </row>
        <row r="2723">
          <cell r="A2723">
            <v>42289</v>
          </cell>
          <cell r="B2723">
            <v>-1.2702638104430516E-3</v>
          </cell>
        </row>
        <row r="2724">
          <cell r="A2724">
            <v>42290</v>
          </cell>
          <cell r="B2724">
            <v>2.377666061040346E-3</v>
          </cell>
        </row>
        <row r="2725">
          <cell r="A2725">
            <v>42291</v>
          </cell>
          <cell r="B2725">
            <v>0</v>
          </cell>
        </row>
        <row r="2726">
          <cell r="A2726">
            <v>42292</v>
          </cell>
          <cell r="B2726">
            <v>3.3282324517330095E-3</v>
          </cell>
        </row>
        <row r="2727">
          <cell r="A2727">
            <v>42293</v>
          </cell>
          <cell r="B2727">
            <v>1.7182500051764124E-2</v>
          </cell>
        </row>
        <row r="2728">
          <cell r="A2728">
            <v>42296</v>
          </cell>
          <cell r="B2728">
            <v>0</v>
          </cell>
        </row>
        <row r="2729">
          <cell r="A2729">
            <v>42297</v>
          </cell>
          <cell r="B2729">
            <v>2.4666205593038251E-3</v>
          </cell>
        </row>
        <row r="2730">
          <cell r="A2730">
            <v>42298</v>
          </cell>
          <cell r="B2730">
            <v>1.5635444073787332E-3</v>
          </cell>
        </row>
        <row r="2731">
          <cell r="A2731">
            <v>42299</v>
          </cell>
          <cell r="B2731">
            <v>0</v>
          </cell>
        </row>
        <row r="2732">
          <cell r="A2732">
            <v>42300</v>
          </cell>
          <cell r="B2732">
            <v>-2.1886946216270763E-3</v>
          </cell>
        </row>
        <row r="2733">
          <cell r="A2733">
            <v>42303</v>
          </cell>
          <cell r="B2733">
            <v>5.7530114268833314E-3</v>
          </cell>
        </row>
        <row r="2734">
          <cell r="A2734">
            <v>42304</v>
          </cell>
          <cell r="B2734">
            <v>-3.6400453773256713E-3</v>
          </cell>
        </row>
        <row r="2735">
          <cell r="A2735">
            <v>42305</v>
          </cell>
          <cell r="B2735">
            <v>0</v>
          </cell>
        </row>
        <row r="2736">
          <cell r="A2736">
            <v>42306</v>
          </cell>
          <cell r="B2736">
            <v>2.3065050629561333E-3</v>
          </cell>
        </row>
        <row r="2737">
          <cell r="A2737">
            <v>42307</v>
          </cell>
          <cell r="B2737">
            <v>1.0576222349992139E-2</v>
          </cell>
        </row>
        <row r="2738">
          <cell r="A2738">
            <v>42310</v>
          </cell>
          <cell r="B2738">
            <v>0</v>
          </cell>
        </row>
        <row r="2739">
          <cell r="A2739">
            <v>42311</v>
          </cell>
          <cell r="B2739">
            <v>-1.9318376800608675E-3</v>
          </cell>
        </row>
        <row r="2740">
          <cell r="A2740">
            <v>42312</v>
          </cell>
          <cell r="B2740">
            <v>-2.2331726533378524E-3</v>
          </cell>
        </row>
        <row r="2741">
          <cell r="A2741">
            <v>42313</v>
          </cell>
          <cell r="B2741">
            <v>-1.5601703011199402E-2</v>
          </cell>
        </row>
        <row r="2742">
          <cell r="A2742">
            <v>42314</v>
          </cell>
          <cell r="B2742">
            <v>-6.7082719312202797E-3</v>
          </cell>
        </row>
        <row r="2743">
          <cell r="A2743">
            <v>42317</v>
          </cell>
          <cell r="B2743">
            <v>0</v>
          </cell>
        </row>
        <row r="2744">
          <cell r="A2744">
            <v>42318</v>
          </cell>
          <cell r="B2744">
            <v>-4.4251558690604391E-3</v>
          </cell>
        </row>
        <row r="2745">
          <cell r="A2745">
            <v>42319</v>
          </cell>
          <cell r="B2745">
            <v>0</v>
          </cell>
        </row>
        <row r="2746">
          <cell r="A2746">
            <v>42320</v>
          </cell>
          <cell r="B2746">
            <v>4.8863972648085863E-3</v>
          </cell>
        </row>
        <row r="2747">
          <cell r="A2747">
            <v>42321</v>
          </cell>
          <cell r="B2747">
            <v>-6.6627467982174611E-4</v>
          </cell>
        </row>
        <row r="2748">
          <cell r="A2748">
            <v>42324</v>
          </cell>
          <cell r="B2748">
            <v>0</v>
          </cell>
        </row>
        <row r="2749">
          <cell r="A2749">
            <v>42325</v>
          </cell>
          <cell r="B2749">
            <v>3.0358735886169795E-3</v>
          </cell>
        </row>
        <row r="2750">
          <cell r="A2750">
            <v>42326</v>
          </cell>
          <cell r="B2750">
            <v>-2.4031642219410664E-3</v>
          </cell>
        </row>
        <row r="2751">
          <cell r="A2751">
            <v>42327</v>
          </cell>
          <cell r="B2751">
            <v>0</v>
          </cell>
        </row>
        <row r="2752">
          <cell r="A2752">
            <v>42328</v>
          </cell>
          <cell r="B2752">
            <v>1.9504354034486381E-3</v>
          </cell>
        </row>
        <row r="2753">
          <cell r="A2753">
            <v>42331</v>
          </cell>
          <cell r="B2753">
            <v>-6.4691411425454718E-4</v>
          </cell>
        </row>
        <row r="2754">
          <cell r="A2754">
            <v>42332</v>
          </cell>
          <cell r="B2754">
            <v>2.1367968478092025E-3</v>
          </cell>
        </row>
        <row r="2755">
          <cell r="A2755">
            <v>42333</v>
          </cell>
          <cell r="B2755">
            <v>0</v>
          </cell>
        </row>
        <row r="2756">
          <cell r="A2756">
            <v>42335</v>
          </cell>
          <cell r="B2756">
            <v>0</v>
          </cell>
        </row>
        <row r="2757">
          <cell r="A2757">
            <v>42338</v>
          </cell>
          <cell r="B2757">
            <v>0</v>
          </cell>
        </row>
        <row r="2758">
          <cell r="A2758">
            <v>42339</v>
          </cell>
          <cell r="B2758">
            <v>6.5819744186720788E-3</v>
          </cell>
        </row>
        <row r="2759">
          <cell r="A2759">
            <v>42340</v>
          </cell>
          <cell r="B2759">
            <v>-8.4123781365868648E-5</v>
          </cell>
        </row>
        <row r="2760">
          <cell r="A2760">
            <v>42341</v>
          </cell>
          <cell r="B2760">
            <v>-1.5097558623183979E-3</v>
          </cell>
        </row>
        <row r="2761">
          <cell r="A2761">
            <v>42342</v>
          </cell>
          <cell r="B2761">
            <v>0</v>
          </cell>
        </row>
        <row r="2762">
          <cell r="A2762">
            <v>42345</v>
          </cell>
          <cell r="B2762">
            <v>0</v>
          </cell>
        </row>
        <row r="2763">
          <cell r="A2763">
            <v>42346</v>
          </cell>
          <cell r="B2763">
            <v>-2.3911707969249893E-3</v>
          </cell>
        </row>
        <row r="2764">
          <cell r="A2764">
            <v>42347</v>
          </cell>
          <cell r="B2764">
            <v>3.2665926146166844E-3</v>
          </cell>
        </row>
        <row r="2765">
          <cell r="A2765">
            <v>42348</v>
          </cell>
          <cell r="B2765">
            <v>2.0526653874223887E-4</v>
          </cell>
        </row>
        <row r="2766">
          <cell r="A2766">
            <v>42349</v>
          </cell>
          <cell r="B2766">
            <v>1.3359794912332498E-3</v>
          </cell>
        </row>
        <row r="2767">
          <cell r="A2767">
            <v>42352</v>
          </cell>
          <cell r="B2767">
            <v>0</v>
          </cell>
        </row>
        <row r="2768">
          <cell r="A2768">
            <v>42353</v>
          </cell>
          <cell r="B2768">
            <v>-8.7757168134209619E-3</v>
          </cell>
        </row>
        <row r="2769">
          <cell r="A2769">
            <v>42354</v>
          </cell>
          <cell r="B2769">
            <v>-3.1282290884066277E-3</v>
          </cell>
        </row>
        <row r="2770">
          <cell r="A2770">
            <v>42355</v>
          </cell>
          <cell r="B2770">
            <v>2.1572495993589726E-3</v>
          </cell>
        </row>
        <row r="2771">
          <cell r="A2771">
            <v>42356</v>
          </cell>
          <cell r="B2771">
            <v>0</v>
          </cell>
        </row>
        <row r="2772">
          <cell r="A2772">
            <v>42359</v>
          </cell>
          <cell r="B2772">
            <v>8.9583376316721368E-5</v>
          </cell>
        </row>
        <row r="2773">
          <cell r="A2773">
            <v>42360</v>
          </cell>
          <cell r="B2773">
            <v>1.279566364392707E-3</v>
          </cell>
        </row>
        <row r="2774">
          <cell r="A2774">
            <v>42361</v>
          </cell>
          <cell r="B2774">
            <v>-2.0083911789902037E-3</v>
          </cell>
        </row>
        <row r="2775">
          <cell r="A2775">
            <v>42362</v>
          </cell>
          <cell r="B2775">
            <v>2.8557140604803773E-3</v>
          </cell>
        </row>
        <row r="2776">
          <cell r="A2776">
            <v>42366</v>
          </cell>
          <cell r="B2776">
            <v>2.3084846524042816E-4</v>
          </cell>
        </row>
        <row r="2777">
          <cell r="A2777">
            <v>42367</v>
          </cell>
          <cell r="B2777">
            <v>1.4446138464400192E-3</v>
          </cell>
        </row>
        <row r="2778">
          <cell r="A2778">
            <v>42368</v>
          </cell>
          <cell r="B2778">
            <v>0</v>
          </cell>
        </row>
        <row r="2779">
          <cell r="A2779">
            <v>42369</v>
          </cell>
          <cell r="B2779">
            <v>-4.3670814708755192E-3</v>
          </cell>
        </row>
        <row r="2780">
          <cell r="A2780">
            <v>42373</v>
          </cell>
          <cell r="B2780">
            <v>-1.3128359373981362E-2</v>
          </cell>
        </row>
        <row r="2781">
          <cell r="A2781">
            <v>42374</v>
          </cell>
          <cell r="B2781">
            <v>1.2798161204493979E-3</v>
          </cell>
        </row>
        <row r="2782">
          <cell r="A2782">
            <v>42375</v>
          </cell>
          <cell r="B2782">
            <v>-6.0208452256260486E-3</v>
          </cell>
        </row>
        <row r="2783">
          <cell r="A2783">
            <v>42376</v>
          </cell>
          <cell r="B2783">
            <v>1.1001619382775599E-3</v>
          </cell>
        </row>
        <row r="2784">
          <cell r="A2784">
            <v>42377</v>
          </cell>
          <cell r="B2784">
            <v>0</v>
          </cell>
        </row>
        <row r="2785">
          <cell r="A2785">
            <v>42380</v>
          </cell>
          <cell r="B2785">
            <v>0</v>
          </cell>
        </row>
        <row r="2786">
          <cell r="A2786">
            <v>42381</v>
          </cell>
          <cell r="B2786">
            <v>-1.9582544141557152E-4</v>
          </cell>
        </row>
        <row r="2787">
          <cell r="A2787">
            <v>42382</v>
          </cell>
          <cell r="B2787">
            <v>1.6678172874458934E-2</v>
          </cell>
        </row>
        <row r="2788">
          <cell r="A2788">
            <v>42383</v>
          </cell>
          <cell r="B2788">
            <v>-1.8259831927952847E-3</v>
          </cell>
        </row>
        <row r="2789">
          <cell r="A2789">
            <v>42384</v>
          </cell>
          <cell r="B2789">
            <v>1.4723518886228921E-3</v>
          </cell>
        </row>
        <row r="2790">
          <cell r="A2790">
            <v>42388</v>
          </cell>
          <cell r="B2790">
            <v>8.9172609480761781E-3</v>
          </cell>
        </row>
        <row r="2791">
          <cell r="A2791">
            <v>42389</v>
          </cell>
          <cell r="B2791">
            <v>4.4095452313601758E-3</v>
          </cell>
        </row>
        <row r="2792">
          <cell r="A2792">
            <v>42390</v>
          </cell>
          <cell r="B2792">
            <v>6.3810322977443604E-3</v>
          </cell>
        </row>
        <row r="2793">
          <cell r="A2793">
            <v>42391</v>
          </cell>
          <cell r="B2793">
            <v>-3.0946201606776853E-3</v>
          </cell>
        </row>
        <row r="2794">
          <cell r="A2794">
            <v>42394</v>
          </cell>
          <cell r="B2794">
            <v>0</v>
          </cell>
        </row>
        <row r="2795">
          <cell r="A2795">
            <v>42395</v>
          </cell>
          <cell r="B2795">
            <v>5.8280034095348097E-3</v>
          </cell>
        </row>
        <row r="2796">
          <cell r="A2796">
            <v>42396</v>
          </cell>
          <cell r="B2796">
            <v>5.2926951342366262E-3</v>
          </cell>
        </row>
        <row r="2797">
          <cell r="A2797">
            <v>42397</v>
          </cell>
          <cell r="B2797">
            <v>3.9986750648619708E-2</v>
          </cell>
        </row>
        <row r="2798">
          <cell r="A2798">
            <v>42398</v>
          </cell>
          <cell r="B2798">
            <v>-1.6291581404919101E-2</v>
          </cell>
        </row>
        <row r="2799">
          <cell r="A2799">
            <v>42401</v>
          </cell>
          <cell r="B2799">
            <v>4.7885582935957511E-3</v>
          </cell>
        </row>
        <row r="2800">
          <cell r="A2800">
            <v>42402</v>
          </cell>
          <cell r="B2800">
            <v>-3.8839905147698483E-4</v>
          </cell>
        </row>
        <row r="2801">
          <cell r="A2801">
            <v>42403</v>
          </cell>
          <cell r="B2801">
            <v>-5.5139055703677994E-3</v>
          </cell>
        </row>
        <row r="2802">
          <cell r="A2802">
            <v>42404</v>
          </cell>
          <cell r="B2802">
            <v>-9.6570242171324042E-3</v>
          </cell>
        </row>
        <row r="2803">
          <cell r="A2803">
            <v>42405</v>
          </cell>
          <cell r="B2803">
            <v>-6.4950985290036112E-3</v>
          </cell>
        </row>
        <row r="2804">
          <cell r="A2804">
            <v>42408</v>
          </cell>
          <cell r="B2804">
            <v>0</v>
          </cell>
        </row>
        <row r="2805">
          <cell r="A2805">
            <v>42409</v>
          </cell>
          <cell r="B2805">
            <v>-1.6257228242384015E-5</v>
          </cell>
        </row>
        <row r="2806">
          <cell r="A2806">
            <v>42410</v>
          </cell>
          <cell r="B2806">
            <v>-6.6305009024350439E-4</v>
          </cell>
        </row>
        <row r="2807">
          <cell r="A2807">
            <v>42411</v>
          </cell>
          <cell r="B2807">
            <v>-1.4397332840518969E-3</v>
          </cell>
        </row>
        <row r="2808">
          <cell r="A2808">
            <v>42412</v>
          </cell>
          <cell r="B2808">
            <v>1.1613023509628409E-2</v>
          </cell>
        </row>
        <row r="2809">
          <cell r="A2809">
            <v>42416</v>
          </cell>
          <cell r="B2809">
            <v>-7.6321376199068244E-3</v>
          </cell>
        </row>
        <row r="2810">
          <cell r="A2810">
            <v>42417</v>
          </cell>
          <cell r="B2810">
            <v>-8.2157844439441075E-3</v>
          </cell>
        </row>
        <row r="2811">
          <cell r="A2811">
            <v>42418</v>
          </cell>
          <cell r="B2811">
            <v>1.0464266514233218E-2</v>
          </cell>
        </row>
        <row r="2812">
          <cell r="A2812">
            <v>42419</v>
          </cell>
          <cell r="B2812">
            <v>-4.3789749720858258E-3</v>
          </cell>
        </row>
        <row r="2813">
          <cell r="A2813">
            <v>42422</v>
          </cell>
          <cell r="B2813">
            <v>0</v>
          </cell>
        </row>
        <row r="2814">
          <cell r="A2814">
            <v>42423</v>
          </cell>
          <cell r="B2814">
            <v>3.7792460862063866E-3</v>
          </cell>
        </row>
        <row r="2815">
          <cell r="A2815">
            <v>42424</v>
          </cell>
          <cell r="B2815">
            <v>1.9634072581440703E-3</v>
          </cell>
        </row>
        <row r="2816">
          <cell r="A2816">
            <v>42425</v>
          </cell>
          <cell r="B2816">
            <v>4.2153601751799205E-3</v>
          </cell>
        </row>
        <row r="2817">
          <cell r="A2817">
            <v>42426</v>
          </cell>
          <cell r="B2817">
            <v>1.2411016287064409E-2</v>
          </cell>
        </row>
        <row r="2818">
          <cell r="A2818">
            <v>42429</v>
          </cell>
          <cell r="B2818">
            <v>3.6108445071746781E-4</v>
          </cell>
        </row>
        <row r="2819">
          <cell r="A2819">
            <v>42430</v>
          </cell>
          <cell r="B2819">
            <v>-4.181501156313645E-3</v>
          </cell>
        </row>
        <row r="2820">
          <cell r="A2820">
            <v>42431</v>
          </cell>
          <cell r="B2820">
            <v>0</v>
          </cell>
        </row>
        <row r="2821">
          <cell r="A2821">
            <v>42432</v>
          </cell>
          <cell r="B2821">
            <v>-2.1445583078186329E-4</v>
          </cell>
        </row>
        <row r="2822">
          <cell r="A2822">
            <v>42433</v>
          </cell>
          <cell r="B2822">
            <v>-3.2828949402593914E-4</v>
          </cell>
        </row>
        <row r="2823">
          <cell r="A2823">
            <v>42436</v>
          </cell>
          <cell r="B2823">
            <v>2.1958268095463632E-3</v>
          </cell>
        </row>
        <row r="2824">
          <cell r="A2824">
            <v>42437</v>
          </cell>
          <cell r="B2824">
            <v>-7.345540562502059E-3</v>
          </cell>
        </row>
        <row r="2825">
          <cell r="A2825">
            <v>42438</v>
          </cell>
          <cell r="B2825">
            <v>0</v>
          </cell>
        </row>
        <row r="2826">
          <cell r="A2826">
            <v>42439</v>
          </cell>
          <cell r="B2826">
            <v>-2.3509164725876259E-3</v>
          </cell>
        </row>
        <row r="2827">
          <cell r="A2827">
            <v>42440</v>
          </cell>
          <cell r="B2827">
            <v>0</v>
          </cell>
        </row>
        <row r="2828">
          <cell r="A2828">
            <v>42443</v>
          </cell>
          <cell r="B2828">
            <v>0</v>
          </cell>
        </row>
        <row r="2829">
          <cell r="A2829">
            <v>42444</v>
          </cell>
          <cell r="B2829">
            <v>0</v>
          </cell>
        </row>
        <row r="2830">
          <cell r="A2830">
            <v>42445</v>
          </cell>
          <cell r="B2830">
            <v>0</v>
          </cell>
        </row>
        <row r="2831">
          <cell r="A2831">
            <v>42446</v>
          </cell>
          <cell r="B2831">
            <v>-9.6105430844655468E-4</v>
          </cell>
        </row>
        <row r="2832">
          <cell r="A2832">
            <v>42447</v>
          </cell>
          <cell r="B2832">
            <v>0</v>
          </cell>
        </row>
        <row r="2833">
          <cell r="A2833">
            <v>42450</v>
          </cell>
          <cell r="B2833">
            <v>7.9862245804724968E-4</v>
          </cell>
        </row>
        <row r="2834">
          <cell r="A2834">
            <v>42451</v>
          </cell>
          <cell r="B2834">
            <v>0</v>
          </cell>
        </row>
        <row r="2835">
          <cell r="A2835">
            <v>42452</v>
          </cell>
          <cell r="B2835">
            <v>-7.9887192548378071E-3</v>
          </cell>
        </row>
        <row r="2836">
          <cell r="A2836">
            <v>42453</v>
          </cell>
          <cell r="B2836">
            <v>1.0697421548453238E-2</v>
          </cell>
        </row>
        <row r="2837">
          <cell r="A2837">
            <v>42457</v>
          </cell>
          <cell r="B2837">
            <v>-3.6565225097483646E-4</v>
          </cell>
        </row>
        <row r="2838">
          <cell r="A2838">
            <v>42458</v>
          </cell>
          <cell r="B2838">
            <v>5.2610662282853212E-3</v>
          </cell>
        </row>
        <row r="2839">
          <cell r="A2839">
            <v>42459</v>
          </cell>
          <cell r="B2839">
            <v>0</v>
          </cell>
        </row>
        <row r="2840">
          <cell r="A2840">
            <v>42460</v>
          </cell>
          <cell r="B2840">
            <v>0</v>
          </cell>
        </row>
        <row r="2841">
          <cell r="A2841">
            <v>42461</v>
          </cell>
          <cell r="B2841">
            <v>5.6864540223873997E-3</v>
          </cell>
        </row>
        <row r="2842">
          <cell r="A2842">
            <v>42464</v>
          </cell>
          <cell r="B2842">
            <v>-4.3875876937214426E-4</v>
          </cell>
        </row>
        <row r="2843">
          <cell r="A2843">
            <v>42465</v>
          </cell>
          <cell r="B2843">
            <v>-3.1146725165853359E-3</v>
          </cell>
        </row>
        <row r="2844">
          <cell r="A2844">
            <v>42466</v>
          </cell>
          <cell r="B2844">
            <v>1.1218684090417406E-3</v>
          </cell>
        </row>
        <row r="2845">
          <cell r="A2845">
            <v>42467</v>
          </cell>
          <cell r="B2845">
            <v>3.9172959077590974E-3</v>
          </cell>
        </row>
        <row r="2846">
          <cell r="A2846">
            <v>42468</v>
          </cell>
          <cell r="B2846">
            <v>-1.2468188145361389E-3</v>
          </cell>
        </row>
        <row r="2847">
          <cell r="A2847">
            <v>42471</v>
          </cell>
          <cell r="B2847">
            <v>0</v>
          </cell>
        </row>
        <row r="2848">
          <cell r="A2848">
            <v>42472</v>
          </cell>
          <cell r="B2848">
            <v>-5.3655780059118591E-4</v>
          </cell>
        </row>
        <row r="2849">
          <cell r="A2849">
            <v>42473</v>
          </cell>
          <cell r="B2849">
            <v>-1.3447641482218435E-3</v>
          </cell>
        </row>
        <row r="2850">
          <cell r="A2850">
            <v>42474</v>
          </cell>
          <cell r="B2850">
            <v>4.1516822504796365E-3</v>
          </cell>
        </row>
        <row r="2851">
          <cell r="A2851">
            <v>42475</v>
          </cell>
          <cell r="B2851">
            <v>0</v>
          </cell>
        </row>
        <row r="2852">
          <cell r="A2852">
            <v>42478</v>
          </cell>
          <cell r="B2852">
            <v>6.1920232597504638E-3</v>
          </cell>
        </row>
        <row r="2853">
          <cell r="A2853">
            <v>42479</v>
          </cell>
          <cell r="B2853">
            <v>1.9094342384541355E-4</v>
          </cell>
        </row>
        <row r="2854">
          <cell r="A2854">
            <v>42480</v>
          </cell>
          <cell r="B2854">
            <v>-6.699653692053293E-5</v>
          </cell>
        </row>
        <row r="2855">
          <cell r="A2855">
            <v>42481</v>
          </cell>
          <cell r="B2855">
            <v>-8.3365795633951259E-5</v>
          </cell>
        </row>
        <row r="2856">
          <cell r="A2856">
            <v>42482</v>
          </cell>
          <cell r="B2856">
            <v>5.9610010338132164E-4</v>
          </cell>
        </row>
        <row r="2857">
          <cell r="A2857">
            <v>42485</v>
          </cell>
          <cell r="B2857">
            <v>3.574226629460461E-5</v>
          </cell>
        </row>
        <row r="2858">
          <cell r="A2858">
            <v>42486</v>
          </cell>
          <cell r="B2858">
            <v>0</v>
          </cell>
        </row>
        <row r="2859">
          <cell r="A2859">
            <v>42487</v>
          </cell>
          <cell r="B2859">
            <v>2.8424857916380924E-3</v>
          </cell>
        </row>
        <row r="2860">
          <cell r="A2860">
            <v>42488</v>
          </cell>
          <cell r="B2860">
            <v>-9.6034253559217596E-3</v>
          </cell>
        </row>
        <row r="2861">
          <cell r="A2861">
            <v>42489</v>
          </cell>
          <cell r="B2861">
            <v>1.3748337934386701E-4</v>
          </cell>
        </row>
        <row r="2862">
          <cell r="A2862">
            <v>42492</v>
          </cell>
          <cell r="B2862">
            <v>0</v>
          </cell>
        </row>
        <row r="2863">
          <cell r="A2863">
            <v>42493</v>
          </cell>
          <cell r="B2863">
            <v>6.7465743768027634E-3</v>
          </cell>
        </row>
        <row r="2864">
          <cell r="A2864">
            <v>42494</v>
          </cell>
          <cell r="B2864">
            <v>0</v>
          </cell>
        </row>
        <row r="2865">
          <cell r="A2865">
            <v>42495</v>
          </cell>
          <cell r="B2865">
            <v>0</v>
          </cell>
        </row>
        <row r="2866">
          <cell r="A2866">
            <v>42496</v>
          </cell>
          <cell r="B2866">
            <v>0</v>
          </cell>
        </row>
        <row r="2867">
          <cell r="A2867">
            <v>42499</v>
          </cell>
          <cell r="B2867">
            <v>5.9290450237038433E-4</v>
          </cell>
        </row>
        <row r="2868">
          <cell r="A2868">
            <v>42500</v>
          </cell>
          <cell r="B2868">
            <v>9.4038697498819346E-4</v>
          </cell>
        </row>
        <row r="2869">
          <cell r="A2869">
            <v>42501</v>
          </cell>
          <cell r="B2869">
            <v>0</v>
          </cell>
        </row>
        <row r="2870">
          <cell r="A2870">
            <v>42502</v>
          </cell>
          <cell r="B2870">
            <v>2.0834889922215216E-3</v>
          </cell>
        </row>
        <row r="2871">
          <cell r="A2871">
            <v>42503</v>
          </cell>
          <cell r="B2871">
            <v>0</v>
          </cell>
        </row>
        <row r="2872">
          <cell r="A2872">
            <v>42506</v>
          </cell>
          <cell r="B2872">
            <v>-1.9666755713134217E-3</v>
          </cell>
        </row>
        <row r="2873">
          <cell r="A2873">
            <v>42507</v>
          </cell>
          <cell r="B2873">
            <v>7.2109228041463439E-3</v>
          </cell>
        </row>
        <row r="2874">
          <cell r="A2874">
            <v>42508</v>
          </cell>
          <cell r="B2874">
            <v>0</v>
          </cell>
        </row>
        <row r="2875">
          <cell r="A2875">
            <v>42509</v>
          </cell>
          <cell r="B2875">
            <v>0</v>
          </cell>
        </row>
        <row r="2876">
          <cell r="A2876">
            <v>42510</v>
          </cell>
          <cell r="B2876">
            <v>-2.0665147009228573E-3</v>
          </cell>
        </row>
        <row r="2877">
          <cell r="A2877">
            <v>42513</v>
          </cell>
          <cell r="B2877">
            <v>0</v>
          </cell>
        </row>
        <row r="2878">
          <cell r="A2878">
            <v>42514</v>
          </cell>
          <cell r="B2878">
            <v>0</v>
          </cell>
        </row>
        <row r="2879">
          <cell r="A2879">
            <v>42515</v>
          </cell>
          <cell r="B2879">
            <v>3.4772928695044705E-3</v>
          </cell>
        </row>
        <row r="2880">
          <cell r="A2880">
            <v>42516</v>
          </cell>
          <cell r="B2880">
            <v>2.277189789200924E-3</v>
          </cell>
        </row>
        <row r="2881">
          <cell r="A2881">
            <v>42517</v>
          </cell>
          <cell r="B2881">
            <v>1.6286153846153839E-2</v>
          </cell>
        </row>
        <row r="2882">
          <cell r="A2882">
            <v>42521</v>
          </cell>
          <cell r="B2882">
            <v>0</v>
          </cell>
        </row>
        <row r="2883">
          <cell r="A2883">
            <v>42522</v>
          </cell>
          <cell r="B2883">
            <v>1.401101727681562E-3</v>
          </cell>
        </row>
        <row r="2884">
          <cell r="A2884">
            <v>42523</v>
          </cell>
          <cell r="B2884">
            <v>3.3907026519805913E-3</v>
          </cell>
        </row>
        <row r="2885">
          <cell r="A2885">
            <v>42524</v>
          </cell>
          <cell r="B2885">
            <v>-7.6172393755110073E-4</v>
          </cell>
        </row>
        <row r="2886">
          <cell r="A2886">
            <v>42527</v>
          </cell>
          <cell r="B2886">
            <v>1.838112223725457E-3</v>
          </cell>
        </row>
        <row r="2887">
          <cell r="A2887">
            <v>42528</v>
          </cell>
          <cell r="B2887">
            <v>1.4527322940469569E-3</v>
          </cell>
        </row>
        <row r="2888">
          <cell r="A2888">
            <v>42529</v>
          </cell>
          <cell r="B2888">
            <v>0</v>
          </cell>
        </row>
        <row r="2889">
          <cell r="A2889">
            <v>42530</v>
          </cell>
          <cell r="B2889">
            <v>0</v>
          </cell>
        </row>
        <row r="2890">
          <cell r="A2890">
            <v>42531</v>
          </cell>
          <cell r="B2890">
            <v>-6.0378040790832702E-3</v>
          </cell>
        </row>
        <row r="2891">
          <cell r="A2891">
            <v>42534</v>
          </cell>
          <cell r="B2891">
            <v>8.0500375546485386E-4</v>
          </cell>
        </row>
        <row r="2892">
          <cell r="A2892">
            <v>42535</v>
          </cell>
          <cell r="B2892">
            <v>0</v>
          </cell>
        </row>
        <row r="2893">
          <cell r="A2893">
            <v>42536</v>
          </cell>
          <cell r="B2893">
            <v>6.4798629617430375E-4</v>
          </cell>
        </row>
        <row r="2894">
          <cell r="A2894">
            <v>42537</v>
          </cell>
          <cell r="B2894">
            <v>2.4209085950284391E-3</v>
          </cell>
        </row>
        <row r="2895">
          <cell r="A2895">
            <v>42538</v>
          </cell>
          <cell r="B2895">
            <v>1.3779349770222976E-3</v>
          </cell>
        </row>
        <row r="2896">
          <cell r="A2896">
            <v>42541</v>
          </cell>
          <cell r="B2896">
            <v>5.1643506284349333E-3</v>
          </cell>
        </row>
        <row r="2897">
          <cell r="A2897">
            <v>42542</v>
          </cell>
          <cell r="B2897">
            <v>1.4353693481219279E-4</v>
          </cell>
        </row>
        <row r="2898">
          <cell r="A2898">
            <v>42543</v>
          </cell>
          <cell r="B2898">
            <v>0</v>
          </cell>
        </row>
        <row r="2899">
          <cell r="A2899">
            <v>42544</v>
          </cell>
          <cell r="B2899">
            <v>-1.3759846953995624E-3</v>
          </cell>
        </row>
        <row r="2900">
          <cell r="A2900">
            <v>42545</v>
          </cell>
          <cell r="B2900">
            <v>2.2629274172678302E-3</v>
          </cell>
        </row>
        <row r="2901">
          <cell r="A2901">
            <v>42548</v>
          </cell>
          <cell r="B2901">
            <v>0</v>
          </cell>
        </row>
        <row r="2902">
          <cell r="A2902">
            <v>42549</v>
          </cell>
          <cell r="B2902">
            <v>-1.6349202213663898E-4</v>
          </cell>
        </row>
        <row r="2903">
          <cell r="A2903">
            <v>42550</v>
          </cell>
          <cell r="B2903">
            <v>-9.2845729335522542E-3</v>
          </cell>
        </row>
        <row r="2904">
          <cell r="A2904">
            <v>42551</v>
          </cell>
          <cell r="B2904">
            <v>-1.2064777649536326E-3</v>
          </cell>
        </row>
        <row r="2905">
          <cell r="A2905">
            <v>42552</v>
          </cell>
          <cell r="B2905">
            <v>-1.732724912977881E-3</v>
          </cell>
        </row>
        <row r="2906">
          <cell r="A2906">
            <v>42556</v>
          </cell>
          <cell r="B2906">
            <v>-8.7524305466902728E-4</v>
          </cell>
        </row>
        <row r="2907">
          <cell r="A2907">
            <v>42557</v>
          </cell>
          <cell r="B2907">
            <v>1.7661415665616402E-3</v>
          </cell>
        </row>
        <row r="2908">
          <cell r="A2908">
            <v>42558</v>
          </cell>
          <cell r="B2908">
            <v>3.845165253372986E-3</v>
          </cell>
        </row>
        <row r="2909">
          <cell r="A2909">
            <v>42559</v>
          </cell>
          <cell r="B2909">
            <v>-6.3681407062208433E-4</v>
          </cell>
        </row>
        <row r="2910">
          <cell r="A2910">
            <v>42562</v>
          </cell>
          <cell r="B2910">
            <v>-3.8319385036862674E-4</v>
          </cell>
        </row>
        <row r="2911">
          <cell r="A2911">
            <v>42563</v>
          </cell>
          <cell r="B2911">
            <v>-7.2748359890124964E-3</v>
          </cell>
        </row>
        <row r="2912">
          <cell r="A2912">
            <v>42564</v>
          </cell>
          <cell r="B2912">
            <v>0</v>
          </cell>
        </row>
        <row r="2913">
          <cell r="A2913">
            <v>42565</v>
          </cell>
          <cell r="B2913">
            <v>-2.4244676193489195E-4</v>
          </cell>
        </row>
        <row r="2914">
          <cell r="A2914">
            <v>42566</v>
          </cell>
          <cell r="B2914">
            <v>3.3758654240113001E-3</v>
          </cell>
        </row>
        <row r="2915">
          <cell r="A2915">
            <v>42569</v>
          </cell>
          <cell r="B2915">
            <v>-4.4236510696809466E-3</v>
          </cell>
        </row>
        <row r="2916">
          <cell r="A2916">
            <v>42570</v>
          </cell>
          <cell r="B2916">
            <v>-7.7206891136826178E-4</v>
          </cell>
        </row>
        <row r="2917">
          <cell r="A2917">
            <v>42571</v>
          </cell>
          <cell r="B2917">
            <v>8.4348230834735199E-4</v>
          </cell>
        </row>
        <row r="2918">
          <cell r="A2918">
            <v>42572</v>
          </cell>
          <cell r="B2918">
            <v>-8.1660128652012911E-3</v>
          </cell>
        </row>
        <row r="2919">
          <cell r="A2919">
            <v>42573</v>
          </cell>
          <cell r="B2919">
            <v>-7.5160562766632775E-3</v>
          </cell>
        </row>
        <row r="2920">
          <cell r="A2920">
            <v>42576</v>
          </cell>
          <cell r="B2920">
            <v>1.0657012005258421E-3</v>
          </cell>
        </row>
        <row r="2921">
          <cell r="A2921">
            <v>42577</v>
          </cell>
          <cell r="B2921">
            <v>-2.3873267368663045E-2</v>
          </cell>
        </row>
        <row r="2922">
          <cell r="A2922">
            <v>42578</v>
          </cell>
          <cell r="B2922">
            <v>-1.0340312421248886E-3</v>
          </cell>
        </row>
        <row r="2923">
          <cell r="A2923">
            <v>42579</v>
          </cell>
          <cell r="B2923">
            <v>3.6940485377279908E-4</v>
          </cell>
        </row>
        <row r="2924">
          <cell r="A2924">
            <v>42580</v>
          </cell>
          <cell r="B2924">
            <v>8.1091089916701057E-3</v>
          </cell>
        </row>
        <row r="2925">
          <cell r="A2925">
            <v>42583</v>
          </cell>
          <cell r="B2925">
            <v>-3.5034079618926984E-3</v>
          </cell>
        </row>
        <row r="2926">
          <cell r="A2926">
            <v>42584</v>
          </cell>
          <cell r="B2926">
            <v>-3.3167613907936059E-3</v>
          </cell>
        </row>
        <row r="2927">
          <cell r="A2927">
            <v>42585</v>
          </cell>
          <cell r="B2927">
            <v>6.5083976675570339E-3</v>
          </cell>
        </row>
        <row r="2928">
          <cell r="A2928">
            <v>42586</v>
          </cell>
          <cell r="B2928">
            <v>0</v>
          </cell>
        </row>
        <row r="2929">
          <cell r="A2929">
            <v>42587</v>
          </cell>
          <cell r="B2929">
            <v>1.8711823177207712E-3</v>
          </cell>
        </row>
        <row r="2930">
          <cell r="A2930">
            <v>42590</v>
          </cell>
          <cell r="B2930">
            <v>0</v>
          </cell>
        </row>
        <row r="2931">
          <cell r="A2931">
            <v>42591</v>
          </cell>
          <cell r="B2931">
            <v>0</v>
          </cell>
        </row>
        <row r="2932">
          <cell r="A2932">
            <v>42592</v>
          </cell>
          <cell r="B2932">
            <v>-5.0332169304309171E-4</v>
          </cell>
        </row>
        <row r="2933">
          <cell r="A2933">
            <v>42593</v>
          </cell>
          <cell r="B2933">
            <v>-6.5429553284590616E-3</v>
          </cell>
        </row>
        <row r="2934">
          <cell r="A2934">
            <v>42594</v>
          </cell>
          <cell r="B2934">
            <v>0</v>
          </cell>
        </row>
        <row r="2935">
          <cell r="A2935">
            <v>42597</v>
          </cell>
          <cell r="B2935">
            <v>2.6429574260977484E-4</v>
          </cell>
        </row>
        <row r="2936">
          <cell r="A2936">
            <v>42598</v>
          </cell>
          <cell r="B2936">
            <v>1.0089826818848661E-3</v>
          </cell>
        </row>
        <row r="2937">
          <cell r="A2937">
            <v>42599</v>
          </cell>
          <cell r="B2937">
            <v>0</v>
          </cell>
        </row>
        <row r="2938">
          <cell r="A2938">
            <v>42600</v>
          </cell>
          <cell r="B2938">
            <v>0</v>
          </cell>
        </row>
        <row r="2939">
          <cell r="A2939">
            <v>42601</v>
          </cell>
          <cell r="B2939">
            <v>-1.0028661674551489E-2</v>
          </cell>
        </row>
        <row r="2940">
          <cell r="A2940">
            <v>42604</v>
          </cell>
          <cell r="B2940">
            <v>-2.1144913692563647E-3</v>
          </cell>
        </row>
        <row r="2941">
          <cell r="A2941">
            <v>42605</v>
          </cell>
          <cell r="B2941">
            <v>0</v>
          </cell>
        </row>
        <row r="2942">
          <cell r="A2942">
            <v>42606</v>
          </cell>
          <cell r="B2942">
            <v>0</v>
          </cell>
        </row>
        <row r="2943">
          <cell r="A2943">
            <v>42607</v>
          </cell>
          <cell r="B2943">
            <v>0</v>
          </cell>
        </row>
        <row r="2944">
          <cell r="A2944">
            <v>42608</v>
          </cell>
          <cell r="B2944">
            <v>2.1143177831847579E-4</v>
          </cell>
        </row>
        <row r="2945">
          <cell r="A2945">
            <v>42611</v>
          </cell>
          <cell r="B2945">
            <v>2.3186379318684671E-3</v>
          </cell>
        </row>
        <row r="2946">
          <cell r="A2946">
            <v>42612</v>
          </cell>
          <cell r="B2946">
            <v>0</v>
          </cell>
        </row>
        <row r="2947">
          <cell r="A2947">
            <v>42613</v>
          </cell>
          <cell r="B2947">
            <v>-2.9694746952164093E-3</v>
          </cell>
        </row>
        <row r="2948">
          <cell r="A2948">
            <v>42614</v>
          </cell>
          <cell r="B2948">
            <v>2.4857352272289896E-4</v>
          </cell>
        </row>
        <row r="2949">
          <cell r="A2949">
            <v>42615</v>
          </cell>
          <cell r="B2949">
            <v>-3.5828703753492612E-4</v>
          </cell>
        </row>
        <row r="2950">
          <cell r="A2950">
            <v>42619</v>
          </cell>
          <cell r="B2950">
            <v>0</v>
          </cell>
        </row>
        <row r="2951">
          <cell r="A2951">
            <v>42620</v>
          </cell>
          <cell r="B2951">
            <v>9.7170790738777683E-4</v>
          </cell>
        </row>
        <row r="2952">
          <cell r="A2952">
            <v>42621</v>
          </cell>
          <cell r="B2952">
            <v>0</v>
          </cell>
        </row>
        <row r="2953">
          <cell r="A2953">
            <v>42622</v>
          </cell>
          <cell r="B2953">
            <v>-2.0467654934388752E-2</v>
          </cell>
        </row>
        <row r="2954">
          <cell r="A2954">
            <v>42625</v>
          </cell>
          <cell r="B2954">
            <v>1.661396837145409E-2</v>
          </cell>
        </row>
        <row r="2955">
          <cell r="A2955">
            <v>42626</v>
          </cell>
          <cell r="B2955">
            <v>0</v>
          </cell>
        </row>
        <row r="2956">
          <cell r="A2956">
            <v>42627</v>
          </cell>
          <cell r="B2956">
            <v>1.0998275875789788E-3</v>
          </cell>
        </row>
        <row r="2957">
          <cell r="A2957">
            <v>42628</v>
          </cell>
          <cell r="B2957">
            <v>-1.3730374673135463E-3</v>
          </cell>
        </row>
        <row r="2958">
          <cell r="A2958">
            <v>42629</v>
          </cell>
          <cell r="B2958">
            <v>0</v>
          </cell>
        </row>
        <row r="2959">
          <cell r="A2959">
            <v>42632</v>
          </cell>
          <cell r="B2959">
            <v>0</v>
          </cell>
        </row>
        <row r="2960">
          <cell r="A2960">
            <v>42633</v>
          </cell>
          <cell r="B2960">
            <v>2.7973923635811358E-3</v>
          </cell>
        </row>
        <row r="2961">
          <cell r="A2961">
            <v>42634</v>
          </cell>
          <cell r="B2961">
            <v>3.1953642261780941E-3</v>
          </cell>
        </row>
        <row r="2962">
          <cell r="A2962">
            <v>42635</v>
          </cell>
          <cell r="B2962">
            <v>-3.243438743330271E-3</v>
          </cell>
        </row>
        <row r="2963">
          <cell r="A2963">
            <v>42636</v>
          </cell>
          <cell r="B2963">
            <v>1.512991337466294E-3</v>
          </cell>
        </row>
        <row r="2964">
          <cell r="A2964">
            <v>42639</v>
          </cell>
          <cell r="B2964">
            <v>-1.9879155775977134E-4</v>
          </cell>
        </row>
        <row r="2965">
          <cell r="A2965">
            <v>42640</v>
          </cell>
          <cell r="B2965">
            <v>-1.1723598725786831E-3</v>
          </cell>
        </row>
        <row r="2966">
          <cell r="A2966">
            <v>42641</v>
          </cell>
          <cell r="B2966">
            <v>-2.1280861694195313E-5</v>
          </cell>
        </row>
        <row r="2967">
          <cell r="A2967">
            <v>42642</v>
          </cell>
          <cell r="B2967">
            <v>0</v>
          </cell>
        </row>
        <row r="2968">
          <cell r="A2968">
            <v>42643</v>
          </cell>
          <cell r="B2968">
            <v>-7.3546827811247486E-4</v>
          </cell>
        </row>
        <row r="2969">
          <cell r="A2969">
            <v>42646</v>
          </cell>
          <cell r="B2969">
            <v>-8.5075739459158808E-4</v>
          </cell>
        </row>
        <row r="2970">
          <cell r="A2970">
            <v>42647</v>
          </cell>
          <cell r="B2970">
            <v>0</v>
          </cell>
        </row>
        <row r="2971">
          <cell r="A2971">
            <v>42648</v>
          </cell>
          <cell r="B2971">
            <v>8.3641606307874956E-4</v>
          </cell>
        </row>
        <row r="2972">
          <cell r="A2972">
            <v>42649</v>
          </cell>
          <cell r="B2972">
            <v>-4.8629657698624659E-4</v>
          </cell>
        </row>
        <row r="2973">
          <cell r="A2973">
            <v>42650</v>
          </cell>
          <cell r="B2973">
            <v>0</v>
          </cell>
        </row>
        <row r="2974">
          <cell r="A2974">
            <v>42653</v>
          </cell>
          <cell r="B2974">
            <v>-2.2593456973397119E-3</v>
          </cell>
        </row>
        <row r="2975">
          <cell r="A2975">
            <v>42654</v>
          </cell>
          <cell r="B2975">
            <v>-5.7488476101889459E-3</v>
          </cell>
        </row>
        <row r="2976">
          <cell r="A2976">
            <v>42655</v>
          </cell>
          <cell r="B2976">
            <v>1.5462051598220185E-4</v>
          </cell>
        </row>
        <row r="2977">
          <cell r="A2977">
            <v>42656</v>
          </cell>
          <cell r="B2977">
            <v>-8.2363755835193897E-3</v>
          </cell>
        </row>
        <row r="2978">
          <cell r="A2978">
            <v>42657</v>
          </cell>
          <cell r="B2978">
            <v>5.5367510359814265E-4</v>
          </cell>
        </row>
        <row r="2979">
          <cell r="A2979">
            <v>42660</v>
          </cell>
          <cell r="B2979">
            <v>-2.5457890854037922E-3</v>
          </cell>
        </row>
        <row r="2980">
          <cell r="A2980">
            <v>42661</v>
          </cell>
          <cell r="B2980">
            <v>-8.2940076262671329E-4</v>
          </cell>
        </row>
        <row r="2981">
          <cell r="A2981">
            <v>42662</v>
          </cell>
          <cell r="B2981">
            <v>2.5123808536549933E-3</v>
          </cell>
        </row>
        <row r="2982">
          <cell r="A2982">
            <v>42663</v>
          </cell>
          <cell r="B2982">
            <v>5.8105774959851114E-4</v>
          </cell>
        </row>
        <row r="2983">
          <cell r="A2983">
            <v>42664</v>
          </cell>
          <cell r="B2983">
            <v>-2.7808235151490345E-3</v>
          </cell>
        </row>
        <row r="2984">
          <cell r="A2984">
            <v>42667</v>
          </cell>
          <cell r="B2984">
            <v>1.1038194193522071E-2</v>
          </cell>
        </row>
        <row r="2985">
          <cell r="A2985">
            <v>42668</v>
          </cell>
          <cell r="B2985">
            <v>5.5414219449657857E-3</v>
          </cell>
        </row>
        <row r="2986">
          <cell r="A2986">
            <v>42669</v>
          </cell>
          <cell r="B2986">
            <v>2.5675146597692981E-2</v>
          </cell>
        </row>
        <row r="2987">
          <cell r="A2987">
            <v>42670</v>
          </cell>
          <cell r="B2987">
            <v>-1.4864606600917373E-3</v>
          </cell>
        </row>
        <row r="2988">
          <cell r="A2988">
            <v>42671</v>
          </cell>
          <cell r="B2988">
            <v>1.7858115027920458E-3</v>
          </cell>
        </row>
        <row r="2989">
          <cell r="A2989">
            <v>42674</v>
          </cell>
          <cell r="B2989">
            <v>0</v>
          </cell>
        </row>
        <row r="2990">
          <cell r="A2990">
            <v>42675</v>
          </cell>
          <cell r="B2990">
            <v>7.0645793552686102E-3</v>
          </cell>
        </row>
        <row r="2991">
          <cell r="A2991">
            <v>42676</v>
          </cell>
          <cell r="B2991">
            <v>-3.1023524728172754E-3</v>
          </cell>
        </row>
        <row r="2992">
          <cell r="A2992">
            <v>42677</v>
          </cell>
          <cell r="B2992">
            <v>3.0118888742521159E-3</v>
          </cell>
        </row>
        <row r="2993">
          <cell r="A2993">
            <v>42678</v>
          </cell>
          <cell r="B2993">
            <v>5.2327937967978702E-3</v>
          </cell>
        </row>
        <row r="2994">
          <cell r="A2994">
            <v>42681</v>
          </cell>
          <cell r="B2994">
            <v>-8.4492788815169056E-3</v>
          </cell>
        </row>
        <row r="2995">
          <cell r="A2995">
            <v>42682</v>
          </cell>
          <cell r="B2995">
            <v>1.0354225534912876E-3</v>
          </cell>
        </row>
        <row r="2996">
          <cell r="A2996">
            <v>42683</v>
          </cell>
          <cell r="B2996">
            <v>-1.1854767512299176E-2</v>
          </cell>
        </row>
        <row r="2997">
          <cell r="A2997">
            <v>42684</v>
          </cell>
          <cell r="B2997">
            <v>0</v>
          </cell>
        </row>
        <row r="2998">
          <cell r="A2998">
            <v>42685</v>
          </cell>
          <cell r="B2998">
            <v>2.2884493568375429E-2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y (2)"/>
    </sheetNames>
    <sheetDataSet>
      <sheetData sheetId="0">
        <row r="1">
          <cell r="A1" t="str">
            <v>Date</v>
          </cell>
          <cell r="B1" t="str">
            <v>Open</v>
          </cell>
          <cell r="C1" t="str">
            <v>High</v>
          </cell>
          <cell r="D1" t="str">
            <v>Low</v>
          </cell>
          <cell r="E1" t="str">
            <v>Close</v>
          </cell>
        </row>
        <row r="2">
          <cell r="A2">
            <v>42688</v>
          </cell>
          <cell r="B2">
            <v>217.03</v>
          </cell>
          <cell r="C2" t="str">
            <v>-</v>
          </cell>
          <cell r="D2">
            <v>215.72</v>
          </cell>
          <cell r="E2">
            <v>216.59</v>
          </cell>
        </row>
        <row r="3">
          <cell r="A3">
            <v>42685</v>
          </cell>
          <cell r="B3">
            <v>216.08</v>
          </cell>
          <cell r="C3">
            <v>216.7</v>
          </cell>
          <cell r="D3">
            <v>215.32</v>
          </cell>
          <cell r="E3">
            <v>216.42</v>
          </cell>
        </row>
        <row r="4">
          <cell r="A4">
            <v>42684</v>
          </cell>
          <cell r="B4">
            <v>217.3</v>
          </cell>
          <cell r="C4">
            <v>218.31</v>
          </cell>
          <cell r="D4">
            <v>215.22</v>
          </cell>
          <cell r="E4">
            <v>216.92</v>
          </cell>
        </row>
        <row r="5">
          <cell r="A5">
            <v>42683</v>
          </cell>
          <cell r="B5">
            <v>212.37</v>
          </cell>
          <cell r="C5">
            <v>217.1</v>
          </cell>
          <cell r="D5">
            <v>212.34</v>
          </cell>
          <cell r="E5">
            <v>216.38</v>
          </cell>
        </row>
        <row r="6">
          <cell r="A6">
            <v>42682</v>
          </cell>
          <cell r="B6">
            <v>212.69</v>
          </cell>
          <cell r="C6">
            <v>214.77</v>
          </cell>
          <cell r="D6">
            <v>212.38</v>
          </cell>
          <cell r="E6">
            <v>214.11</v>
          </cell>
        </row>
        <row r="7">
          <cell r="A7">
            <v>42681</v>
          </cell>
          <cell r="B7">
            <v>211.45</v>
          </cell>
          <cell r="C7">
            <v>213.19</v>
          </cell>
          <cell r="D7">
            <v>211.3</v>
          </cell>
          <cell r="E7">
            <v>213.15</v>
          </cell>
        </row>
        <row r="8">
          <cell r="A8">
            <v>42678</v>
          </cell>
          <cell r="B8">
            <v>208.91</v>
          </cell>
          <cell r="C8">
            <v>209.89</v>
          </cell>
          <cell r="D8">
            <v>208.38</v>
          </cell>
          <cell r="E8">
            <v>208.55</v>
          </cell>
        </row>
        <row r="9">
          <cell r="A9">
            <v>42677</v>
          </cell>
          <cell r="B9">
            <v>209.99</v>
          </cell>
          <cell r="C9">
            <v>210.24</v>
          </cell>
          <cell r="D9">
            <v>208.46</v>
          </cell>
          <cell r="E9">
            <v>208.78</v>
          </cell>
        </row>
        <row r="10">
          <cell r="A10">
            <v>42676</v>
          </cell>
          <cell r="B10">
            <v>210.65</v>
          </cell>
          <cell r="C10">
            <v>211.1</v>
          </cell>
          <cell r="D10">
            <v>209.23</v>
          </cell>
          <cell r="E10">
            <v>209.74</v>
          </cell>
        </row>
        <row r="11">
          <cell r="A11">
            <v>42675</v>
          </cell>
          <cell r="B11">
            <v>212.93</v>
          </cell>
          <cell r="C11">
            <v>212.99</v>
          </cell>
          <cell r="D11">
            <v>209.6</v>
          </cell>
          <cell r="E11">
            <v>211.01</v>
          </cell>
        </row>
        <row r="12">
          <cell r="A12">
            <v>42674</v>
          </cell>
          <cell r="B12">
            <v>212.93</v>
          </cell>
          <cell r="C12">
            <v>213.19</v>
          </cell>
          <cell r="D12">
            <v>212.36</v>
          </cell>
          <cell r="E12">
            <v>212.55</v>
          </cell>
        </row>
        <row r="13">
          <cell r="A13">
            <v>42671</v>
          </cell>
          <cell r="B13">
            <v>213.14</v>
          </cell>
          <cell r="C13">
            <v>213.93</v>
          </cell>
          <cell r="D13">
            <v>211.71</v>
          </cell>
          <cell r="E13">
            <v>212.54</v>
          </cell>
        </row>
        <row r="14">
          <cell r="A14">
            <v>42670</v>
          </cell>
          <cell r="B14">
            <v>214.58</v>
          </cell>
          <cell r="C14">
            <v>214.62</v>
          </cell>
          <cell r="D14">
            <v>213.08</v>
          </cell>
          <cell r="E14">
            <v>213.17</v>
          </cell>
        </row>
        <row r="15">
          <cell r="A15">
            <v>42669</v>
          </cell>
          <cell r="B15">
            <v>213.21</v>
          </cell>
          <cell r="C15">
            <v>214.42</v>
          </cell>
          <cell r="D15">
            <v>212.93</v>
          </cell>
          <cell r="E15">
            <v>213.74</v>
          </cell>
        </row>
        <row r="16">
          <cell r="A16">
            <v>42668</v>
          </cell>
          <cell r="B16">
            <v>214.68</v>
          </cell>
          <cell r="C16">
            <v>214.98</v>
          </cell>
          <cell r="D16">
            <v>213.98</v>
          </cell>
          <cell r="E16">
            <v>214.17</v>
          </cell>
        </row>
        <row r="17">
          <cell r="A17">
            <v>42667</v>
          </cell>
          <cell r="B17">
            <v>215</v>
          </cell>
          <cell r="C17">
            <v>215.32</v>
          </cell>
          <cell r="D17">
            <v>214.48</v>
          </cell>
          <cell r="E17">
            <v>214.89</v>
          </cell>
        </row>
        <row r="18">
          <cell r="A18">
            <v>42664</v>
          </cell>
          <cell r="B18">
            <v>212.96</v>
          </cell>
          <cell r="C18">
            <v>214.08</v>
          </cell>
          <cell r="D18">
            <v>212.76</v>
          </cell>
          <cell r="E18">
            <v>213.98</v>
          </cell>
        </row>
        <row r="19">
          <cell r="A19">
            <v>42663</v>
          </cell>
          <cell r="B19">
            <v>213.87</v>
          </cell>
          <cell r="C19">
            <v>214.53</v>
          </cell>
          <cell r="D19">
            <v>213.11</v>
          </cell>
          <cell r="E19">
            <v>213.88</v>
          </cell>
        </row>
        <row r="20">
          <cell r="A20">
            <v>42662</v>
          </cell>
          <cell r="B20">
            <v>214.02</v>
          </cell>
          <cell r="C20">
            <v>214.64</v>
          </cell>
          <cell r="D20">
            <v>213.6</v>
          </cell>
          <cell r="E20">
            <v>214.28</v>
          </cell>
        </row>
        <row r="21">
          <cell r="A21">
            <v>42661</v>
          </cell>
          <cell r="B21">
            <v>214.24</v>
          </cell>
          <cell r="C21">
            <v>214.31</v>
          </cell>
          <cell r="D21">
            <v>213.27</v>
          </cell>
          <cell r="E21">
            <v>213.71</v>
          </cell>
        </row>
        <row r="22">
          <cell r="A22">
            <v>42660</v>
          </cell>
          <cell r="B22">
            <v>213.09</v>
          </cell>
          <cell r="C22">
            <v>213.39</v>
          </cell>
          <cell r="D22">
            <v>212.17</v>
          </cell>
          <cell r="E22">
            <v>212.38</v>
          </cell>
        </row>
        <row r="23">
          <cell r="A23">
            <v>42657</v>
          </cell>
          <cell r="B23">
            <v>214.15</v>
          </cell>
          <cell r="C23">
            <v>214.69</v>
          </cell>
          <cell r="D23">
            <v>213.03</v>
          </cell>
          <cell r="E23">
            <v>213.12</v>
          </cell>
        </row>
        <row r="24">
          <cell r="A24">
            <v>42656</v>
          </cell>
          <cell r="B24">
            <v>212.16</v>
          </cell>
          <cell r="C24">
            <v>213.59</v>
          </cell>
          <cell r="D24">
            <v>211.21</v>
          </cell>
          <cell r="E24">
            <v>213.01</v>
          </cell>
        </row>
        <row r="25">
          <cell r="A25">
            <v>42655</v>
          </cell>
          <cell r="B25">
            <v>213.59</v>
          </cell>
          <cell r="C25">
            <v>214.32</v>
          </cell>
          <cell r="D25">
            <v>213.01</v>
          </cell>
          <cell r="E25">
            <v>213.71</v>
          </cell>
        </row>
        <row r="26">
          <cell r="A26">
            <v>42654</v>
          </cell>
          <cell r="B26">
            <v>215.66</v>
          </cell>
          <cell r="C26">
            <v>215.74</v>
          </cell>
          <cell r="D26">
            <v>212.58</v>
          </cell>
          <cell r="E26">
            <v>213.43</v>
          </cell>
        </row>
        <row r="27">
          <cell r="A27">
            <v>42653</v>
          </cell>
          <cell r="B27">
            <v>216.16</v>
          </cell>
          <cell r="C27">
            <v>216.7</v>
          </cell>
          <cell r="D27">
            <v>215.98</v>
          </cell>
          <cell r="E27">
            <v>216.16</v>
          </cell>
        </row>
        <row r="28">
          <cell r="A28">
            <v>42650</v>
          </cell>
          <cell r="B28">
            <v>216.1</v>
          </cell>
          <cell r="C28">
            <v>216.3</v>
          </cell>
          <cell r="D28">
            <v>214.19</v>
          </cell>
          <cell r="E28">
            <v>215.04</v>
          </cell>
        </row>
        <row r="29">
          <cell r="A29">
            <v>42649</v>
          </cell>
          <cell r="B29">
            <v>215.37</v>
          </cell>
          <cell r="C29">
            <v>216.04</v>
          </cell>
          <cell r="D29">
            <v>214.74</v>
          </cell>
          <cell r="E29">
            <v>215.78</v>
          </cell>
        </row>
        <row r="30">
          <cell r="A30">
            <v>42648</v>
          </cell>
          <cell r="B30">
            <v>215.41</v>
          </cell>
          <cell r="C30">
            <v>216.13</v>
          </cell>
          <cell r="D30">
            <v>215.33</v>
          </cell>
          <cell r="E30">
            <v>215.63</v>
          </cell>
        </row>
        <row r="31">
          <cell r="A31">
            <v>42647</v>
          </cell>
          <cell r="B31">
            <v>215.91</v>
          </cell>
          <cell r="C31">
            <v>216.17</v>
          </cell>
          <cell r="D31">
            <v>213.99</v>
          </cell>
          <cell r="E31">
            <v>214.68</v>
          </cell>
        </row>
        <row r="32">
          <cell r="A32">
            <v>42646</v>
          </cell>
          <cell r="B32">
            <v>215.82</v>
          </cell>
          <cell r="C32">
            <v>216.04</v>
          </cell>
          <cell r="D32">
            <v>215.04</v>
          </cell>
          <cell r="E32">
            <v>215.78</v>
          </cell>
        </row>
        <row r="33">
          <cell r="A33">
            <v>42643</v>
          </cell>
          <cell r="B33">
            <v>215.65</v>
          </cell>
          <cell r="C33">
            <v>217.12</v>
          </cell>
          <cell r="D33">
            <v>215.36</v>
          </cell>
          <cell r="E33">
            <v>216.3</v>
          </cell>
        </row>
        <row r="34">
          <cell r="A34">
            <v>42642</v>
          </cell>
          <cell r="B34">
            <v>216.4</v>
          </cell>
          <cell r="C34">
            <v>216.87</v>
          </cell>
          <cell r="D34">
            <v>214.04</v>
          </cell>
          <cell r="E34">
            <v>214.68</v>
          </cell>
        </row>
        <row r="35">
          <cell r="A35">
            <v>42641</v>
          </cell>
          <cell r="B35">
            <v>215.83</v>
          </cell>
          <cell r="C35">
            <v>216.82</v>
          </cell>
          <cell r="D35">
            <v>214.71</v>
          </cell>
          <cell r="E35">
            <v>216.64</v>
          </cell>
        </row>
        <row r="36">
          <cell r="A36">
            <v>42640</v>
          </cell>
          <cell r="B36">
            <v>214.05</v>
          </cell>
          <cell r="C36">
            <v>215.68</v>
          </cell>
          <cell r="D36">
            <v>213.62</v>
          </cell>
          <cell r="E36">
            <v>215.57</v>
          </cell>
        </row>
        <row r="37">
          <cell r="A37">
            <v>42639</v>
          </cell>
          <cell r="B37">
            <v>215.02</v>
          </cell>
          <cell r="C37">
            <v>215.23</v>
          </cell>
          <cell r="D37">
            <v>214.01</v>
          </cell>
          <cell r="E37">
            <v>214.24</v>
          </cell>
        </row>
        <row r="38">
          <cell r="A38">
            <v>42636</v>
          </cell>
          <cell r="B38">
            <v>216.72</v>
          </cell>
          <cell r="C38">
            <v>216.88</v>
          </cell>
          <cell r="D38">
            <v>215.88</v>
          </cell>
          <cell r="E38">
            <v>215.99</v>
          </cell>
        </row>
        <row r="39">
          <cell r="A39">
            <v>42635</v>
          </cell>
          <cell r="B39">
            <v>217</v>
          </cell>
          <cell r="C39">
            <v>217.53</v>
          </cell>
          <cell r="D39">
            <v>216.71</v>
          </cell>
          <cell r="E39">
            <v>217.18</v>
          </cell>
        </row>
        <row r="40">
          <cell r="A40">
            <v>42634</v>
          </cell>
          <cell r="B40">
            <v>214.24</v>
          </cell>
          <cell r="C40">
            <v>216.03</v>
          </cell>
          <cell r="D40">
            <v>213.44</v>
          </cell>
          <cell r="E40">
            <v>215.82</v>
          </cell>
        </row>
        <row r="41">
          <cell r="A41">
            <v>42633</v>
          </cell>
          <cell r="B41">
            <v>214.41</v>
          </cell>
          <cell r="C41">
            <v>214.59</v>
          </cell>
          <cell r="D41">
            <v>213.38</v>
          </cell>
          <cell r="E41">
            <v>213.42</v>
          </cell>
        </row>
        <row r="42">
          <cell r="A42">
            <v>42632</v>
          </cell>
          <cell r="B42">
            <v>214.13</v>
          </cell>
          <cell r="C42">
            <v>214.88</v>
          </cell>
          <cell r="D42">
            <v>213.03</v>
          </cell>
          <cell r="E42">
            <v>213.41</v>
          </cell>
        </row>
        <row r="43">
          <cell r="A43">
            <v>42629</v>
          </cell>
          <cell r="B43">
            <v>213.48</v>
          </cell>
          <cell r="C43">
            <v>213.69</v>
          </cell>
          <cell r="D43">
            <v>212.57</v>
          </cell>
          <cell r="E43">
            <v>213.37</v>
          </cell>
        </row>
        <row r="44">
          <cell r="A44">
            <v>42628</v>
          </cell>
          <cell r="B44">
            <v>212.96</v>
          </cell>
          <cell r="C44">
            <v>215.73</v>
          </cell>
          <cell r="D44">
            <v>212.75</v>
          </cell>
          <cell r="E44">
            <v>215.28</v>
          </cell>
        </row>
        <row r="45">
          <cell r="A45">
            <v>42627</v>
          </cell>
          <cell r="B45">
            <v>213.29</v>
          </cell>
          <cell r="C45">
            <v>214.7</v>
          </cell>
          <cell r="D45">
            <v>212.5</v>
          </cell>
          <cell r="E45">
            <v>213.15</v>
          </cell>
        </row>
        <row r="46">
          <cell r="A46">
            <v>42626</v>
          </cell>
          <cell r="B46">
            <v>214.84</v>
          </cell>
          <cell r="C46">
            <v>215.15</v>
          </cell>
          <cell r="D46">
            <v>212.5</v>
          </cell>
          <cell r="E46">
            <v>213.23</v>
          </cell>
        </row>
        <row r="47">
          <cell r="A47">
            <v>42625</v>
          </cell>
          <cell r="B47">
            <v>212.39</v>
          </cell>
          <cell r="C47">
            <v>216.81</v>
          </cell>
          <cell r="D47">
            <v>212.31</v>
          </cell>
          <cell r="E47">
            <v>216.34</v>
          </cell>
        </row>
        <row r="48">
          <cell r="A48">
            <v>42622</v>
          </cell>
          <cell r="B48">
            <v>216.97</v>
          </cell>
          <cell r="C48">
            <v>217.03</v>
          </cell>
          <cell r="D48">
            <v>213.25</v>
          </cell>
          <cell r="E48">
            <v>213.28</v>
          </cell>
        </row>
        <row r="49">
          <cell r="A49">
            <v>42621</v>
          </cell>
          <cell r="B49">
            <v>218.62</v>
          </cell>
          <cell r="C49">
            <v>218.94</v>
          </cell>
          <cell r="D49">
            <v>218.15</v>
          </cell>
          <cell r="E49">
            <v>218.51</v>
          </cell>
        </row>
        <row r="50">
          <cell r="A50">
            <v>42620</v>
          </cell>
          <cell r="B50">
            <v>218.84</v>
          </cell>
          <cell r="C50">
            <v>219.22</v>
          </cell>
          <cell r="D50">
            <v>218.3</v>
          </cell>
          <cell r="E50">
            <v>219.01</v>
          </cell>
        </row>
        <row r="51">
          <cell r="A51">
            <v>42619</v>
          </cell>
          <cell r="B51">
            <v>218.7</v>
          </cell>
          <cell r="C51">
            <v>219.12</v>
          </cell>
          <cell r="D51">
            <v>217.86</v>
          </cell>
          <cell r="E51">
            <v>219.03</v>
          </cell>
        </row>
        <row r="52">
          <cell r="A52">
            <v>42615</v>
          </cell>
          <cell r="B52">
            <v>218.39</v>
          </cell>
          <cell r="C52">
            <v>218.87</v>
          </cell>
          <cell r="D52">
            <v>217.7</v>
          </cell>
          <cell r="E52">
            <v>218.37</v>
          </cell>
        </row>
        <row r="53">
          <cell r="A53">
            <v>42614</v>
          </cell>
          <cell r="B53">
            <v>217.37</v>
          </cell>
          <cell r="C53">
            <v>217.73</v>
          </cell>
          <cell r="D53">
            <v>216.03</v>
          </cell>
          <cell r="E53">
            <v>217.39</v>
          </cell>
        </row>
        <row r="54">
          <cell r="A54">
            <v>42613</v>
          </cell>
          <cell r="B54">
            <v>217.61</v>
          </cell>
          <cell r="C54">
            <v>217.75</v>
          </cell>
          <cell r="D54">
            <v>216.46</v>
          </cell>
          <cell r="E54">
            <v>217.38</v>
          </cell>
        </row>
        <row r="55">
          <cell r="A55">
            <v>42612</v>
          </cell>
          <cell r="B55">
            <v>218.26</v>
          </cell>
          <cell r="C55">
            <v>218.59</v>
          </cell>
          <cell r="D55">
            <v>217.35</v>
          </cell>
          <cell r="E55">
            <v>218</v>
          </cell>
        </row>
        <row r="56">
          <cell r="A56">
            <v>42611</v>
          </cell>
          <cell r="B56">
            <v>217.44</v>
          </cell>
          <cell r="C56">
            <v>218.66</v>
          </cell>
          <cell r="D56">
            <v>217.4</v>
          </cell>
          <cell r="E56">
            <v>218.36</v>
          </cell>
        </row>
        <row r="57">
          <cell r="A57">
            <v>42608</v>
          </cell>
          <cell r="B57">
            <v>217.92</v>
          </cell>
          <cell r="C57">
            <v>219.12</v>
          </cell>
          <cell r="D57">
            <v>216.25</v>
          </cell>
          <cell r="E57">
            <v>217.29</v>
          </cell>
        </row>
        <row r="58">
          <cell r="A58">
            <v>42607</v>
          </cell>
          <cell r="B58">
            <v>217.4</v>
          </cell>
          <cell r="C58">
            <v>218.19</v>
          </cell>
          <cell r="D58">
            <v>217.22</v>
          </cell>
          <cell r="E58">
            <v>217.7</v>
          </cell>
        </row>
        <row r="59">
          <cell r="A59">
            <v>42606</v>
          </cell>
          <cell r="B59">
            <v>218.8</v>
          </cell>
          <cell r="C59">
            <v>218.91</v>
          </cell>
          <cell r="D59">
            <v>217.36</v>
          </cell>
          <cell r="E59">
            <v>217.85</v>
          </cell>
        </row>
        <row r="60">
          <cell r="A60">
            <v>42605</v>
          </cell>
          <cell r="B60">
            <v>219.25</v>
          </cell>
          <cell r="C60">
            <v>219.6</v>
          </cell>
          <cell r="D60">
            <v>218.9</v>
          </cell>
          <cell r="E60">
            <v>218.97</v>
          </cell>
        </row>
        <row r="61">
          <cell r="A61">
            <v>42604</v>
          </cell>
          <cell r="B61">
            <v>218.26</v>
          </cell>
          <cell r="C61">
            <v>218.8</v>
          </cell>
          <cell r="D61">
            <v>217.83</v>
          </cell>
          <cell r="E61">
            <v>218.53</v>
          </cell>
        </row>
        <row r="62">
          <cell r="A62">
            <v>42601</v>
          </cell>
          <cell r="B62">
            <v>218.31</v>
          </cell>
          <cell r="C62">
            <v>218.75</v>
          </cell>
          <cell r="D62">
            <v>217.74</v>
          </cell>
          <cell r="E62">
            <v>218.54</v>
          </cell>
        </row>
        <row r="63">
          <cell r="A63">
            <v>42600</v>
          </cell>
          <cell r="B63">
            <v>218.34</v>
          </cell>
          <cell r="C63">
            <v>218.9</v>
          </cell>
          <cell r="D63">
            <v>218.21</v>
          </cell>
          <cell r="E63">
            <v>218.86</v>
          </cell>
        </row>
        <row r="64">
          <cell r="A64">
            <v>42599</v>
          </cell>
          <cell r="B64">
            <v>218</v>
          </cell>
          <cell r="C64">
            <v>218.53</v>
          </cell>
          <cell r="D64">
            <v>217.02</v>
          </cell>
          <cell r="E64">
            <v>218.37</v>
          </cell>
        </row>
        <row r="65">
          <cell r="A65">
            <v>42598</v>
          </cell>
          <cell r="B65">
            <v>218.6</v>
          </cell>
          <cell r="C65">
            <v>218.68</v>
          </cell>
          <cell r="D65">
            <v>217.96</v>
          </cell>
          <cell r="E65">
            <v>217.96</v>
          </cell>
        </row>
        <row r="66">
          <cell r="A66">
            <v>42597</v>
          </cell>
          <cell r="B66">
            <v>218.89</v>
          </cell>
          <cell r="C66">
            <v>219.5</v>
          </cell>
          <cell r="D66">
            <v>218.88</v>
          </cell>
          <cell r="E66">
            <v>219.09</v>
          </cell>
        </row>
        <row r="67">
          <cell r="A67">
            <v>42594</v>
          </cell>
          <cell r="B67">
            <v>218.29</v>
          </cell>
          <cell r="C67">
            <v>218.71</v>
          </cell>
          <cell r="D67">
            <v>217.99</v>
          </cell>
          <cell r="E67">
            <v>218.46</v>
          </cell>
        </row>
        <row r="68">
          <cell r="A68">
            <v>42593</v>
          </cell>
          <cell r="B68">
            <v>218.26</v>
          </cell>
          <cell r="C68">
            <v>218.94</v>
          </cell>
          <cell r="D68">
            <v>217.95</v>
          </cell>
          <cell r="E68">
            <v>218.65</v>
          </cell>
        </row>
        <row r="69">
          <cell r="A69">
            <v>42592</v>
          </cell>
          <cell r="B69">
            <v>218.31</v>
          </cell>
          <cell r="C69">
            <v>218.4</v>
          </cell>
          <cell r="D69">
            <v>217.23</v>
          </cell>
          <cell r="E69">
            <v>217.64</v>
          </cell>
        </row>
        <row r="70">
          <cell r="A70">
            <v>42591</v>
          </cell>
          <cell r="B70">
            <v>218.13</v>
          </cell>
          <cell r="C70">
            <v>218.76</v>
          </cell>
          <cell r="D70">
            <v>217.8</v>
          </cell>
          <cell r="E70">
            <v>218.18</v>
          </cell>
        </row>
        <row r="71">
          <cell r="A71">
            <v>42590</v>
          </cell>
          <cell r="B71">
            <v>218.4</v>
          </cell>
          <cell r="C71">
            <v>218.52</v>
          </cell>
          <cell r="D71">
            <v>217.74</v>
          </cell>
          <cell r="E71">
            <v>218.05</v>
          </cell>
        </row>
        <row r="72">
          <cell r="A72">
            <v>42587</v>
          </cell>
          <cell r="B72">
            <v>217.21</v>
          </cell>
          <cell r="C72">
            <v>218.23</v>
          </cell>
          <cell r="D72">
            <v>217.07</v>
          </cell>
          <cell r="E72">
            <v>218.18</v>
          </cell>
        </row>
        <row r="73">
          <cell r="A73">
            <v>42586</v>
          </cell>
          <cell r="B73">
            <v>216.31</v>
          </cell>
          <cell r="C73">
            <v>216.78</v>
          </cell>
          <cell r="D73">
            <v>214.25</v>
          </cell>
          <cell r="E73">
            <v>216.41</v>
          </cell>
        </row>
        <row r="74">
          <cell r="A74">
            <v>42585</v>
          </cell>
          <cell r="B74">
            <v>215.48</v>
          </cell>
          <cell r="C74">
            <v>216.24</v>
          </cell>
          <cell r="D74">
            <v>215.13</v>
          </cell>
          <cell r="E74">
            <v>216.18</v>
          </cell>
        </row>
        <row r="75">
          <cell r="A75">
            <v>42584</v>
          </cell>
          <cell r="B75">
            <v>216.65</v>
          </cell>
          <cell r="C75">
            <v>216.83</v>
          </cell>
          <cell r="D75">
            <v>214.57</v>
          </cell>
          <cell r="E75">
            <v>215.55</v>
          </cell>
        </row>
        <row r="76">
          <cell r="A76">
            <v>42583</v>
          </cell>
          <cell r="B76">
            <v>217.19</v>
          </cell>
          <cell r="C76">
            <v>217.65</v>
          </cell>
          <cell r="D76">
            <v>216.4</v>
          </cell>
          <cell r="E76">
            <v>216.94</v>
          </cell>
        </row>
        <row r="77">
          <cell r="A77">
            <v>42580</v>
          </cell>
          <cell r="B77">
            <v>216.46</v>
          </cell>
          <cell r="C77">
            <v>217.54</v>
          </cell>
          <cell r="D77">
            <v>216.13</v>
          </cell>
          <cell r="E77">
            <v>217.12</v>
          </cell>
        </row>
        <row r="78">
          <cell r="A78">
            <v>42579</v>
          </cell>
          <cell r="B78">
            <v>216.29</v>
          </cell>
          <cell r="C78">
            <v>217.11</v>
          </cell>
          <cell r="D78">
            <v>215.75</v>
          </cell>
          <cell r="E78">
            <v>216.77</v>
          </cell>
        </row>
        <row r="79">
          <cell r="A79">
            <v>42578</v>
          </cell>
          <cell r="B79">
            <v>217.19</v>
          </cell>
          <cell r="C79">
            <v>217.27</v>
          </cell>
          <cell r="D79">
            <v>215.62</v>
          </cell>
          <cell r="E79">
            <v>216.52</v>
          </cell>
        </row>
        <row r="80">
          <cell r="A80">
            <v>42577</v>
          </cell>
          <cell r="B80">
            <v>216.53</v>
          </cell>
          <cell r="C80">
            <v>217.17</v>
          </cell>
          <cell r="D80">
            <v>215.76</v>
          </cell>
          <cell r="E80">
            <v>216.75</v>
          </cell>
        </row>
        <row r="81">
          <cell r="A81">
            <v>42576</v>
          </cell>
          <cell r="B81">
            <v>217</v>
          </cell>
          <cell r="C81">
            <v>217.06</v>
          </cell>
          <cell r="D81">
            <v>215.97</v>
          </cell>
          <cell r="E81">
            <v>216.65</v>
          </cell>
        </row>
        <row r="82">
          <cell r="A82">
            <v>42573</v>
          </cell>
          <cell r="B82">
            <v>216.41</v>
          </cell>
          <cell r="C82">
            <v>217.3</v>
          </cell>
          <cell r="D82">
            <v>216.1</v>
          </cell>
          <cell r="E82">
            <v>217.24</v>
          </cell>
        </row>
        <row r="83">
          <cell r="A83">
            <v>42572</v>
          </cell>
          <cell r="B83">
            <v>216.96</v>
          </cell>
          <cell r="C83">
            <v>217.22</v>
          </cell>
          <cell r="D83">
            <v>215.75</v>
          </cell>
          <cell r="E83">
            <v>216.26</v>
          </cell>
        </row>
        <row r="84">
          <cell r="A84">
            <v>42571</v>
          </cell>
          <cell r="B84">
            <v>216.75</v>
          </cell>
          <cell r="C84">
            <v>217.37</v>
          </cell>
          <cell r="D84">
            <v>216.24</v>
          </cell>
          <cell r="E84">
            <v>217.08</v>
          </cell>
        </row>
        <row r="85">
          <cell r="A85">
            <v>42570</v>
          </cell>
          <cell r="B85">
            <v>215.92</v>
          </cell>
          <cell r="C85">
            <v>216.23</v>
          </cell>
          <cell r="D85">
            <v>215.63</v>
          </cell>
          <cell r="E85">
            <v>216.19</v>
          </cell>
        </row>
        <row r="86">
          <cell r="A86">
            <v>42569</v>
          </cell>
          <cell r="B86">
            <v>215.97</v>
          </cell>
          <cell r="C86">
            <v>216.6</v>
          </cell>
          <cell r="D86">
            <v>215.67</v>
          </cell>
          <cell r="E86">
            <v>216.41</v>
          </cell>
        </row>
        <row r="87">
          <cell r="A87">
            <v>42566</v>
          </cell>
          <cell r="B87">
            <v>216.78</v>
          </cell>
          <cell r="C87">
            <v>217.01</v>
          </cell>
          <cell r="D87">
            <v>215.31</v>
          </cell>
          <cell r="E87">
            <v>215.83</v>
          </cell>
        </row>
        <row r="88">
          <cell r="A88">
            <v>42565</v>
          </cell>
          <cell r="B88">
            <v>216.4</v>
          </cell>
          <cell r="C88">
            <v>216.67</v>
          </cell>
          <cell r="D88">
            <v>215.66</v>
          </cell>
          <cell r="E88">
            <v>216.12</v>
          </cell>
        </row>
        <row r="89">
          <cell r="A89">
            <v>42564</v>
          </cell>
          <cell r="B89">
            <v>215.44</v>
          </cell>
          <cell r="C89">
            <v>215.45</v>
          </cell>
          <cell r="D89">
            <v>214.35</v>
          </cell>
          <cell r="E89">
            <v>214.92</v>
          </cell>
        </row>
        <row r="90">
          <cell r="A90">
            <v>42563</v>
          </cell>
          <cell r="B90">
            <v>214.53</v>
          </cell>
          <cell r="C90">
            <v>215.3</v>
          </cell>
          <cell r="D90">
            <v>213.43</v>
          </cell>
          <cell r="E90">
            <v>214.95</v>
          </cell>
        </row>
        <row r="91">
          <cell r="A91">
            <v>42562</v>
          </cell>
          <cell r="B91">
            <v>213.19</v>
          </cell>
          <cell r="C91">
            <v>214.07</v>
          </cell>
          <cell r="D91">
            <v>212.95</v>
          </cell>
          <cell r="E91">
            <v>213.4</v>
          </cell>
        </row>
        <row r="92">
          <cell r="A92">
            <v>42559</v>
          </cell>
          <cell r="B92">
            <v>211.05</v>
          </cell>
          <cell r="C92">
            <v>212.94</v>
          </cell>
          <cell r="D92">
            <v>210.78</v>
          </cell>
          <cell r="E92">
            <v>212.65</v>
          </cell>
        </row>
        <row r="93">
          <cell r="A93">
            <v>42558</v>
          </cell>
          <cell r="B93">
            <v>209.87</v>
          </cell>
          <cell r="C93">
            <v>210.65</v>
          </cell>
          <cell r="D93">
            <v>208.63</v>
          </cell>
          <cell r="E93">
            <v>209.53</v>
          </cell>
        </row>
        <row r="94">
          <cell r="A94">
            <v>42557</v>
          </cell>
          <cell r="B94">
            <v>207.83</v>
          </cell>
          <cell r="C94">
            <v>209.8</v>
          </cell>
          <cell r="D94">
            <v>207.06</v>
          </cell>
          <cell r="E94">
            <v>209.66</v>
          </cell>
        </row>
        <row r="95">
          <cell r="A95">
            <v>42556</v>
          </cell>
          <cell r="B95">
            <v>208.95</v>
          </cell>
          <cell r="C95">
            <v>209.08</v>
          </cell>
          <cell r="D95">
            <v>207.71</v>
          </cell>
          <cell r="E95">
            <v>208.41</v>
          </cell>
        </row>
        <row r="96">
          <cell r="A96">
            <v>42552</v>
          </cell>
          <cell r="B96">
            <v>209.36</v>
          </cell>
          <cell r="C96">
            <v>210.49</v>
          </cell>
          <cell r="D96">
            <v>209.29</v>
          </cell>
          <cell r="E96">
            <v>209.92</v>
          </cell>
        </row>
        <row r="97">
          <cell r="A97">
            <v>42551</v>
          </cell>
          <cell r="B97">
            <v>207.21</v>
          </cell>
          <cell r="C97">
            <v>209.54</v>
          </cell>
          <cell r="D97">
            <v>206.56</v>
          </cell>
          <cell r="E97">
            <v>209.48</v>
          </cell>
        </row>
        <row r="98">
          <cell r="A98">
            <v>42550</v>
          </cell>
          <cell r="B98">
            <v>204.82</v>
          </cell>
          <cell r="C98">
            <v>206.93</v>
          </cell>
          <cell r="D98">
            <v>204.72</v>
          </cell>
          <cell r="E98">
            <v>206.66</v>
          </cell>
        </row>
        <row r="99">
          <cell r="A99">
            <v>42549</v>
          </cell>
          <cell r="B99">
            <v>201.48</v>
          </cell>
          <cell r="C99">
            <v>203.23</v>
          </cell>
          <cell r="D99">
            <v>201.12</v>
          </cell>
          <cell r="E99">
            <v>203.2</v>
          </cell>
        </row>
        <row r="100">
          <cell r="A100">
            <v>42548</v>
          </cell>
          <cell r="B100">
            <v>201.59</v>
          </cell>
          <cell r="C100">
            <v>201.6</v>
          </cell>
          <cell r="D100">
            <v>198.65</v>
          </cell>
          <cell r="E100">
            <v>199.6</v>
          </cell>
        </row>
        <row r="101">
          <cell r="A101">
            <v>42545</v>
          </cell>
          <cell r="B101">
            <v>203.63</v>
          </cell>
          <cell r="C101">
            <v>210.85</v>
          </cell>
          <cell r="D101">
            <v>202.72</v>
          </cell>
          <cell r="E101">
            <v>203.13</v>
          </cell>
        </row>
        <row r="102">
          <cell r="A102">
            <v>42544</v>
          </cell>
          <cell r="B102">
            <v>209.81</v>
          </cell>
          <cell r="C102">
            <v>210.87</v>
          </cell>
          <cell r="D102">
            <v>209.27</v>
          </cell>
          <cell r="E102">
            <v>210.81</v>
          </cell>
        </row>
        <row r="103">
          <cell r="A103">
            <v>42543</v>
          </cell>
          <cell r="B103">
            <v>208.65</v>
          </cell>
          <cell r="C103">
            <v>209.5</v>
          </cell>
          <cell r="D103">
            <v>207.93</v>
          </cell>
          <cell r="E103">
            <v>208.1</v>
          </cell>
        </row>
        <row r="104">
          <cell r="A104">
            <v>42542</v>
          </cell>
          <cell r="B104">
            <v>208.3</v>
          </cell>
          <cell r="C104">
            <v>208.92</v>
          </cell>
          <cell r="D104">
            <v>207.78</v>
          </cell>
          <cell r="E104">
            <v>208.44</v>
          </cell>
        </row>
        <row r="105">
          <cell r="A105">
            <v>42541</v>
          </cell>
          <cell r="B105">
            <v>208.82</v>
          </cell>
          <cell r="C105">
            <v>209.61</v>
          </cell>
          <cell r="D105">
            <v>207.75</v>
          </cell>
          <cell r="E105">
            <v>207.85</v>
          </cell>
        </row>
        <row r="106">
          <cell r="A106">
            <v>42538</v>
          </cell>
          <cell r="B106">
            <v>207.17</v>
          </cell>
          <cell r="C106">
            <v>207.2</v>
          </cell>
          <cell r="D106">
            <v>205.75</v>
          </cell>
          <cell r="E106">
            <v>206.52</v>
          </cell>
        </row>
        <row r="107">
          <cell r="A107">
            <v>42537</v>
          </cell>
          <cell r="B107">
            <v>206.73</v>
          </cell>
          <cell r="C107">
            <v>208.57</v>
          </cell>
          <cell r="D107">
            <v>205.59</v>
          </cell>
          <cell r="E107">
            <v>208.37</v>
          </cell>
        </row>
        <row r="108">
          <cell r="A108">
            <v>42536</v>
          </cell>
          <cell r="B108">
            <v>208.54</v>
          </cell>
          <cell r="C108">
            <v>209.36</v>
          </cell>
          <cell r="D108">
            <v>207.53</v>
          </cell>
          <cell r="E108">
            <v>207.75</v>
          </cell>
        </row>
        <row r="109">
          <cell r="A109">
            <v>42535</v>
          </cell>
          <cell r="B109">
            <v>208</v>
          </cell>
          <cell r="C109">
            <v>208.74</v>
          </cell>
          <cell r="D109">
            <v>206.92</v>
          </cell>
          <cell r="E109">
            <v>208.04</v>
          </cell>
        </row>
        <row r="110">
          <cell r="A110">
            <v>42534</v>
          </cell>
          <cell r="B110">
            <v>209.36</v>
          </cell>
          <cell r="C110">
            <v>210.37</v>
          </cell>
          <cell r="D110">
            <v>208.35</v>
          </cell>
          <cell r="E110">
            <v>208.45</v>
          </cell>
        </row>
        <row r="111">
          <cell r="A111">
            <v>42531</v>
          </cell>
          <cell r="B111">
            <v>210.46</v>
          </cell>
          <cell r="C111">
            <v>210.86</v>
          </cell>
          <cell r="D111">
            <v>209.43</v>
          </cell>
          <cell r="E111">
            <v>210.07</v>
          </cell>
        </row>
        <row r="112">
          <cell r="A112">
            <v>42530</v>
          </cell>
          <cell r="B112">
            <v>211.51</v>
          </cell>
          <cell r="C112">
            <v>212.22</v>
          </cell>
          <cell r="D112">
            <v>211.19</v>
          </cell>
          <cell r="E112">
            <v>212.08</v>
          </cell>
        </row>
        <row r="113">
          <cell r="A113">
            <v>42529</v>
          </cell>
          <cell r="B113">
            <v>211.84</v>
          </cell>
          <cell r="C113">
            <v>212.52</v>
          </cell>
          <cell r="D113">
            <v>211.69</v>
          </cell>
          <cell r="E113">
            <v>212.37</v>
          </cell>
        </row>
        <row r="114">
          <cell r="A114">
            <v>42528</v>
          </cell>
          <cell r="B114">
            <v>211.52</v>
          </cell>
          <cell r="C114">
            <v>212.34</v>
          </cell>
          <cell r="D114">
            <v>211.5</v>
          </cell>
          <cell r="E114">
            <v>211.68</v>
          </cell>
        </row>
        <row r="115">
          <cell r="A115">
            <v>42527</v>
          </cell>
          <cell r="B115">
            <v>210.7</v>
          </cell>
          <cell r="C115">
            <v>211.77</v>
          </cell>
          <cell r="D115">
            <v>210.51</v>
          </cell>
          <cell r="E115">
            <v>211.35</v>
          </cell>
        </row>
        <row r="116">
          <cell r="A116">
            <v>42524</v>
          </cell>
          <cell r="B116">
            <v>210.25</v>
          </cell>
          <cell r="C116">
            <v>210.69</v>
          </cell>
          <cell r="D116">
            <v>208.86</v>
          </cell>
          <cell r="E116">
            <v>210.28</v>
          </cell>
        </row>
        <row r="117">
          <cell r="A117">
            <v>42523</v>
          </cell>
          <cell r="B117">
            <v>209.8</v>
          </cell>
          <cell r="C117">
            <v>210.93</v>
          </cell>
          <cell r="D117">
            <v>209.24</v>
          </cell>
          <cell r="E117">
            <v>210.91</v>
          </cell>
        </row>
        <row r="118">
          <cell r="A118">
            <v>42522</v>
          </cell>
          <cell r="B118">
            <v>209.12</v>
          </cell>
          <cell r="C118">
            <v>210.48</v>
          </cell>
          <cell r="D118">
            <v>208.89</v>
          </cell>
          <cell r="E118">
            <v>210.27</v>
          </cell>
        </row>
        <row r="119">
          <cell r="A119">
            <v>42521</v>
          </cell>
          <cell r="B119">
            <v>210.56</v>
          </cell>
          <cell r="C119">
            <v>210.69</v>
          </cell>
          <cell r="D119">
            <v>209.18</v>
          </cell>
          <cell r="E119">
            <v>209.84</v>
          </cell>
        </row>
        <row r="120">
          <cell r="A120">
            <v>42517</v>
          </cell>
          <cell r="B120">
            <v>209.53</v>
          </cell>
          <cell r="C120">
            <v>210.25</v>
          </cell>
          <cell r="D120">
            <v>209.47</v>
          </cell>
          <cell r="E120">
            <v>210.24</v>
          </cell>
        </row>
        <row r="121">
          <cell r="A121">
            <v>42516</v>
          </cell>
          <cell r="B121">
            <v>209.44</v>
          </cell>
          <cell r="C121">
            <v>209.71</v>
          </cell>
          <cell r="D121">
            <v>208.97</v>
          </cell>
          <cell r="E121">
            <v>209.34</v>
          </cell>
        </row>
        <row r="122">
          <cell r="A122">
            <v>42515</v>
          </cell>
          <cell r="B122">
            <v>208.67</v>
          </cell>
          <cell r="C122">
            <v>209.77</v>
          </cell>
          <cell r="D122">
            <v>207.87</v>
          </cell>
          <cell r="E122">
            <v>209.28</v>
          </cell>
        </row>
        <row r="123">
          <cell r="A123">
            <v>42514</v>
          </cell>
          <cell r="B123">
            <v>206.17</v>
          </cell>
          <cell r="C123">
            <v>208.24</v>
          </cell>
          <cell r="D123">
            <v>206.14</v>
          </cell>
          <cell r="E123">
            <v>207.87</v>
          </cell>
        </row>
        <row r="124">
          <cell r="A124">
            <v>42513</v>
          </cell>
          <cell r="B124">
            <v>205.51</v>
          </cell>
          <cell r="C124">
            <v>205.84</v>
          </cell>
          <cell r="D124">
            <v>204.98</v>
          </cell>
          <cell r="E124">
            <v>205.21</v>
          </cell>
        </row>
        <row r="125">
          <cell r="A125">
            <v>42510</v>
          </cell>
          <cell r="B125">
            <v>204.92</v>
          </cell>
          <cell r="C125">
            <v>206.1</v>
          </cell>
          <cell r="D125">
            <v>204.86</v>
          </cell>
          <cell r="E125">
            <v>205.49</v>
          </cell>
        </row>
        <row r="126">
          <cell r="A126">
            <v>42509</v>
          </cell>
          <cell r="B126">
            <v>204.06</v>
          </cell>
          <cell r="C126">
            <v>204.54</v>
          </cell>
          <cell r="D126">
            <v>202.78</v>
          </cell>
          <cell r="E126">
            <v>204.2</v>
          </cell>
        </row>
        <row r="127">
          <cell r="A127">
            <v>42508</v>
          </cell>
          <cell r="B127">
            <v>204.44</v>
          </cell>
          <cell r="C127">
            <v>206.3</v>
          </cell>
          <cell r="D127">
            <v>203.63</v>
          </cell>
          <cell r="E127">
            <v>204.91</v>
          </cell>
        </row>
        <row r="128">
          <cell r="A128">
            <v>42507</v>
          </cell>
          <cell r="B128">
            <v>206.46</v>
          </cell>
          <cell r="C128">
            <v>206.8</v>
          </cell>
          <cell r="D128">
            <v>204.23</v>
          </cell>
          <cell r="E128">
            <v>204.85</v>
          </cell>
        </row>
        <row r="129">
          <cell r="A129">
            <v>42506</v>
          </cell>
          <cell r="B129">
            <v>204.96</v>
          </cell>
          <cell r="C129">
            <v>207.34</v>
          </cell>
          <cell r="D129">
            <v>204.89</v>
          </cell>
          <cell r="E129">
            <v>206.78</v>
          </cell>
        </row>
        <row r="130">
          <cell r="A130">
            <v>42503</v>
          </cell>
          <cell r="B130">
            <v>206.21</v>
          </cell>
          <cell r="C130">
            <v>206.86</v>
          </cell>
          <cell r="D130">
            <v>204.38</v>
          </cell>
          <cell r="E130">
            <v>204.76</v>
          </cell>
        </row>
        <row r="131">
          <cell r="A131">
            <v>42502</v>
          </cell>
          <cell r="B131">
            <v>207.29</v>
          </cell>
          <cell r="C131">
            <v>207.49</v>
          </cell>
          <cell r="D131">
            <v>205.37</v>
          </cell>
          <cell r="E131">
            <v>206.56</v>
          </cell>
        </row>
        <row r="132">
          <cell r="A132">
            <v>42501</v>
          </cell>
          <cell r="B132">
            <v>207.91</v>
          </cell>
          <cell r="C132">
            <v>208.54</v>
          </cell>
          <cell r="D132">
            <v>206.5</v>
          </cell>
          <cell r="E132">
            <v>206.5</v>
          </cell>
        </row>
        <row r="133">
          <cell r="A133">
            <v>42500</v>
          </cell>
          <cell r="B133">
            <v>206.72</v>
          </cell>
          <cell r="C133">
            <v>208.47</v>
          </cell>
          <cell r="D133">
            <v>206.64</v>
          </cell>
          <cell r="E133">
            <v>208.45</v>
          </cell>
        </row>
        <row r="134">
          <cell r="A134">
            <v>42499</v>
          </cell>
          <cell r="B134">
            <v>205.57</v>
          </cell>
          <cell r="C134">
            <v>206.4</v>
          </cell>
          <cell r="D134">
            <v>205.36</v>
          </cell>
          <cell r="E134">
            <v>205.89</v>
          </cell>
        </row>
        <row r="135">
          <cell r="A135">
            <v>42496</v>
          </cell>
          <cell r="B135">
            <v>204.06</v>
          </cell>
          <cell r="C135">
            <v>205.77</v>
          </cell>
          <cell r="D135">
            <v>203.88</v>
          </cell>
          <cell r="E135">
            <v>205.72</v>
          </cell>
        </row>
        <row r="136">
          <cell r="A136">
            <v>42495</v>
          </cell>
          <cell r="B136">
            <v>205.56</v>
          </cell>
          <cell r="C136">
            <v>205.98</v>
          </cell>
          <cell r="D136">
            <v>204.47</v>
          </cell>
          <cell r="E136">
            <v>204.97</v>
          </cell>
        </row>
        <row r="137">
          <cell r="A137">
            <v>42494</v>
          </cell>
          <cell r="B137">
            <v>204.99</v>
          </cell>
          <cell r="C137">
            <v>205.85</v>
          </cell>
          <cell r="D137">
            <v>204.42</v>
          </cell>
          <cell r="E137">
            <v>205.01</v>
          </cell>
        </row>
        <row r="138">
          <cell r="A138">
            <v>42493</v>
          </cell>
          <cell r="B138">
            <v>206.52</v>
          </cell>
          <cell r="C138">
            <v>206.8</v>
          </cell>
          <cell r="D138">
            <v>205.28</v>
          </cell>
          <cell r="E138">
            <v>206.16</v>
          </cell>
        </row>
        <row r="139">
          <cell r="A139">
            <v>42492</v>
          </cell>
          <cell r="B139">
            <v>206.92</v>
          </cell>
          <cell r="C139">
            <v>208.18</v>
          </cell>
          <cell r="D139">
            <v>206.41</v>
          </cell>
          <cell r="E139">
            <v>207.97</v>
          </cell>
        </row>
        <row r="140">
          <cell r="A140">
            <v>42489</v>
          </cell>
          <cell r="B140">
            <v>206.72</v>
          </cell>
          <cell r="C140">
            <v>207.13</v>
          </cell>
          <cell r="D140">
            <v>205.03</v>
          </cell>
          <cell r="E140">
            <v>206.33</v>
          </cell>
        </row>
        <row r="141">
          <cell r="A141">
            <v>42488</v>
          </cell>
          <cell r="B141">
            <v>208.46</v>
          </cell>
          <cell r="C141">
            <v>209.76</v>
          </cell>
          <cell r="D141">
            <v>206.96</v>
          </cell>
          <cell r="E141">
            <v>207.45</v>
          </cell>
        </row>
        <row r="142">
          <cell r="A142">
            <v>42487</v>
          </cell>
          <cell r="B142">
            <v>208.47</v>
          </cell>
          <cell r="C142">
            <v>209.81</v>
          </cell>
          <cell r="D142">
            <v>208.05</v>
          </cell>
          <cell r="E142">
            <v>209.35</v>
          </cell>
        </row>
        <row r="143">
          <cell r="A143">
            <v>42486</v>
          </cell>
          <cell r="B143">
            <v>209.04</v>
          </cell>
          <cell r="C143">
            <v>209.52</v>
          </cell>
          <cell r="D143">
            <v>208.36</v>
          </cell>
          <cell r="E143">
            <v>208.92</v>
          </cell>
        </row>
        <row r="144">
          <cell r="A144">
            <v>42485</v>
          </cell>
          <cell r="B144">
            <v>208.26</v>
          </cell>
          <cell r="C144">
            <v>208.66</v>
          </cell>
          <cell r="D144">
            <v>207.54</v>
          </cell>
          <cell r="E144">
            <v>208.61</v>
          </cell>
        </row>
        <row r="145">
          <cell r="A145">
            <v>42482</v>
          </cell>
          <cell r="B145">
            <v>208.55</v>
          </cell>
          <cell r="C145">
            <v>209.29</v>
          </cell>
          <cell r="D145">
            <v>207.91</v>
          </cell>
          <cell r="E145">
            <v>208.97</v>
          </cell>
        </row>
        <row r="146">
          <cell r="A146">
            <v>42481</v>
          </cell>
          <cell r="B146">
            <v>210.12</v>
          </cell>
          <cell r="C146">
            <v>210.25</v>
          </cell>
          <cell r="D146">
            <v>208.65</v>
          </cell>
          <cell r="E146">
            <v>208.97</v>
          </cell>
        </row>
        <row r="147">
          <cell r="A147">
            <v>42480</v>
          </cell>
          <cell r="B147">
            <v>209.95</v>
          </cell>
          <cell r="C147">
            <v>210.92</v>
          </cell>
          <cell r="D147">
            <v>209.39</v>
          </cell>
          <cell r="E147">
            <v>210.1</v>
          </cell>
        </row>
        <row r="148">
          <cell r="A148">
            <v>42479</v>
          </cell>
          <cell r="B148">
            <v>209.74</v>
          </cell>
          <cell r="C148">
            <v>210.2</v>
          </cell>
          <cell r="D148">
            <v>208.94</v>
          </cell>
          <cell r="E148">
            <v>209.9</v>
          </cell>
        </row>
        <row r="149">
          <cell r="A149">
            <v>42478</v>
          </cell>
          <cell r="B149">
            <v>207.14</v>
          </cell>
          <cell r="C149">
            <v>209.28</v>
          </cell>
          <cell r="D149">
            <v>207</v>
          </cell>
          <cell r="E149">
            <v>209.24</v>
          </cell>
        </row>
        <row r="150">
          <cell r="A150">
            <v>42475</v>
          </cell>
          <cell r="B150">
            <v>208.01</v>
          </cell>
          <cell r="C150">
            <v>208.17</v>
          </cell>
          <cell r="D150">
            <v>207.4</v>
          </cell>
          <cell r="E150">
            <v>207.78</v>
          </cell>
        </row>
        <row r="151">
          <cell r="A151">
            <v>42474</v>
          </cell>
          <cell r="B151">
            <v>208.07</v>
          </cell>
          <cell r="C151">
            <v>208.6</v>
          </cell>
          <cell r="D151">
            <v>207.6</v>
          </cell>
          <cell r="E151">
            <v>208.01</v>
          </cell>
        </row>
        <row r="152">
          <cell r="A152">
            <v>42473</v>
          </cell>
          <cell r="B152">
            <v>207</v>
          </cell>
          <cell r="C152">
            <v>208.1</v>
          </cell>
          <cell r="D152">
            <v>206.84</v>
          </cell>
          <cell r="E152">
            <v>208</v>
          </cell>
        </row>
        <row r="153">
          <cell r="A153">
            <v>42472</v>
          </cell>
          <cell r="B153">
            <v>204.22</v>
          </cell>
          <cell r="C153">
            <v>206.25</v>
          </cell>
          <cell r="D153">
            <v>203.7</v>
          </cell>
          <cell r="E153">
            <v>205.92</v>
          </cell>
        </row>
        <row r="154">
          <cell r="A154">
            <v>42471</v>
          </cell>
          <cell r="B154">
            <v>205.25</v>
          </cell>
          <cell r="C154">
            <v>206.07</v>
          </cell>
          <cell r="D154">
            <v>203.91</v>
          </cell>
          <cell r="E154">
            <v>204.02</v>
          </cell>
        </row>
        <row r="155">
          <cell r="A155">
            <v>42468</v>
          </cell>
          <cell r="B155">
            <v>205.34</v>
          </cell>
          <cell r="C155">
            <v>205.85</v>
          </cell>
          <cell r="D155">
            <v>203.87</v>
          </cell>
          <cell r="E155">
            <v>204.5</v>
          </cell>
        </row>
        <row r="156">
          <cell r="A156">
            <v>42467</v>
          </cell>
          <cell r="B156">
            <v>205.14</v>
          </cell>
          <cell r="C156">
            <v>205.56</v>
          </cell>
          <cell r="D156">
            <v>203.09</v>
          </cell>
          <cell r="E156">
            <v>203.95</v>
          </cell>
        </row>
        <row r="157">
          <cell r="A157">
            <v>42466</v>
          </cell>
          <cell r="B157">
            <v>204.29</v>
          </cell>
          <cell r="C157">
            <v>206.49</v>
          </cell>
          <cell r="D157">
            <v>203.98</v>
          </cell>
          <cell r="E157">
            <v>206.42</v>
          </cell>
        </row>
        <row r="158">
          <cell r="A158">
            <v>42465</v>
          </cell>
          <cell r="B158">
            <v>204.67</v>
          </cell>
          <cell r="C158">
            <v>206.26</v>
          </cell>
          <cell r="D158">
            <v>203.89</v>
          </cell>
          <cell r="E158">
            <v>204.19</v>
          </cell>
        </row>
        <row r="159">
          <cell r="A159">
            <v>42464</v>
          </cell>
          <cell r="B159">
            <v>206.83</v>
          </cell>
          <cell r="C159">
            <v>207.07</v>
          </cell>
          <cell r="D159">
            <v>205.89</v>
          </cell>
          <cell r="E159">
            <v>206.25</v>
          </cell>
        </row>
        <row r="160">
          <cell r="A160">
            <v>42461</v>
          </cell>
          <cell r="B160">
            <v>204.35</v>
          </cell>
          <cell r="C160">
            <v>207.14</v>
          </cell>
          <cell r="D160">
            <v>203.98</v>
          </cell>
          <cell r="E160">
            <v>206.92</v>
          </cell>
        </row>
        <row r="161">
          <cell r="A161">
            <v>42460</v>
          </cell>
          <cell r="B161">
            <v>205.91</v>
          </cell>
          <cell r="C161">
            <v>206.41</v>
          </cell>
          <cell r="D161">
            <v>205.33</v>
          </cell>
          <cell r="E161">
            <v>205.52</v>
          </cell>
        </row>
        <row r="162">
          <cell r="A162">
            <v>42459</v>
          </cell>
          <cell r="B162">
            <v>206.3</v>
          </cell>
          <cell r="C162">
            <v>206.87</v>
          </cell>
          <cell r="D162">
            <v>205.59</v>
          </cell>
          <cell r="E162">
            <v>206.02</v>
          </cell>
        </row>
        <row r="163">
          <cell r="A163">
            <v>42458</v>
          </cell>
          <cell r="B163">
            <v>202.76</v>
          </cell>
          <cell r="C163">
            <v>205.25</v>
          </cell>
          <cell r="D163">
            <v>202.4</v>
          </cell>
          <cell r="E163">
            <v>205.12</v>
          </cell>
        </row>
        <row r="164">
          <cell r="A164">
            <v>42457</v>
          </cell>
          <cell r="B164">
            <v>203.61</v>
          </cell>
          <cell r="C164">
            <v>203.86</v>
          </cell>
          <cell r="D164">
            <v>202.7</v>
          </cell>
          <cell r="E164">
            <v>203.24</v>
          </cell>
        </row>
        <row r="165">
          <cell r="A165">
            <v>42453</v>
          </cell>
          <cell r="B165">
            <v>202</v>
          </cell>
          <cell r="C165">
            <v>203.16</v>
          </cell>
          <cell r="D165">
            <v>201.74</v>
          </cell>
          <cell r="E165">
            <v>203.12</v>
          </cell>
        </row>
        <row r="166">
          <cell r="A166">
            <v>42452</v>
          </cell>
          <cell r="B166">
            <v>204.11</v>
          </cell>
          <cell r="C166">
            <v>204.33</v>
          </cell>
          <cell r="D166">
            <v>203.01</v>
          </cell>
          <cell r="E166">
            <v>203.21</v>
          </cell>
        </row>
        <row r="167">
          <cell r="A167">
            <v>42451</v>
          </cell>
          <cell r="B167">
            <v>203.76</v>
          </cell>
          <cell r="C167">
            <v>205.23</v>
          </cell>
          <cell r="D167">
            <v>203.57</v>
          </cell>
          <cell r="E167">
            <v>204.56</v>
          </cell>
        </row>
        <row r="168">
          <cell r="A168">
            <v>42450</v>
          </cell>
          <cell r="B168">
            <v>204.07</v>
          </cell>
          <cell r="C168">
            <v>204.94</v>
          </cell>
          <cell r="D168">
            <v>203.8</v>
          </cell>
          <cell r="E168">
            <v>204.67</v>
          </cell>
        </row>
        <row r="169">
          <cell r="A169">
            <v>42447</v>
          </cell>
          <cell r="B169">
            <v>204.17</v>
          </cell>
          <cell r="C169">
            <v>204.78</v>
          </cell>
          <cell r="D169">
            <v>203.8</v>
          </cell>
          <cell r="E169">
            <v>204.38</v>
          </cell>
        </row>
        <row r="170">
          <cell r="A170">
            <v>42446</v>
          </cell>
          <cell r="B170">
            <v>203.24</v>
          </cell>
          <cell r="C170">
            <v>205.23</v>
          </cell>
          <cell r="D170">
            <v>202.77</v>
          </cell>
          <cell r="E170">
            <v>204.63</v>
          </cell>
        </row>
        <row r="171">
          <cell r="A171">
            <v>42445</v>
          </cell>
          <cell r="B171">
            <v>201.6</v>
          </cell>
          <cell r="C171">
            <v>203.82</v>
          </cell>
          <cell r="D171">
            <v>201.55</v>
          </cell>
          <cell r="E171">
            <v>203.34</v>
          </cell>
        </row>
        <row r="172">
          <cell r="A172">
            <v>42444</v>
          </cell>
          <cell r="B172">
            <v>201.36</v>
          </cell>
          <cell r="C172">
            <v>202.53</v>
          </cell>
          <cell r="D172">
            <v>201.05</v>
          </cell>
          <cell r="E172">
            <v>202.17</v>
          </cell>
        </row>
        <row r="173">
          <cell r="A173">
            <v>42443</v>
          </cell>
          <cell r="B173">
            <v>202.16</v>
          </cell>
          <cell r="C173">
            <v>203.04</v>
          </cell>
          <cell r="D173">
            <v>201.77</v>
          </cell>
          <cell r="E173">
            <v>202.5</v>
          </cell>
        </row>
        <row r="174">
          <cell r="A174">
            <v>42440</v>
          </cell>
          <cell r="B174">
            <v>201.26</v>
          </cell>
          <cell r="C174">
            <v>202.81</v>
          </cell>
          <cell r="D174">
            <v>199.52</v>
          </cell>
          <cell r="E174">
            <v>202.76</v>
          </cell>
        </row>
        <row r="175">
          <cell r="A175">
            <v>42439</v>
          </cell>
          <cell r="B175">
            <v>199.96</v>
          </cell>
          <cell r="C175">
            <v>201.07</v>
          </cell>
          <cell r="D175">
            <v>197.38</v>
          </cell>
          <cell r="E175">
            <v>199.54</v>
          </cell>
        </row>
        <row r="176">
          <cell r="A176">
            <v>42438</v>
          </cell>
          <cell r="B176">
            <v>199.36</v>
          </cell>
          <cell r="C176">
            <v>199.79</v>
          </cell>
          <cell r="D176">
            <v>198.43</v>
          </cell>
          <cell r="E176">
            <v>199.38</v>
          </cell>
        </row>
        <row r="177">
          <cell r="A177">
            <v>42437</v>
          </cell>
          <cell r="B177">
            <v>199.32</v>
          </cell>
          <cell r="C177">
            <v>199.92</v>
          </cell>
          <cell r="D177">
            <v>198.21</v>
          </cell>
          <cell r="E177">
            <v>198.4</v>
          </cell>
        </row>
        <row r="178">
          <cell r="A178">
            <v>42436</v>
          </cell>
          <cell r="B178">
            <v>199.34</v>
          </cell>
          <cell r="C178">
            <v>201.07</v>
          </cell>
          <cell r="D178">
            <v>199.25</v>
          </cell>
          <cell r="E178">
            <v>200.59</v>
          </cell>
        </row>
        <row r="179">
          <cell r="A179">
            <v>42433</v>
          </cell>
          <cell r="B179">
            <v>200.01</v>
          </cell>
          <cell r="C179">
            <v>201.35</v>
          </cell>
          <cell r="D179">
            <v>199.03</v>
          </cell>
          <cell r="E179">
            <v>200.43</v>
          </cell>
        </row>
        <row r="180">
          <cell r="A180">
            <v>42432</v>
          </cell>
          <cell r="B180">
            <v>198.79</v>
          </cell>
          <cell r="C180">
            <v>199.8</v>
          </cell>
          <cell r="D180">
            <v>198.11</v>
          </cell>
          <cell r="E180">
            <v>199.78</v>
          </cell>
        </row>
        <row r="181">
          <cell r="A181">
            <v>42431</v>
          </cell>
          <cell r="B181">
            <v>197.74</v>
          </cell>
          <cell r="C181">
            <v>199.06</v>
          </cell>
          <cell r="D181">
            <v>197.25</v>
          </cell>
          <cell r="E181">
            <v>199</v>
          </cell>
        </row>
        <row r="182">
          <cell r="A182">
            <v>42430</v>
          </cell>
          <cell r="B182">
            <v>195.01</v>
          </cell>
          <cell r="C182">
            <v>198.21</v>
          </cell>
          <cell r="D182">
            <v>194.45</v>
          </cell>
          <cell r="E182">
            <v>198.11</v>
          </cell>
        </row>
        <row r="183">
          <cell r="A183">
            <v>42429</v>
          </cell>
          <cell r="B183">
            <v>195.11</v>
          </cell>
          <cell r="C183">
            <v>196.23</v>
          </cell>
          <cell r="D183">
            <v>193.33</v>
          </cell>
          <cell r="E183">
            <v>193.35</v>
          </cell>
        </row>
        <row r="184">
          <cell r="A184">
            <v>42426</v>
          </cell>
          <cell r="B184">
            <v>196.57</v>
          </cell>
          <cell r="C184">
            <v>196.68</v>
          </cell>
          <cell r="D184">
            <v>194.9</v>
          </cell>
          <cell r="E184">
            <v>195.09</v>
          </cell>
        </row>
        <row r="185">
          <cell r="A185">
            <v>42425</v>
          </cell>
          <cell r="B185">
            <v>193.73</v>
          </cell>
          <cell r="C185">
            <v>195.55</v>
          </cell>
          <cell r="D185">
            <v>192.83</v>
          </cell>
          <cell r="E185">
            <v>195.54</v>
          </cell>
        </row>
        <row r="186">
          <cell r="A186">
            <v>42424</v>
          </cell>
          <cell r="B186">
            <v>190.63</v>
          </cell>
          <cell r="C186">
            <v>193.53</v>
          </cell>
          <cell r="D186">
            <v>189.32</v>
          </cell>
          <cell r="E186">
            <v>193.2</v>
          </cell>
        </row>
        <row r="187">
          <cell r="A187">
            <v>42423</v>
          </cell>
          <cell r="B187">
            <v>194</v>
          </cell>
          <cell r="C187">
            <v>194.32</v>
          </cell>
          <cell r="D187">
            <v>192.18</v>
          </cell>
          <cell r="E187">
            <v>192.32</v>
          </cell>
        </row>
        <row r="188">
          <cell r="A188">
            <v>42422</v>
          </cell>
          <cell r="B188">
            <v>193.87</v>
          </cell>
          <cell r="C188">
            <v>194.95</v>
          </cell>
          <cell r="D188">
            <v>193.79</v>
          </cell>
          <cell r="E188">
            <v>194.78</v>
          </cell>
        </row>
        <row r="189">
          <cell r="A189">
            <v>42419</v>
          </cell>
          <cell r="B189">
            <v>191.17</v>
          </cell>
          <cell r="C189">
            <v>192.18</v>
          </cell>
          <cell r="D189">
            <v>190.45</v>
          </cell>
          <cell r="E189">
            <v>192</v>
          </cell>
        </row>
        <row r="190">
          <cell r="A190">
            <v>42418</v>
          </cell>
          <cell r="B190">
            <v>193.2</v>
          </cell>
          <cell r="C190">
            <v>193.27</v>
          </cell>
          <cell r="D190">
            <v>191.72</v>
          </cell>
          <cell r="E190">
            <v>192.09</v>
          </cell>
        </row>
        <row r="191">
          <cell r="A191">
            <v>42417</v>
          </cell>
          <cell r="B191">
            <v>191.16</v>
          </cell>
          <cell r="C191">
            <v>193.32</v>
          </cell>
          <cell r="D191">
            <v>191.01</v>
          </cell>
          <cell r="E191">
            <v>192.88</v>
          </cell>
        </row>
        <row r="192">
          <cell r="A192">
            <v>42416</v>
          </cell>
          <cell r="B192">
            <v>188.77</v>
          </cell>
          <cell r="C192">
            <v>189.81</v>
          </cell>
          <cell r="D192">
            <v>187.63</v>
          </cell>
          <cell r="E192">
            <v>189.78</v>
          </cell>
        </row>
        <row r="193">
          <cell r="A193">
            <v>42412</v>
          </cell>
          <cell r="B193">
            <v>184.96</v>
          </cell>
          <cell r="C193">
            <v>186.65</v>
          </cell>
          <cell r="D193">
            <v>183.96</v>
          </cell>
          <cell r="E193">
            <v>186.63</v>
          </cell>
        </row>
        <row r="194">
          <cell r="A194">
            <v>42411</v>
          </cell>
          <cell r="B194">
            <v>182.34</v>
          </cell>
          <cell r="C194">
            <v>184.1</v>
          </cell>
          <cell r="D194">
            <v>181.09</v>
          </cell>
          <cell r="E194">
            <v>182.86</v>
          </cell>
        </row>
        <row r="195">
          <cell r="A195">
            <v>42410</v>
          </cell>
          <cell r="B195">
            <v>186.41</v>
          </cell>
          <cell r="C195">
            <v>188.34</v>
          </cell>
          <cell r="D195">
            <v>185.12</v>
          </cell>
          <cell r="E195">
            <v>185.27</v>
          </cell>
        </row>
        <row r="196">
          <cell r="A196">
            <v>42409</v>
          </cell>
          <cell r="B196">
            <v>183.36</v>
          </cell>
          <cell r="C196">
            <v>186.94</v>
          </cell>
          <cell r="D196">
            <v>183.2</v>
          </cell>
          <cell r="E196">
            <v>185.43</v>
          </cell>
        </row>
        <row r="197">
          <cell r="A197">
            <v>42408</v>
          </cell>
          <cell r="B197">
            <v>185.77</v>
          </cell>
          <cell r="C197">
            <v>186.12</v>
          </cell>
          <cell r="D197">
            <v>182.8</v>
          </cell>
          <cell r="E197">
            <v>185.42</v>
          </cell>
        </row>
        <row r="198">
          <cell r="A198">
            <v>42405</v>
          </cell>
          <cell r="B198">
            <v>190.99</v>
          </cell>
          <cell r="C198">
            <v>191.67</v>
          </cell>
          <cell r="D198">
            <v>187.2</v>
          </cell>
          <cell r="E198">
            <v>187.95</v>
          </cell>
        </row>
        <row r="199">
          <cell r="A199">
            <v>42404</v>
          </cell>
          <cell r="B199">
            <v>190.71</v>
          </cell>
          <cell r="C199">
            <v>192.75</v>
          </cell>
          <cell r="D199">
            <v>189.96</v>
          </cell>
          <cell r="E199">
            <v>191.6</v>
          </cell>
        </row>
        <row r="200">
          <cell r="A200">
            <v>42403</v>
          </cell>
          <cell r="B200">
            <v>191.41</v>
          </cell>
          <cell r="C200">
            <v>191.78</v>
          </cell>
          <cell r="D200">
            <v>187.1</v>
          </cell>
          <cell r="E200">
            <v>191.3</v>
          </cell>
        </row>
        <row r="201">
          <cell r="A201">
            <v>42402</v>
          </cell>
          <cell r="B201">
            <v>191.96</v>
          </cell>
          <cell r="C201">
            <v>191.97</v>
          </cell>
          <cell r="D201">
            <v>189.54</v>
          </cell>
          <cell r="E201">
            <v>190.16</v>
          </cell>
        </row>
        <row r="202">
          <cell r="A202">
            <v>42401</v>
          </cell>
          <cell r="B202">
            <v>192.53</v>
          </cell>
          <cell r="C202">
            <v>194.58</v>
          </cell>
          <cell r="D202">
            <v>191.84</v>
          </cell>
          <cell r="E202">
            <v>193.65</v>
          </cell>
        </row>
        <row r="203">
          <cell r="A203">
            <v>42398</v>
          </cell>
          <cell r="B203">
            <v>190.02</v>
          </cell>
          <cell r="C203">
            <v>193.88</v>
          </cell>
          <cell r="D203">
            <v>189.88</v>
          </cell>
          <cell r="E203">
            <v>193.72</v>
          </cell>
        </row>
        <row r="204">
          <cell r="A204">
            <v>42397</v>
          </cell>
          <cell r="B204">
            <v>189.96</v>
          </cell>
          <cell r="C204">
            <v>190.2</v>
          </cell>
          <cell r="D204">
            <v>187.16</v>
          </cell>
          <cell r="E204">
            <v>189.11</v>
          </cell>
        </row>
        <row r="205">
          <cell r="A205">
            <v>42396</v>
          </cell>
          <cell r="B205">
            <v>189.58</v>
          </cell>
          <cell r="C205">
            <v>191.56</v>
          </cell>
          <cell r="D205">
            <v>187.06</v>
          </cell>
          <cell r="E205">
            <v>188.13</v>
          </cell>
        </row>
        <row r="206">
          <cell r="A206">
            <v>42395</v>
          </cell>
          <cell r="B206">
            <v>188.42</v>
          </cell>
          <cell r="C206">
            <v>190.53</v>
          </cell>
          <cell r="D206">
            <v>188.02</v>
          </cell>
          <cell r="E206">
            <v>190.2</v>
          </cell>
        </row>
        <row r="207">
          <cell r="A207">
            <v>42394</v>
          </cell>
          <cell r="B207">
            <v>189.92</v>
          </cell>
          <cell r="C207">
            <v>190.15</v>
          </cell>
          <cell r="D207">
            <v>187.41</v>
          </cell>
          <cell r="E207">
            <v>187.64</v>
          </cell>
        </row>
        <row r="208">
          <cell r="A208">
            <v>42391</v>
          </cell>
          <cell r="B208">
            <v>189.78</v>
          </cell>
          <cell r="C208">
            <v>190.76</v>
          </cell>
          <cell r="D208">
            <v>188.88</v>
          </cell>
          <cell r="E208">
            <v>190.52</v>
          </cell>
        </row>
        <row r="209">
          <cell r="A209">
            <v>42390</v>
          </cell>
          <cell r="B209">
            <v>186.21</v>
          </cell>
          <cell r="C209">
            <v>188.87</v>
          </cell>
          <cell r="D209">
            <v>184.64</v>
          </cell>
          <cell r="E209">
            <v>186.69</v>
          </cell>
        </row>
        <row r="210">
          <cell r="A210">
            <v>42389</v>
          </cell>
          <cell r="B210">
            <v>185.03</v>
          </cell>
          <cell r="C210">
            <v>187.5</v>
          </cell>
          <cell r="D210">
            <v>181.02</v>
          </cell>
          <cell r="E210">
            <v>185.65</v>
          </cell>
        </row>
        <row r="211">
          <cell r="A211">
            <v>42388</v>
          </cell>
          <cell r="B211">
            <v>189.96</v>
          </cell>
          <cell r="C211">
            <v>190.11</v>
          </cell>
          <cell r="D211">
            <v>186.2</v>
          </cell>
          <cell r="E211">
            <v>188.06</v>
          </cell>
        </row>
        <row r="212">
          <cell r="A212">
            <v>42384</v>
          </cell>
          <cell r="B212">
            <v>186.77</v>
          </cell>
          <cell r="C212">
            <v>188.76</v>
          </cell>
          <cell r="D212">
            <v>185.52</v>
          </cell>
          <cell r="E212">
            <v>187.81</v>
          </cell>
        </row>
        <row r="213">
          <cell r="A213">
            <v>42383</v>
          </cell>
          <cell r="B213">
            <v>189.55</v>
          </cell>
          <cell r="C213">
            <v>193.26</v>
          </cell>
          <cell r="D213">
            <v>187.66</v>
          </cell>
          <cell r="E213">
            <v>191.93</v>
          </cell>
        </row>
        <row r="214">
          <cell r="A214">
            <v>42382</v>
          </cell>
          <cell r="B214">
            <v>194.45</v>
          </cell>
          <cell r="C214">
            <v>194.86</v>
          </cell>
          <cell r="D214">
            <v>188.38</v>
          </cell>
          <cell r="E214">
            <v>188.83</v>
          </cell>
        </row>
        <row r="215">
          <cell r="A215">
            <v>42381</v>
          </cell>
          <cell r="B215">
            <v>193.82</v>
          </cell>
          <cell r="C215">
            <v>194.55</v>
          </cell>
          <cell r="D215">
            <v>191.14</v>
          </cell>
          <cell r="E215">
            <v>193.66</v>
          </cell>
        </row>
        <row r="216">
          <cell r="A216">
            <v>42380</v>
          </cell>
          <cell r="B216">
            <v>193.01</v>
          </cell>
          <cell r="C216">
            <v>193.41</v>
          </cell>
          <cell r="D216">
            <v>189.82</v>
          </cell>
          <cell r="E216">
            <v>192.11</v>
          </cell>
        </row>
        <row r="217">
          <cell r="A217">
            <v>42377</v>
          </cell>
          <cell r="B217">
            <v>195.19</v>
          </cell>
          <cell r="C217">
            <v>195.85</v>
          </cell>
          <cell r="D217">
            <v>191.58</v>
          </cell>
          <cell r="E217">
            <v>191.92</v>
          </cell>
        </row>
        <row r="218">
          <cell r="A218">
            <v>42376</v>
          </cell>
          <cell r="B218">
            <v>195.33</v>
          </cell>
          <cell r="C218">
            <v>197.44</v>
          </cell>
          <cell r="D218">
            <v>193.59</v>
          </cell>
          <cell r="E218">
            <v>194.05</v>
          </cell>
        </row>
        <row r="219">
          <cell r="A219">
            <v>42375</v>
          </cell>
          <cell r="B219">
            <v>198.34</v>
          </cell>
          <cell r="C219">
            <v>200.06</v>
          </cell>
          <cell r="D219">
            <v>197.6</v>
          </cell>
          <cell r="E219">
            <v>198.82</v>
          </cell>
        </row>
        <row r="220">
          <cell r="A220">
            <v>42374</v>
          </cell>
          <cell r="B220">
            <v>201.4</v>
          </cell>
          <cell r="C220">
            <v>201.9</v>
          </cell>
          <cell r="D220">
            <v>200.05</v>
          </cell>
          <cell r="E220">
            <v>201.36</v>
          </cell>
        </row>
        <row r="221">
          <cell r="A221">
            <v>42373</v>
          </cell>
          <cell r="B221">
            <v>200.49</v>
          </cell>
          <cell r="C221">
            <v>201.03</v>
          </cell>
          <cell r="D221">
            <v>198.59</v>
          </cell>
          <cell r="E221">
            <v>201.02</v>
          </cell>
        </row>
        <row r="222">
          <cell r="A222">
            <v>42369</v>
          </cell>
          <cell r="B222">
            <v>205.13</v>
          </cell>
          <cell r="C222">
            <v>205.89</v>
          </cell>
          <cell r="D222">
            <v>203.87</v>
          </cell>
          <cell r="E222">
            <v>203.87</v>
          </cell>
        </row>
        <row r="223">
          <cell r="A223">
            <v>42368</v>
          </cell>
          <cell r="B223">
            <v>207.11</v>
          </cell>
          <cell r="C223">
            <v>207.21</v>
          </cell>
          <cell r="D223">
            <v>205.76</v>
          </cell>
          <cell r="E223">
            <v>205.93</v>
          </cell>
        </row>
        <row r="224">
          <cell r="A224">
            <v>42367</v>
          </cell>
          <cell r="B224">
            <v>206.51</v>
          </cell>
          <cell r="C224">
            <v>207.79</v>
          </cell>
          <cell r="D224">
            <v>206.47</v>
          </cell>
          <cell r="E224">
            <v>207.4</v>
          </cell>
        </row>
        <row r="225">
          <cell r="A225">
            <v>42366</v>
          </cell>
          <cell r="B225">
            <v>204.86</v>
          </cell>
          <cell r="C225">
            <v>205.26</v>
          </cell>
          <cell r="D225">
            <v>203.94</v>
          </cell>
          <cell r="E225">
            <v>205.21</v>
          </cell>
        </row>
        <row r="226">
          <cell r="A226">
            <v>42362</v>
          </cell>
          <cell r="B226">
            <v>205.72</v>
          </cell>
          <cell r="C226">
            <v>206.33</v>
          </cell>
          <cell r="D226">
            <v>205.42</v>
          </cell>
          <cell r="E226">
            <v>205.68</v>
          </cell>
        </row>
        <row r="227">
          <cell r="A227">
            <v>42361</v>
          </cell>
          <cell r="B227">
            <v>204.69</v>
          </cell>
          <cell r="C227">
            <v>206.07</v>
          </cell>
          <cell r="D227">
            <v>204.58</v>
          </cell>
          <cell r="E227">
            <v>206.02</v>
          </cell>
        </row>
        <row r="228">
          <cell r="A228">
            <v>42360</v>
          </cell>
          <cell r="B228">
            <v>202.72</v>
          </cell>
          <cell r="C228">
            <v>203.85</v>
          </cell>
          <cell r="D228">
            <v>201.55</v>
          </cell>
          <cell r="E228">
            <v>203.5</v>
          </cell>
        </row>
        <row r="229">
          <cell r="A229">
            <v>42359</v>
          </cell>
          <cell r="B229">
            <v>201.41</v>
          </cell>
          <cell r="C229">
            <v>201.88</v>
          </cell>
          <cell r="D229">
            <v>200.09</v>
          </cell>
          <cell r="E229">
            <v>201.67</v>
          </cell>
        </row>
        <row r="230">
          <cell r="A230">
            <v>42356</v>
          </cell>
          <cell r="B230">
            <v>202.77</v>
          </cell>
          <cell r="C230">
            <v>202.93</v>
          </cell>
          <cell r="D230">
            <v>199.83</v>
          </cell>
          <cell r="E230">
            <v>200.02</v>
          </cell>
        </row>
        <row r="231">
          <cell r="A231">
            <v>42355</v>
          </cell>
          <cell r="B231">
            <v>208.4</v>
          </cell>
          <cell r="C231">
            <v>208.48</v>
          </cell>
          <cell r="D231">
            <v>204.84</v>
          </cell>
          <cell r="E231">
            <v>204.86</v>
          </cell>
        </row>
        <row r="232">
          <cell r="A232">
            <v>42354</v>
          </cell>
          <cell r="B232">
            <v>206.36</v>
          </cell>
          <cell r="C232">
            <v>208.39</v>
          </cell>
          <cell r="D232">
            <v>204.8</v>
          </cell>
          <cell r="E232">
            <v>208.03</v>
          </cell>
        </row>
        <row r="233">
          <cell r="A233">
            <v>42353</v>
          </cell>
          <cell r="B233">
            <v>204.7</v>
          </cell>
          <cell r="C233">
            <v>206.11</v>
          </cell>
          <cell r="D233">
            <v>202.87</v>
          </cell>
          <cell r="E233">
            <v>205.03</v>
          </cell>
        </row>
        <row r="234">
          <cell r="A234">
            <v>42352</v>
          </cell>
          <cell r="B234">
            <v>202.07</v>
          </cell>
          <cell r="C234">
            <v>203.05</v>
          </cell>
          <cell r="D234">
            <v>199.95</v>
          </cell>
          <cell r="E234">
            <v>202.9</v>
          </cell>
        </row>
        <row r="235">
          <cell r="A235">
            <v>42349</v>
          </cell>
          <cell r="B235">
            <v>203.35</v>
          </cell>
          <cell r="C235">
            <v>204.14</v>
          </cell>
          <cell r="D235">
            <v>201.51</v>
          </cell>
          <cell r="E235">
            <v>201.88</v>
          </cell>
        </row>
        <row r="236">
          <cell r="A236">
            <v>42348</v>
          </cell>
          <cell r="B236">
            <v>205.42</v>
          </cell>
          <cell r="C236">
            <v>207.43</v>
          </cell>
          <cell r="D236">
            <v>205.14</v>
          </cell>
          <cell r="E236">
            <v>205.87</v>
          </cell>
        </row>
        <row r="237">
          <cell r="A237">
            <v>42347</v>
          </cell>
          <cell r="B237">
            <v>206.19</v>
          </cell>
          <cell r="C237">
            <v>208.68</v>
          </cell>
          <cell r="D237">
            <v>204.18</v>
          </cell>
          <cell r="E237">
            <v>205.34</v>
          </cell>
        </row>
        <row r="238">
          <cell r="A238">
            <v>42346</v>
          </cell>
          <cell r="B238">
            <v>206.49</v>
          </cell>
          <cell r="C238">
            <v>208.29</v>
          </cell>
          <cell r="D238">
            <v>205.78</v>
          </cell>
          <cell r="E238">
            <v>206.95</v>
          </cell>
        </row>
        <row r="239">
          <cell r="A239">
            <v>42345</v>
          </cell>
          <cell r="B239">
            <v>209.23</v>
          </cell>
          <cell r="C239">
            <v>209.73</v>
          </cell>
          <cell r="D239">
            <v>207.2</v>
          </cell>
          <cell r="E239">
            <v>208.35</v>
          </cell>
        </row>
        <row r="240">
          <cell r="A240">
            <v>42342</v>
          </cell>
          <cell r="B240">
            <v>206.08</v>
          </cell>
          <cell r="C240">
            <v>209.97</v>
          </cell>
          <cell r="D240">
            <v>205.93</v>
          </cell>
          <cell r="E240">
            <v>209.62</v>
          </cell>
        </row>
        <row r="241">
          <cell r="A241">
            <v>42341</v>
          </cell>
          <cell r="B241">
            <v>208.83</v>
          </cell>
          <cell r="C241">
            <v>209.15</v>
          </cell>
          <cell r="D241">
            <v>204.75</v>
          </cell>
          <cell r="E241">
            <v>205.61</v>
          </cell>
        </row>
        <row r="242">
          <cell r="A242">
            <v>42340</v>
          </cell>
          <cell r="B242">
            <v>210.62</v>
          </cell>
          <cell r="C242">
            <v>211</v>
          </cell>
          <cell r="D242">
            <v>208.23</v>
          </cell>
          <cell r="E242">
            <v>208.53</v>
          </cell>
        </row>
        <row r="243">
          <cell r="A243">
            <v>42339</v>
          </cell>
          <cell r="B243">
            <v>209.44</v>
          </cell>
          <cell r="C243">
            <v>210.82</v>
          </cell>
          <cell r="D243">
            <v>209.11</v>
          </cell>
          <cell r="E243">
            <v>210.68</v>
          </cell>
        </row>
        <row r="244">
          <cell r="A244">
            <v>42338</v>
          </cell>
          <cell r="B244">
            <v>209.75</v>
          </cell>
          <cell r="C244">
            <v>209.89</v>
          </cell>
          <cell r="D244">
            <v>208.56</v>
          </cell>
          <cell r="E244">
            <v>208.69</v>
          </cell>
        </row>
        <row r="245">
          <cell r="A245">
            <v>42335</v>
          </cell>
          <cell r="B245">
            <v>209.43</v>
          </cell>
          <cell r="C245">
            <v>209.8</v>
          </cell>
          <cell r="D245">
            <v>208.86</v>
          </cell>
          <cell r="E245">
            <v>209.56</v>
          </cell>
        </row>
        <row r="246">
          <cell r="A246">
            <v>42333</v>
          </cell>
          <cell r="B246">
            <v>209.5</v>
          </cell>
          <cell r="C246">
            <v>209.74</v>
          </cell>
          <cell r="D246">
            <v>209.01</v>
          </cell>
          <cell r="E246">
            <v>209.32</v>
          </cell>
        </row>
        <row r="247">
          <cell r="A247">
            <v>42332</v>
          </cell>
          <cell r="B247">
            <v>207.87</v>
          </cell>
          <cell r="C247">
            <v>209.83</v>
          </cell>
          <cell r="D247">
            <v>207.41</v>
          </cell>
          <cell r="E247">
            <v>209.35</v>
          </cell>
        </row>
        <row r="248">
          <cell r="A248">
            <v>42331</v>
          </cell>
          <cell r="B248">
            <v>209.38</v>
          </cell>
          <cell r="C248">
            <v>209.98</v>
          </cell>
          <cell r="D248">
            <v>208.52</v>
          </cell>
          <cell r="E248">
            <v>209.07</v>
          </cell>
        </row>
        <row r="249">
          <cell r="A249">
            <v>42328</v>
          </cell>
          <cell r="B249">
            <v>209.45</v>
          </cell>
          <cell r="C249">
            <v>210.12</v>
          </cell>
          <cell r="D249">
            <v>208.86</v>
          </cell>
          <cell r="E249">
            <v>209.31</v>
          </cell>
        </row>
        <row r="250">
          <cell r="A250">
            <v>42327</v>
          </cell>
          <cell r="B250">
            <v>208.59</v>
          </cell>
          <cell r="C250">
            <v>209.05</v>
          </cell>
          <cell r="D250">
            <v>208.2</v>
          </cell>
          <cell r="E250">
            <v>208.55</v>
          </cell>
        </row>
        <row r="251">
          <cell r="A251">
            <v>42326</v>
          </cell>
          <cell r="B251">
            <v>206.04</v>
          </cell>
          <cell r="C251">
            <v>208.9</v>
          </cell>
          <cell r="D251">
            <v>205.99</v>
          </cell>
          <cell r="E251">
            <v>208.73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 Langyu" refreshedDate="42504.729403240737" createdVersion="4" refreshedVersion="4" minRefreshableVersion="3" recordCount="34">
  <cacheSource type="worksheet">
    <worksheetSource ref="A2:T36" sheet="amended (2)"/>
  </cacheSource>
  <cacheFields count="20">
    <cacheField name="Flag" numFmtId="0">
      <sharedItems/>
    </cacheField>
    <cacheField name="P&amp;L" numFmtId="38">
      <sharedItems containsSemiMixedTypes="0" containsString="0" containsNumber="1" minValue="-19996.41" maxValue="20287.649999999998"/>
    </cacheField>
    <cacheField name="B/S" numFmtId="0">
      <sharedItems/>
    </cacheField>
    <cacheField name="Invested $" numFmtId="0">
      <sharedItems containsSemiMixedTypes="0" containsString="0" containsNumber="1" minValue="9467.4" maxValue="20289.36"/>
    </cacheField>
    <cacheField name="Strategy" numFmtId="0">
      <sharedItems count="4">
        <s v="BOG"/>
        <s v="SOG"/>
        <s v="S" u="1"/>
        <s v="B" u="1"/>
      </sharedItems>
    </cacheField>
    <cacheField name="Sort name" numFmtId="0">
      <sharedItems count="17">
        <s v="2016-04-20 CCE"/>
        <s v="2016-04-20 HAS"/>
        <s v="2016-04-20 TEL"/>
        <s v="2016-04-21 EXPD"/>
        <s v="2016-04-21 UA"/>
        <s v="2016-04-22 ISRG"/>
        <s v="2016-04-22 SLB"/>
        <s v="2016-04-27 COF"/>
        <s v="2016-04-27 DPS"/>
        <s v="2016-04-27 TGNA"/>
        <s v="2016-04-28 ABC"/>
        <s v="2016-04-28 ALLE"/>
        <s v="2016-04-28 BLL"/>
        <s v="2016-04-28 BWA"/>
        <s v="2016-04-29 CNC"/>
        <s v="2016-05-03 PNC"/>
        <s v="2016-05-03 TMK"/>
      </sharedItems>
    </cacheField>
    <cacheField name="Trade Date" numFmtId="0">
      <sharedItems count="7">
        <s v="2016-04-20"/>
        <s v="2016-04-21"/>
        <s v="2016-04-22"/>
        <s v="2016-04-27"/>
        <s v="2016-04-28"/>
        <s v="2016-04-29"/>
        <s v="2016-05-03"/>
      </sharedItems>
    </cacheField>
    <cacheField name="Symbol" numFmtId="0">
      <sharedItems count="17">
        <s v="CCE"/>
        <s v="HAS"/>
        <s v="TEL"/>
        <s v="EXPD"/>
        <s v="UA"/>
        <s v="ISRG"/>
        <s v="SLB"/>
        <s v="COF"/>
        <s v="DPS"/>
        <s v="TGNA"/>
        <s v="ABC"/>
        <s v="ALLE"/>
        <s v="BLL"/>
        <s v="BWA"/>
        <s v="CNC"/>
        <s v="PNC"/>
        <s v="TMK"/>
      </sharedItems>
    </cacheField>
    <cacheField name="Date/Time" numFmtId="0">
      <sharedItems/>
    </cacheField>
    <cacheField name="Exchange" numFmtId="0">
      <sharedItems/>
    </cacheField>
    <cacheField name="Quantity" numFmtId="0">
      <sharedItems containsSemiMixedTypes="0" containsString="0" containsNumber="1" containsInteger="1" minValue="-854" maxValue="854"/>
    </cacheField>
    <cacheField name="T. Price" numFmtId="0">
      <sharedItems containsSemiMixedTypes="0" containsString="0" containsNumber="1" minValue="23.36" maxValue="637.69000000000005"/>
    </cacheField>
    <cacheField name="C. Price" numFmtId="0">
      <sharedItems containsSemiMixedTypes="0" containsString="0" containsNumber="1" minValue="23.35" maxValue="638.15"/>
    </cacheField>
    <cacheField name="Proceeds" numFmtId="4">
      <sharedItems containsSemiMixedTypes="0" containsString="0" containsNumber="1" minValue="-19992.14" maxValue="20289.36"/>
    </cacheField>
    <cacheField name="Comm/Fee" numFmtId="0">
      <sharedItems containsSemiMixedTypes="0" containsString="0" containsNumber="1" minValue="-4.4000000000000004" maxValue="-1"/>
    </cacheField>
    <cacheField name="Basis" numFmtId="4">
      <sharedItems containsSemiMixedTypes="0" containsString="0" containsNumber="1" minValue="-19996.41" maxValue="19996.41"/>
    </cacheField>
    <cacheField name="Realized P/L" numFmtId="0">
      <sharedItems containsSemiMixedTypes="0" containsString="0" containsNumber="1" minValue="-511.44" maxValue="357.29"/>
    </cacheField>
    <cacheField name="MTM P/L" numFmtId="0">
      <sharedItems containsSemiMixedTypes="0" containsString="0" containsNumber="1" minValue="-479.7" maxValue="357.63"/>
    </cacheField>
    <cacheField name="Code" numFmtId="0">
      <sharedItems/>
    </cacheField>
    <cacheField name="Cod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s v="Y"/>
    <n v="-9959.36"/>
    <s v="Buy"/>
    <n v="9958.36"/>
    <x v="0"/>
    <x v="0"/>
    <x v="0"/>
    <x v="0"/>
    <s v="2016-04-20, 09:30:01"/>
    <s v="-"/>
    <n v="188"/>
    <n v="52.97"/>
    <n v="52.83"/>
    <n v="-9958.36"/>
    <n v="-1"/>
    <n v="9959.36"/>
    <n v="0"/>
    <n v="-26.32"/>
    <s v="O"/>
    <s v="O;P"/>
  </r>
  <r>
    <s v="Y"/>
    <n v="9940.2999940000009"/>
    <s v="Sell"/>
    <n v="9941.52"/>
    <x v="0"/>
    <x v="0"/>
    <x v="0"/>
    <x v="0"/>
    <s v="2016-04-20, 15:58:00"/>
    <s v="-"/>
    <n v="-188"/>
    <n v="52.880425500000001"/>
    <n v="52.83"/>
    <n v="9941.52"/>
    <n v="-1.22"/>
    <n v="-9959.36"/>
    <n v="-19.059999999999999"/>
    <n v="9.48"/>
    <s v="C;P"/>
    <s v="O;P"/>
  </r>
  <r>
    <s v="Y"/>
    <n v="-9983.3112999999994"/>
    <s v="Buy"/>
    <n v="9982.31"/>
    <x v="0"/>
    <x v="1"/>
    <x v="0"/>
    <x v="1"/>
    <s v="2016-04-20, 09:30:01"/>
    <s v="-"/>
    <n v="117"/>
    <n v="85.318899999999999"/>
    <n v="86.5"/>
    <n v="-9982.31"/>
    <n v="-1"/>
    <n v="9983.31"/>
    <n v="0"/>
    <n v="138.19"/>
    <s v="O"/>
    <s v="C"/>
  </r>
  <r>
    <s v="Y"/>
    <n v="10107.6799999"/>
    <s v="Sell"/>
    <n v="10108.9"/>
    <x v="0"/>
    <x v="1"/>
    <x v="0"/>
    <x v="1"/>
    <s v="2016-04-20, 15:58:00"/>
    <s v="-"/>
    <n v="-117"/>
    <n v="86.400854699999996"/>
    <n v="86.5"/>
    <n v="10108.9"/>
    <n v="-1.22"/>
    <n v="-9983.31"/>
    <n v="124.37"/>
    <n v="-11.6"/>
    <s v="C;P"/>
    <s v="C"/>
  </r>
  <r>
    <s v="Y"/>
    <n v="-9976.2000000000007"/>
    <s v="Buy"/>
    <n v="9975.2000000000007"/>
    <x v="0"/>
    <x v="2"/>
    <x v="0"/>
    <x v="2"/>
    <s v="2016-04-20, 09:31:41"/>
    <s v="-"/>
    <n v="160"/>
    <n v="62.344999999999999"/>
    <n v="61.44"/>
    <n v="-9975.2000000000007"/>
    <n v="-1"/>
    <n v="9976.2000000000007"/>
    <n v="0"/>
    <n v="-144.80000000000001"/>
    <s v="O"/>
    <s v="C;P"/>
  </r>
  <r>
    <s v="Y"/>
    <n v="9810.1500000000015"/>
    <s v="Sell"/>
    <n v="9811.36"/>
    <x v="0"/>
    <x v="2"/>
    <x v="0"/>
    <x v="2"/>
    <s v="2016-04-20, 15:58:00"/>
    <s v="-"/>
    <n v="-160"/>
    <n v="61.320999999999998"/>
    <n v="61.44"/>
    <n v="9811.36"/>
    <n v="-1.21"/>
    <n v="-9976.2000000000007"/>
    <n v="-166.05"/>
    <n v="-19.04"/>
    <s v="C"/>
    <s v="C;P"/>
  </r>
  <r>
    <s v="Y"/>
    <n v="-9992.0799962000001"/>
    <s v="Buy"/>
    <n v="9991.0499999999993"/>
    <x v="0"/>
    <x v="3"/>
    <x v="1"/>
    <x v="3"/>
    <s v="2016-04-21, 09:30:22"/>
    <s v="-"/>
    <n v="206"/>
    <n v="48.500242700000001"/>
    <n v="48.71"/>
    <n v="-9991.0499999999993"/>
    <n v="-1.03"/>
    <n v="9992.08"/>
    <n v="0"/>
    <n v="43.21"/>
    <s v="O;P"/>
    <s v="C;P"/>
  </r>
  <r>
    <s v="Y"/>
    <n v="10031.559993000001"/>
    <s v="Sell"/>
    <n v="10032.780000000001"/>
    <x v="0"/>
    <x v="3"/>
    <x v="1"/>
    <x v="3"/>
    <s v="2016-04-21, 15:58:00"/>
    <s v="-"/>
    <n v="-206"/>
    <n v="48.7028155"/>
    <n v="48.71"/>
    <n v="10032.780000000001"/>
    <n v="-1.22"/>
    <n v="-9992.08"/>
    <n v="39.479999999999997"/>
    <n v="-1.48"/>
    <s v="C;P"/>
    <s v="C;P"/>
  </r>
  <r>
    <s v="Y"/>
    <n v="9971.9700100000009"/>
    <s v="Sell"/>
    <n v="9973.19"/>
    <x v="1"/>
    <x v="4"/>
    <x v="1"/>
    <x v="4"/>
    <s v="2016-04-21, 09:30:14"/>
    <s v="-"/>
    <n v="-210"/>
    <n v="47.491380999999997"/>
    <n v="46.93"/>
    <n v="9973.19"/>
    <n v="-1.22"/>
    <n v="-9971.9699999999993"/>
    <n v="0"/>
    <n v="117.89"/>
    <s v="O;P"/>
    <s v="O;P"/>
  </r>
  <r>
    <s v="Y"/>
    <n v="-9870.0400010000012"/>
    <s v="Buy"/>
    <n v="9869"/>
    <x v="1"/>
    <x v="4"/>
    <x v="1"/>
    <x v="4"/>
    <s v="2016-04-21, 15:58:00"/>
    <s v="-"/>
    <n v="210"/>
    <n v="46.995238100000002"/>
    <n v="46.93"/>
    <n v="-9869"/>
    <n v="-1.04"/>
    <n v="9971.9699999999993"/>
    <n v="101.93"/>
    <n v="-13.7"/>
    <s v="C;P"/>
    <s v="O;P"/>
  </r>
  <r>
    <s v="Y"/>
    <n v="-9468.4"/>
    <s v="Buy"/>
    <n v="9467.4"/>
    <x v="0"/>
    <x v="5"/>
    <x v="2"/>
    <x v="5"/>
    <s v="2016-04-22, 09:30:04"/>
    <s v="-"/>
    <n v="15"/>
    <n v="631.16"/>
    <n v="638.15"/>
    <n v="-9467.4"/>
    <n v="-1"/>
    <n v="9468.4"/>
    <n v="0"/>
    <n v="104.85"/>
    <s v="O"/>
    <s v="C"/>
  </r>
  <r>
    <s v="Y"/>
    <n v="9564.1400000000012"/>
    <s v="Sell"/>
    <n v="9565.35"/>
    <x v="0"/>
    <x v="5"/>
    <x v="2"/>
    <x v="5"/>
    <s v="2016-04-22, 15:58:00"/>
    <s v="-"/>
    <n v="-15"/>
    <n v="637.69000000000005"/>
    <n v="638.15"/>
    <n v="9565.35"/>
    <n v="-1.21"/>
    <n v="-9468.4"/>
    <n v="95.74"/>
    <n v="-6.9"/>
    <s v="C"/>
    <s v="C;P"/>
  </r>
  <r>
    <s v="Y"/>
    <n v="-9904.4600000000009"/>
    <s v="Buy"/>
    <n v="9903.4599999999991"/>
    <x v="0"/>
    <x v="6"/>
    <x v="2"/>
    <x v="6"/>
    <s v="2016-04-22, 09:30:40"/>
    <s v="-"/>
    <n v="127"/>
    <n v="77.98"/>
    <n v="79.930000000000007"/>
    <n v="-9903.4599999999991"/>
    <n v="-1"/>
    <n v="9904.4599999999991"/>
    <n v="0"/>
    <n v="247.65"/>
    <s v="O"/>
    <s v="C"/>
  </r>
  <r>
    <s v="Y"/>
    <n v="10142.27"/>
    <s v="Sell"/>
    <n v="10143.49"/>
    <x v="0"/>
    <x v="6"/>
    <x v="2"/>
    <x v="6"/>
    <s v="2016-04-22, 15:58:00"/>
    <s v="-"/>
    <n v="-127"/>
    <n v="79.87"/>
    <n v="79.930000000000007"/>
    <n v="10143.49"/>
    <n v="-1.22"/>
    <n v="-9904.4599999999991"/>
    <n v="237.81"/>
    <n v="-7.62"/>
    <s v="C;P"/>
    <s v="C"/>
  </r>
  <r>
    <s v="Y"/>
    <n v="-19930.36"/>
    <s v="Buy"/>
    <n v="19929"/>
    <x v="0"/>
    <x v="7"/>
    <x v="3"/>
    <x v="7"/>
    <s v="2016-04-27, 09:31:15"/>
    <s v="-"/>
    <n v="273"/>
    <n v="73"/>
    <n v="74.31"/>
    <n v="-19929"/>
    <n v="-1.36"/>
    <n v="19930.36"/>
    <n v="0"/>
    <n v="357.63"/>
    <s v="O"/>
    <s v="C"/>
  </r>
  <r>
    <s v="Y"/>
    <n v="20287.649999999998"/>
    <s v="Sell"/>
    <n v="20289.36"/>
    <x v="0"/>
    <x v="7"/>
    <x v="3"/>
    <x v="7"/>
    <s v="2016-04-27, 15:58:00"/>
    <s v="-"/>
    <n v="-273"/>
    <n v="74.319999999999993"/>
    <n v="74.31"/>
    <n v="20289.36"/>
    <n v="-1.71"/>
    <n v="-19930.36"/>
    <n v="357.29"/>
    <n v="2.73"/>
    <s v="C;P"/>
    <s v="C"/>
  </r>
  <r>
    <s v="Y"/>
    <n v="9992.11"/>
    <s v="Sell"/>
    <n v="9993.33"/>
    <x v="1"/>
    <x v="8"/>
    <x v="3"/>
    <x v="8"/>
    <s v="2016-04-27, 09:31:56"/>
    <s v="-"/>
    <n v="-111"/>
    <n v="90.03"/>
    <n v="90.38"/>
    <n v="9993.33"/>
    <n v="-1.22"/>
    <n v="-9992.11"/>
    <n v="0"/>
    <n v="-38.85"/>
    <s v="O"/>
    <s v="C"/>
  </r>
  <r>
    <s v="Y"/>
    <n v="-10023.1889011"/>
    <s v="Buy"/>
    <n v="10022.19"/>
    <x v="1"/>
    <x v="8"/>
    <x v="3"/>
    <x v="8"/>
    <s v="2016-04-27, 15:58:00"/>
    <s v="-"/>
    <n v="111"/>
    <n v="90.289990099999997"/>
    <n v="90.38"/>
    <n v="-10022.19"/>
    <n v="-1"/>
    <n v="9992.11"/>
    <n v="-31.08"/>
    <n v="9.99"/>
    <s v="C;P"/>
    <s v="C"/>
  </r>
  <r>
    <s v="Y"/>
    <n v="-19996.41"/>
    <s v="Buy"/>
    <n v="19992.14"/>
    <x v="0"/>
    <x v="9"/>
    <x v="3"/>
    <x v="9"/>
    <s v="2016-04-27, 09:35:40"/>
    <s v="-"/>
    <n v="854"/>
    <n v="23.41"/>
    <n v="23.35"/>
    <n v="-19992.14"/>
    <n v="-4.2699999999999996"/>
    <n v="19996.41"/>
    <n v="0"/>
    <n v="-51.24"/>
    <s v="O;P"/>
    <s v="C;P"/>
  </r>
  <r>
    <s v="Y"/>
    <n v="19945.039999999997"/>
    <s v="Sell"/>
    <n v="19949.439999999999"/>
    <x v="0"/>
    <x v="9"/>
    <x v="3"/>
    <x v="9"/>
    <s v="2016-04-27, 15:58:00"/>
    <s v="-"/>
    <n v="-854"/>
    <n v="23.36"/>
    <n v="23.35"/>
    <n v="19949.439999999999"/>
    <n v="-4.4000000000000004"/>
    <n v="-19996.41"/>
    <n v="-51.37"/>
    <n v="8.5399999999999991"/>
    <s v="C;P"/>
    <s v="C;P"/>
  </r>
  <r>
    <s v="Y"/>
    <n v="-19909.12"/>
    <s v="Buy"/>
    <n v="19908"/>
    <x v="0"/>
    <x v="10"/>
    <x v="4"/>
    <x v="10"/>
    <s v="2016-04-28, 09:35:57"/>
    <s v="-"/>
    <n v="225"/>
    <n v="88.48"/>
    <n v="86.42"/>
    <n v="-19908"/>
    <n v="-1.1200000000000001"/>
    <n v="19909.12"/>
    <n v="0"/>
    <n v="-463.5"/>
    <s v="O"/>
    <s v="O"/>
  </r>
  <r>
    <s v="Y"/>
    <n v="19425.104997500002"/>
    <s v="Sell"/>
    <n v="19426.52"/>
    <x v="0"/>
    <x v="10"/>
    <x v="4"/>
    <x v="10"/>
    <s v="2016-04-28, 15:58:00"/>
    <s v="-"/>
    <n v="-225"/>
    <n v="86.340111100000001"/>
    <n v="86.42"/>
    <n v="19426.52"/>
    <n v="-1.42"/>
    <n v="-19909.12"/>
    <n v="-484.02"/>
    <n v="-17.98"/>
    <s v="C;P"/>
    <s v="O;P"/>
  </r>
  <r>
    <s v="Y"/>
    <n v="-19990.350000000002"/>
    <s v="Buy"/>
    <n v="19988.8"/>
    <x v="0"/>
    <x v="11"/>
    <x v="4"/>
    <x v="11"/>
    <s v="2016-04-28, 09:32:58"/>
    <s v="-"/>
    <n v="310"/>
    <n v="64.48"/>
    <n v="65.239999999999995"/>
    <n v="-19988.8"/>
    <n v="-1.55"/>
    <n v="19990.349999999999"/>
    <n v="0"/>
    <n v="235.6"/>
    <s v="O;P"/>
    <s v="O;P"/>
  </r>
  <r>
    <s v="Y"/>
    <n v="20206.919999999998"/>
    <s v="Sell"/>
    <n v="20208.900000000001"/>
    <x v="0"/>
    <x v="11"/>
    <x v="4"/>
    <x v="11"/>
    <s v="2016-04-28, 15:58:00"/>
    <s v="-"/>
    <n v="-310"/>
    <n v="65.19"/>
    <n v="65.239999999999995"/>
    <n v="20208.900000000001"/>
    <n v="-1.98"/>
    <n v="-19990.349999999999"/>
    <n v="216.57"/>
    <n v="-15.5"/>
    <s v="C;P"/>
    <s v="C;P"/>
  </r>
  <r>
    <s v="Y"/>
    <n v="-19952.2"/>
    <s v="Buy"/>
    <n v="19950.84"/>
    <x v="0"/>
    <x v="12"/>
    <x v="4"/>
    <x v="12"/>
    <s v="2016-04-28, 09:30:03"/>
    <s v="-"/>
    <n v="273"/>
    <n v="73.08"/>
    <n v="72.930000000000007"/>
    <n v="-19950.84"/>
    <n v="-1.36"/>
    <n v="19952.2"/>
    <n v="0"/>
    <n v="-40.950000000000003"/>
    <s v="O;P"/>
    <s v="C"/>
  </r>
  <r>
    <s v="Y"/>
    <n v="19894.983"/>
    <s v="Sell"/>
    <n v="19896.509999999998"/>
    <x v="0"/>
    <x v="12"/>
    <x v="4"/>
    <x v="12"/>
    <s v="2016-04-28, 15:58:00"/>
    <s v="-"/>
    <n v="-273"/>
    <n v="72.881"/>
    <n v="72.930000000000007"/>
    <n v="19896.509999999998"/>
    <n v="-1.53"/>
    <n v="-19952.2"/>
    <n v="-57.22"/>
    <n v="-13.38"/>
    <s v="C"/>
    <s v="O;P"/>
  </r>
  <r>
    <s v="Y"/>
    <n v="-19909.68"/>
    <s v="Buy"/>
    <n v="19907.55"/>
    <x v="0"/>
    <x v="13"/>
    <x v="4"/>
    <x v="13"/>
    <s v="2016-04-28, 09:32:49"/>
    <s v="-"/>
    <n v="533"/>
    <n v="37.35"/>
    <n v="36.450000000000003"/>
    <n v="-19907.55"/>
    <n v="-2.13"/>
    <n v="19909.68"/>
    <n v="0"/>
    <n v="-479.7"/>
    <s v="O"/>
    <s v="O;P"/>
  </r>
  <r>
    <s v="Y"/>
    <n v="19398.25"/>
    <s v="Sell"/>
    <n v="19401.2"/>
    <x v="0"/>
    <x v="13"/>
    <x v="4"/>
    <x v="13"/>
    <s v="2016-04-28, 15:58:00"/>
    <s v="-"/>
    <n v="-533"/>
    <n v="36.4"/>
    <n v="36.450000000000003"/>
    <n v="19401.2"/>
    <n v="-2.95"/>
    <n v="-19909.68"/>
    <n v="-511.44"/>
    <n v="-26.65"/>
    <s v="C;P"/>
    <s v="O;P"/>
  </r>
  <r>
    <s v="Y"/>
    <n v="-19959.169999999998"/>
    <s v="Buy"/>
    <n v="19957.560000000001"/>
    <x v="0"/>
    <x v="14"/>
    <x v="5"/>
    <x v="14"/>
    <s v="2016-04-29, 09:30:18"/>
    <s v="-"/>
    <n v="322"/>
    <n v="61.98"/>
    <n v="61.96"/>
    <n v="-19957.560000000001"/>
    <n v="-1.61"/>
    <n v="19959.169999999998"/>
    <n v="0"/>
    <n v="-6.44"/>
    <s v="O;P"/>
    <s v="O;P"/>
  </r>
  <r>
    <s v="Y"/>
    <n v="19946.060013200004"/>
    <s v="Sell"/>
    <n v="19948"/>
    <x v="0"/>
    <x v="14"/>
    <x v="5"/>
    <x v="14"/>
    <s v="2016-04-29, 15:58:05"/>
    <s v="-"/>
    <n v="-322"/>
    <n v="61.950310600000002"/>
    <n v="61.96"/>
    <n v="19948"/>
    <n v="-1.94"/>
    <n v="-19959.169999999998"/>
    <n v="-13.11"/>
    <n v="-3.12"/>
    <s v="C;P"/>
    <s v="C;P"/>
  </r>
  <r>
    <s v="Y"/>
    <n v="-19982.66"/>
    <s v="Buy"/>
    <n v="19981.5"/>
    <x v="0"/>
    <x v="15"/>
    <x v="6"/>
    <x v="15"/>
    <s v="2016-05-03, 09:30:12"/>
    <s v="-"/>
    <n v="231"/>
    <n v="86.5"/>
    <n v="86.87"/>
    <n v="-19981.5"/>
    <n v="-1.1599999999999999"/>
    <n v="19982.66"/>
    <n v="0"/>
    <n v="85.47"/>
    <s v="O;P"/>
    <s v="C"/>
  </r>
  <r>
    <s v="Y"/>
    <n v="20072.310000000001"/>
    <s v="Sell"/>
    <n v="20073.900000000001"/>
    <x v="0"/>
    <x v="15"/>
    <x v="6"/>
    <x v="15"/>
    <s v="2016-05-03, 15:55:21"/>
    <s v="-"/>
    <n v="-231"/>
    <n v="86.9"/>
    <n v="86.87"/>
    <n v="20073.900000000001"/>
    <n v="-1.59"/>
    <n v="-19982.66"/>
    <n v="89.65"/>
    <n v="6.93"/>
    <s v="C"/>
    <s v="C;P"/>
  </r>
  <r>
    <s v="Y"/>
    <n v="-19973.659999999996"/>
    <s v="Buy"/>
    <n v="19971.900000000001"/>
    <x v="0"/>
    <x v="16"/>
    <x v="6"/>
    <x v="16"/>
    <s v="2016-05-03, 09:48:44"/>
    <s v="-"/>
    <n v="351"/>
    <n v="56.9"/>
    <n v="57.57"/>
    <n v="-19971.900000000001"/>
    <n v="-1.76"/>
    <n v="19973.66"/>
    <n v="0"/>
    <n v="235.17"/>
    <s v="O;P"/>
    <s v="C"/>
  </r>
  <r>
    <s v="Y"/>
    <n v="20204.87"/>
    <s v="Sell"/>
    <n v="20207.07"/>
    <x v="0"/>
    <x v="16"/>
    <x v="6"/>
    <x v="16"/>
    <s v="2016-05-03, 15:58:20"/>
    <s v="-"/>
    <n v="-351"/>
    <n v="57.57"/>
    <n v="57.57"/>
    <n v="20207.07"/>
    <n v="-2.2000000000000002"/>
    <n v="-19973.66"/>
    <n v="231.22"/>
    <n v="0"/>
    <s v="C;P"/>
    <s v="O;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gridDropZones="1" multipleFieldFilters="0">
  <location ref="B17:F35" firstHeaderRow="1" firstDataRow="2" firstDataCol="3"/>
  <pivotFields count="20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4">
        <item m="1" x="3"/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8">
        <item x="10"/>
        <item x="11"/>
        <item x="12"/>
        <item x="13"/>
        <item x="0"/>
        <item x="14"/>
        <item x="7"/>
        <item x="8"/>
        <item x="3"/>
        <item x="1"/>
        <item x="5"/>
        <item x="15"/>
        <item x="6"/>
        <item x="2"/>
        <item x="9"/>
        <item x="16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6"/>
    <field x="4"/>
    <field x="7"/>
  </rowFields>
  <rowItems count="17">
    <i>
      <x/>
      <x v="2"/>
      <x v="4"/>
    </i>
    <i r="2">
      <x v="9"/>
    </i>
    <i r="2">
      <x v="13"/>
    </i>
    <i>
      <x v="1"/>
      <x v="2"/>
      <x v="8"/>
    </i>
    <i r="1">
      <x v="3"/>
      <x v="16"/>
    </i>
    <i>
      <x v="2"/>
      <x v="2"/>
      <x v="10"/>
    </i>
    <i r="2">
      <x v="12"/>
    </i>
    <i>
      <x v="3"/>
      <x v="2"/>
      <x v="6"/>
    </i>
    <i r="2">
      <x v="14"/>
    </i>
    <i r="1">
      <x v="3"/>
      <x v="7"/>
    </i>
    <i>
      <x v="4"/>
      <x v="2"/>
      <x/>
    </i>
    <i r="2">
      <x v="1"/>
    </i>
    <i r="2">
      <x v="2"/>
    </i>
    <i r="2">
      <x v="3"/>
    </i>
    <i>
      <x v="5"/>
      <x v="2"/>
      <x v="5"/>
    </i>
    <i>
      <x v="6"/>
      <x v="2"/>
      <x v="11"/>
    </i>
    <i r="2">
      <x v="15"/>
    </i>
  </rowItems>
  <colFields count="1">
    <field x="-2"/>
  </colFields>
  <colItems count="2">
    <i>
      <x/>
    </i>
    <i i="1">
      <x v="1"/>
    </i>
  </colItems>
  <dataFields count="2">
    <dataField name="Sum of P&amp;L" fld="1" baseField="0" baseItem="0"/>
    <dataField name="Sum of Invested $" fld="3" baseField="0" baseItem="0"/>
  </dataFields>
  <formats count="1">
    <format dxfId="6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gridDropZones="1" multipleFieldFilters="0">
  <location ref="B3:D27" firstHeaderRow="1" firstDataRow="2" firstDataCol="1" rowPageCount="1" colPageCount="1"/>
  <pivotFields count="20">
    <pivotField showAll="0"/>
    <pivotField dataField="1" numFmtId="38" showAll="0"/>
    <pivotField showAll="0"/>
    <pivotField dataField="1" showAll="0" defaultSubtotal="0"/>
    <pivotField axis="axisPage" multipleItemSelectionAllowed="1" showAll="0" defaultSubtotal="0">
      <items count="4">
        <item m="1" x="3"/>
        <item h="1" m="1" x="2"/>
        <item x="0"/>
        <item h="1" x="1"/>
      </items>
    </pivotField>
    <pivotField axis="axisRow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showAll="0" sumSubtotal="1">
      <items count="8">
        <item x="0"/>
        <item x="1"/>
        <item x="2"/>
        <item x="3"/>
        <item x="4"/>
        <item x="5"/>
        <item x="6"/>
        <item t="sum"/>
      </items>
    </pivotField>
    <pivotField showAll="0"/>
    <pivotField showAll="0"/>
    <pivotField showAll="0"/>
    <pivotField showAll="0"/>
    <pivotField showAll="0"/>
    <pivotField showAll="0"/>
    <pivotField numFmtId="4" showAll="0"/>
    <pivotField showAll="0"/>
    <pivotField numFmtId="4" showAll="0"/>
    <pivotField showAll="0"/>
    <pivotField showAll="0"/>
    <pivotField showAll="0"/>
    <pivotField showAll="0"/>
  </pivotFields>
  <rowFields count="2">
    <field x="6"/>
    <field x="5"/>
  </rowFields>
  <rowItems count="23">
    <i>
      <x/>
    </i>
    <i r="1">
      <x/>
    </i>
    <i r="1">
      <x v="1"/>
    </i>
    <i r="1">
      <x v="2"/>
    </i>
    <i>
      <x v="1"/>
    </i>
    <i r="1">
      <x v="3"/>
    </i>
    <i>
      <x v="2"/>
    </i>
    <i r="1">
      <x v="5"/>
    </i>
    <i r="1">
      <x v="6"/>
    </i>
    <i>
      <x v="3"/>
    </i>
    <i r="1">
      <x v="7"/>
    </i>
    <i r="1">
      <x v="9"/>
    </i>
    <i>
      <x v="4"/>
    </i>
    <i r="1">
      <x v="10"/>
    </i>
    <i r="1">
      <x v="11"/>
    </i>
    <i r="1">
      <x v="12"/>
    </i>
    <i r="1">
      <x v="13"/>
    </i>
    <i>
      <x v="5"/>
    </i>
    <i r="1">
      <x v="14"/>
    </i>
    <i>
      <x v="6"/>
    </i>
    <i r="1">
      <x v="15"/>
    </i>
    <i r="1"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 of P&amp;L" fld="1" baseField="0" baseItem="0"/>
    <dataField name="Sum of Invested $" fld="3" baseField="0" baseItem="0"/>
  </dataFields>
  <formats count="1">
    <format dxfId="4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gridDropZones="1" multipleFieldFilters="0">
  <location ref="B34:D40" firstHeaderRow="1" firstDataRow="2" firstDataCol="1" rowPageCount="1" colPageCount="1"/>
  <pivotFields count="20">
    <pivotField showAll="0"/>
    <pivotField dataField="1" numFmtId="38" showAll="0"/>
    <pivotField showAll="0"/>
    <pivotField dataField="1" showAll="0" defaultSubtotal="0"/>
    <pivotField axis="axisPage" multipleItemSelectionAllowed="1" showAll="0" defaultSubtotal="0">
      <items count="4">
        <item h="1" m="1" x="3"/>
        <item m="1" x="2"/>
        <item h="1" x="0"/>
        <item x="1"/>
      </items>
    </pivotField>
    <pivotField axis="axisRow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showAll="0" defaultSubtotal="0">
      <items count="7">
        <item x="0"/>
        <item x="1"/>
        <item x="2"/>
        <item x="3"/>
        <item x="4"/>
        <item x="5"/>
        <item x="6"/>
      </items>
    </pivotField>
    <pivotField showAll="0"/>
    <pivotField showAll="0"/>
    <pivotField showAll="0"/>
    <pivotField showAll="0"/>
    <pivotField showAll="0"/>
    <pivotField showAll="0"/>
    <pivotField numFmtId="4" showAll="0"/>
    <pivotField showAll="0"/>
    <pivotField numFmtId="4" showAll="0"/>
    <pivotField showAll="0"/>
    <pivotField showAll="0"/>
    <pivotField showAll="0"/>
    <pivotField showAll="0"/>
  </pivotFields>
  <rowFields count="2">
    <field x="6"/>
    <field x="5"/>
  </rowFields>
  <rowItems count="5">
    <i>
      <x v="1"/>
    </i>
    <i r="1">
      <x v="4"/>
    </i>
    <i>
      <x v="3"/>
    </i>
    <i r="1"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 of P&amp;L" fld="1" baseField="0" baseItem="0"/>
    <dataField name="Sum of Invested $" fld="3" baseField="0" baseItem="0"/>
  </dataFields>
  <formats count="1">
    <format dxfId="5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4" workbookViewId="0">
      <selection activeCell="B39" sqref="A38:B39"/>
    </sheetView>
  </sheetViews>
  <sheetFormatPr defaultColWidth="11" defaultRowHeight="15.75" x14ac:dyDescent="0.25"/>
  <cols>
    <col min="1" max="1" width="14.125" customWidth="1"/>
    <col min="2" max="2" width="12.875" bestFit="1" customWidth="1"/>
    <col min="3" max="3" width="10.625" customWidth="1"/>
    <col min="4" max="4" width="9.875" customWidth="1"/>
    <col min="5" max="5" width="10.625" customWidth="1"/>
    <col min="6" max="7" width="15.875" customWidth="1"/>
    <col min="8" max="8" width="2" customWidth="1"/>
    <col min="9" max="9" width="13.875" bestFit="1" customWidth="1"/>
    <col min="10" max="10" width="15.375" bestFit="1" customWidth="1"/>
    <col min="11" max="11" width="14.875" bestFit="1" customWidth="1"/>
    <col min="12" max="12" width="14.875" customWidth="1"/>
    <col min="13" max="13" width="13.875" bestFit="1" customWidth="1"/>
    <col min="14" max="14" width="13.875" customWidth="1"/>
    <col min="15" max="15" width="14.375" bestFit="1" customWidth="1"/>
    <col min="16" max="16" width="14.125" bestFit="1" customWidth="1"/>
    <col min="17" max="17" width="15.625" bestFit="1" customWidth="1"/>
    <col min="18" max="18" width="14.375" bestFit="1" customWidth="1"/>
    <col min="19" max="19" width="3" customWidth="1"/>
    <col min="20" max="20" width="13.875" bestFit="1" customWidth="1"/>
    <col min="21" max="21" width="15" bestFit="1" customWidth="1"/>
    <col min="22" max="23" width="14.5" bestFit="1" customWidth="1"/>
    <col min="24" max="24" width="14.875" bestFit="1" customWidth="1"/>
    <col min="25" max="25" width="12.875" bestFit="1" customWidth="1"/>
  </cols>
  <sheetData>
    <row r="1" spans="1:5" x14ac:dyDescent="0.25">
      <c r="B1" t="s">
        <v>105</v>
      </c>
      <c r="C1">
        <v>100000</v>
      </c>
    </row>
    <row r="4" spans="1:5" x14ac:dyDescent="0.25">
      <c r="A4" s="17" t="s">
        <v>102</v>
      </c>
      <c r="B4" t="s">
        <v>106</v>
      </c>
      <c r="C4" t="s">
        <v>98</v>
      </c>
      <c r="D4" t="s">
        <v>103</v>
      </c>
    </row>
    <row r="5" spans="1:5" x14ac:dyDescent="0.25">
      <c r="A5" t="s">
        <v>17</v>
      </c>
      <c r="B5" s="18">
        <f>SUM(J20:J1000)</f>
        <v>9.6027149754899718E-4</v>
      </c>
      <c r="C5" s="22">
        <f>COUNTIF(J20:J1000,"&gt;0")/COUNT(J20:J1000)</f>
        <v>0.44444444444444442</v>
      </c>
      <c r="D5" s="16">
        <f>MIN(Q3:Q35)</f>
        <v>0</v>
      </c>
      <c r="E5" s="18">
        <f>MIN(J20:J1000)</f>
        <v>-2.136396726393138E-3</v>
      </c>
    </row>
    <row r="6" spans="1:5" x14ac:dyDescent="0.25">
      <c r="A6" t="s">
        <v>21</v>
      </c>
      <c r="B6" s="18">
        <f>SUM(K20:K1000)</f>
        <v>1.792147044920461E-4</v>
      </c>
      <c r="C6" s="19">
        <f>COUNTIF(K20:K1000,"&gt;0")/COUNT(K20:K1000)</f>
        <v>0.1111111111111111</v>
      </c>
      <c r="D6" s="16">
        <f>MIN(R3:R35)</f>
        <v>0</v>
      </c>
      <c r="E6" s="18">
        <f>MIN(K20:K1000)</f>
        <v>-7.763700643300726E-5</v>
      </c>
    </row>
    <row r="17" spans="1:14" x14ac:dyDescent="0.25">
      <c r="E17" s="12" t="s">
        <v>95</v>
      </c>
    </row>
    <row r="18" spans="1:14" x14ac:dyDescent="0.25">
      <c r="B18" s="12" t="s">
        <v>67</v>
      </c>
      <c r="C18" s="12" t="s">
        <v>6</v>
      </c>
      <c r="D18" s="12" t="s">
        <v>4</v>
      </c>
      <c r="E18" t="s">
        <v>68</v>
      </c>
      <c r="F18" t="s">
        <v>97</v>
      </c>
      <c r="J18" t="s">
        <v>17</v>
      </c>
      <c r="K18" t="s">
        <v>21</v>
      </c>
      <c r="M18" t="s">
        <v>17</v>
      </c>
      <c r="N18" t="s">
        <v>21</v>
      </c>
    </row>
    <row r="19" spans="1:14" x14ac:dyDescent="0.25">
      <c r="A19" t="str">
        <f>B19&amp;C19</f>
        <v>2016-04-20BOG</v>
      </c>
      <c r="B19" t="s">
        <v>70</v>
      </c>
      <c r="C19" t="s">
        <v>17</v>
      </c>
      <c r="D19" t="s">
        <v>38</v>
      </c>
      <c r="E19" s="15">
        <v>-19.060005999999703</v>
      </c>
      <c r="F19" s="15">
        <v>19899.88</v>
      </c>
      <c r="G19" s="16">
        <f>E19/F19/2</f>
        <v>-4.7889751093975697E-4</v>
      </c>
      <c r="I19" s="14" t="s">
        <v>104</v>
      </c>
      <c r="J19" s="20">
        <v>0</v>
      </c>
      <c r="K19" s="20">
        <v>0</v>
      </c>
      <c r="M19">
        <v>100</v>
      </c>
      <c r="N19">
        <v>100</v>
      </c>
    </row>
    <row r="20" spans="1:14" x14ac:dyDescent="0.25">
      <c r="A20" t="str">
        <f t="shared" ref="A20:A35" si="0">B20&amp;C20</f>
        <v>2016-04-20BOG</v>
      </c>
      <c r="B20" t="s">
        <v>70</v>
      </c>
      <c r="C20" t="s">
        <v>17</v>
      </c>
      <c r="D20" t="s">
        <v>51</v>
      </c>
      <c r="E20" s="15">
        <v>124.36869990000014</v>
      </c>
      <c r="F20" s="15">
        <v>20091.21</v>
      </c>
      <c r="G20" s="16">
        <f t="shared" ref="G20:G35" si="1">E20/F20/2</f>
        <v>3.095102283535938E-3</v>
      </c>
      <c r="I20" s="14" t="s">
        <v>70</v>
      </c>
      <c r="J20" s="16">
        <f t="shared" ref="J20:J28" si="2">SUMIF($A:$A,$I20&amp;J$18,$G:$G)/5</f>
        <v>-3.159650519821429E-4</v>
      </c>
      <c r="K20" s="16">
        <f>SUMIF($A:$A,$I20&amp;K$18,$G:$G)/10</f>
        <v>0</v>
      </c>
      <c r="M20" s="15">
        <f>M19*(1+J20)</f>
        <v>99.968403494801777</v>
      </c>
      <c r="N20" s="15">
        <f>N19*(1+K20)</f>
        <v>100</v>
      </c>
    </row>
    <row r="21" spans="1:14" x14ac:dyDescent="0.25">
      <c r="A21" t="str">
        <f t="shared" si="0"/>
        <v>2016-04-20BOG</v>
      </c>
      <c r="B21" t="s">
        <v>70</v>
      </c>
      <c r="C21" t="s">
        <v>17</v>
      </c>
      <c r="D21" t="s">
        <v>25</v>
      </c>
      <c r="E21" s="15">
        <v>-166.04999999999927</v>
      </c>
      <c r="F21" s="15">
        <v>19786.560000000001</v>
      </c>
      <c r="G21" s="16">
        <f t="shared" si="1"/>
        <v>-4.1960300325068955E-3</v>
      </c>
      <c r="I21" s="14" t="s">
        <v>71</v>
      </c>
      <c r="J21" s="16">
        <f t="shared" si="2"/>
        <v>1.9716506182883425E-4</v>
      </c>
      <c r="K21" s="16">
        <f t="shared" ref="K21:K28" si="3">SUMIF($A:$A,$I21&amp;K$18,$G:$G)/10</f>
        <v>2.5685171092505336E-4</v>
      </c>
      <c r="M21" s="15">
        <f t="shared" ref="M21:N28" si="4">M20*(1+J21)</f>
        <v>99.988113771257758</v>
      </c>
      <c r="N21" s="15">
        <f t="shared" si="4"/>
        <v>100.02568517109252</v>
      </c>
    </row>
    <row r="22" spans="1:14" x14ac:dyDescent="0.25">
      <c r="A22" t="str">
        <f t="shared" si="0"/>
        <v>2016-04-21BOG</v>
      </c>
      <c r="B22" t="s">
        <v>71</v>
      </c>
      <c r="C22" t="s">
        <v>17</v>
      </c>
      <c r="D22" t="s">
        <v>23</v>
      </c>
      <c r="E22" s="15">
        <v>39.479996800000663</v>
      </c>
      <c r="F22" s="15">
        <v>20023.830000000002</v>
      </c>
      <c r="G22" s="16">
        <f t="shared" si="1"/>
        <v>9.8582530914417127E-4</v>
      </c>
      <c r="I22" s="14" t="s">
        <v>72</v>
      </c>
      <c r="J22" s="16">
        <f t="shared" si="2"/>
        <v>1.689292918323166E-3</v>
      </c>
      <c r="K22" s="16">
        <f t="shared" si="3"/>
        <v>0</v>
      </c>
      <c r="M22" s="15">
        <f t="shared" si="4"/>
        <v>100.15702298376804</v>
      </c>
      <c r="N22" s="15">
        <f t="shared" si="4"/>
        <v>100.02568517109252</v>
      </c>
    </row>
    <row r="23" spans="1:14" x14ac:dyDescent="0.25">
      <c r="A23" t="str">
        <f t="shared" si="0"/>
        <v>2016-04-21SOG</v>
      </c>
      <c r="B23" t="s">
        <v>71</v>
      </c>
      <c r="C23" t="s">
        <v>21</v>
      </c>
      <c r="D23" t="s">
        <v>64</v>
      </c>
      <c r="E23" s="15">
        <v>101.9300089999997</v>
      </c>
      <c r="F23" s="15">
        <v>19842.190000000002</v>
      </c>
      <c r="G23" s="16">
        <f t="shared" si="1"/>
        <v>2.5685171092505337E-3</v>
      </c>
      <c r="I23" s="14" t="s">
        <v>100</v>
      </c>
      <c r="J23" s="16">
        <f t="shared" si="2"/>
        <v>0</v>
      </c>
      <c r="K23" s="16">
        <f t="shared" si="3"/>
        <v>0</v>
      </c>
      <c r="M23" s="15">
        <f t="shared" si="4"/>
        <v>100.15702298376804</v>
      </c>
      <c r="N23" s="15">
        <f t="shared" si="4"/>
        <v>100.02568517109252</v>
      </c>
    </row>
    <row r="24" spans="1:14" x14ac:dyDescent="0.25">
      <c r="A24" t="str">
        <f t="shared" si="0"/>
        <v>2016-04-22BOG</v>
      </c>
      <c r="B24" t="s">
        <v>72</v>
      </c>
      <c r="C24" t="s">
        <v>17</v>
      </c>
      <c r="D24" t="s">
        <v>52</v>
      </c>
      <c r="E24" s="15">
        <v>95.740000000001601</v>
      </c>
      <c r="F24" s="15">
        <v>19032.75</v>
      </c>
      <c r="G24" s="16">
        <f t="shared" si="1"/>
        <v>2.5151383798978498E-3</v>
      </c>
      <c r="I24" s="14" t="s">
        <v>101</v>
      </c>
      <c r="J24" s="16">
        <f t="shared" si="2"/>
        <v>0</v>
      </c>
      <c r="K24" s="16">
        <f t="shared" si="3"/>
        <v>0</v>
      </c>
      <c r="M24" s="15">
        <f t="shared" si="4"/>
        <v>100.15702298376804</v>
      </c>
      <c r="N24" s="15">
        <f t="shared" si="4"/>
        <v>100.02568517109252</v>
      </c>
    </row>
    <row r="25" spans="1:14" x14ac:dyDescent="0.25">
      <c r="A25" t="str">
        <f t="shared" si="0"/>
        <v>2016-04-22BOG</v>
      </c>
      <c r="B25" t="s">
        <v>72</v>
      </c>
      <c r="C25" t="s">
        <v>17</v>
      </c>
      <c r="D25" t="s">
        <v>57</v>
      </c>
      <c r="E25" s="15">
        <v>237.80999999999949</v>
      </c>
      <c r="F25" s="15">
        <v>20046.949999999997</v>
      </c>
      <c r="G25" s="16">
        <f t="shared" si="1"/>
        <v>5.9313262117179797E-3</v>
      </c>
      <c r="I25" s="14" t="s">
        <v>73</v>
      </c>
      <c r="J25" s="16">
        <f t="shared" si="2"/>
        <v>7.5976251986423129E-4</v>
      </c>
      <c r="K25" s="16">
        <f t="shared" si="3"/>
        <v>-7.763700643300726E-5</v>
      </c>
      <c r="M25" s="15">
        <f t="shared" si="4"/>
        <v>100.23311853593231</v>
      </c>
      <c r="N25" s="15">
        <f t="shared" si="4"/>
        <v>100.01791947632942</v>
      </c>
    </row>
    <row r="26" spans="1:14" x14ac:dyDescent="0.25">
      <c r="A26" t="str">
        <f t="shared" si="0"/>
        <v>2016-04-27BOG</v>
      </c>
      <c r="B26" t="s">
        <v>73</v>
      </c>
      <c r="C26" t="s">
        <v>17</v>
      </c>
      <c r="D26" t="s">
        <v>44</v>
      </c>
      <c r="E26" s="15">
        <v>357.28999999999724</v>
      </c>
      <c r="F26" s="15">
        <v>40218.36</v>
      </c>
      <c r="G26" s="16">
        <f t="shared" si="1"/>
        <v>4.4418767945783623E-3</v>
      </c>
      <c r="I26" s="14" t="s">
        <v>74</v>
      </c>
      <c r="J26" s="16">
        <f t="shared" si="2"/>
        <v>-2.136396726393138E-3</v>
      </c>
      <c r="K26" s="16">
        <f t="shared" si="3"/>
        <v>0</v>
      </c>
      <c r="M26" s="15">
        <f t="shared" si="4"/>
        <v>100.01898082961597</v>
      </c>
      <c r="N26" s="15">
        <f t="shared" si="4"/>
        <v>100.01791947632942</v>
      </c>
    </row>
    <row r="27" spans="1:14" x14ac:dyDescent="0.25">
      <c r="A27" t="str">
        <f t="shared" si="0"/>
        <v>2016-04-27BOG</v>
      </c>
      <c r="B27" t="s">
        <v>73</v>
      </c>
      <c r="C27" t="s">
        <v>17</v>
      </c>
      <c r="D27" t="s">
        <v>60</v>
      </c>
      <c r="E27" s="15">
        <v>-51.370000000002619</v>
      </c>
      <c r="F27" s="15">
        <v>39941.58</v>
      </c>
      <c r="G27" s="16">
        <f t="shared" si="1"/>
        <v>-6.4306419525720585E-4</v>
      </c>
      <c r="I27" s="14" t="s">
        <v>75</v>
      </c>
      <c r="J27" s="16">
        <f t="shared" si="2"/>
        <v>-3.2852531827631687E-5</v>
      </c>
      <c r="K27" s="16">
        <f t="shared" si="3"/>
        <v>0</v>
      </c>
      <c r="M27" s="15">
        <f t="shared" si="4"/>
        <v>100.01569495286491</v>
      </c>
      <c r="N27" s="15">
        <f t="shared" si="4"/>
        <v>100.01791947632942</v>
      </c>
    </row>
    <row r="28" spans="1:14" x14ac:dyDescent="0.25">
      <c r="A28" t="str">
        <f t="shared" si="0"/>
        <v>2016-04-27SOG</v>
      </c>
      <c r="B28" t="s">
        <v>73</v>
      </c>
      <c r="C28" t="s">
        <v>21</v>
      </c>
      <c r="D28" t="s">
        <v>47</v>
      </c>
      <c r="E28" s="15">
        <v>-31.078901099999712</v>
      </c>
      <c r="F28" s="15">
        <v>20015.52</v>
      </c>
      <c r="G28" s="16">
        <f t="shared" si="1"/>
        <v>-7.763700643300726E-4</v>
      </c>
      <c r="I28" s="14" t="s">
        <v>76</v>
      </c>
      <c r="J28" s="16">
        <f t="shared" si="2"/>
        <v>7.9926530773567794E-4</v>
      </c>
      <c r="K28" s="16">
        <f t="shared" si="3"/>
        <v>0</v>
      </c>
      <c r="M28" s="15">
        <f t="shared" si="4"/>
        <v>100.09563402806981</v>
      </c>
      <c r="N28" s="15">
        <f t="shared" si="4"/>
        <v>100.01791947632942</v>
      </c>
    </row>
    <row r="29" spans="1:14" x14ac:dyDescent="0.25">
      <c r="A29" t="str">
        <f t="shared" si="0"/>
        <v>2016-04-28BOG</v>
      </c>
      <c r="B29" t="s">
        <v>74</v>
      </c>
      <c r="C29" t="s">
        <v>17</v>
      </c>
      <c r="D29" t="s">
        <v>28</v>
      </c>
      <c r="E29" s="15">
        <v>-484.01500249999663</v>
      </c>
      <c r="F29" s="15">
        <v>39334.520000000004</v>
      </c>
      <c r="G29" s="16">
        <f t="shared" si="1"/>
        <v>-6.1525474633985187E-3</v>
      </c>
      <c r="I29" s="16"/>
    </row>
    <row r="30" spans="1:14" x14ac:dyDescent="0.25">
      <c r="A30" t="str">
        <f t="shared" si="0"/>
        <v>2016-04-28BOG</v>
      </c>
      <c r="B30" t="s">
        <v>74</v>
      </c>
      <c r="C30" t="s">
        <v>17</v>
      </c>
      <c r="D30" t="s">
        <v>32</v>
      </c>
      <c r="E30" s="15">
        <v>216.56999999999607</v>
      </c>
      <c r="F30" s="15">
        <v>40197.699999999997</v>
      </c>
      <c r="G30" s="16">
        <f t="shared" si="1"/>
        <v>2.6938108399236285E-3</v>
      </c>
      <c r="I30" s="16"/>
    </row>
    <row r="31" spans="1:14" x14ac:dyDescent="0.25">
      <c r="A31" t="str">
        <f t="shared" si="0"/>
        <v>2016-04-28BOG</v>
      </c>
      <c r="B31" t="s">
        <v>74</v>
      </c>
      <c r="C31" t="s">
        <v>17</v>
      </c>
      <c r="D31" t="s">
        <v>34</v>
      </c>
      <c r="E31" s="15">
        <v>-57.217000000000553</v>
      </c>
      <c r="F31" s="15">
        <v>39847.35</v>
      </c>
      <c r="G31" s="16">
        <f t="shared" si="1"/>
        <v>-7.1795238579228679E-4</v>
      </c>
      <c r="I31" s="16"/>
    </row>
    <row r="32" spans="1:14" x14ac:dyDescent="0.25">
      <c r="A32" t="str">
        <f t="shared" si="0"/>
        <v>2016-04-28BOG</v>
      </c>
      <c r="B32" t="s">
        <v>74</v>
      </c>
      <c r="C32" t="s">
        <v>17</v>
      </c>
      <c r="D32" t="s">
        <v>36</v>
      </c>
      <c r="E32" s="15">
        <v>-511.43000000000029</v>
      </c>
      <c r="F32" s="15">
        <v>39308.75</v>
      </c>
      <c r="G32" s="16">
        <f t="shared" si="1"/>
        <v>-6.5052946226985126E-3</v>
      </c>
      <c r="I32" s="16"/>
    </row>
    <row r="33" spans="1:9" x14ac:dyDescent="0.25">
      <c r="A33" t="str">
        <f t="shared" si="0"/>
        <v>2016-04-29BOG</v>
      </c>
      <c r="B33" t="s">
        <v>75</v>
      </c>
      <c r="C33" t="s">
        <v>17</v>
      </c>
      <c r="D33" t="s">
        <v>41</v>
      </c>
      <c r="E33" s="15">
        <v>-13.109986799994658</v>
      </c>
      <c r="F33" s="15">
        <v>39905.56</v>
      </c>
      <c r="G33" s="16">
        <f t="shared" si="1"/>
        <v>-1.6426265913815842E-4</v>
      </c>
      <c r="I33" s="16"/>
    </row>
    <row r="34" spans="1:9" x14ac:dyDescent="0.25">
      <c r="A34" t="str">
        <f t="shared" si="0"/>
        <v>2016-05-03BOG</v>
      </c>
      <c r="B34" t="s">
        <v>76</v>
      </c>
      <c r="C34" t="s">
        <v>17</v>
      </c>
      <c r="D34" t="s">
        <v>24</v>
      </c>
      <c r="E34" s="15">
        <v>89.650000000001455</v>
      </c>
      <c r="F34" s="15">
        <v>40055.4</v>
      </c>
      <c r="G34" s="16">
        <f t="shared" si="1"/>
        <v>1.1190750810128154E-3</v>
      </c>
      <c r="I34" s="16"/>
    </row>
    <row r="35" spans="1:9" x14ac:dyDescent="0.25">
      <c r="A35" t="str">
        <f t="shared" si="0"/>
        <v>2016-05-03BOG</v>
      </c>
      <c r="B35" t="s">
        <v>76</v>
      </c>
      <c r="C35" t="s">
        <v>17</v>
      </c>
      <c r="D35" t="s">
        <v>26</v>
      </c>
      <c r="E35" s="15">
        <v>231.21000000000276</v>
      </c>
      <c r="F35" s="15">
        <v>40178.97</v>
      </c>
      <c r="G35" s="16">
        <f t="shared" si="1"/>
        <v>2.8772514576655742E-3</v>
      </c>
      <c r="I35" s="16"/>
    </row>
    <row r="36" spans="1:9" x14ac:dyDescent="0.25">
      <c r="G36" s="15"/>
      <c r="I36" s="16"/>
    </row>
    <row r="37" spans="1:9" x14ac:dyDescent="0.25">
      <c r="G37" s="15"/>
      <c r="I37" s="16"/>
    </row>
    <row r="38" spans="1:9" x14ac:dyDescent="0.25">
      <c r="G38" s="15"/>
      <c r="I38" s="16"/>
    </row>
    <row r="39" spans="1:9" x14ac:dyDescent="0.25">
      <c r="G39" s="15"/>
      <c r="I39" s="16"/>
    </row>
    <row r="40" spans="1:9" x14ac:dyDescent="0.25">
      <c r="G40" s="15"/>
      <c r="I40" s="16"/>
    </row>
    <row r="41" spans="1:9" x14ac:dyDescent="0.25">
      <c r="G41" s="15"/>
    </row>
    <row r="42" spans="1:9" x14ac:dyDescent="0.25">
      <c r="E42" s="15"/>
      <c r="F42" s="15"/>
      <c r="G42" s="15"/>
    </row>
    <row r="43" spans="1:9" x14ac:dyDescent="0.25">
      <c r="E43" s="15"/>
      <c r="F43" s="15"/>
      <c r="G43" s="15"/>
    </row>
    <row r="44" spans="1:9" x14ac:dyDescent="0.25">
      <c r="E44" s="15"/>
      <c r="F44" s="15"/>
      <c r="G44" s="15"/>
    </row>
    <row r="45" spans="1:9" x14ac:dyDescent="0.25">
      <c r="E45" s="15"/>
      <c r="F45" s="15"/>
      <c r="G45" s="15"/>
    </row>
    <row r="46" spans="1:9" x14ac:dyDescent="0.25">
      <c r="E46" s="15"/>
      <c r="F46" s="15"/>
      <c r="G46" s="15"/>
    </row>
    <row r="47" spans="1:9" x14ac:dyDescent="0.25">
      <c r="E47" s="15"/>
      <c r="F47" s="15"/>
      <c r="G47" s="15"/>
    </row>
    <row r="48" spans="1:9" x14ac:dyDescent="0.25">
      <c r="E48" s="15"/>
      <c r="F48" s="15"/>
      <c r="G48" s="15"/>
    </row>
    <row r="49" spans="5:7" x14ac:dyDescent="0.25">
      <c r="E49" s="15"/>
      <c r="F49" s="15"/>
      <c r="G49" s="15"/>
    </row>
    <row r="50" spans="5:7" x14ac:dyDescent="0.25">
      <c r="E50" s="15"/>
      <c r="F50" s="15"/>
      <c r="G50" s="15"/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7" workbookViewId="0">
      <selection activeCell="E23" sqref="E23"/>
    </sheetView>
  </sheetViews>
  <sheetFormatPr defaultColWidth="11" defaultRowHeight="15.75" x14ac:dyDescent="0.25"/>
  <cols>
    <col min="2" max="2" width="17.625" customWidth="1"/>
    <col min="3" max="3" width="10.125" customWidth="1"/>
    <col min="4" max="4" width="15.375" customWidth="1"/>
    <col min="5" max="5" width="15.5" bestFit="1" customWidth="1"/>
    <col min="6" max="6" width="13.875" bestFit="1" customWidth="1"/>
    <col min="7" max="7" width="15.375" bestFit="1" customWidth="1"/>
    <col min="8" max="8" width="14.875" bestFit="1" customWidth="1"/>
    <col min="9" max="9" width="14.875" customWidth="1"/>
    <col min="10" max="10" width="13.875" bestFit="1" customWidth="1"/>
    <col min="11" max="11" width="13.875" customWidth="1"/>
    <col min="12" max="12" width="14.375" bestFit="1" customWidth="1"/>
    <col min="13" max="13" width="14.125" bestFit="1" customWidth="1"/>
    <col min="14" max="14" width="15.625" bestFit="1" customWidth="1"/>
    <col min="15" max="15" width="14.375" bestFit="1" customWidth="1"/>
    <col min="16" max="16" width="3" customWidth="1"/>
    <col min="17" max="17" width="13.875" bestFit="1" customWidth="1"/>
    <col min="18" max="18" width="15" bestFit="1" customWidth="1"/>
    <col min="19" max="20" width="14.5" bestFit="1" customWidth="1"/>
    <col min="21" max="21" width="14.875" bestFit="1" customWidth="1"/>
    <col min="22" max="22" width="12.875" bestFit="1" customWidth="1"/>
  </cols>
  <sheetData>
    <row r="1" spans="1:18" x14ac:dyDescent="0.25">
      <c r="B1" s="12" t="s">
        <v>6</v>
      </c>
      <c r="C1" t="s">
        <v>17</v>
      </c>
      <c r="E1" t="s">
        <v>105</v>
      </c>
      <c r="F1">
        <v>100000</v>
      </c>
      <c r="H1" s="17" t="s">
        <v>102</v>
      </c>
      <c r="I1" t="s">
        <v>99</v>
      </c>
      <c r="J1" t="s">
        <v>98</v>
      </c>
      <c r="K1" t="s">
        <v>103</v>
      </c>
      <c r="N1" t="s">
        <v>17</v>
      </c>
      <c r="O1" t="s">
        <v>21</v>
      </c>
      <c r="Q1" t="s">
        <v>17</v>
      </c>
      <c r="R1" t="s">
        <v>21</v>
      </c>
    </row>
    <row r="2" spans="1:18" x14ac:dyDescent="0.25">
      <c r="H2" t="s">
        <v>17</v>
      </c>
      <c r="I2" s="18">
        <f>SUM(N3:N20)</f>
        <v>9.6027149754899718E-4</v>
      </c>
      <c r="J2" s="19">
        <f>COUNTIF(N3:N23,"&gt;0")/(COUNTIF(N3:N23,"&gt;0")+COUNTIF(N3:N23,"&lt;0"))</f>
        <v>0.5714285714285714</v>
      </c>
      <c r="K2" s="16">
        <f>MIN(N3:N23)</f>
        <v>-2.136396726393138E-3</v>
      </c>
      <c r="M2" s="14" t="s">
        <v>104</v>
      </c>
      <c r="N2" s="20">
        <v>0</v>
      </c>
      <c r="O2" s="20">
        <v>0</v>
      </c>
      <c r="Q2">
        <v>100</v>
      </c>
      <c r="R2">
        <v>100</v>
      </c>
    </row>
    <row r="3" spans="1:18" x14ac:dyDescent="0.25">
      <c r="C3" s="12" t="s">
        <v>95</v>
      </c>
      <c r="H3" t="s">
        <v>21</v>
      </c>
      <c r="I3" s="18">
        <f>SUM(O3:O25)</f>
        <v>1.792147044920461E-4</v>
      </c>
      <c r="J3" s="19">
        <f>COUNTIF(O3:O23,"&gt;0")/(COUNTIF(O3:O23,"&gt;0")+COUNTIF(O3:O23,"&lt;0"))</f>
        <v>0.5</v>
      </c>
      <c r="K3" s="16">
        <f>MIN(O3:O23)</f>
        <v>-7.763700643300726E-5</v>
      </c>
      <c r="M3" s="14" t="s">
        <v>70</v>
      </c>
      <c r="N3" s="16">
        <f>SUMIF($A$6:$A$26,M3,$F$6:$F$26)/5</f>
        <v>-3.159650519821429E-4</v>
      </c>
      <c r="O3" s="16">
        <f>SUMIF($A$36:$A$56,M3,$F$36:$F$56)/10</f>
        <v>0</v>
      </c>
      <c r="Q3" s="15">
        <f>Q2*(1+N3)</f>
        <v>99.968403494801777</v>
      </c>
      <c r="R3" s="15">
        <f>R2*(1+O3)</f>
        <v>100</v>
      </c>
    </row>
    <row r="4" spans="1:18" x14ac:dyDescent="0.25">
      <c r="B4" s="12" t="s">
        <v>69</v>
      </c>
      <c r="C4" t="s">
        <v>68</v>
      </c>
      <c r="D4" t="s">
        <v>97</v>
      </c>
      <c r="M4" s="14" t="s">
        <v>71</v>
      </c>
      <c r="N4" s="16">
        <f t="shared" ref="N4:N11" si="0">SUMIF($A$6:$A$26,M4,$F$6:$F$26)/5</f>
        <v>1.9716506182883425E-4</v>
      </c>
      <c r="O4" s="16">
        <f t="shared" ref="O4:O11" si="1">SUMIF($A$36:$A$56,M4,$F$36:$F$56)/10</f>
        <v>2.5685171092505336E-4</v>
      </c>
      <c r="Q4" s="15">
        <f t="shared" ref="Q4:Q11" si="2">Q3*(1+N4)</f>
        <v>99.988113771257758</v>
      </c>
      <c r="R4" s="15">
        <f t="shared" ref="R4:R11" si="3">R3*(1+O4)</f>
        <v>100.02568517109252</v>
      </c>
    </row>
    <row r="5" spans="1:18" x14ac:dyDescent="0.25">
      <c r="B5" s="13" t="s">
        <v>70</v>
      </c>
      <c r="C5" s="15">
        <v>-60.741306099998837</v>
      </c>
      <c r="D5" s="15">
        <v>59777.649999999994</v>
      </c>
      <c r="M5" s="14" t="s">
        <v>72</v>
      </c>
      <c r="N5" s="16">
        <f t="shared" si="0"/>
        <v>1.689292918323166E-3</v>
      </c>
      <c r="O5" s="16">
        <f t="shared" si="1"/>
        <v>0</v>
      </c>
      <c r="Q5" s="15">
        <f t="shared" si="2"/>
        <v>100.15702298376804</v>
      </c>
      <c r="R5" s="15">
        <f t="shared" si="3"/>
        <v>100.02568517109252</v>
      </c>
    </row>
    <row r="6" spans="1:18" x14ac:dyDescent="0.25">
      <c r="A6" t="str">
        <f>LEFT(B6,10)</f>
        <v>2016-04-20</v>
      </c>
      <c r="B6" s="21" t="s">
        <v>78</v>
      </c>
      <c r="C6" s="15">
        <v>-19.060005999999703</v>
      </c>
      <c r="D6" s="15">
        <v>19899.88</v>
      </c>
      <c r="F6" s="16">
        <f>IF(ISBLANK(C6),0,C6/D6/2)</f>
        <v>-4.7889751093975697E-4</v>
      </c>
      <c r="M6" s="14" t="s">
        <v>100</v>
      </c>
      <c r="N6" s="16">
        <f t="shared" si="0"/>
        <v>0</v>
      </c>
      <c r="O6" s="16">
        <f t="shared" si="1"/>
        <v>0</v>
      </c>
      <c r="Q6" s="15">
        <f t="shared" si="2"/>
        <v>100.15702298376804</v>
      </c>
      <c r="R6" s="15">
        <f t="shared" si="3"/>
        <v>100.02568517109252</v>
      </c>
    </row>
    <row r="7" spans="1:18" x14ac:dyDescent="0.25">
      <c r="A7" t="str">
        <f t="shared" ref="A7:A26" si="4">LEFT(B7,10)</f>
        <v>2016-04-20</v>
      </c>
      <c r="B7" s="21" t="s">
        <v>79</v>
      </c>
      <c r="C7" s="15">
        <v>124.36869990000014</v>
      </c>
      <c r="D7" s="15">
        <v>20091.21</v>
      </c>
      <c r="F7" s="16">
        <f>IF(ISBLANK(C7),0,C7/D7/2)</f>
        <v>3.095102283535938E-3</v>
      </c>
      <c r="M7" s="14" t="s">
        <v>101</v>
      </c>
      <c r="N7" s="16">
        <f t="shared" si="0"/>
        <v>0</v>
      </c>
      <c r="O7" s="16">
        <f t="shared" si="1"/>
        <v>0</v>
      </c>
      <c r="Q7" s="15">
        <f t="shared" si="2"/>
        <v>100.15702298376804</v>
      </c>
      <c r="R7" s="15">
        <f t="shared" si="3"/>
        <v>100.02568517109252</v>
      </c>
    </row>
    <row r="8" spans="1:18" x14ac:dyDescent="0.25">
      <c r="A8" t="str">
        <f t="shared" si="4"/>
        <v>2016-04-20</v>
      </c>
      <c r="B8" s="21" t="s">
        <v>80</v>
      </c>
      <c r="C8" s="15">
        <v>-166.04999999999927</v>
      </c>
      <c r="D8" s="15">
        <v>19786.560000000001</v>
      </c>
      <c r="F8" s="16">
        <f t="shared" ref="F8:F26" si="5">IF(ISBLANK(C8),0,C8/D8/2)</f>
        <v>-4.1960300325068955E-3</v>
      </c>
      <c r="M8" s="14" t="s">
        <v>73</v>
      </c>
      <c r="N8" s="16">
        <f t="shared" si="0"/>
        <v>7.5976251986423129E-4</v>
      </c>
      <c r="O8" s="16">
        <f t="shared" si="1"/>
        <v>-7.763700643300726E-5</v>
      </c>
      <c r="Q8" s="15">
        <f t="shared" si="2"/>
        <v>100.23311853593231</v>
      </c>
      <c r="R8" s="15">
        <f t="shared" si="3"/>
        <v>100.01791947632942</v>
      </c>
    </row>
    <row r="9" spans="1:18" x14ac:dyDescent="0.25">
      <c r="A9" t="str">
        <f t="shared" si="4"/>
        <v>2016-04-21</v>
      </c>
      <c r="B9" s="13" t="s">
        <v>71</v>
      </c>
      <c r="C9" s="15">
        <v>39.479996800000663</v>
      </c>
      <c r="D9" s="15">
        <v>20023.830000000002</v>
      </c>
      <c r="F9" s="16"/>
      <c r="M9" s="14" t="s">
        <v>74</v>
      </c>
      <c r="N9" s="16">
        <f t="shared" si="0"/>
        <v>-2.136396726393138E-3</v>
      </c>
      <c r="O9" s="16">
        <f t="shared" si="1"/>
        <v>0</v>
      </c>
      <c r="Q9" s="15">
        <f t="shared" si="2"/>
        <v>100.01898082961597</v>
      </c>
      <c r="R9" s="15">
        <f t="shared" si="3"/>
        <v>100.01791947632942</v>
      </c>
    </row>
    <row r="10" spans="1:18" x14ac:dyDescent="0.25">
      <c r="A10" t="str">
        <f t="shared" si="4"/>
        <v>2016-04-21</v>
      </c>
      <c r="B10" s="21" t="s">
        <v>81</v>
      </c>
      <c r="C10" s="15">
        <v>39.479996800000663</v>
      </c>
      <c r="D10" s="15">
        <v>20023.830000000002</v>
      </c>
      <c r="F10" s="16">
        <f t="shared" si="5"/>
        <v>9.8582530914417127E-4</v>
      </c>
      <c r="M10" s="14" t="s">
        <v>75</v>
      </c>
      <c r="N10" s="16">
        <f t="shared" si="0"/>
        <v>-3.2852531827631687E-5</v>
      </c>
      <c r="O10" s="16">
        <f t="shared" si="1"/>
        <v>0</v>
      </c>
      <c r="Q10" s="15">
        <f t="shared" si="2"/>
        <v>100.01569495286491</v>
      </c>
      <c r="R10" s="15">
        <f t="shared" si="3"/>
        <v>100.01791947632942</v>
      </c>
    </row>
    <row r="11" spans="1:18" x14ac:dyDescent="0.25">
      <c r="A11" t="str">
        <f t="shared" si="4"/>
        <v>2016-04-22</v>
      </c>
      <c r="B11" s="13" t="s">
        <v>72</v>
      </c>
      <c r="C11" s="15">
        <v>333.55000000000109</v>
      </c>
      <c r="D11" s="15">
        <v>39079.699999999997</v>
      </c>
      <c r="F11" s="16"/>
      <c r="M11" s="14" t="s">
        <v>76</v>
      </c>
      <c r="N11" s="16">
        <f t="shared" si="0"/>
        <v>7.9926530773567794E-4</v>
      </c>
      <c r="O11" s="16">
        <f t="shared" si="1"/>
        <v>0</v>
      </c>
      <c r="Q11" s="15">
        <f t="shared" si="2"/>
        <v>100.09563402806981</v>
      </c>
      <c r="R11" s="15">
        <f t="shared" si="3"/>
        <v>100.01791947632942</v>
      </c>
    </row>
    <row r="12" spans="1:18" x14ac:dyDescent="0.25">
      <c r="A12" t="str">
        <f t="shared" si="4"/>
        <v>2016-04-22</v>
      </c>
      <c r="B12" s="21" t="s">
        <v>83</v>
      </c>
      <c r="C12" s="15">
        <v>95.740000000001601</v>
      </c>
      <c r="D12" s="15">
        <v>19032.75</v>
      </c>
      <c r="F12" s="16">
        <f t="shared" si="5"/>
        <v>2.5151383798978498E-3</v>
      </c>
    </row>
    <row r="13" spans="1:18" x14ac:dyDescent="0.25">
      <c r="A13" t="str">
        <f t="shared" si="4"/>
        <v>2016-04-22</v>
      </c>
      <c r="B13" s="21" t="s">
        <v>84</v>
      </c>
      <c r="C13" s="15">
        <v>237.80999999999949</v>
      </c>
      <c r="D13" s="15">
        <v>20046.949999999997</v>
      </c>
      <c r="F13" s="16">
        <f t="shared" si="5"/>
        <v>5.9313262117179797E-3</v>
      </c>
    </row>
    <row r="14" spans="1:18" x14ac:dyDescent="0.25">
      <c r="A14" t="str">
        <f t="shared" si="4"/>
        <v>2016-04-27</v>
      </c>
      <c r="B14" s="13" t="s">
        <v>73</v>
      </c>
      <c r="C14" s="15">
        <v>305.91999999999462</v>
      </c>
      <c r="D14" s="15">
        <v>80159.94</v>
      </c>
      <c r="F14" s="16"/>
    </row>
    <row r="15" spans="1:18" x14ac:dyDescent="0.25">
      <c r="A15" t="str">
        <f t="shared" si="4"/>
        <v>2016-04-27</v>
      </c>
      <c r="B15" s="21" t="s">
        <v>85</v>
      </c>
      <c r="C15" s="15">
        <v>357.28999999999724</v>
      </c>
      <c r="D15" s="15">
        <v>40218.36</v>
      </c>
      <c r="F15" s="16">
        <f t="shared" si="5"/>
        <v>4.4418767945783623E-3</v>
      </c>
    </row>
    <row r="16" spans="1:18" x14ac:dyDescent="0.25">
      <c r="A16" t="str">
        <f t="shared" si="4"/>
        <v>2016-04-27</v>
      </c>
      <c r="B16" s="21" t="s">
        <v>87</v>
      </c>
      <c r="C16" s="15">
        <v>-51.370000000002619</v>
      </c>
      <c r="D16" s="15">
        <v>39941.58</v>
      </c>
      <c r="F16" s="16">
        <f t="shared" si="5"/>
        <v>-6.4306419525720585E-4</v>
      </c>
    </row>
    <row r="17" spans="1:6" x14ac:dyDescent="0.25">
      <c r="A17" t="str">
        <f t="shared" si="4"/>
        <v>2016-04-28</v>
      </c>
      <c r="B17" s="13" t="s">
        <v>74</v>
      </c>
      <c r="C17" s="15">
        <v>-836.0920025000014</v>
      </c>
      <c r="D17" s="15">
        <v>158688.32000000001</v>
      </c>
      <c r="F17" s="16"/>
    </row>
    <row r="18" spans="1:6" x14ac:dyDescent="0.25">
      <c r="A18" t="str">
        <f t="shared" si="4"/>
        <v>2016-04-28</v>
      </c>
      <c r="B18" s="21" t="s">
        <v>88</v>
      </c>
      <c r="C18" s="15">
        <v>-484.01500249999663</v>
      </c>
      <c r="D18" s="15">
        <v>39334.520000000004</v>
      </c>
      <c r="F18" s="16">
        <f t="shared" si="5"/>
        <v>-6.1525474633985187E-3</v>
      </c>
    </row>
    <row r="19" spans="1:6" x14ac:dyDescent="0.25">
      <c r="A19" t="str">
        <f t="shared" si="4"/>
        <v>2016-04-28</v>
      </c>
      <c r="B19" s="21" t="s">
        <v>89</v>
      </c>
      <c r="C19" s="15">
        <v>216.56999999999607</v>
      </c>
      <c r="D19" s="15">
        <v>40197.699999999997</v>
      </c>
      <c r="F19" s="16">
        <f t="shared" si="5"/>
        <v>2.6938108399236285E-3</v>
      </c>
    </row>
    <row r="20" spans="1:6" x14ac:dyDescent="0.25">
      <c r="A20" t="str">
        <f t="shared" si="4"/>
        <v>2016-04-28</v>
      </c>
      <c r="B20" s="21" t="s">
        <v>90</v>
      </c>
      <c r="C20" s="15">
        <v>-57.217000000000553</v>
      </c>
      <c r="D20" s="15">
        <v>39847.35</v>
      </c>
      <c r="F20" s="16">
        <f t="shared" si="5"/>
        <v>-7.1795238579228679E-4</v>
      </c>
    </row>
    <row r="21" spans="1:6" x14ac:dyDescent="0.25">
      <c r="A21" t="str">
        <f t="shared" si="4"/>
        <v>2016-04-28</v>
      </c>
      <c r="B21" s="21" t="s">
        <v>91</v>
      </c>
      <c r="C21" s="15">
        <v>-511.43000000000029</v>
      </c>
      <c r="D21" s="15">
        <v>39308.75</v>
      </c>
      <c r="F21" s="16">
        <f t="shared" si="5"/>
        <v>-6.5052946226985126E-3</v>
      </c>
    </row>
    <row r="22" spans="1:6" x14ac:dyDescent="0.25">
      <c r="A22" t="str">
        <f t="shared" si="4"/>
        <v>2016-04-29</v>
      </c>
      <c r="B22" s="13" t="s">
        <v>75</v>
      </c>
      <c r="C22" s="15">
        <v>-13.109986799994658</v>
      </c>
      <c r="D22" s="15">
        <v>39905.56</v>
      </c>
      <c r="F22" s="16"/>
    </row>
    <row r="23" spans="1:6" x14ac:dyDescent="0.25">
      <c r="A23" t="str">
        <f t="shared" si="4"/>
        <v>2016-04-29</v>
      </c>
      <c r="B23" s="21" t="s">
        <v>92</v>
      </c>
      <c r="C23" s="15">
        <v>-13.109986799994658</v>
      </c>
      <c r="D23" s="15">
        <v>39905.56</v>
      </c>
      <c r="F23" s="16">
        <f t="shared" si="5"/>
        <v>-1.6426265913815842E-4</v>
      </c>
    </row>
    <row r="24" spans="1:6" x14ac:dyDescent="0.25">
      <c r="A24" t="str">
        <f t="shared" si="4"/>
        <v>2016-05-03</v>
      </c>
      <c r="B24" s="13" t="s">
        <v>76</v>
      </c>
      <c r="C24" s="15">
        <v>320.86000000000422</v>
      </c>
      <c r="D24" s="15">
        <v>80234.37</v>
      </c>
      <c r="F24" s="16"/>
    </row>
    <row r="25" spans="1:6" x14ac:dyDescent="0.25">
      <c r="A25" t="str">
        <f t="shared" si="4"/>
        <v>2016-05-03</v>
      </c>
      <c r="B25" s="21" t="s">
        <v>93</v>
      </c>
      <c r="C25" s="15">
        <v>89.650000000001455</v>
      </c>
      <c r="D25" s="15">
        <v>40055.4</v>
      </c>
      <c r="F25" s="16">
        <f t="shared" si="5"/>
        <v>1.1190750810128154E-3</v>
      </c>
    </row>
    <row r="26" spans="1:6" x14ac:dyDescent="0.25">
      <c r="A26" t="str">
        <f t="shared" si="4"/>
        <v>2016-05-03</v>
      </c>
      <c r="B26" s="21" t="s">
        <v>94</v>
      </c>
      <c r="C26" s="15">
        <v>231.21000000000276</v>
      </c>
      <c r="D26" s="15">
        <v>40178.97</v>
      </c>
      <c r="F26" s="16">
        <f t="shared" si="5"/>
        <v>2.8772514576655742E-3</v>
      </c>
    </row>
    <row r="27" spans="1:6" x14ac:dyDescent="0.25">
      <c r="B27" s="13" t="s">
        <v>77</v>
      </c>
      <c r="C27" s="15">
        <v>89.866701400005695</v>
      </c>
      <c r="D27" s="15">
        <v>477869.37</v>
      </c>
      <c r="F27" s="16"/>
    </row>
    <row r="28" spans="1:6" x14ac:dyDescent="0.25">
      <c r="F28" s="16">
        <f>SUM(F6:F26)</f>
        <v>4.8013574877449859E-3</v>
      </c>
    </row>
    <row r="30" spans="1:6" x14ac:dyDescent="0.25">
      <c r="F30">
        <f>F28*20000</f>
        <v>96.027149754899725</v>
      </c>
    </row>
    <row r="32" spans="1:6" x14ac:dyDescent="0.25">
      <c r="B32" s="12" t="s">
        <v>6</v>
      </c>
      <c r="C32" t="s">
        <v>21</v>
      </c>
    </row>
    <row r="34" spans="1:6" x14ac:dyDescent="0.25">
      <c r="C34" s="12" t="s">
        <v>95</v>
      </c>
    </row>
    <row r="35" spans="1:6" x14ac:dyDescent="0.25">
      <c r="B35" s="12" t="s">
        <v>69</v>
      </c>
      <c r="C35" t="s">
        <v>68</v>
      </c>
      <c r="D35" t="s">
        <v>97</v>
      </c>
    </row>
    <row r="36" spans="1:6" x14ac:dyDescent="0.25">
      <c r="B36" s="13" t="s">
        <v>71</v>
      </c>
      <c r="C36" s="15"/>
      <c r="D36" s="15"/>
    </row>
    <row r="37" spans="1:6" x14ac:dyDescent="0.25">
      <c r="A37" t="str">
        <f>LEFT(B37,10)</f>
        <v>2016-04-21</v>
      </c>
      <c r="B37" s="21" t="s">
        <v>82</v>
      </c>
      <c r="C37" s="15">
        <v>101.9300089999997</v>
      </c>
      <c r="D37" s="15">
        <v>19842.190000000002</v>
      </c>
      <c r="F37" s="16">
        <f>IF(ISBLANK(C37),0,C37/D37/2)</f>
        <v>2.5685171092505337E-3</v>
      </c>
    </row>
    <row r="38" spans="1:6" x14ac:dyDescent="0.25">
      <c r="A38" t="str">
        <f t="shared" ref="A38:A39" si="6">LEFT(B38,10)</f>
        <v>2016-04-27</v>
      </c>
      <c r="B38" s="13" t="s">
        <v>73</v>
      </c>
      <c r="C38" s="15"/>
      <c r="D38" s="15"/>
    </row>
    <row r="39" spans="1:6" x14ac:dyDescent="0.25">
      <c r="A39" t="str">
        <f t="shared" si="6"/>
        <v>2016-04-27</v>
      </c>
      <c r="B39" s="21" t="s">
        <v>86</v>
      </c>
      <c r="C39" s="15">
        <v>-31.078901099999712</v>
      </c>
      <c r="D39" s="15">
        <v>20015.52</v>
      </c>
      <c r="F39" s="16">
        <f t="shared" ref="F39" si="7">IF(ISBLANK(C39),0,C39/D39/2)</f>
        <v>-7.763700643300726E-4</v>
      </c>
    </row>
    <row r="40" spans="1:6" x14ac:dyDescent="0.25">
      <c r="B40" s="13" t="s">
        <v>77</v>
      </c>
      <c r="C40" s="15">
        <v>70.851107899999988</v>
      </c>
      <c r="D40" s="15">
        <v>39857.710000000006</v>
      </c>
    </row>
    <row r="41" spans="1:6" x14ac:dyDescent="0.25">
      <c r="F41" s="18">
        <f>SUM(F37:F39)</f>
        <v>1.792147044920461E-3</v>
      </c>
    </row>
  </sheetData>
  <pageMargins left="0.75" right="0.75" top="1" bottom="1" header="0.5" footer="0.5"/>
  <pageSetup paperSize="9"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zoomScale="125" zoomScaleNormal="125" zoomScalePageLayoutView="125" workbookViewId="0">
      <selection activeCell="I5" sqref="I5"/>
    </sheetView>
  </sheetViews>
  <sheetFormatPr defaultColWidth="10.875" defaultRowHeight="12.75" x14ac:dyDescent="0.25"/>
  <cols>
    <col min="1" max="5" width="10.875" style="1"/>
    <col min="6" max="6" width="13.5" style="1" bestFit="1" customWidth="1"/>
    <col min="7" max="7" width="13.5" style="1" customWidth="1"/>
    <col min="8" max="8" width="6.625" style="1" customWidth="1"/>
    <col min="9" max="9" width="16.125" style="1" bestFit="1" customWidth="1"/>
    <col min="10" max="10" width="7.125" style="1" customWidth="1"/>
    <col min="11" max="11" width="5.875" style="1" customWidth="1"/>
    <col min="12" max="12" width="9.5" style="1" customWidth="1"/>
    <col min="13" max="13" width="9.125" style="1" customWidth="1"/>
    <col min="14" max="14" width="12.375" style="1" customWidth="1"/>
    <col min="15" max="15" width="11.875" style="1" customWidth="1"/>
    <col min="16" max="16" width="13.5" style="1" customWidth="1"/>
    <col min="17" max="17" width="14.375" style="1" customWidth="1"/>
    <col min="18" max="18" width="12" style="1" customWidth="1"/>
    <col min="19" max="20" width="10" style="1" customWidth="1"/>
    <col min="21" max="21" width="8.625" style="1" customWidth="1"/>
    <col min="22" max="22" width="5.5" style="1" customWidth="1"/>
    <col min="23" max="16384" width="10.875" style="1"/>
  </cols>
  <sheetData>
    <row r="1" spans="1:20" ht="15.75" thickBot="1" x14ac:dyDescent="0.3">
      <c r="H1" s="2" t="s">
        <v>0</v>
      </c>
    </row>
    <row r="2" spans="1:20" ht="25.5" x14ac:dyDescent="0.25">
      <c r="A2" s="1" t="s">
        <v>1</v>
      </c>
      <c r="B2" s="1" t="s">
        <v>2</v>
      </c>
      <c r="C2" s="1" t="s">
        <v>3</v>
      </c>
      <c r="D2" s="1" t="s">
        <v>96</v>
      </c>
      <c r="E2" s="1" t="s">
        <v>6</v>
      </c>
      <c r="F2" s="1" t="s">
        <v>66</v>
      </c>
      <c r="G2" s="1" t="s">
        <v>67</v>
      </c>
      <c r="H2" s="7" t="s">
        <v>4</v>
      </c>
      <c r="I2" s="7" t="s">
        <v>5</v>
      </c>
      <c r="J2" s="7" t="s">
        <v>27</v>
      </c>
      <c r="K2" s="8" t="s">
        <v>7</v>
      </c>
      <c r="L2" s="8" t="s">
        <v>8</v>
      </c>
      <c r="M2" s="8" t="s">
        <v>9</v>
      </c>
      <c r="N2" s="8" t="s">
        <v>10</v>
      </c>
      <c r="O2" s="8" t="s">
        <v>11</v>
      </c>
      <c r="P2" s="8" t="s">
        <v>12</v>
      </c>
      <c r="Q2" s="8" t="s">
        <v>13</v>
      </c>
      <c r="R2" s="8" t="s">
        <v>14</v>
      </c>
      <c r="S2" s="8" t="s">
        <v>15</v>
      </c>
      <c r="T2" s="3" t="s">
        <v>15</v>
      </c>
    </row>
    <row r="3" spans="1:20" ht="13.5" x14ac:dyDescent="0.25">
      <c r="A3" s="1" t="s">
        <v>16</v>
      </c>
      <c r="B3" s="4">
        <f t="shared" ref="B3:B36" si="0">IF(A3="Y", IF(OR(C3="Buy",C3="Sell"),-K3*L3+O3,""),"")</f>
        <v>-9959.36</v>
      </c>
      <c r="C3" s="1" t="str">
        <f t="shared" ref="C3:C36" si="1">IF(K3&lt;0,"Sell",IF(K3&gt;0,"Buy","Total"))</f>
        <v>Buy</v>
      </c>
      <c r="D3" s="1">
        <f>ABS(N3)</f>
        <v>9958.36</v>
      </c>
      <c r="E3" s="1" t="str">
        <f>IF(ISODD(COUNTIF($H$3:H3,H3)),LEFT(C3,1)&amp;"OG",E2)</f>
        <v>BOG</v>
      </c>
      <c r="F3" s="1" t="str">
        <f t="shared" ref="F3:F36" si="2">LEFT(I3,10)&amp;" "&amp;H3</f>
        <v>2016-04-20 CCE</v>
      </c>
      <c r="G3" s="1" t="str">
        <f t="shared" ref="G3:G36" si="3">LEFT(I3,10)</f>
        <v>2016-04-20</v>
      </c>
      <c r="H3" s="9" t="s">
        <v>38</v>
      </c>
      <c r="I3" s="9" t="s">
        <v>39</v>
      </c>
      <c r="J3" s="9" t="s">
        <v>30</v>
      </c>
      <c r="K3" s="10">
        <v>188</v>
      </c>
      <c r="L3" s="10">
        <v>52.97</v>
      </c>
      <c r="M3" s="10">
        <v>52.83</v>
      </c>
      <c r="N3" s="11">
        <v>-9958.36</v>
      </c>
      <c r="O3" s="10">
        <v>-1</v>
      </c>
      <c r="P3" s="11">
        <v>9959.36</v>
      </c>
      <c r="Q3" s="10">
        <v>0</v>
      </c>
      <c r="R3" s="10">
        <v>-26.32</v>
      </c>
      <c r="S3" s="10" t="s">
        <v>20</v>
      </c>
      <c r="T3" s="5" t="s">
        <v>18</v>
      </c>
    </row>
    <row r="4" spans="1:20" ht="13.5" x14ac:dyDescent="0.25">
      <c r="A4" s="1" t="s">
        <v>16</v>
      </c>
      <c r="B4" s="4">
        <f t="shared" si="0"/>
        <v>9940.2999940000009</v>
      </c>
      <c r="C4" s="1" t="str">
        <f t="shared" si="1"/>
        <v>Sell</v>
      </c>
      <c r="D4" s="1">
        <f t="shared" ref="D4:D36" si="4">ABS(N4)</f>
        <v>9941.52</v>
      </c>
      <c r="E4" s="1" t="str">
        <f>IF(ISODD(COUNTIF($H$3:H4,H4)),LEFT(C4,1)&amp;"OG",E3)</f>
        <v>BOG</v>
      </c>
      <c r="F4" s="1" t="str">
        <f t="shared" si="2"/>
        <v>2016-04-20 CCE</v>
      </c>
      <c r="G4" s="1" t="str">
        <f t="shared" si="3"/>
        <v>2016-04-20</v>
      </c>
      <c r="H4" s="9" t="s">
        <v>38</v>
      </c>
      <c r="I4" s="9" t="s">
        <v>40</v>
      </c>
      <c r="J4" s="9" t="s">
        <v>30</v>
      </c>
      <c r="K4" s="10">
        <v>-188</v>
      </c>
      <c r="L4" s="10">
        <v>52.880425500000001</v>
      </c>
      <c r="M4" s="10">
        <v>52.83</v>
      </c>
      <c r="N4" s="11">
        <v>9941.52</v>
      </c>
      <c r="O4" s="10">
        <v>-1.22</v>
      </c>
      <c r="P4" s="11">
        <v>-9959.36</v>
      </c>
      <c r="Q4" s="10">
        <v>-19.059999999999999</v>
      </c>
      <c r="R4" s="10">
        <v>9.48</v>
      </c>
      <c r="S4" s="10" t="s">
        <v>22</v>
      </c>
      <c r="T4" s="5" t="s">
        <v>18</v>
      </c>
    </row>
    <row r="5" spans="1:20" ht="13.5" x14ac:dyDescent="0.25">
      <c r="A5" s="1" t="s">
        <v>16</v>
      </c>
      <c r="B5" s="4">
        <f t="shared" si="0"/>
        <v>-9983.3112999999994</v>
      </c>
      <c r="C5" s="1" t="str">
        <f t="shared" si="1"/>
        <v>Buy</v>
      </c>
      <c r="D5" s="1">
        <f t="shared" si="4"/>
        <v>9982.31</v>
      </c>
      <c r="E5" s="1" t="str">
        <f>IF(ISODD(COUNTIF($H$3:H5,H5)),LEFT(C5,1)&amp;"OG",E4)</f>
        <v>BOG</v>
      </c>
      <c r="F5" s="1" t="str">
        <f t="shared" si="2"/>
        <v>2016-04-20 HAS</v>
      </c>
      <c r="G5" s="1" t="str">
        <f t="shared" si="3"/>
        <v>2016-04-20</v>
      </c>
      <c r="H5" s="9" t="s">
        <v>51</v>
      </c>
      <c r="I5" s="9" t="s">
        <v>39</v>
      </c>
      <c r="J5" s="9" t="s">
        <v>30</v>
      </c>
      <c r="K5" s="10">
        <v>117</v>
      </c>
      <c r="L5" s="10">
        <v>85.318899999999999</v>
      </c>
      <c r="M5" s="10">
        <v>86.5</v>
      </c>
      <c r="N5" s="11">
        <v>-9982.31</v>
      </c>
      <c r="O5" s="10">
        <v>-1</v>
      </c>
      <c r="P5" s="11">
        <v>9983.31</v>
      </c>
      <c r="Q5" s="10">
        <v>0</v>
      </c>
      <c r="R5" s="10">
        <v>138.19</v>
      </c>
      <c r="S5" s="10" t="s">
        <v>20</v>
      </c>
      <c r="T5" s="5" t="s">
        <v>19</v>
      </c>
    </row>
    <row r="6" spans="1:20" ht="13.5" x14ac:dyDescent="0.25">
      <c r="A6" s="1" t="s">
        <v>16</v>
      </c>
      <c r="B6" s="4">
        <f t="shared" si="0"/>
        <v>10107.6799999</v>
      </c>
      <c r="C6" s="1" t="str">
        <f t="shared" si="1"/>
        <v>Sell</v>
      </c>
      <c r="D6" s="1">
        <f t="shared" si="4"/>
        <v>10108.9</v>
      </c>
      <c r="E6" s="1" t="str">
        <f>IF(ISODD(COUNTIF($H$3:H6,H6)),LEFT(C6,1)&amp;"OG",E5)</f>
        <v>BOG</v>
      </c>
      <c r="F6" s="1" t="str">
        <f t="shared" si="2"/>
        <v>2016-04-20 HAS</v>
      </c>
      <c r="G6" s="1" t="str">
        <f t="shared" si="3"/>
        <v>2016-04-20</v>
      </c>
      <c r="H6" s="9" t="s">
        <v>51</v>
      </c>
      <c r="I6" s="9" t="s">
        <v>40</v>
      </c>
      <c r="J6" s="9" t="s">
        <v>30</v>
      </c>
      <c r="K6" s="10">
        <v>-117</v>
      </c>
      <c r="L6" s="10">
        <v>86.400854699999996</v>
      </c>
      <c r="M6" s="10">
        <v>86.5</v>
      </c>
      <c r="N6" s="11">
        <v>10108.9</v>
      </c>
      <c r="O6" s="10">
        <v>-1.22</v>
      </c>
      <c r="P6" s="11">
        <v>-9983.31</v>
      </c>
      <c r="Q6" s="10">
        <v>124.37</v>
      </c>
      <c r="R6" s="10">
        <v>-11.6</v>
      </c>
      <c r="S6" s="10" t="s">
        <v>22</v>
      </c>
      <c r="T6" s="5" t="s">
        <v>19</v>
      </c>
    </row>
    <row r="7" spans="1:20" ht="13.5" x14ac:dyDescent="0.25">
      <c r="A7" s="1" t="s">
        <v>16</v>
      </c>
      <c r="B7" s="4">
        <f t="shared" si="0"/>
        <v>-9976.2000000000007</v>
      </c>
      <c r="C7" s="1" t="str">
        <f t="shared" si="1"/>
        <v>Buy</v>
      </c>
      <c r="D7" s="1">
        <f t="shared" si="4"/>
        <v>9975.2000000000007</v>
      </c>
      <c r="E7" s="1" t="str">
        <f>IF(ISODD(COUNTIF($H$3:H7,H7)),LEFT(C7,1)&amp;"OG",E6)</f>
        <v>BOG</v>
      </c>
      <c r="F7" s="1" t="str">
        <f t="shared" si="2"/>
        <v>2016-04-20 TEL</v>
      </c>
      <c r="G7" s="1" t="str">
        <f t="shared" si="3"/>
        <v>2016-04-20</v>
      </c>
      <c r="H7" s="9" t="s">
        <v>25</v>
      </c>
      <c r="I7" s="9" t="s">
        <v>59</v>
      </c>
      <c r="J7" s="9" t="s">
        <v>30</v>
      </c>
      <c r="K7" s="10">
        <v>160</v>
      </c>
      <c r="L7" s="10">
        <v>62.344999999999999</v>
      </c>
      <c r="M7" s="10">
        <v>61.44</v>
      </c>
      <c r="N7" s="11">
        <v>-9975.2000000000007</v>
      </c>
      <c r="O7" s="10">
        <v>-1</v>
      </c>
      <c r="P7" s="11">
        <v>9976.2000000000007</v>
      </c>
      <c r="Q7" s="10">
        <v>0</v>
      </c>
      <c r="R7" s="10">
        <v>-144.80000000000001</v>
      </c>
      <c r="S7" s="10" t="s">
        <v>20</v>
      </c>
      <c r="T7" s="5" t="s">
        <v>22</v>
      </c>
    </row>
    <row r="8" spans="1:20" ht="13.5" x14ac:dyDescent="0.25">
      <c r="A8" s="1" t="s">
        <v>16</v>
      </c>
      <c r="B8" s="4">
        <f t="shared" si="0"/>
        <v>9810.1500000000015</v>
      </c>
      <c r="C8" s="1" t="str">
        <f t="shared" si="1"/>
        <v>Sell</v>
      </c>
      <c r="D8" s="1">
        <f t="shared" si="4"/>
        <v>9811.36</v>
      </c>
      <c r="E8" s="1" t="str">
        <f>IF(ISODD(COUNTIF($H$3:H8,H8)),LEFT(C8,1)&amp;"OG",E7)</f>
        <v>BOG</v>
      </c>
      <c r="F8" s="1" t="str">
        <f t="shared" si="2"/>
        <v>2016-04-20 TEL</v>
      </c>
      <c r="G8" s="1" t="str">
        <f t="shared" si="3"/>
        <v>2016-04-20</v>
      </c>
      <c r="H8" s="9" t="s">
        <v>25</v>
      </c>
      <c r="I8" s="9" t="s">
        <v>40</v>
      </c>
      <c r="J8" s="9" t="s">
        <v>30</v>
      </c>
      <c r="K8" s="10">
        <v>-160</v>
      </c>
      <c r="L8" s="10">
        <v>61.320999999999998</v>
      </c>
      <c r="M8" s="10">
        <v>61.44</v>
      </c>
      <c r="N8" s="11">
        <v>9811.36</v>
      </c>
      <c r="O8" s="10">
        <v>-1.21</v>
      </c>
      <c r="P8" s="11">
        <v>-9976.2000000000007</v>
      </c>
      <c r="Q8" s="10">
        <v>-166.05</v>
      </c>
      <c r="R8" s="10">
        <v>-19.04</v>
      </c>
      <c r="S8" s="10" t="s">
        <v>19</v>
      </c>
      <c r="T8" s="5" t="s">
        <v>22</v>
      </c>
    </row>
    <row r="9" spans="1:20" ht="13.5" x14ac:dyDescent="0.25">
      <c r="A9" s="1" t="s">
        <v>16</v>
      </c>
      <c r="B9" s="4">
        <f t="shared" si="0"/>
        <v>-9992.0799962000001</v>
      </c>
      <c r="C9" s="1" t="str">
        <f t="shared" si="1"/>
        <v>Buy</v>
      </c>
      <c r="D9" s="1">
        <f t="shared" si="4"/>
        <v>9991.0499999999993</v>
      </c>
      <c r="E9" s="1" t="str">
        <f>IF(ISODD(COUNTIF($H$3:H9,H9)),LEFT(C9,1)&amp;"OG",E8)</f>
        <v>BOG</v>
      </c>
      <c r="F9" s="1" t="str">
        <f t="shared" si="2"/>
        <v>2016-04-21 EXPD</v>
      </c>
      <c r="G9" s="1" t="str">
        <f t="shared" si="3"/>
        <v>2016-04-21</v>
      </c>
      <c r="H9" s="9" t="s">
        <v>23</v>
      </c>
      <c r="I9" s="9" t="s">
        <v>49</v>
      </c>
      <c r="J9" s="9" t="s">
        <v>30</v>
      </c>
      <c r="K9" s="10">
        <v>206</v>
      </c>
      <c r="L9" s="10">
        <v>48.500242700000001</v>
      </c>
      <c r="M9" s="10">
        <v>48.71</v>
      </c>
      <c r="N9" s="11">
        <v>-9991.0499999999993</v>
      </c>
      <c r="O9" s="10">
        <v>-1.03</v>
      </c>
      <c r="P9" s="11">
        <v>9992.08</v>
      </c>
      <c r="Q9" s="10">
        <v>0</v>
      </c>
      <c r="R9" s="10">
        <v>43.21</v>
      </c>
      <c r="S9" s="10" t="s">
        <v>18</v>
      </c>
      <c r="T9" s="5" t="s">
        <v>22</v>
      </c>
    </row>
    <row r="10" spans="1:20" ht="13.5" x14ac:dyDescent="0.25">
      <c r="A10" s="1" t="s">
        <v>16</v>
      </c>
      <c r="B10" s="4">
        <f t="shared" si="0"/>
        <v>10031.559993000001</v>
      </c>
      <c r="C10" s="1" t="str">
        <f t="shared" si="1"/>
        <v>Sell</v>
      </c>
      <c r="D10" s="1">
        <f t="shared" si="4"/>
        <v>10032.780000000001</v>
      </c>
      <c r="E10" s="1" t="str">
        <f>IF(ISODD(COUNTIF($H$3:H10,H10)),LEFT(C10,1)&amp;"OG",E9)</f>
        <v>BOG</v>
      </c>
      <c r="F10" s="1" t="str">
        <f t="shared" si="2"/>
        <v>2016-04-21 EXPD</v>
      </c>
      <c r="G10" s="1" t="str">
        <f t="shared" si="3"/>
        <v>2016-04-21</v>
      </c>
      <c r="H10" s="9" t="s">
        <v>23</v>
      </c>
      <c r="I10" s="9" t="s">
        <v>50</v>
      </c>
      <c r="J10" s="9" t="s">
        <v>30</v>
      </c>
      <c r="K10" s="10">
        <v>-206</v>
      </c>
      <c r="L10" s="10">
        <v>48.7028155</v>
      </c>
      <c r="M10" s="10">
        <v>48.71</v>
      </c>
      <c r="N10" s="11">
        <v>10032.780000000001</v>
      </c>
      <c r="O10" s="10">
        <v>-1.22</v>
      </c>
      <c r="P10" s="11">
        <v>-9992.08</v>
      </c>
      <c r="Q10" s="10">
        <v>39.479999999999997</v>
      </c>
      <c r="R10" s="10">
        <v>-1.48</v>
      </c>
      <c r="S10" s="10" t="s">
        <v>22</v>
      </c>
      <c r="T10" s="5" t="s">
        <v>22</v>
      </c>
    </row>
    <row r="11" spans="1:20" ht="13.5" x14ac:dyDescent="0.25">
      <c r="A11" s="1" t="s">
        <v>16</v>
      </c>
      <c r="B11" s="4">
        <f t="shared" si="0"/>
        <v>9971.9700100000009</v>
      </c>
      <c r="C11" s="1" t="str">
        <f t="shared" si="1"/>
        <v>Sell</v>
      </c>
      <c r="D11" s="1">
        <f t="shared" si="4"/>
        <v>9973.19</v>
      </c>
      <c r="E11" s="1" t="str">
        <f>IF(ISODD(COUNTIF($H$3:H11,H11)),LEFT(C11,1)&amp;"OG",E10)</f>
        <v>SOG</v>
      </c>
      <c r="F11" s="1" t="str">
        <f t="shared" si="2"/>
        <v>2016-04-21 UA</v>
      </c>
      <c r="G11" s="1" t="str">
        <f t="shared" si="3"/>
        <v>2016-04-21</v>
      </c>
      <c r="H11" s="9" t="s">
        <v>64</v>
      </c>
      <c r="I11" s="9" t="s">
        <v>65</v>
      </c>
      <c r="J11" s="9" t="s">
        <v>30</v>
      </c>
      <c r="K11" s="10">
        <v>-210</v>
      </c>
      <c r="L11" s="10">
        <v>47.491380999999997</v>
      </c>
      <c r="M11" s="10">
        <v>46.93</v>
      </c>
      <c r="N11" s="11">
        <v>9973.19</v>
      </c>
      <c r="O11" s="10">
        <v>-1.22</v>
      </c>
      <c r="P11" s="11">
        <v>-9971.9699999999993</v>
      </c>
      <c r="Q11" s="10">
        <v>0</v>
      </c>
      <c r="R11" s="10">
        <v>117.89</v>
      </c>
      <c r="S11" s="10" t="s">
        <v>18</v>
      </c>
      <c r="T11" s="5" t="s">
        <v>18</v>
      </c>
    </row>
    <row r="12" spans="1:20" ht="13.5" x14ac:dyDescent="0.25">
      <c r="A12" s="1" t="s">
        <v>16</v>
      </c>
      <c r="B12" s="4">
        <f t="shared" si="0"/>
        <v>-9870.0400010000012</v>
      </c>
      <c r="C12" s="1" t="str">
        <f t="shared" si="1"/>
        <v>Buy</v>
      </c>
      <c r="D12" s="1">
        <f t="shared" si="4"/>
        <v>9869</v>
      </c>
      <c r="E12" s="1" t="str">
        <f>IF(ISODD(COUNTIF($H$3:H12,H12)),LEFT(C12,1)&amp;"OG",E11)</f>
        <v>SOG</v>
      </c>
      <c r="F12" s="1" t="str">
        <f t="shared" si="2"/>
        <v>2016-04-21 UA</v>
      </c>
      <c r="G12" s="1" t="str">
        <f t="shared" si="3"/>
        <v>2016-04-21</v>
      </c>
      <c r="H12" s="9" t="s">
        <v>64</v>
      </c>
      <c r="I12" s="9" t="s">
        <v>50</v>
      </c>
      <c r="J12" s="9" t="s">
        <v>30</v>
      </c>
      <c r="K12" s="10">
        <v>210</v>
      </c>
      <c r="L12" s="10">
        <v>46.995238100000002</v>
      </c>
      <c r="M12" s="10">
        <v>46.93</v>
      </c>
      <c r="N12" s="11">
        <v>-9869</v>
      </c>
      <c r="O12" s="10">
        <v>-1.04</v>
      </c>
      <c r="P12" s="11">
        <v>9971.9699999999993</v>
      </c>
      <c r="Q12" s="10">
        <v>101.93</v>
      </c>
      <c r="R12" s="10">
        <v>-13.7</v>
      </c>
      <c r="S12" s="10" t="s">
        <v>22</v>
      </c>
      <c r="T12" s="5" t="s">
        <v>18</v>
      </c>
    </row>
    <row r="13" spans="1:20" ht="13.5" x14ac:dyDescent="0.25">
      <c r="A13" s="1" t="s">
        <v>16</v>
      </c>
      <c r="B13" s="4">
        <f t="shared" si="0"/>
        <v>-9468.4</v>
      </c>
      <c r="C13" s="1" t="str">
        <f t="shared" si="1"/>
        <v>Buy</v>
      </c>
      <c r="D13" s="1">
        <f t="shared" si="4"/>
        <v>9467.4</v>
      </c>
      <c r="E13" s="1" t="str">
        <f>IF(ISODD(COUNTIF($H$3:H13,H13)),LEFT(C13,1)&amp;"OG",E12)</f>
        <v>BOG</v>
      </c>
      <c r="F13" s="1" t="str">
        <f t="shared" si="2"/>
        <v>2016-04-22 ISRG</v>
      </c>
      <c r="G13" s="1" t="str">
        <f t="shared" si="3"/>
        <v>2016-04-22</v>
      </c>
      <c r="H13" s="9" t="s">
        <v>52</v>
      </c>
      <c r="I13" s="9" t="s">
        <v>53</v>
      </c>
      <c r="J13" s="9" t="s">
        <v>30</v>
      </c>
      <c r="K13" s="10">
        <v>15</v>
      </c>
      <c r="L13" s="10">
        <v>631.16</v>
      </c>
      <c r="M13" s="10">
        <v>638.15</v>
      </c>
      <c r="N13" s="11">
        <v>-9467.4</v>
      </c>
      <c r="O13" s="10">
        <v>-1</v>
      </c>
      <c r="P13" s="11">
        <v>9468.4</v>
      </c>
      <c r="Q13" s="10">
        <v>0</v>
      </c>
      <c r="R13" s="10">
        <v>104.85</v>
      </c>
      <c r="S13" s="10" t="s">
        <v>20</v>
      </c>
      <c r="T13" s="5" t="s">
        <v>19</v>
      </c>
    </row>
    <row r="14" spans="1:20" ht="13.5" x14ac:dyDescent="0.25">
      <c r="A14" s="1" t="s">
        <v>16</v>
      </c>
      <c r="B14" s="4">
        <f t="shared" si="0"/>
        <v>9564.1400000000012</v>
      </c>
      <c r="C14" s="1" t="str">
        <f t="shared" si="1"/>
        <v>Sell</v>
      </c>
      <c r="D14" s="1">
        <f t="shared" si="4"/>
        <v>9565.35</v>
      </c>
      <c r="E14" s="1" t="str">
        <f>IF(ISODD(COUNTIF($H$3:H14,H14)),LEFT(C14,1)&amp;"OG",E13)</f>
        <v>BOG</v>
      </c>
      <c r="F14" s="1" t="str">
        <f t="shared" si="2"/>
        <v>2016-04-22 ISRG</v>
      </c>
      <c r="G14" s="1" t="str">
        <f t="shared" si="3"/>
        <v>2016-04-22</v>
      </c>
      <c r="H14" s="9" t="s">
        <v>52</v>
      </c>
      <c r="I14" s="9" t="s">
        <v>54</v>
      </c>
      <c r="J14" s="9" t="s">
        <v>30</v>
      </c>
      <c r="K14" s="10">
        <v>-15</v>
      </c>
      <c r="L14" s="10">
        <v>637.69000000000005</v>
      </c>
      <c r="M14" s="10">
        <v>638.15</v>
      </c>
      <c r="N14" s="11">
        <v>9565.35</v>
      </c>
      <c r="O14" s="10">
        <v>-1.21</v>
      </c>
      <c r="P14" s="11">
        <v>-9468.4</v>
      </c>
      <c r="Q14" s="10">
        <v>95.74</v>
      </c>
      <c r="R14" s="10">
        <v>-6.9</v>
      </c>
      <c r="S14" s="10" t="s">
        <v>19</v>
      </c>
      <c r="T14" s="5" t="s">
        <v>22</v>
      </c>
    </row>
    <row r="15" spans="1:20" ht="13.5" x14ac:dyDescent="0.25">
      <c r="A15" s="1" t="s">
        <v>16</v>
      </c>
      <c r="B15" s="4">
        <f t="shared" si="0"/>
        <v>-9904.4600000000009</v>
      </c>
      <c r="C15" s="1" t="str">
        <f t="shared" si="1"/>
        <v>Buy</v>
      </c>
      <c r="D15" s="1">
        <f t="shared" si="4"/>
        <v>9903.4599999999991</v>
      </c>
      <c r="E15" s="1" t="str">
        <f>IF(ISODD(COUNTIF($H$3:H15,H15)),LEFT(C15,1)&amp;"OG",E14)</f>
        <v>BOG</v>
      </c>
      <c r="F15" s="1" t="str">
        <f t="shared" si="2"/>
        <v>2016-04-22 SLB</v>
      </c>
      <c r="G15" s="1" t="str">
        <f t="shared" si="3"/>
        <v>2016-04-22</v>
      </c>
      <c r="H15" s="9" t="s">
        <v>57</v>
      </c>
      <c r="I15" s="9" t="s">
        <v>58</v>
      </c>
      <c r="J15" s="9" t="s">
        <v>30</v>
      </c>
      <c r="K15" s="10">
        <v>127</v>
      </c>
      <c r="L15" s="10">
        <v>77.98</v>
      </c>
      <c r="M15" s="10">
        <v>79.930000000000007</v>
      </c>
      <c r="N15" s="11">
        <v>-9903.4599999999991</v>
      </c>
      <c r="O15" s="10">
        <v>-1</v>
      </c>
      <c r="P15" s="11">
        <v>9904.4599999999991</v>
      </c>
      <c r="Q15" s="10">
        <v>0</v>
      </c>
      <c r="R15" s="10">
        <v>247.65</v>
      </c>
      <c r="S15" s="10" t="s">
        <v>20</v>
      </c>
      <c r="T15" s="5" t="s">
        <v>19</v>
      </c>
    </row>
    <row r="16" spans="1:20" ht="13.5" x14ac:dyDescent="0.25">
      <c r="A16" s="1" t="s">
        <v>16</v>
      </c>
      <c r="B16" s="4">
        <f t="shared" si="0"/>
        <v>10142.27</v>
      </c>
      <c r="C16" s="1" t="str">
        <f t="shared" si="1"/>
        <v>Sell</v>
      </c>
      <c r="D16" s="1">
        <f t="shared" si="4"/>
        <v>10143.49</v>
      </c>
      <c r="E16" s="1" t="str">
        <f>IF(ISODD(COUNTIF($H$3:H16,H16)),LEFT(C16,1)&amp;"OG",E15)</f>
        <v>BOG</v>
      </c>
      <c r="F16" s="1" t="str">
        <f t="shared" si="2"/>
        <v>2016-04-22 SLB</v>
      </c>
      <c r="G16" s="1" t="str">
        <f t="shared" si="3"/>
        <v>2016-04-22</v>
      </c>
      <c r="H16" s="9" t="s">
        <v>57</v>
      </c>
      <c r="I16" s="9" t="s">
        <v>54</v>
      </c>
      <c r="J16" s="9" t="s">
        <v>30</v>
      </c>
      <c r="K16" s="10">
        <v>-127</v>
      </c>
      <c r="L16" s="10">
        <v>79.87</v>
      </c>
      <c r="M16" s="10">
        <v>79.930000000000007</v>
      </c>
      <c r="N16" s="11">
        <v>10143.49</v>
      </c>
      <c r="O16" s="10">
        <v>-1.22</v>
      </c>
      <c r="P16" s="11">
        <v>-9904.4599999999991</v>
      </c>
      <c r="Q16" s="10">
        <v>237.81</v>
      </c>
      <c r="R16" s="10">
        <v>-7.62</v>
      </c>
      <c r="S16" s="10" t="s">
        <v>22</v>
      </c>
      <c r="T16" s="5" t="s">
        <v>19</v>
      </c>
    </row>
    <row r="17" spans="1:20" ht="13.5" x14ac:dyDescent="0.25">
      <c r="A17" s="1" t="s">
        <v>16</v>
      </c>
      <c r="B17" s="4">
        <f t="shared" si="0"/>
        <v>-19930.36</v>
      </c>
      <c r="C17" s="1" t="str">
        <f t="shared" si="1"/>
        <v>Buy</v>
      </c>
      <c r="D17" s="1">
        <f t="shared" si="4"/>
        <v>19929</v>
      </c>
      <c r="E17" s="1" t="str">
        <f>IF(ISODD(COUNTIF($H$3:H17,H17)),LEFT(C17,1)&amp;"OG",E16)</f>
        <v>BOG</v>
      </c>
      <c r="F17" s="1" t="str">
        <f t="shared" si="2"/>
        <v>2016-04-27 COF</v>
      </c>
      <c r="G17" s="1" t="str">
        <f t="shared" si="3"/>
        <v>2016-04-27</v>
      </c>
      <c r="H17" s="9" t="s">
        <v>44</v>
      </c>
      <c r="I17" s="9" t="s">
        <v>45</v>
      </c>
      <c r="J17" s="9" t="s">
        <v>30</v>
      </c>
      <c r="K17" s="10">
        <v>273</v>
      </c>
      <c r="L17" s="10">
        <v>73</v>
      </c>
      <c r="M17" s="10">
        <v>74.31</v>
      </c>
      <c r="N17" s="11">
        <v>-19929</v>
      </c>
      <c r="O17" s="10">
        <v>-1.36</v>
      </c>
      <c r="P17" s="11">
        <v>19930.36</v>
      </c>
      <c r="Q17" s="10">
        <v>0</v>
      </c>
      <c r="R17" s="10">
        <v>357.63</v>
      </c>
      <c r="S17" s="10" t="s">
        <v>20</v>
      </c>
      <c r="T17" s="5" t="s">
        <v>19</v>
      </c>
    </row>
    <row r="18" spans="1:20" ht="13.5" x14ac:dyDescent="0.25">
      <c r="A18" s="1" t="s">
        <v>16</v>
      </c>
      <c r="B18" s="4">
        <f t="shared" si="0"/>
        <v>20287.649999999998</v>
      </c>
      <c r="C18" s="1" t="str">
        <f t="shared" si="1"/>
        <v>Sell</v>
      </c>
      <c r="D18" s="1">
        <f t="shared" si="4"/>
        <v>20289.36</v>
      </c>
      <c r="E18" s="1" t="str">
        <f>IF(ISODD(COUNTIF($H$3:H18,H18)),LEFT(C18,1)&amp;"OG",E17)</f>
        <v>BOG</v>
      </c>
      <c r="F18" s="1" t="str">
        <f t="shared" si="2"/>
        <v>2016-04-27 COF</v>
      </c>
      <c r="G18" s="1" t="str">
        <f t="shared" si="3"/>
        <v>2016-04-27</v>
      </c>
      <c r="H18" s="9" t="s">
        <v>44</v>
      </c>
      <c r="I18" s="9" t="s">
        <v>46</v>
      </c>
      <c r="J18" s="9" t="s">
        <v>30</v>
      </c>
      <c r="K18" s="10">
        <v>-273</v>
      </c>
      <c r="L18" s="10">
        <v>74.319999999999993</v>
      </c>
      <c r="M18" s="10">
        <v>74.31</v>
      </c>
      <c r="N18" s="11">
        <v>20289.36</v>
      </c>
      <c r="O18" s="10">
        <v>-1.71</v>
      </c>
      <c r="P18" s="11">
        <v>-19930.36</v>
      </c>
      <c r="Q18" s="10">
        <v>357.29</v>
      </c>
      <c r="R18" s="10">
        <v>2.73</v>
      </c>
      <c r="S18" s="10" t="s">
        <v>22</v>
      </c>
      <c r="T18" s="5" t="s">
        <v>19</v>
      </c>
    </row>
    <row r="19" spans="1:20" ht="13.5" x14ac:dyDescent="0.25">
      <c r="A19" s="1" t="s">
        <v>16</v>
      </c>
      <c r="B19" s="4">
        <f t="shared" si="0"/>
        <v>9992.11</v>
      </c>
      <c r="C19" s="1" t="str">
        <f t="shared" si="1"/>
        <v>Sell</v>
      </c>
      <c r="D19" s="1">
        <f t="shared" si="4"/>
        <v>9993.33</v>
      </c>
      <c r="E19" s="1" t="str">
        <f>IF(ISODD(COUNTIF($H$3:H19,H19)),LEFT(C19,1)&amp;"OG",E18)</f>
        <v>SOG</v>
      </c>
      <c r="F19" s="1" t="str">
        <f t="shared" si="2"/>
        <v>2016-04-27 DPS</v>
      </c>
      <c r="G19" s="1" t="str">
        <f t="shared" si="3"/>
        <v>2016-04-27</v>
      </c>
      <c r="H19" s="9" t="s">
        <v>47</v>
      </c>
      <c r="I19" s="9" t="s">
        <v>48</v>
      </c>
      <c r="J19" s="9" t="s">
        <v>30</v>
      </c>
      <c r="K19" s="10">
        <v>-111</v>
      </c>
      <c r="L19" s="10">
        <v>90.03</v>
      </c>
      <c r="M19" s="10">
        <v>90.38</v>
      </c>
      <c r="N19" s="11">
        <v>9993.33</v>
      </c>
      <c r="O19" s="10">
        <v>-1.22</v>
      </c>
      <c r="P19" s="11">
        <v>-9992.11</v>
      </c>
      <c r="Q19" s="10">
        <v>0</v>
      </c>
      <c r="R19" s="10">
        <v>-38.85</v>
      </c>
      <c r="S19" s="10" t="s">
        <v>20</v>
      </c>
      <c r="T19" s="5" t="s">
        <v>19</v>
      </c>
    </row>
    <row r="20" spans="1:20" ht="13.5" x14ac:dyDescent="0.25">
      <c r="A20" s="1" t="s">
        <v>16</v>
      </c>
      <c r="B20" s="4">
        <f t="shared" si="0"/>
        <v>-10023.1889011</v>
      </c>
      <c r="C20" s="1" t="str">
        <f t="shared" si="1"/>
        <v>Buy</v>
      </c>
      <c r="D20" s="1">
        <f t="shared" si="4"/>
        <v>10022.19</v>
      </c>
      <c r="E20" s="1" t="str">
        <f>IF(ISODD(COUNTIF($H$3:H20,H20)),LEFT(C20,1)&amp;"OG",E19)</f>
        <v>SOG</v>
      </c>
      <c r="F20" s="1" t="str">
        <f t="shared" si="2"/>
        <v>2016-04-27 DPS</v>
      </c>
      <c r="G20" s="1" t="str">
        <f t="shared" si="3"/>
        <v>2016-04-27</v>
      </c>
      <c r="H20" s="9" t="s">
        <v>47</v>
      </c>
      <c r="I20" s="9" t="s">
        <v>46</v>
      </c>
      <c r="J20" s="9" t="s">
        <v>30</v>
      </c>
      <c r="K20" s="10">
        <v>111</v>
      </c>
      <c r="L20" s="10">
        <v>90.289990099999997</v>
      </c>
      <c r="M20" s="10">
        <v>90.38</v>
      </c>
      <c r="N20" s="11">
        <v>-10022.19</v>
      </c>
      <c r="O20" s="10">
        <v>-1</v>
      </c>
      <c r="P20" s="11">
        <v>9992.11</v>
      </c>
      <c r="Q20" s="10">
        <v>-31.08</v>
      </c>
      <c r="R20" s="10">
        <v>9.99</v>
      </c>
      <c r="S20" s="10" t="s">
        <v>22</v>
      </c>
      <c r="T20" s="5" t="s">
        <v>19</v>
      </c>
    </row>
    <row r="21" spans="1:20" ht="13.5" x14ac:dyDescent="0.25">
      <c r="A21" s="1" t="s">
        <v>16</v>
      </c>
      <c r="B21" s="4">
        <f t="shared" si="0"/>
        <v>-19996.41</v>
      </c>
      <c r="C21" s="1" t="str">
        <f t="shared" si="1"/>
        <v>Buy</v>
      </c>
      <c r="D21" s="1">
        <f t="shared" si="4"/>
        <v>19992.14</v>
      </c>
      <c r="E21" s="1" t="str">
        <f>IF(ISODD(COUNTIF($H$3:H21,H21)),LEFT(C21,1)&amp;"OG",E20)</f>
        <v>BOG</v>
      </c>
      <c r="F21" s="1" t="str">
        <f t="shared" si="2"/>
        <v>2016-04-27 TGNA</v>
      </c>
      <c r="G21" s="1" t="str">
        <f t="shared" si="3"/>
        <v>2016-04-27</v>
      </c>
      <c r="H21" s="9" t="s">
        <v>60</v>
      </c>
      <c r="I21" s="9" t="s">
        <v>61</v>
      </c>
      <c r="J21" s="9" t="s">
        <v>30</v>
      </c>
      <c r="K21" s="10">
        <v>854</v>
      </c>
      <c r="L21" s="10">
        <v>23.41</v>
      </c>
      <c r="M21" s="10">
        <v>23.35</v>
      </c>
      <c r="N21" s="11">
        <v>-19992.14</v>
      </c>
      <c r="O21" s="10">
        <v>-4.2699999999999996</v>
      </c>
      <c r="P21" s="11">
        <v>19996.41</v>
      </c>
      <c r="Q21" s="10">
        <v>0</v>
      </c>
      <c r="R21" s="10">
        <v>-51.24</v>
      </c>
      <c r="S21" s="10" t="s">
        <v>18</v>
      </c>
      <c r="T21" s="5" t="s">
        <v>22</v>
      </c>
    </row>
    <row r="22" spans="1:20" ht="13.5" x14ac:dyDescent="0.25">
      <c r="A22" s="1" t="s">
        <v>16</v>
      </c>
      <c r="B22" s="4">
        <f t="shared" si="0"/>
        <v>19945.039999999997</v>
      </c>
      <c r="C22" s="1" t="str">
        <f t="shared" si="1"/>
        <v>Sell</v>
      </c>
      <c r="D22" s="1">
        <f t="shared" si="4"/>
        <v>19949.439999999999</v>
      </c>
      <c r="E22" s="1" t="str">
        <f>IF(ISODD(COUNTIF($H$3:H22,H22)),LEFT(C22,1)&amp;"OG",E21)</f>
        <v>BOG</v>
      </c>
      <c r="F22" s="1" t="str">
        <f t="shared" si="2"/>
        <v>2016-04-27 TGNA</v>
      </c>
      <c r="G22" s="1" t="str">
        <f t="shared" si="3"/>
        <v>2016-04-27</v>
      </c>
      <c r="H22" s="9" t="s">
        <v>60</v>
      </c>
      <c r="I22" s="9" t="s">
        <v>46</v>
      </c>
      <c r="J22" s="9" t="s">
        <v>30</v>
      </c>
      <c r="K22" s="10">
        <v>-854</v>
      </c>
      <c r="L22" s="10">
        <v>23.36</v>
      </c>
      <c r="M22" s="10">
        <v>23.35</v>
      </c>
      <c r="N22" s="11">
        <v>19949.439999999999</v>
      </c>
      <c r="O22" s="10">
        <v>-4.4000000000000004</v>
      </c>
      <c r="P22" s="11">
        <v>-19996.41</v>
      </c>
      <c r="Q22" s="10">
        <v>-51.37</v>
      </c>
      <c r="R22" s="10">
        <v>8.5399999999999991</v>
      </c>
      <c r="S22" s="10" t="s">
        <v>22</v>
      </c>
      <c r="T22" s="5" t="s">
        <v>22</v>
      </c>
    </row>
    <row r="23" spans="1:20" ht="13.5" x14ac:dyDescent="0.25">
      <c r="A23" s="1" t="s">
        <v>16</v>
      </c>
      <c r="B23" s="4">
        <f t="shared" si="0"/>
        <v>-19909.12</v>
      </c>
      <c r="C23" s="1" t="str">
        <f t="shared" si="1"/>
        <v>Buy</v>
      </c>
      <c r="D23" s="1">
        <f t="shared" si="4"/>
        <v>19908</v>
      </c>
      <c r="E23" s="1" t="str">
        <f>IF(ISODD(COUNTIF($H$3:H23,H23)),LEFT(C23,1)&amp;"OG",E22)</f>
        <v>BOG</v>
      </c>
      <c r="F23" s="1" t="str">
        <f t="shared" si="2"/>
        <v>2016-04-28 ABC</v>
      </c>
      <c r="G23" s="1" t="str">
        <f t="shared" si="3"/>
        <v>2016-04-28</v>
      </c>
      <c r="H23" s="9" t="s">
        <v>28</v>
      </c>
      <c r="I23" s="9" t="s">
        <v>29</v>
      </c>
      <c r="J23" s="9" t="s">
        <v>30</v>
      </c>
      <c r="K23" s="10">
        <v>225</v>
      </c>
      <c r="L23" s="10">
        <v>88.48</v>
      </c>
      <c r="M23" s="10">
        <v>86.42</v>
      </c>
      <c r="N23" s="11">
        <v>-19908</v>
      </c>
      <c r="O23" s="10">
        <v>-1.1200000000000001</v>
      </c>
      <c r="P23" s="11">
        <v>19909.12</v>
      </c>
      <c r="Q23" s="10">
        <v>0</v>
      </c>
      <c r="R23" s="10">
        <v>-463.5</v>
      </c>
      <c r="S23" s="10" t="s">
        <v>20</v>
      </c>
      <c r="T23" s="5" t="s">
        <v>20</v>
      </c>
    </row>
    <row r="24" spans="1:20" ht="13.5" x14ac:dyDescent="0.25">
      <c r="A24" s="1" t="s">
        <v>16</v>
      </c>
      <c r="B24" s="4">
        <f t="shared" si="0"/>
        <v>19425.104997500002</v>
      </c>
      <c r="C24" s="1" t="str">
        <f t="shared" si="1"/>
        <v>Sell</v>
      </c>
      <c r="D24" s="1">
        <f t="shared" si="4"/>
        <v>19426.52</v>
      </c>
      <c r="E24" s="1" t="str">
        <f>IF(ISODD(COUNTIF($H$3:H24,H24)),LEFT(C24,1)&amp;"OG",E23)</f>
        <v>BOG</v>
      </c>
      <c r="F24" s="1" t="str">
        <f t="shared" si="2"/>
        <v>2016-04-28 ABC</v>
      </c>
      <c r="G24" s="1" t="str">
        <f t="shared" si="3"/>
        <v>2016-04-28</v>
      </c>
      <c r="H24" s="9" t="s">
        <v>28</v>
      </c>
      <c r="I24" s="9" t="s">
        <v>31</v>
      </c>
      <c r="J24" s="9" t="s">
        <v>30</v>
      </c>
      <c r="K24" s="10">
        <v>-225</v>
      </c>
      <c r="L24" s="10">
        <v>86.340111100000001</v>
      </c>
      <c r="M24" s="10">
        <v>86.42</v>
      </c>
      <c r="N24" s="11">
        <v>19426.52</v>
      </c>
      <c r="O24" s="10">
        <v>-1.42</v>
      </c>
      <c r="P24" s="11">
        <v>-19909.12</v>
      </c>
      <c r="Q24" s="10">
        <v>-484.02</v>
      </c>
      <c r="R24" s="10">
        <v>-17.98</v>
      </c>
      <c r="S24" s="10" t="s">
        <v>22</v>
      </c>
      <c r="T24" s="5" t="s">
        <v>18</v>
      </c>
    </row>
    <row r="25" spans="1:20" ht="13.5" x14ac:dyDescent="0.25">
      <c r="A25" s="1" t="s">
        <v>16</v>
      </c>
      <c r="B25" s="4">
        <f t="shared" si="0"/>
        <v>-19990.350000000002</v>
      </c>
      <c r="C25" s="1" t="str">
        <f t="shared" si="1"/>
        <v>Buy</v>
      </c>
      <c r="D25" s="1">
        <f t="shared" si="4"/>
        <v>19988.8</v>
      </c>
      <c r="E25" s="1" t="str">
        <f>IF(ISODD(COUNTIF($H$3:H25,H25)),LEFT(C25,1)&amp;"OG",E24)</f>
        <v>BOG</v>
      </c>
      <c r="F25" s="1" t="str">
        <f t="shared" si="2"/>
        <v>2016-04-28 ALLE</v>
      </c>
      <c r="G25" s="1" t="str">
        <f t="shared" si="3"/>
        <v>2016-04-28</v>
      </c>
      <c r="H25" s="9" t="s">
        <v>32</v>
      </c>
      <c r="I25" s="9" t="s">
        <v>33</v>
      </c>
      <c r="J25" s="9" t="s">
        <v>30</v>
      </c>
      <c r="K25" s="10">
        <v>310</v>
      </c>
      <c r="L25" s="10">
        <v>64.48</v>
      </c>
      <c r="M25" s="10">
        <v>65.239999999999995</v>
      </c>
      <c r="N25" s="11">
        <v>-19988.8</v>
      </c>
      <c r="O25" s="10">
        <v>-1.55</v>
      </c>
      <c r="P25" s="11">
        <v>19990.349999999999</v>
      </c>
      <c r="Q25" s="10">
        <v>0</v>
      </c>
      <c r="R25" s="10">
        <v>235.6</v>
      </c>
      <c r="S25" s="10" t="s">
        <v>18</v>
      </c>
      <c r="T25" s="5" t="s">
        <v>18</v>
      </c>
    </row>
    <row r="26" spans="1:20" ht="13.5" x14ac:dyDescent="0.25">
      <c r="A26" s="1" t="s">
        <v>16</v>
      </c>
      <c r="B26" s="4">
        <f t="shared" si="0"/>
        <v>20206.919999999998</v>
      </c>
      <c r="C26" s="1" t="str">
        <f t="shared" si="1"/>
        <v>Sell</v>
      </c>
      <c r="D26" s="1">
        <f t="shared" si="4"/>
        <v>20208.900000000001</v>
      </c>
      <c r="E26" s="1" t="str">
        <f>IF(ISODD(COUNTIF($H$3:H26,H26)),LEFT(C26,1)&amp;"OG",E25)</f>
        <v>BOG</v>
      </c>
      <c r="F26" s="1" t="str">
        <f t="shared" si="2"/>
        <v>2016-04-28 ALLE</v>
      </c>
      <c r="G26" s="1" t="str">
        <f t="shared" si="3"/>
        <v>2016-04-28</v>
      </c>
      <c r="H26" s="9" t="s">
        <v>32</v>
      </c>
      <c r="I26" s="9" t="s">
        <v>31</v>
      </c>
      <c r="J26" s="9" t="s">
        <v>30</v>
      </c>
      <c r="K26" s="10">
        <v>-310</v>
      </c>
      <c r="L26" s="10">
        <v>65.19</v>
      </c>
      <c r="M26" s="10">
        <v>65.239999999999995</v>
      </c>
      <c r="N26" s="11">
        <v>20208.900000000001</v>
      </c>
      <c r="O26" s="10">
        <v>-1.98</v>
      </c>
      <c r="P26" s="11">
        <v>-19990.349999999999</v>
      </c>
      <c r="Q26" s="10">
        <v>216.57</v>
      </c>
      <c r="R26" s="10">
        <v>-15.5</v>
      </c>
      <c r="S26" s="10" t="s">
        <v>22</v>
      </c>
      <c r="T26" s="5" t="s">
        <v>22</v>
      </c>
    </row>
    <row r="27" spans="1:20" ht="13.5" x14ac:dyDescent="0.25">
      <c r="A27" s="1" t="s">
        <v>16</v>
      </c>
      <c r="B27" s="4">
        <f t="shared" si="0"/>
        <v>-19952.2</v>
      </c>
      <c r="C27" s="1" t="str">
        <f t="shared" si="1"/>
        <v>Buy</v>
      </c>
      <c r="D27" s="1">
        <f t="shared" si="4"/>
        <v>19950.84</v>
      </c>
      <c r="E27" s="1" t="str">
        <f>IF(ISODD(COUNTIF($H$3:H27,H27)),LEFT(C27,1)&amp;"OG",E26)</f>
        <v>BOG</v>
      </c>
      <c r="F27" s="1" t="str">
        <f t="shared" si="2"/>
        <v>2016-04-28 BLL</v>
      </c>
      <c r="G27" s="1" t="str">
        <f t="shared" si="3"/>
        <v>2016-04-28</v>
      </c>
      <c r="H27" s="9" t="s">
        <v>34</v>
      </c>
      <c r="I27" s="9" t="s">
        <v>35</v>
      </c>
      <c r="J27" s="9" t="s">
        <v>30</v>
      </c>
      <c r="K27" s="10">
        <v>273</v>
      </c>
      <c r="L27" s="10">
        <v>73.08</v>
      </c>
      <c r="M27" s="10">
        <v>72.930000000000007</v>
      </c>
      <c r="N27" s="11">
        <v>-19950.84</v>
      </c>
      <c r="O27" s="10">
        <v>-1.36</v>
      </c>
      <c r="P27" s="11">
        <v>19952.2</v>
      </c>
      <c r="Q27" s="10">
        <v>0</v>
      </c>
      <c r="R27" s="10">
        <v>-40.950000000000003</v>
      </c>
      <c r="S27" s="10" t="s">
        <v>18</v>
      </c>
      <c r="T27" s="5" t="s">
        <v>19</v>
      </c>
    </row>
    <row r="28" spans="1:20" ht="13.5" x14ac:dyDescent="0.25">
      <c r="A28" s="1" t="s">
        <v>16</v>
      </c>
      <c r="B28" s="4">
        <f t="shared" si="0"/>
        <v>19894.983</v>
      </c>
      <c r="C28" s="1" t="str">
        <f t="shared" si="1"/>
        <v>Sell</v>
      </c>
      <c r="D28" s="1">
        <f t="shared" si="4"/>
        <v>19896.509999999998</v>
      </c>
      <c r="E28" s="1" t="str">
        <f>IF(ISODD(COUNTIF($H$3:H28,H28)),LEFT(C28,1)&amp;"OG",E27)</f>
        <v>BOG</v>
      </c>
      <c r="F28" s="1" t="str">
        <f t="shared" si="2"/>
        <v>2016-04-28 BLL</v>
      </c>
      <c r="G28" s="1" t="str">
        <f t="shared" si="3"/>
        <v>2016-04-28</v>
      </c>
      <c r="H28" s="9" t="s">
        <v>34</v>
      </c>
      <c r="I28" s="9" t="s">
        <v>31</v>
      </c>
      <c r="J28" s="9" t="s">
        <v>30</v>
      </c>
      <c r="K28" s="10">
        <v>-273</v>
      </c>
      <c r="L28" s="10">
        <v>72.881</v>
      </c>
      <c r="M28" s="10">
        <v>72.930000000000007</v>
      </c>
      <c r="N28" s="11">
        <v>19896.509999999998</v>
      </c>
      <c r="O28" s="10">
        <v>-1.53</v>
      </c>
      <c r="P28" s="11">
        <v>-19952.2</v>
      </c>
      <c r="Q28" s="10">
        <v>-57.22</v>
      </c>
      <c r="R28" s="10">
        <v>-13.38</v>
      </c>
      <c r="S28" s="10" t="s">
        <v>19</v>
      </c>
      <c r="T28" s="5" t="s">
        <v>18</v>
      </c>
    </row>
    <row r="29" spans="1:20" ht="13.5" x14ac:dyDescent="0.25">
      <c r="A29" s="1" t="s">
        <v>16</v>
      </c>
      <c r="B29" s="4">
        <f t="shared" si="0"/>
        <v>-19909.68</v>
      </c>
      <c r="C29" s="1" t="str">
        <f t="shared" si="1"/>
        <v>Buy</v>
      </c>
      <c r="D29" s="1">
        <f t="shared" si="4"/>
        <v>19907.55</v>
      </c>
      <c r="E29" s="1" t="str">
        <f>IF(ISODD(COUNTIF($H$3:H29,H29)),LEFT(C29,1)&amp;"OG",E28)</f>
        <v>BOG</v>
      </c>
      <c r="F29" s="1" t="str">
        <f t="shared" si="2"/>
        <v>2016-04-28 BWA</v>
      </c>
      <c r="G29" s="1" t="str">
        <f t="shared" si="3"/>
        <v>2016-04-28</v>
      </c>
      <c r="H29" s="9" t="s">
        <v>36</v>
      </c>
      <c r="I29" s="9" t="s">
        <v>37</v>
      </c>
      <c r="J29" s="9" t="s">
        <v>30</v>
      </c>
      <c r="K29" s="10">
        <v>533</v>
      </c>
      <c r="L29" s="10">
        <v>37.35</v>
      </c>
      <c r="M29" s="10">
        <v>36.450000000000003</v>
      </c>
      <c r="N29" s="11">
        <v>-19907.55</v>
      </c>
      <c r="O29" s="10">
        <v>-2.13</v>
      </c>
      <c r="P29" s="11">
        <v>19909.68</v>
      </c>
      <c r="Q29" s="10">
        <v>0</v>
      </c>
      <c r="R29" s="10">
        <v>-479.7</v>
      </c>
      <c r="S29" s="10" t="s">
        <v>20</v>
      </c>
      <c r="T29" s="5" t="s">
        <v>18</v>
      </c>
    </row>
    <row r="30" spans="1:20" ht="13.5" x14ac:dyDescent="0.25">
      <c r="A30" s="1" t="s">
        <v>16</v>
      </c>
      <c r="B30" s="4">
        <f t="shared" si="0"/>
        <v>19398.25</v>
      </c>
      <c r="C30" s="1" t="str">
        <f t="shared" si="1"/>
        <v>Sell</v>
      </c>
      <c r="D30" s="1">
        <f t="shared" si="4"/>
        <v>19401.2</v>
      </c>
      <c r="E30" s="1" t="str">
        <f>IF(ISODD(COUNTIF($H$3:H30,H30)),LEFT(C30,1)&amp;"OG",E29)</f>
        <v>BOG</v>
      </c>
      <c r="F30" s="1" t="str">
        <f t="shared" si="2"/>
        <v>2016-04-28 BWA</v>
      </c>
      <c r="G30" s="1" t="str">
        <f t="shared" si="3"/>
        <v>2016-04-28</v>
      </c>
      <c r="H30" s="9" t="s">
        <v>36</v>
      </c>
      <c r="I30" s="9" t="s">
        <v>31</v>
      </c>
      <c r="J30" s="9" t="s">
        <v>30</v>
      </c>
      <c r="K30" s="10">
        <v>-533</v>
      </c>
      <c r="L30" s="10">
        <v>36.4</v>
      </c>
      <c r="M30" s="10">
        <v>36.450000000000003</v>
      </c>
      <c r="N30" s="11">
        <v>19401.2</v>
      </c>
      <c r="O30" s="10">
        <v>-2.95</v>
      </c>
      <c r="P30" s="11">
        <v>-19909.68</v>
      </c>
      <c r="Q30" s="10">
        <v>-511.44</v>
      </c>
      <c r="R30" s="10">
        <v>-26.65</v>
      </c>
      <c r="S30" s="10" t="s">
        <v>22</v>
      </c>
      <c r="T30" s="5" t="s">
        <v>18</v>
      </c>
    </row>
    <row r="31" spans="1:20" ht="13.5" x14ac:dyDescent="0.25">
      <c r="A31" s="1" t="s">
        <v>16</v>
      </c>
      <c r="B31" s="4">
        <f t="shared" si="0"/>
        <v>-19959.169999999998</v>
      </c>
      <c r="C31" s="1" t="str">
        <f t="shared" si="1"/>
        <v>Buy</v>
      </c>
      <c r="D31" s="1">
        <f t="shared" si="4"/>
        <v>19957.560000000001</v>
      </c>
      <c r="E31" s="1" t="str">
        <f>IF(ISODD(COUNTIF($H$3:H31,H31)),LEFT(C31,1)&amp;"OG",E30)</f>
        <v>BOG</v>
      </c>
      <c r="F31" s="1" t="str">
        <f t="shared" si="2"/>
        <v>2016-04-29 CNC</v>
      </c>
      <c r="G31" s="1" t="str">
        <f t="shared" si="3"/>
        <v>2016-04-29</v>
      </c>
      <c r="H31" s="9" t="s">
        <v>41</v>
      </c>
      <c r="I31" s="9" t="s">
        <v>42</v>
      </c>
      <c r="J31" s="9" t="s">
        <v>30</v>
      </c>
      <c r="K31" s="10">
        <v>322</v>
      </c>
      <c r="L31" s="10">
        <v>61.98</v>
      </c>
      <c r="M31" s="10">
        <v>61.96</v>
      </c>
      <c r="N31" s="11">
        <v>-19957.560000000001</v>
      </c>
      <c r="O31" s="10">
        <v>-1.61</v>
      </c>
      <c r="P31" s="11">
        <v>19959.169999999998</v>
      </c>
      <c r="Q31" s="10">
        <v>0</v>
      </c>
      <c r="R31" s="10">
        <v>-6.44</v>
      </c>
      <c r="S31" s="10" t="s">
        <v>18</v>
      </c>
      <c r="T31" s="5" t="s">
        <v>18</v>
      </c>
    </row>
    <row r="32" spans="1:20" ht="13.5" x14ac:dyDescent="0.25">
      <c r="A32" s="1" t="s">
        <v>16</v>
      </c>
      <c r="B32" s="4">
        <f t="shared" si="0"/>
        <v>19946.060013200004</v>
      </c>
      <c r="C32" s="1" t="str">
        <f t="shared" si="1"/>
        <v>Sell</v>
      </c>
      <c r="D32" s="1">
        <f t="shared" si="4"/>
        <v>19948</v>
      </c>
      <c r="E32" s="1" t="str">
        <f>IF(ISODD(COUNTIF($H$3:H32,H32)),LEFT(C32,1)&amp;"OG",E31)</f>
        <v>BOG</v>
      </c>
      <c r="F32" s="1" t="str">
        <f t="shared" si="2"/>
        <v>2016-04-29 CNC</v>
      </c>
      <c r="G32" s="1" t="str">
        <f t="shared" si="3"/>
        <v>2016-04-29</v>
      </c>
      <c r="H32" s="9" t="s">
        <v>41</v>
      </c>
      <c r="I32" s="9" t="s">
        <v>43</v>
      </c>
      <c r="J32" s="9" t="s">
        <v>30</v>
      </c>
      <c r="K32" s="10">
        <v>-322</v>
      </c>
      <c r="L32" s="10">
        <v>61.950310600000002</v>
      </c>
      <c r="M32" s="10">
        <v>61.96</v>
      </c>
      <c r="N32" s="11">
        <v>19948</v>
      </c>
      <c r="O32" s="10">
        <v>-1.94</v>
      </c>
      <c r="P32" s="11">
        <v>-19959.169999999998</v>
      </c>
      <c r="Q32" s="10">
        <v>-13.11</v>
      </c>
      <c r="R32" s="10">
        <v>-3.12</v>
      </c>
      <c r="S32" s="10" t="s">
        <v>22</v>
      </c>
      <c r="T32" s="5" t="s">
        <v>22</v>
      </c>
    </row>
    <row r="33" spans="1:20" ht="13.5" x14ac:dyDescent="0.25">
      <c r="A33" s="1" t="s">
        <v>16</v>
      </c>
      <c r="B33" s="4">
        <f t="shared" si="0"/>
        <v>-19982.66</v>
      </c>
      <c r="C33" s="1" t="str">
        <f t="shared" si="1"/>
        <v>Buy</v>
      </c>
      <c r="D33" s="1">
        <f t="shared" si="4"/>
        <v>19981.5</v>
      </c>
      <c r="E33" s="1" t="str">
        <f>IF(ISODD(COUNTIF($H$3:H33,H33)),LEFT(C33,1)&amp;"OG",E32)</f>
        <v>BOG</v>
      </c>
      <c r="F33" s="1" t="str">
        <f t="shared" si="2"/>
        <v>2016-05-03 PNC</v>
      </c>
      <c r="G33" s="1" t="str">
        <f t="shared" si="3"/>
        <v>2016-05-03</v>
      </c>
      <c r="H33" s="9" t="s">
        <v>24</v>
      </c>
      <c r="I33" s="9" t="s">
        <v>55</v>
      </c>
      <c r="J33" s="9" t="s">
        <v>30</v>
      </c>
      <c r="K33" s="10">
        <v>231</v>
      </c>
      <c r="L33" s="10">
        <v>86.5</v>
      </c>
      <c r="M33" s="10">
        <v>86.87</v>
      </c>
      <c r="N33" s="11">
        <v>-19981.5</v>
      </c>
      <c r="O33" s="10">
        <v>-1.1599999999999999</v>
      </c>
      <c r="P33" s="11">
        <v>19982.66</v>
      </c>
      <c r="Q33" s="10">
        <v>0</v>
      </c>
      <c r="R33" s="10">
        <v>85.47</v>
      </c>
      <c r="S33" s="10" t="s">
        <v>18</v>
      </c>
      <c r="T33" s="5" t="s">
        <v>19</v>
      </c>
    </row>
    <row r="34" spans="1:20" ht="13.5" x14ac:dyDescent="0.25">
      <c r="A34" s="1" t="s">
        <v>16</v>
      </c>
      <c r="B34" s="4">
        <f t="shared" si="0"/>
        <v>20072.310000000001</v>
      </c>
      <c r="C34" s="1" t="str">
        <f t="shared" si="1"/>
        <v>Sell</v>
      </c>
      <c r="D34" s="1">
        <f t="shared" si="4"/>
        <v>20073.900000000001</v>
      </c>
      <c r="E34" s="1" t="str">
        <f>IF(ISODD(COUNTIF($H$3:H34,H34)),LEFT(C34,1)&amp;"OG",E33)</f>
        <v>BOG</v>
      </c>
      <c r="F34" s="1" t="str">
        <f t="shared" si="2"/>
        <v>2016-05-03 PNC</v>
      </c>
      <c r="G34" s="1" t="str">
        <f t="shared" si="3"/>
        <v>2016-05-03</v>
      </c>
      <c r="H34" s="9" t="s">
        <v>24</v>
      </c>
      <c r="I34" s="9" t="s">
        <v>56</v>
      </c>
      <c r="J34" s="9" t="s">
        <v>30</v>
      </c>
      <c r="K34" s="10">
        <v>-231</v>
      </c>
      <c r="L34" s="10">
        <v>86.9</v>
      </c>
      <c r="M34" s="10">
        <v>86.87</v>
      </c>
      <c r="N34" s="11">
        <v>20073.900000000001</v>
      </c>
      <c r="O34" s="10">
        <v>-1.59</v>
      </c>
      <c r="P34" s="11">
        <v>-19982.66</v>
      </c>
      <c r="Q34" s="10">
        <v>89.65</v>
      </c>
      <c r="R34" s="10">
        <v>6.93</v>
      </c>
      <c r="S34" s="10" t="s">
        <v>19</v>
      </c>
      <c r="T34" s="5" t="s">
        <v>22</v>
      </c>
    </row>
    <row r="35" spans="1:20" ht="13.5" x14ac:dyDescent="0.25">
      <c r="A35" s="1" t="s">
        <v>16</v>
      </c>
      <c r="B35" s="4">
        <f t="shared" si="0"/>
        <v>-19973.659999999996</v>
      </c>
      <c r="C35" s="1" t="str">
        <f t="shared" si="1"/>
        <v>Buy</v>
      </c>
      <c r="D35" s="1">
        <f t="shared" si="4"/>
        <v>19971.900000000001</v>
      </c>
      <c r="E35" s="1" t="str">
        <f>IF(ISODD(COUNTIF($H$3:H35,H35)),LEFT(C35,1)&amp;"OG",E34)</f>
        <v>BOG</v>
      </c>
      <c r="F35" s="1" t="str">
        <f t="shared" si="2"/>
        <v>2016-05-03 TMK</v>
      </c>
      <c r="G35" s="1" t="str">
        <f t="shared" si="3"/>
        <v>2016-05-03</v>
      </c>
      <c r="H35" s="9" t="s">
        <v>26</v>
      </c>
      <c r="I35" s="9" t="s">
        <v>62</v>
      </c>
      <c r="J35" s="9" t="s">
        <v>30</v>
      </c>
      <c r="K35" s="10">
        <v>351</v>
      </c>
      <c r="L35" s="10">
        <v>56.9</v>
      </c>
      <c r="M35" s="10">
        <v>57.57</v>
      </c>
      <c r="N35" s="11">
        <v>-19971.900000000001</v>
      </c>
      <c r="O35" s="10">
        <v>-1.76</v>
      </c>
      <c r="P35" s="11">
        <v>19973.66</v>
      </c>
      <c r="Q35" s="10">
        <v>0</v>
      </c>
      <c r="R35" s="10">
        <v>235.17</v>
      </c>
      <c r="S35" s="10" t="s">
        <v>18</v>
      </c>
      <c r="T35" s="5" t="s">
        <v>19</v>
      </c>
    </row>
    <row r="36" spans="1:20" ht="13.5" x14ac:dyDescent="0.25">
      <c r="A36" s="1" t="s">
        <v>16</v>
      </c>
      <c r="B36" s="4">
        <f t="shared" si="0"/>
        <v>20204.87</v>
      </c>
      <c r="C36" s="1" t="str">
        <f t="shared" si="1"/>
        <v>Sell</v>
      </c>
      <c r="D36" s="1">
        <f t="shared" si="4"/>
        <v>20207.07</v>
      </c>
      <c r="E36" s="1" t="str">
        <f>IF(ISODD(COUNTIF($H$3:H36,H36)),LEFT(C36,1)&amp;"OG",E35)</f>
        <v>BOG</v>
      </c>
      <c r="F36" s="1" t="str">
        <f t="shared" si="2"/>
        <v>2016-05-03 TMK</v>
      </c>
      <c r="G36" s="1" t="str">
        <f t="shared" si="3"/>
        <v>2016-05-03</v>
      </c>
      <c r="H36" s="9" t="s">
        <v>26</v>
      </c>
      <c r="I36" s="9" t="s">
        <v>63</v>
      </c>
      <c r="J36" s="9" t="s">
        <v>30</v>
      </c>
      <c r="K36" s="10">
        <v>-351</v>
      </c>
      <c r="L36" s="10">
        <v>57.57</v>
      </c>
      <c r="M36" s="10">
        <v>57.57</v>
      </c>
      <c r="N36" s="11">
        <v>20207.07</v>
      </c>
      <c r="O36" s="10">
        <v>-2.2000000000000002</v>
      </c>
      <c r="P36" s="11">
        <v>-19973.66</v>
      </c>
      <c r="Q36" s="10">
        <v>231.22</v>
      </c>
      <c r="R36" s="10">
        <v>0</v>
      </c>
      <c r="S36" s="10" t="s">
        <v>22</v>
      </c>
      <c r="T36" s="5" t="s">
        <v>18</v>
      </c>
    </row>
    <row r="39" spans="1:20" x14ac:dyDescent="0.25">
      <c r="I39" s="6"/>
      <c r="J39" s="6"/>
    </row>
  </sheetData>
  <autoFilter ref="A2:T36">
    <sortState ref="A3:T36">
      <sortCondition ref="G2:G36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01"/>
  <sheetViews>
    <sheetView workbookViewId="0">
      <selection activeCell="B205" sqref="B205"/>
    </sheetView>
  </sheetViews>
  <sheetFormatPr defaultColWidth="11" defaultRowHeight="15.75" x14ac:dyDescent="0.25"/>
  <cols>
    <col min="2" max="2" width="22.75" customWidth="1"/>
  </cols>
  <sheetData>
    <row r="1" spans="1:12" ht="16.5" thickBot="1" x14ac:dyDescent="0.3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x14ac:dyDescent="0.25">
      <c r="A2" s="25" t="s">
        <v>4</v>
      </c>
      <c r="B2" s="25" t="s">
        <v>5</v>
      </c>
      <c r="C2" s="25" t="s">
        <v>27</v>
      </c>
      <c r="D2" s="26" t="s">
        <v>7</v>
      </c>
      <c r="E2" s="26" t="s">
        <v>8</v>
      </c>
      <c r="F2" s="26" t="s">
        <v>9</v>
      </c>
      <c r="G2" s="26" t="s">
        <v>10</v>
      </c>
      <c r="H2" s="26" t="s">
        <v>11</v>
      </c>
      <c r="I2" s="26" t="s">
        <v>12</v>
      </c>
      <c r="J2" s="26" t="s">
        <v>13</v>
      </c>
      <c r="K2" s="26" t="s">
        <v>14</v>
      </c>
      <c r="L2" s="26" t="s">
        <v>15</v>
      </c>
    </row>
    <row r="3" spans="1:12" hidden="1" x14ac:dyDescent="0.25">
      <c r="A3" s="46" t="s">
        <v>107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1:12" hidden="1" x14ac:dyDescent="0.25">
      <c r="A4" s="43" t="s">
        <v>108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2" hidden="1" x14ac:dyDescent="0.25">
      <c r="A5" s="27" t="s">
        <v>28</v>
      </c>
      <c r="B5" s="28" t="s">
        <v>29</v>
      </c>
      <c r="C5" s="28" t="s">
        <v>30</v>
      </c>
      <c r="D5" s="29">
        <v>225</v>
      </c>
      <c r="E5" s="29">
        <v>88.48</v>
      </c>
      <c r="F5" s="29">
        <v>86.42</v>
      </c>
      <c r="G5" s="30">
        <v>-19908</v>
      </c>
      <c r="H5" s="29">
        <v>-1.1200000000000001</v>
      </c>
      <c r="I5" s="30">
        <v>19909.12</v>
      </c>
      <c r="J5" s="29">
        <v>0</v>
      </c>
      <c r="K5" s="29">
        <v>-463.5</v>
      </c>
      <c r="L5" s="29" t="s">
        <v>20</v>
      </c>
    </row>
    <row r="6" spans="1:12" hidden="1" x14ac:dyDescent="0.25">
      <c r="A6" s="28" t="s">
        <v>28</v>
      </c>
      <c r="B6" s="28" t="s">
        <v>29</v>
      </c>
      <c r="C6" s="28" t="s">
        <v>109</v>
      </c>
      <c r="D6" s="29">
        <v>225</v>
      </c>
      <c r="E6" s="29">
        <v>88.48</v>
      </c>
      <c r="F6" s="29">
        <v>86.42</v>
      </c>
      <c r="G6" s="30">
        <v>-19908</v>
      </c>
      <c r="H6" s="29">
        <v>-1.1200000000000001</v>
      </c>
      <c r="I6" s="30">
        <v>19909.12</v>
      </c>
      <c r="J6" s="29">
        <v>0</v>
      </c>
      <c r="K6" s="29">
        <v>-463.5</v>
      </c>
      <c r="L6" s="29" t="s">
        <v>20</v>
      </c>
    </row>
    <row r="7" spans="1:12" hidden="1" x14ac:dyDescent="0.25">
      <c r="A7" s="27" t="s">
        <v>28</v>
      </c>
      <c r="B7" s="28" t="s">
        <v>31</v>
      </c>
      <c r="C7" s="28" t="s">
        <v>30</v>
      </c>
      <c r="D7" s="29">
        <v>-225</v>
      </c>
      <c r="E7" s="29">
        <v>86.340111100000001</v>
      </c>
      <c r="F7" s="29">
        <v>86.42</v>
      </c>
      <c r="G7" s="30">
        <v>19426.52</v>
      </c>
      <c r="H7" s="29">
        <v>-1.42</v>
      </c>
      <c r="I7" s="30">
        <v>-19909.12</v>
      </c>
      <c r="J7" s="29">
        <v>-484.02</v>
      </c>
      <c r="K7" s="29">
        <v>-17.98</v>
      </c>
      <c r="L7" s="29" t="s">
        <v>22</v>
      </c>
    </row>
    <row r="8" spans="1:12" hidden="1" x14ac:dyDescent="0.25">
      <c r="A8" s="28" t="s">
        <v>28</v>
      </c>
      <c r="B8" s="28" t="s">
        <v>31</v>
      </c>
      <c r="C8" s="28" t="s">
        <v>109</v>
      </c>
      <c r="D8" s="29">
        <v>-100</v>
      </c>
      <c r="E8" s="29">
        <v>86.34</v>
      </c>
      <c r="F8" s="29">
        <v>86.42</v>
      </c>
      <c r="G8" s="30">
        <v>8634</v>
      </c>
      <c r="H8" s="29">
        <v>-1.19</v>
      </c>
      <c r="I8" s="30">
        <v>-8848.5</v>
      </c>
      <c r="J8" s="29">
        <v>-215.69</v>
      </c>
      <c r="K8" s="29">
        <v>-8</v>
      </c>
      <c r="L8" s="29" t="s">
        <v>22</v>
      </c>
    </row>
    <row r="9" spans="1:12" hidden="1" x14ac:dyDescent="0.25">
      <c r="A9" s="28" t="s">
        <v>110</v>
      </c>
      <c r="B9" s="31">
        <v>42488</v>
      </c>
      <c r="C9" s="28"/>
      <c r="D9" s="32">
        <v>100</v>
      </c>
      <c r="E9" s="32">
        <v>88.484999999999999</v>
      </c>
      <c r="F9" s="28"/>
      <c r="G9" s="28"/>
      <c r="H9" s="28"/>
      <c r="I9" s="33">
        <v>8848.5</v>
      </c>
      <c r="J9" s="32">
        <v>-215.69</v>
      </c>
      <c r="K9" s="28"/>
      <c r="L9" s="32" t="s">
        <v>111</v>
      </c>
    </row>
    <row r="10" spans="1:12" hidden="1" x14ac:dyDescent="0.25">
      <c r="A10" s="28" t="s">
        <v>28</v>
      </c>
      <c r="B10" s="28" t="s">
        <v>31</v>
      </c>
      <c r="C10" s="28" t="s">
        <v>112</v>
      </c>
      <c r="D10" s="29">
        <v>-125</v>
      </c>
      <c r="E10" s="29">
        <v>86.340199999999996</v>
      </c>
      <c r="F10" s="29">
        <v>86.42</v>
      </c>
      <c r="G10" s="30">
        <v>10792.52</v>
      </c>
      <c r="H10" s="29">
        <v>-0.24</v>
      </c>
      <c r="I10" s="30">
        <v>-11060.62</v>
      </c>
      <c r="J10" s="29">
        <v>-268.33999999999997</v>
      </c>
      <c r="K10" s="29">
        <v>-9.98</v>
      </c>
      <c r="L10" s="29" t="s">
        <v>22</v>
      </c>
    </row>
    <row r="11" spans="1:12" hidden="1" x14ac:dyDescent="0.25">
      <c r="A11" s="28" t="s">
        <v>110</v>
      </c>
      <c r="B11" s="31">
        <v>42488</v>
      </c>
      <c r="C11" s="28"/>
      <c r="D11" s="32">
        <v>125</v>
      </c>
      <c r="E11" s="32">
        <v>88.484999999999999</v>
      </c>
      <c r="F11" s="28"/>
      <c r="G11" s="28"/>
      <c r="H11" s="28"/>
      <c r="I11" s="33">
        <v>11060.62</v>
      </c>
      <c r="J11" s="32">
        <v>-268.33999999999997</v>
      </c>
      <c r="K11" s="28"/>
      <c r="L11" s="32" t="s">
        <v>111</v>
      </c>
    </row>
    <row r="12" spans="1:12" hidden="1" x14ac:dyDescent="0.25">
      <c r="A12" s="43" t="s">
        <v>113</v>
      </c>
      <c r="B12" s="44"/>
      <c r="C12" s="45"/>
      <c r="D12" s="34">
        <v>0</v>
      </c>
      <c r="E12" s="34"/>
      <c r="F12" s="35"/>
      <c r="G12" s="34">
        <v>-481.47</v>
      </c>
      <c r="H12" s="34">
        <v>-2.5499999999999998</v>
      </c>
      <c r="I12" s="34">
        <v>0</v>
      </c>
      <c r="J12" s="34">
        <v>-484.02</v>
      </c>
      <c r="K12" s="34">
        <v>-481.48</v>
      </c>
      <c r="L12" s="35"/>
    </row>
    <row r="13" spans="1:12" hidden="1" x14ac:dyDescent="0.25">
      <c r="A13" s="27" t="s">
        <v>32</v>
      </c>
      <c r="B13" s="28" t="s">
        <v>33</v>
      </c>
      <c r="C13" s="28" t="s">
        <v>30</v>
      </c>
      <c r="D13" s="29">
        <v>310</v>
      </c>
      <c r="E13" s="29">
        <v>64.48</v>
      </c>
      <c r="F13" s="29">
        <v>65.239999999999995</v>
      </c>
      <c r="G13" s="30">
        <v>-19988.8</v>
      </c>
      <c r="H13" s="29">
        <v>-1.55</v>
      </c>
      <c r="I13" s="30">
        <v>19990.349999999999</v>
      </c>
      <c r="J13" s="29">
        <v>0</v>
      </c>
      <c r="K13" s="29">
        <v>235.6</v>
      </c>
      <c r="L13" s="29" t="s">
        <v>18</v>
      </c>
    </row>
    <row r="14" spans="1:12" hidden="1" x14ac:dyDescent="0.25">
      <c r="A14" s="28" t="s">
        <v>32</v>
      </c>
      <c r="B14" s="28" t="s">
        <v>33</v>
      </c>
      <c r="C14" s="28" t="s">
        <v>114</v>
      </c>
      <c r="D14" s="29">
        <v>74</v>
      </c>
      <c r="E14" s="29">
        <v>64.48</v>
      </c>
      <c r="F14" s="29">
        <v>65.239999999999995</v>
      </c>
      <c r="G14" s="30">
        <v>-4771.5200000000004</v>
      </c>
      <c r="H14" s="29">
        <v>-1</v>
      </c>
      <c r="I14" s="30">
        <v>4772.5200000000004</v>
      </c>
      <c r="J14" s="29">
        <v>0</v>
      </c>
      <c r="K14" s="29">
        <v>56.24</v>
      </c>
      <c r="L14" s="29" t="s">
        <v>18</v>
      </c>
    </row>
    <row r="15" spans="1:12" hidden="1" x14ac:dyDescent="0.25">
      <c r="A15" s="28" t="s">
        <v>32</v>
      </c>
      <c r="B15" s="28" t="s">
        <v>33</v>
      </c>
      <c r="C15" s="28" t="s">
        <v>114</v>
      </c>
      <c r="D15" s="29">
        <v>236</v>
      </c>
      <c r="E15" s="29">
        <v>64.48</v>
      </c>
      <c r="F15" s="29">
        <v>65.239999999999995</v>
      </c>
      <c r="G15" s="30">
        <v>-15217.28</v>
      </c>
      <c r="H15" s="29">
        <v>-0.55000000000000004</v>
      </c>
      <c r="I15" s="30">
        <v>15217.83</v>
      </c>
      <c r="J15" s="29">
        <v>0</v>
      </c>
      <c r="K15" s="29">
        <v>179.36</v>
      </c>
      <c r="L15" s="29" t="s">
        <v>18</v>
      </c>
    </row>
    <row r="16" spans="1:12" hidden="1" x14ac:dyDescent="0.25">
      <c r="A16" s="27" t="s">
        <v>32</v>
      </c>
      <c r="B16" s="28" t="s">
        <v>31</v>
      </c>
      <c r="C16" s="28" t="s">
        <v>30</v>
      </c>
      <c r="D16" s="29">
        <v>-310</v>
      </c>
      <c r="E16" s="29">
        <v>65.19</v>
      </c>
      <c r="F16" s="29">
        <v>65.239999999999995</v>
      </c>
      <c r="G16" s="30">
        <v>20208.900000000001</v>
      </c>
      <c r="H16" s="29">
        <v>-1.98</v>
      </c>
      <c r="I16" s="30">
        <v>-19990.349999999999</v>
      </c>
      <c r="J16" s="29">
        <v>216.57</v>
      </c>
      <c r="K16" s="29">
        <v>-15.5</v>
      </c>
      <c r="L16" s="29" t="s">
        <v>22</v>
      </c>
    </row>
    <row r="17" spans="1:12" hidden="1" x14ac:dyDescent="0.25">
      <c r="A17" s="28" t="s">
        <v>32</v>
      </c>
      <c r="B17" s="28" t="s">
        <v>31</v>
      </c>
      <c r="C17" s="28" t="s">
        <v>115</v>
      </c>
      <c r="D17" s="29">
        <v>-100</v>
      </c>
      <c r="E17" s="29">
        <v>65.19</v>
      </c>
      <c r="F17" s="29">
        <v>65.239999999999995</v>
      </c>
      <c r="G17" s="30">
        <v>6519</v>
      </c>
      <c r="H17" s="29">
        <v>-1.1399999999999999</v>
      </c>
      <c r="I17" s="30">
        <v>-6449.06</v>
      </c>
      <c r="J17" s="29">
        <v>68.8</v>
      </c>
      <c r="K17" s="29">
        <v>-5</v>
      </c>
      <c r="L17" s="29" t="s">
        <v>22</v>
      </c>
    </row>
    <row r="18" spans="1:12" hidden="1" x14ac:dyDescent="0.25">
      <c r="A18" s="28" t="s">
        <v>110</v>
      </c>
      <c r="B18" s="36">
        <v>42488</v>
      </c>
      <c r="C18" s="28"/>
      <c r="D18" s="37">
        <v>100</v>
      </c>
      <c r="E18" s="37">
        <v>64.490605900000006</v>
      </c>
      <c r="F18" s="28"/>
      <c r="G18" s="28"/>
      <c r="H18" s="28"/>
      <c r="I18" s="38">
        <v>6449.06</v>
      </c>
      <c r="J18" s="37">
        <v>68.8</v>
      </c>
      <c r="K18" s="28"/>
      <c r="L18" s="37" t="s">
        <v>111</v>
      </c>
    </row>
    <row r="19" spans="1:12" hidden="1" x14ac:dyDescent="0.25">
      <c r="A19" s="28" t="s">
        <v>32</v>
      </c>
      <c r="B19" s="28" t="s">
        <v>31</v>
      </c>
      <c r="C19" s="28" t="s">
        <v>116</v>
      </c>
      <c r="D19" s="29">
        <v>-10</v>
      </c>
      <c r="E19" s="29">
        <v>65.19</v>
      </c>
      <c r="F19" s="29">
        <v>65.239999999999995</v>
      </c>
      <c r="G19" s="29">
        <v>651.9</v>
      </c>
      <c r="H19" s="29">
        <v>-0.01</v>
      </c>
      <c r="I19" s="29">
        <v>-644.82000000000005</v>
      </c>
      <c r="J19" s="29">
        <v>7.06</v>
      </c>
      <c r="K19" s="29">
        <v>-0.5</v>
      </c>
      <c r="L19" s="29" t="s">
        <v>22</v>
      </c>
    </row>
    <row r="20" spans="1:12" hidden="1" x14ac:dyDescent="0.25">
      <c r="A20" s="28" t="s">
        <v>110</v>
      </c>
      <c r="B20" s="36">
        <v>42488</v>
      </c>
      <c r="C20" s="28"/>
      <c r="D20" s="37">
        <v>10</v>
      </c>
      <c r="E20" s="37">
        <v>64.482330500000003</v>
      </c>
      <c r="F20" s="28"/>
      <c r="G20" s="28"/>
      <c r="H20" s="28"/>
      <c r="I20" s="37">
        <v>644.82000000000005</v>
      </c>
      <c r="J20" s="37">
        <v>7.06</v>
      </c>
      <c r="K20" s="28"/>
      <c r="L20" s="37" t="s">
        <v>111</v>
      </c>
    </row>
    <row r="21" spans="1:12" hidden="1" x14ac:dyDescent="0.25">
      <c r="A21" s="28" t="s">
        <v>32</v>
      </c>
      <c r="B21" s="28" t="s">
        <v>31</v>
      </c>
      <c r="C21" s="28" t="s">
        <v>117</v>
      </c>
      <c r="D21" s="29">
        <v>-100</v>
      </c>
      <c r="E21" s="29">
        <v>65.19</v>
      </c>
      <c r="F21" s="29">
        <v>65.239999999999995</v>
      </c>
      <c r="G21" s="30">
        <v>6519</v>
      </c>
      <c r="H21" s="29">
        <v>-0.18</v>
      </c>
      <c r="I21" s="30">
        <v>-6448.23</v>
      </c>
      <c r="J21" s="29">
        <v>70.58</v>
      </c>
      <c r="K21" s="29">
        <v>-5</v>
      </c>
      <c r="L21" s="29" t="s">
        <v>22</v>
      </c>
    </row>
    <row r="22" spans="1:12" hidden="1" x14ac:dyDescent="0.25">
      <c r="A22" s="28" t="s">
        <v>110</v>
      </c>
      <c r="B22" s="36">
        <v>42488</v>
      </c>
      <c r="C22" s="28"/>
      <c r="D22" s="37">
        <v>100</v>
      </c>
      <c r="E22" s="37">
        <v>64.482330500000003</v>
      </c>
      <c r="F22" s="28"/>
      <c r="G22" s="28"/>
      <c r="H22" s="28"/>
      <c r="I22" s="38">
        <v>6448.23</v>
      </c>
      <c r="J22" s="37">
        <v>70.58</v>
      </c>
      <c r="K22" s="28"/>
      <c r="L22" s="37" t="s">
        <v>111</v>
      </c>
    </row>
    <row r="23" spans="1:12" hidden="1" x14ac:dyDescent="0.25">
      <c r="A23" s="28" t="s">
        <v>32</v>
      </c>
      <c r="B23" s="28" t="s">
        <v>31</v>
      </c>
      <c r="C23" s="28" t="s">
        <v>109</v>
      </c>
      <c r="D23" s="29">
        <v>-100</v>
      </c>
      <c r="E23" s="29">
        <v>65.19</v>
      </c>
      <c r="F23" s="29">
        <v>65.239999999999995</v>
      </c>
      <c r="G23" s="30">
        <v>6519</v>
      </c>
      <c r="H23" s="29">
        <v>-0.64</v>
      </c>
      <c r="I23" s="30">
        <v>-6448.23</v>
      </c>
      <c r="J23" s="29">
        <v>70.12</v>
      </c>
      <c r="K23" s="29">
        <v>-5</v>
      </c>
      <c r="L23" s="29" t="s">
        <v>22</v>
      </c>
    </row>
    <row r="24" spans="1:12" hidden="1" x14ac:dyDescent="0.25">
      <c r="A24" s="28" t="s">
        <v>110</v>
      </c>
      <c r="B24" s="36">
        <v>42488</v>
      </c>
      <c r="C24" s="28"/>
      <c r="D24" s="37">
        <v>100</v>
      </c>
      <c r="E24" s="37">
        <v>64.482330500000003</v>
      </c>
      <c r="F24" s="28"/>
      <c r="G24" s="28"/>
      <c r="H24" s="28"/>
      <c r="I24" s="38">
        <v>6448.23</v>
      </c>
      <c r="J24" s="37">
        <v>70.12</v>
      </c>
      <c r="K24" s="28"/>
      <c r="L24" s="37" t="s">
        <v>111</v>
      </c>
    </row>
    <row r="25" spans="1:12" hidden="1" x14ac:dyDescent="0.25">
      <c r="A25" s="43" t="s">
        <v>118</v>
      </c>
      <c r="B25" s="44"/>
      <c r="C25" s="45"/>
      <c r="D25" s="34">
        <v>0</v>
      </c>
      <c r="E25" s="34"/>
      <c r="F25" s="35"/>
      <c r="G25" s="34">
        <v>220.1</v>
      </c>
      <c r="H25" s="34">
        <v>-3.53</v>
      </c>
      <c r="I25" s="34">
        <v>0</v>
      </c>
      <c r="J25" s="34">
        <v>216.57</v>
      </c>
      <c r="K25" s="34">
        <v>220.1</v>
      </c>
      <c r="L25" s="35"/>
    </row>
    <row r="26" spans="1:12" hidden="1" x14ac:dyDescent="0.25">
      <c r="A26" s="27" t="s">
        <v>34</v>
      </c>
      <c r="B26" s="28" t="s">
        <v>35</v>
      </c>
      <c r="C26" s="28" t="s">
        <v>30</v>
      </c>
      <c r="D26" s="29">
        <v>273</v>
      </c>
      <c r="E26" s="29">
        <v>73.08</v>
      </c>
      <c r="F26" s="29">
        <v>72.930000000000007</v>
      </c>
      <c r="G26" s="30">
        <v>-19950.84</v>
      </c>
      <c r="H26" s="29">
        <v>-1.36</v>
      </c>
      <c r="I26" s="30">
        <v>19952.2</v>
      </c>
      <c r="J26" s="29">
        <v>0</v>
      </c>
      <c r="K26" s="29">
        <v>-40.950000000000003</v>
      </c>
      <c r="L26" s="29" t="s">
        <v>18</v>
      </c>
    </row>
    <row r="27" spans="1:12" hidden="1" x14ac:dyDescent="0.25">
      <c r="A27" s="28" t="s">
        <v>34</v>
      </c>
      <c r="B27" s="28" t="s">
        <v>35</v>
      </c>
      <c r="C27" s="28" t="s">
        <v>114</v>
      </c>
      <c r="D27" s="29">
        <v>200</v>
      </c>
      <c r="E27" s="29">
        <v>73.08</v>
      </c>
      <c r="F27" s="29">
        <v>72.930000000000007</v>
      </c>
      <c r="G27" s="30">
        <v>-14616</v>
      </c>
      <c r="H27" s="29">
        <v>-1</v>
      </c>
      <c r="I27" s="30">
        <v>14617</v>
      </c>
      <c r="J27" s="29">
        <v>0</v>
      </c>
      <c r="K27" s="29">
        <v>-30</v>
      </c>
      <c r="L27" s="29" t="s">
        <v>18</v>
      </c>
    </row>
    <row r="28" spans="1:12" hidden="1" x14ac:dyDescent="0.25">
      <c r="A28" s="28" t="s">
        <v>34</v>
      </c>
      <c r="B28" s="28" t="s">
        <v>35</v>
      </c>
      <c r="C28" s="28" t="s">
        <v>114</v>
      </c>
      <c r="D28" s="29">
        <v>73</v>
      </c>
      <c r="E28" s="29">
        <v>73.08</v>
      </c>
      <c r="F28" s="29">
        <v>72.930000000000007</v>
      </c>
      <c r="G28" s="30">
        <v>-5334.84</v>
      </c>
      <c r="H28" s="29">
        <v>-0.36</v>
      </c>
      <c r="I28" s="30">
        <v>5335.2</v>
      </c>
      <c r="J28" s="29">
        <v>0</v>
      </c>
      <c r="K28" s="29">
        <v>-10.95</v>
      </c>
      <c r="L28" s="29" t="s">
        <v>18</v>
      </c>
    </row>
    <row r="29" spans="1:12" hidden="1" x14ac:dyDescent="0.25">
      <c r="A29" s="27" t="s">
        <v>34</v>
      </c>
      <c r="B29" s="28" t="s">
        <v>31</v>
      </c>
      <c r="C29" s="28" t="s">
        <v>30</v>
      </c>
      <c r="D29" s="29">
        <v>-273</v>
      </c>
      <c r="E29" s="29">
        <v>72.881</v>
      </c>
      <c r="F29" s="29">
        <v>72.930000000000007</v>
      </c>
      <c r="G29" s="30">
        <v>19896.509999999998</v>
      </c>
      <c r="H29" s="29">
        <v>-1.53</v>
      </c>
      <c r="I29" s="30">
        <v>-19952.2</v>
      </c>
      <c r="J29" s="29">
        <v>-57.22</v>
      </c>
      <c r="K29" s="29">
        <v>-13.38</v>
      </c>
      <c r="L29" s="29" t="s">
        <v>19</v>
      </c>
    </row>
    <row r="30" spans="1:12" hidden="1" x14ac:dyDescent="0.25">
      <c r="A30" s="28" t="s">
        <v>34</v>
      </c>
      <c r="B30" s="28" t="s">
        <v>31</v>
      </c>
      <c r="C30" s="28" t="s">
        <v>112</v>
      </c>
      <c r="D30" s="29">
        <v>-273</v>
      </c>
      <c r="E30" s="29">
        <v>72.881</v>
      </c>
      <c r="F30" s="29">
        <v>72.930000000000007</v>
      </c>
      <c r="G30" s="30">
        <v>19896.509999999998</v>
      </c>
      <c r="H30" s="29">
        <v>-1.53</v>
      </c>
      <c r="I30" s="30">
        <v>-19952.2</v>
      </c>
      <c r="J30" s="29">
        <v>-57.22</v>
      </c>
      <c r="K30" s="29">
        <v>-13.38</v>
      </c>
      <c r="L30" s="29" t="s">
        <v>19</v>
      </c>
    </row>
    <row r="31" spans="1:12" hidden="1" x14ac:dyDescent="0.25">
      <c r="A31" s="28" t="s">
        <v>110</v>
      </c>
      <c r="B31" s="31">
        <v>42488</v>
      </c>
      <c r="C31" s="28"/>
      <c r="D31" s="32">
        <v>273</v>
      </c>
      <c r="E31" s="32">
        <v>73.084999999999994</v>
      </c>
      <c r="F31" s="28"/>
      <c r="G31" s="28"/>
      <c r="H31" s="28"/>
      <c r="I31" s="33">
        <v>19952.2</v>
      </c>
      <c r="J31" s="32">
        <v>-57.22</v>
      </c>
      <c r="K31" s="28"/>
      <c r="L31" s="32" t="s">
        <v>111</v>
      </c>
    </row>
    <row r="32" spans="1:12" hidden="1" x14ac:dyDescent="0.25">
      <c r="A32" s="43" t="s">
        <v>119</v>
      </c>
      <c r="B32" s="44"/>
      <c r="C32" s="45"/>
      <c r="D32" s="34">
        <v>0</v>
      </c>
      <c r="E32" s="34"/>
      <c r="F32" s="35"/>
      <c r="G32" s="34">
        <v>-54.33</v>
      </c>
      <c r="H32" s="34">
        <v>-2.89</v>
      </c>
      <c r="I32" s="34">
        <v>0</v>
      </c>
      <c r="J32" s="34">
        <v>-57.22</v>
      </c>
      <c r="K32" s="34">
        <v>-54.33</v>
      </c>
      <c r="L32" s="35"/>
    </row>
    <row r="33" spans="1:12" hidden="1" x14ac:dyDescent="0.25">
      <c r="A33" s="27" t="s">
        <v>36</v>
      </c>
      <c r="B33" s="28" t="s">
        <v>37</v>
      </c>
      <c r="C33" s="28" t="s">
        <v>30</v>
      </c>
      <c r="D33" s="29">
        <v>533</v>
      </c>
      <c r="E33" s="29">
        <v>37.35</v>
      </c>
      <c r="F33" s="29">
        <v>36.450000000000003</v>
      </c>
      <c r="G33" s="30">
        <v>-19907.55</v>
      </c>
      <c r="H33" s="29">
        <v>-2.13</v>
      </c>
      <c r="I33" s="30">
        <v>19909.68</v>
      </c>
      <c r="J33" s="29">
        <v>0</v>
      </c>
      <c r="K33" s="29">
        <v>-479.7</v>
      </c>
      <c r="L33" s="29" t="s">
        <v>20</v>
      </c>
    </row>
    <row r="34" spans="1:12" hidden="1" x14ac:dyDescent="0.25">
      <c r="A34" s="28" t="s">
        <v>36</v>
      </c>
      <c r="B34" s="28" t="s">
        <v>37</v>
      </c>
      <c r="C34" s="28" t="s">
        <v>112</v>
      </c>
      <c r="D34" s="29">
        <v>533</v>
      </c>
      <c r="E34" s="29">
        <v>37.35</v>
      </c>
      <c r="F34" s="29">
        <v>36.450000000000003</v>
      </c>
      <c r="G34" s="30">
        <v>-19907.55</v>
      </c>
      <c r="H34" s="29">
        <v>-2.13</v>
      </c>
      <c r="I34" s="30">
        <v>19909.68</v>
      </c>
      <c r="J34" s="29">
        <v>0</v>
      </c>
      <c r="K34" s="29">
        <v>-479.7</v>
      </c>
      <c r="L34" s="29" t="s">
        <v>20</v>
      </c>
    </row>
    <row r="35" spans="1:12" hidden="1" x14ac:dyDescent="0.25">
      <c r="A35" s="27" t="s">
        <v>36</v>
      </c>
      <c r="B35" s="28" t="s">
        <v>31</v>
      </c>
      <c r="C35" s="28" t="s">
        <v>30</v>
      </c>
      <c r="D35" s="29">
        <v>-533</v>
      </c>
      <c r="E35" s="29">
        <v>36.4</v>
      </c>
      <c r="F35" s="29">
        <v>36.450000000000003</v>
      </c>
      <c r="G35" s="30">
        <v>19401.2</v>
      </c>
      <c r="H35" s="29">
        <v>-2.95</v>
      </c>
      <c r="I35" s="30">
        <v>-19909.68</v>
      </c>
      <c r="J35" s="29">
        <v>-511.44</v>
      </c>
      <c r="K35" s="29">
        <v>-26.65</v>
      </c>
      <c r="L35" s="29" t="s">
        <v>22</v>
      </c>
    </row>
    <row r="36" spans="1:12" hidden="1" x14ac:dyDescent="0.25">
      <c r="A36" s="28" t="s">
        <v>36</v>
      </c>
      <c r="B36" s="28" t="s">
        <v>31</v>
      </c>
      <c r="C36" s="28" t="s">
        <v>116</v>
      </c>
      <c r="D36" s="29">
        <v>-100</v>
      </c>
      <c r="E36" s="29">
        <v>36.4</v>
      </c>
      <c r="F36" s="29">
        <v>36.450000000000003</v>
      </c>
      <c r="G36" s="30">
        <v>3640</v>
      </c>
      <c r="H36" s="29">
        <v>-1.08</v>
      </c>
      <c r="I36" s="30">
        <v>-3735.4</v>
      </c>
      <c r="J36" s="29">
        <v>-96.48</v>
      </c>
      <c r="K36" s="29">
        <v>-5</v>
      </c>
      <c r="L36" s="29" t="s">
        <v>22</v>
      </c>
    </row>
    <row r="37" spans="1:12" hidden="1" x14ac:dyDescent="0.25">
      <c r="A37" s="28" t="s">
        <v>110</v>
      </c>
      <c r="B37" s="31">
        <v>42488</v>
      </c>
      <c r="C37" s="28"/>
      <c r="D37" s="32">
        <v>100</v>
      </c>
      <c r="E37" s="32">
        <v>37.353999999999999</v>
      </c>
      <c r="F37" s="28"/>
      <c r="G37" s="28"/>
      <c r="H37" s="28"/>
      <c r="I37" s="33">
        <v>3735.4</v>
      </c>
      <c r="J37" s="32">
        <v>-96.48</v>
      </c>
      <c r="K37" s="28"/>
      <c r="L37" s="32" t="s">
        <v>111</v>
      </c>
    </row>
    <row r="38" spans="1:12" hidden="1" x14ac:dyDescent="0.25">
      <c r="A38" s="28" t="s">
        <v>36</v>
      </c>
      <c r="B38" s="28" t="s">
        <v>31</v>
      </c>
      <c r="C38" s="28" t="s">
        <v>117</v>
      </c>
      <c r="D38" s="29">
        <v>-100</v>
      </c>
      <c r="E38" s="29">
        <v>36.4</v>
      </c>
      <c r="F38" s="29">
        <v>36.450000000000003</v>
      </c>
      <c r="G38" s="30">
        <v>3640</v>
      </c>
      <c r="H38" s="29">
        <v>-0.08</v>
      </c>
      <c r="I38" s="30">
        <v>-3735.4</v>
      </c>
      <c r="J38" s="29">
        <v>-95.48</v>
      </c>
      <c r="K38" s="29">
        <v>-5</v>
      </c>
      <c r="L38" s="29" t="s">
        <v>22</v>
      </c>
    </row>
    <row r="39" spans="1:12" hidden="1" x14ac:dyDescent="0.25">
      <c r="A39" s="28" t="s">
        <v>110</v>
      </c>
      <c r="B39" s="31">
        <v>42488</v>
      </c>
      <c r="C39" s="28"/>
      <c r="D39" s="32">
        <v>100</v>
      </c>
      <c r="E39" s="32">
        <v>37.353999999999999</v>
      </c>
      <c r="F39" s="28"/>
      <c r="G39" s="28"/>
      <c r="H39" s="28"/>
      <c r="I39" s="33">
        <v>3735.4</v>
      </c>
      <c r="J39" s="32">
        <v>-95.48</v>
      </c>
      <c r="K39" s="28"/>
      <c r="L39" s="32" t="s">
        <v>111</v>
      </c>
    </row>
    <row r="40" spans="1:12" hidden="1" x14ac:dyDescent="0.25">
      <c r="A40" s="28" t="s">
        <v>36</v>
      </c>
      <c r="B40" s="28" t="s">
        <v>31</v>
      </c>
      <c r="C40" s="28" t="s">
        <v>117</v>
      </c>
      <c r="D40" s="29">
        <v>-100</v>
      </c>
      <c r="E40" s="29">
        <v>36.4</v>
      </c>
      <c r="F40" s="29">
        <v>36.450000000000003</v>
      </c>
      <c r="G40" s="30">
        <v>3640</v>
      </c>
      <c r="H40" s="29">
        <v>-0.48</v>
      </c>
      <c r="I40" s="30">
        <v>-3735.4</v>
      </c>
      <c r="J40" s="29">
        <v>-95.88</v>
      </c>
      <c r="K40" s="29">
        <v>-5</v>
      </c>
      <c r="L40" s="29" t="s">
        <v>22</v>
      </c>
    </row>
    <row r="41" spans="1:12" hidden="1" x14ac:dyDescent="0.25">
      <c r="A41" s="28" t="s">
        <v>110</v>
      </c>
      <c r="B41" s="31">
        <v>42488</v>
      </c>
      <c r="C41" s="28"/>
      <c r="D41" s="32">
        <v>100</v>
      </c>
      <c r="E41" s="32">
        <v>37.353999999999999</v>
      </c>
      <c r="F41" s="28"/>
      <c r="G41" s="28"/>
      <c r="H41" s="28"/>
      <c r="I41" s="33">
        <v>3735.4</v>
      </c>
      <c r="J41" s="32">
        <v>-95.88</v>
      </c>
      <c r="K41" s="28"/>
      <c r="L41" s="32" t="s">
        <v>111</v>
      </c>
    </row>
    <row r="42" spans="1:12" hidden="1" x14ac:dyDescent="0.25">
      <c r="A42" s="28" t="s">
        <v>36</v>
      </c>
      <c r="B42" s="28" t="s">
        <v>31</v>
      </c>
      <c r="C42" s="28" t="s">
        <v>117</v>
      </c>
      <c r="D42" s="29">
        <v>-100</v>
      </c>
      <c r="E42" s="29">
        <v>36.4</v>
      </c>
      <c r="F42" s="29">
        <v>36.450000000000003</v>
      </c>
      <c r="G42" s="30">
        <v>3640</v>
      </c>
      <c r="H42" s="29">
        <v>-0.57999999999999996</v>
      </c>
      <c r="I42" s="30">
        <v>-3735.4</v>
      </c>
      <c r="J42" s="29">
        <v>-95.98</v>
      </c>
      <c r="K42" s="29">
        <v>-5</v>
      </c>
      <c r="L42" s="29" t="s">
        <v>22</v>
      </c>
    </row>
    <row r="43" spans="1:12" hidden="1" x14ac:dyDescent="0.25">
      <c r="A43" s="28" t="s">
        <v>110</v>
      </c>
      <c r="B43" s="31">
        <v>42488</v>
      </c>
      <c r="C43" s="28"/>
      <c r="D43" s="32">
        <v>100</v>
      </c>
      <c r="E43" s="32">
        <v>37.353999999999999</v>
      </c>
      <c r="F43" s="28"/>
      <c r="G43" s="28"/>
      <c r="H43" s="28"/>
      <c r="I43" s="33">
        <v>3735.4</v>
      </c>
      <c r="J43" s="32">
        <v>-95.98</v>
      </c>
      <c r="K43" s="28"/>
      <c r="L43" s="32" t="s">
        <v>111</v>
      </c>
    </row>
    <row r="44" spans="1:12" hidden="1" x14ac:dyDescent="0.25">
      <c r="A44" s="28" t="s">
        <v>36</v>
      </c>
      <c r="B44" s="28" t="s">
        <v>31</v>
      </c>
      <c r="C44" s="28" t="s">
        <v>117</v>
      </c>
      <c r="D44" s="29">
        <v>-100</v>
      </c>
      <c r="E44" s="29">
        <v>36.4</v>
      </c>
      <c r="F44" s="29">
        <v>36.450000000000003</v>
      </c>
      <c r="G44" s="30">
        <v>3640</v>
      </c>
      <c r="H44" s="29">
        <v>-0.57999999999999996</v>
      </c>
      <c r="I44" s="30">
        <v>-3735.4</v>
      </c>
      <c r="J44" s="29">
        <v>-95.98</v>
      </c>
      <c r="K44" s="29">
        <v>-5</v>
      </c>
      <c r="L44" s="29" t="s">
        <v>22</v>
      </c>
    </row>
    <row r="45" spans="1:12" hidden="1" x14ac:dyDescent="0.25">
      <c r="A45" s="28" t="s">
        <v>110</v>
      </c>
      <c r="B45" s="31">
        <v>42488</v>
      </c>
      <c r="C45" s="28"/>
      <c r="D45" s="32">
        <v>100</v>
      </c>
      <c r="E45" s="32">
        <v>37.353999999999999</v>
      </c>
      <c r="F45" s="28"/>
      <c r="G45" s="28"/>
      <c r="H45" s="28"/>
      <c r="I45" s="33">
        <v>3735.4</v>
      </c>
      <c r="J45" s="32">
        <v>-95.98</v>
      </c>
      <c r="K45" s="28"/>
      <c r="L45" s="32" t="s">
        <v>111</v>
      </c>
    </row>
    <row r="46" spans="1:12" hidden="1" x14ac:dyDescent="0.25">
      <c r="A46" s="28" t="s">
        <v>36</v>
      </c>
      <c r="B46" s="28" t="s">
        <v>31</v>
      </c>
      <c r="C46" s="28" t="s">
        <v>116</v>
      </c>
      <c r="D46" s="29">
        <v>-33</v>
      </c>
      <c r="E46" s="29">
        <v>36.4</v>
      </c>
      <c r="F46" s="29">
        <v>36.450000000000003</v>
      </c>
      <c r="G46" s="30">
        <v>1201.2</v>
      </c>
      <c r="H46" s="29">
        <v>-0.16</v>
      </c>
      <c r="I46" s="30">
        <v>-1232.68</v>
      </c>
      <c r="J46" s="29">
        <v>-31.64</v>
      </c>
      <c r="K46" s="29">
        <v>-1.65</v>
      </c>
      <c r="L46" s="29" t="s">
        <v>22</v>
      </c>
    </row>
    <row r="47" spans="1:12" hidden="1" x14ac:dyDescent="0.25">
      <c r="A47" s="28" t="s">
        <v>110</v>
      </c>
      <c r="B47" s="31">
        <v>42488</v>
      </c>
      <c r="C47" s="28"/>
      <c r="D47" s="32">
        <v>33</v>
      </c>
      <c r="E47" s="32">
        <v>37.353999999999999</v>
      </c>
      <c r="F47" s="28"/>
      <c r="G47" s="28"/>
      <c r="H47" s="28"/>
      <c r="I47" s="33">
        <v>1232.68</v>
      </c>
      <c r="J47" s="32">
        <v>-31.64</v>
      </c>
      <c r="K47" s="28"/>
      <c r="L47" s="32" t="s">
        <v>111</v>
      </c>
    </row>
    <row r="48" spans="1:12" hidden="1" x14ac:dyDescent="0.25">
      <c r="A48" s="43" t="s">
        <v>120</v>
      </c>
      <c r="B48" s="44"/>
      <c r="C48" s="45"/>
      <c r="D48" s="34">
        <v>0</v>
      </c>
      <c r="E48" s="34"/>
      <c r="F48" s="35"/>
      <c r="G48" s="34">
        <v>-506.35</v>
      </c>
      <c r="H48" s="34">
        <v>-5.09</v>
      </c>
      <c r="I48" s="34">
        <v>0</v>
      </c>
      <c r="J48" s="34">
        <v>-511.44</v>
      </c>
      <c r="K48" s="34">
        <v>-506.35</v>
      </c>
      <c r="L48" s="35"/>
    </row>
    <row r="49" spans="1:12" hidden="1" x14ac:dyDescent="0.25">
      <c r="A49" s="27" t="s">
        <v>38</v>
      </c>
      <c r="B49" s="28" t="s">
        <v>39</v>
      </c>
      <c r="C49" s="28" t="s">
        <v>30</v>
      </c>
      <c r="D49" s="29">
        <v>188</v>
      </c>
      <c r="E49" s="29">
        <v>52.97</v>
      </c>
      <c r="F49" s="29">
        <v>52.83</v>
      </c>
      <c r="G49" s="30">
        <v>-9958.36</v>
      </c>
      <c r="H49" s="29">
        <v>-1</v>
      </c>
      <c r="I49" s="30">
        <v>9959.36</v>
      </c>
      <c r="J49" s="29">
        <v>0</v>
      </c>
      <c r="K49" s="29">
        <v>-26.32</v>
      </c>
      <c r="L49" s="29" t="s">
        <v>20</v>
      </c>
    </row>
    <row r="50" spans="1:12" hidden="1" x14ac:dyDescent="0.25">
      <c r="A50" s="28" t="s">
        <v>38</v>
      </c>
      <c r="B50" s="28" t="s">
        <v>39</v>
      </c>
      <c r="C50" s="28" t="s">
        <v>114</v>
      </c>
      <c r="D50" s="29">
        <v>188</v>
      </c>
      <c r="E50" s="29">
        <v>52.97</v>
      </c>
      <c r="F50" s="29">
        <v>52.83</v>
      </c>
      <c r="G50" s="30">
        <v>-9958.36</v>
      </c>
      <c r="H50" s="29">
        <v>-1</v>
      </c>
      <c r="I50" s="30">
        <v>9959.36</v>
      </c>
      <c r="J50" s="29">
        <v>0</v>
      </c>
      <c r="K50" s="29">
        <v>-26.32</v>
      </c>
      <c r="L50" s="29" t="s">
        <v>20</v>
      </c>
    </row>
    <row r="51" spans="1:12" hidden="1" x14ac:dyDescent="0.25">
      <c r="A51" s="27" t="s">
        <v>38</v>
      </c>
      <c r="B51" s="28" t="s">
        <v>40</v>
      </c>
      <c r="C51" s="28" t="s">
        <v>30</v>
      </c>
      <c r="D51" s="29">
        <v>-188</v>
      </c>
      <c r="E51" s="29">
        <v>52.880425500000001</v>
      </c>
      <c r="F51" s="29">
        <v>52.83</v>
      </c>
      <c r="G51" s="30">
        <v>9941.52</v>
      </c>
      <c r="H51" s="29">
        <v>-1.22</v>
      </c>
      <c r="I51" s="30">
        <v>-9959.36</v>
      </c>
      <c r="J51" s="29">
        <v>-19.059999999999999</v>
      </c>
      <c r="K51" s="29">
        <v>9.48</v>
      </c>
      <c r="L51" s="29" t="s">
        <v>22</v>
      </c>
    </row>
    <row r="52" spans="1:12" hidden="1" x14ac:dyDescent="0.25">
      <c r="A52" s="28" t="s">
        <v>38</v>
      </c>
      <c r="B52" s="28" t="s">
        <v>40</v>
      </c>
      <c r="C52" s="28" t="s">
        <v>116</v>
      </c>
      <c r="D52" s="29">
        <v>-100</v>
      </c>
      <c r="E52" s="29">
        <v>52.880800000000001</v>
      </c>
      <c r="F52" s="29">
        <v>52.83</v>
      </c>
      <c r="G52" s="30">
        <v>5288.08</v>
      </c>
      <c r="H52" s="29">
        <v>-1.1200000000000001</v>
      </c>
      <c r="I52" s="30">
        <v>-5297.53</v>
      </c>
      <c r="J52" s="29">
        <v>-10.57</v>
      </c>
      <c r="K52" s="29">
        <v>5.08</v>
      </c>
      <c r="L52" s="29" t="s">
        <v>22</v>
      </c>
    </row>
    <row r="53" spans="1:12" hidden="1" x14ac:dyDescent="0.25">
      <c r="A53" s="28" t="s">
        <v>110</v>
      </c>
      <c r="B53" s="31">
        <v>42480</v>
      </c>
      <c r="C53" s="28"/>
      <c r="D53" s="32">
        <v>100</v>
      </c>
      <c r="E53" s="32">
        <v>52.975319200000001</v>
      </c>
      <c r="F53" s="28"/>
      <c r="G53" s="28"/>
      <c r="H53" s="28"/>
      <c r="I53" s="33">
        <v>5297.53</v>
      </c>
      <c r="J53" s="32">
        <v>-10.57</v>
      </c>
      <c r="K53" s="28"/>
      <c r="L53" s="32" t="s">
        <v>111</v>
      </c>
    </row>
    <row r="54" spans="1:12" hidden="1" x14ac:dyDescent="0.25">
      <c r="A54" s="28" t="s">
        <v>38</v>
      </c>
      <c r="B54" s="28" t="s">
        <v>40</v>
      </c>
      <c r="C54" s="28" t="s">
        <v>116</v>
      </c>
      <c r="D54" s="29">
        <v>-88</v>
      </c>
      <c r="E54" s="29">
        <v>52.88</v>
      </c>
      <c r="F54" s="29">
        <v>52.83</v>
      </c>
      <c r="G54" s="30">
        <v>4653.4399999999996</v>
      </c>
      <c r="H54" s="29">
        <v>-0.1</v>
      </c>
      <c r="I54" s="30">
        <v>-4661.83</v>
      </c>
      <c r="J54" s="29">
        <v>-8.49</v>
      </c>
      <c r="K54" s="29">
        <v>4.4000000000000004</v>
      </c>
      <c r="L54" s="29" t="s">
        <v>22</v>
      </c>
    </row>
    <row r="55" spans="1:12" hidden="1" x14ac:dyDescent="0.25">
      <c r="A55" s="28" t="s">
        <v>110</v>
      </c>
      <c r="B55" s="31">
        <v>42480</v>
      </c>
      <c r="C55" s="28"/>
      <c r="D55" s="32">
        <v>88</v>
      </c>
      <c r="E55" s="32">
        <v>52.9753191</v>
      </c>
      <c r="F55" s="28"/>
      <c r="G55" s="28"/>
      <c r="H55" s="28"/>
      <c r="I55" s="33">
        <v>4661.83</v>
      </c>
      <c r="J55" s="32">
        <v>-8.49</v>
      </c>
      <c r="K55" s="28"/>
      <c r="L55" s="32" t="s">
        <v>111</v>
      </c>
    </row>
    <row r="56" spans="1:12" hidden="1" x14ac:dyDescent="0.25">
      <c r="A56" s="43" t="s">
        <v>121</v>
      </c>
      <c r="B56" s="44"/>
      <c r="C56" s="45"/>
      <c r="D56" s="34">
        <v>0</v>
      </c>
      <c r="E56" s="34"/>
      <c r="F56" s="35"/>
      <c r="G56" s="34">
        <v>-16.84</v>
      </c>
      <c r="H56" s="34">
        <v>-2.2200000000000002</v>
      </c>
      <c r="I56" s="34">
        <v>0</v>
      </c>
      <c r="J56" s="34">
        <v>-19.059999999999999</v>
      </c>
      <c r="K56" s="34">
        <v>-16.84</v>
      </c>
      <c r="L56" s="35"/>
    </row>
    <row r="57" spans="1:12" hidden="1" x14ac:dyDescent="0.25">
      <c r="A57" s="27" t="s">
        <v>41</v>
      </c>
      <c r="B57" s="28" t="s">
        <v>42</v>
      </c>
      <c r="C57" s="28" t="s">
        <v>30</v>
      </c>
      <c r="D57" s="29">
        <v>322</v>
      </c>
      <c r="E57" s="29">
        <v>61.98</v>
      </c>
      <c r="F57" s="29">
        <v>61.96</v>
      </c>
      <c r="G57" s="30">
        <v>-19957.560000000001</v>
      </c>
      <c r="H57" s="29">
        <v>-1.61</v>
      </c>
      <c r="I57" s="30">
        <v>19959.169999999998</v>
      </c>
      <c r="J57" s="29">
        <v>0</v>
      </c>
      <c r="K57" s="29">
        <v>-6.44</v>
      </c>
      <c r="L57" s="29" t="s">
        <v>18</v>
      </c>
    </row>
    <row r="58" spans="1:12" hidden="1" x14ac:dyDescent="0.25">
      <c r="A58" s="28" t="s">
        <v>41</v>
      </c>
      <c r="B58" s="28" t="s">
        <v>42</v>
      </c>
      <c r="C58" s="28" t="s">
        <v>109</v>
      </c>
      <c r="D58" s="29">
        <v>296</v>
      </c>
      <c r="E58" s="29">
        <v>61.98</v>
      </c>
      <c r="F58" s="29">
        <v>61.96</v>
      </c>
      <c r="G58" s="30">
        <v>-18346.080000000002</v>
      </c>
      <c r="H58" s="29">
        <v>-1.48</v>
      </c>
      <c r="I58" s="30">
        <v>18347.560000000001</v>
      </c>
      <c r="J58" s="29">
        <v>0</v>
      </c>
      <c r="K58" s="29">
        <v>-5.92</v>
      </c>
      <c r="L58" s="29" t="s">
        <v>18</v>
      </c>
    </row>
    <row r="59" spans="1:12" hidden="1" x14ac:dyDescent="0.25">
      <c r="A59" s="28" t="s">
        <v>41</v>
      </c>
      <c r="B59" s="28" t="s">
        <v>122</v>
      </c>
      <c r="C59" s="28" t="s">
        <v>109</v>
      </c>
      <c r="D59" s="29">
        <v>26</v>
      </c>
      <c r="E59" s="29">
        <v>61.98</v>
      </c>
      <c r="F59" s="29">
        <v>61.96</v>
      </c>
      <c r="G59" s="30">
        <v>-1611.48</v>
      </c>
      <c r="H59" s="29">
        <v>-0.13</v>
      </c>
      <c r="I59" s="30">
        <v>1611.61</v>
      </c>
      <c r="J59" s="29">
        <v>0</v>
      </c>
      <c r="K59" s="29">
        <v>-0.52</v>
      </c>
      <c r="L59" s="29" t="s">
        <v>18</v>
      </c>
    </row>
    <row r="60" spans="1:12" hidden="1" x14ac:dyDescent="0.25">
      <c r="A60" s="27" t="s">
        <v>41</v>
      </c>
      <c r="B60" s="28" t="s">
        <v>43</v>
      </c>
      <c r="C60" s="28" t="s">
        <v>30</v>
      </c>
      <c r="D60" s="29">
        <v>-322</v>
      </c>
      <c r="E60" s="29">
        <v>61.950310600000002</v>
      </c>
      <c r="F60" s="29">
        <v>61.96</v>
      </c>
      <c r="G60" s="30">
        <v>19948</v>
      </c>
      <c r="H60" s="29">
        <v>-1.94</v>
      </c>
      <c r="I60" s="30">
        <v>-19959.169999999998</v>
      </c>
      <c r="J60" s="29">
        <v>-13.11</v>
      </c>
      <c r="K60" s="29">
        <v>-3.12</v>
      </c>
      <c r="L60" s="29" t="s">
        <v>22</v>
      </c>
    </row>
    <row r="61" spans="1:12" hidden="1" x14ac:dyDescent="0.25">
      <c r="A61" s="28" t="s">
        <v>41</v>
      </c>
      <c r="B61" s="28" t="s">
        <v>43</v>
      </c>
      <c r="C61" s="28" t="s">
        <v>112</v>
      </c>
      <c r="D61" s="29">
        <v>-100</v>
      </c>
      <c r="E61" s="29">
        <v>61.951000000000001</v>
      </c>
      <c r="F61" s="29">
        <v>61.96</v>
      </c>
      <c r="G61" s="30">
        <v>6195.1</v>
      </c>
      <c r="H61" s="29">
        <v>-1.1399999999999999</v>
      </c>
      <c r="I61" s="30">
        <v>-6198.5</v>
      </c>
      <c r="J61" s="29">
        <v>-4.54</v>
      </c>
      <c r="K61" s="29">
        <v>-0.9</v>
      </c>
      <c r="L61" s="29" t="s">
        <v>22</v>
      </c>
    </row>
    <row r="62" spans="1:12" hidden="1" x14ac:dyDescent="0.25">
      <c r="A62" s="28" t="s">
        <v>110</v>
      </c>
      <c r="B62" s="31">
        <v>42489</v>
      </c>
      <c r="C62" s="28"/>
      <c r="D62" s="32">
        <v>100</v>
      </c>
      <c r="E62" s="32">
        <v>61.984999999999999</v>
      </c>
      <c r="F62" s="28"/>
      <c r="G62" s="28"/>
      <c r="H62" s="28"/>
      <c r="I62" s="33">
        <v>6198.5</v>
      </c>
      <c r="J62" s="32">
        <v>-4.54</v>
      </c>
      <c r="K62" s="28"/>
      <c r="L62" s="32" t="s">
        <v>111</v>
      </c>
    </row>
    <row r="63" spans="1:12" hidden="1" x14ac:dyDescent="0.25">
      <c r="A63" s="28" t="s">
        <v>41</v>
      </c>
      <c r="B63" s="28" t="s">
        <v>43</v>
      </c>
      <c r="C63" s="28" t="s">
        <v>109</v>
      </c>
      <c r="D63" s="29">
        <v>-100</v>
      </c>
      <c r="E63" s="29">
        <v>61.95</v>
      </c>
      <c r="F63" s="29">
        <v>61.96</v>
      </c>
      <c r="G63" s="30">
        <v>6195</v>
      </c>
      <c r="H63" s="29">
        <v>-0.14000000000000001</v>
      </c>
      <c r="I63" s="30">
        <v>-6198.5</v>
      </c>
      <c r="J63" s="29">
        <v>-3.64</v>
      </c>
      <c r="K63" s="29">
        <v>-1</v>
      </c>
      <c r="L63" s="29" t="s">
        <v>22</v>
      </c>
    </row>
    <row r="64" spans="1:12" hidden="1" x14ac:dyDescent="0.25">
      <c r="A64" s="28" t="s">
        <v>110</v>
      </c>
      <c r="B64" s="31">
        <v>42489</v>
      </c>
      <c r="C64" s="28"/>
      <c r="D64" s="32">
        <v>100</v>
      </c>
      <c r="E64" s="32">
        <v>61.984999999999999</v>
      </c>
      <c r="F64" s="28"/>
      <c r="G64" s="28"/>
      <c r="H64" s="28"/>
      <c r="I64" s="33">
        <v>6198.5</v>
      </c>
      <c r="J64" s="32">
        <v>-3.64</v>
      </c>
      <c r="K64" s="28"/>
      <c r="L64" s="32" t="s">
        <v>111</v>
      </c>
    </row>
    <row r="65" spans="1:12" hidden="1" x14ac:dyDescent="0.25">
      <c r="A65" s="28" t="s">
        <v>41</v>
      </c>
      <c r="B65" s="28" t="s">
        <v>43</v>
      </c>
      <c r="C65" s="28" t="s">
        <v>109</v>
      </c>
      <c r="D65" s="29">
        <v>-122</v>
      </c>
      <c r="E65" s="29">
        <v>61.95</v>
      </c>
      <c r="F65" s="29">
        <v>61.96</v>
      </c>
      <c r="G65" s="30">
        <v>7557.9</v>
      </c>
      <c r="H65" s="29">
        <v>-0.67</v>
      </c>
      <c r="I65" s="30">
        <v>-7562.17</v>
      </c>
      <c r="J65" s="29">
        <v>-4.9400000000000004</v>
      </c>
      <c r="K65" s="29">
        <v>-1.22</v>
      </c>
      <c r="L65" s="29" t="s">
        <v>22</v>
      </c>
    </row>
    <row r="66" spans="1:12" hidden="1" x14ac:dyDescent="0.25">
      <c r="A66" s="28" t="s">
        <v>110</v>
      </c>
      <c r="B66" s="31">
        <v>42489</v>
      </c>
      <c r="C66" s="28"/>
      <c r="D66" s="32">
        <v>122</v>
      </c>
      <c r="E66" s="32">
        <v>61.984999999999999</v>
      </c>
      <c r="F66" s="28"/>
      <c r="G66" s="28"/>
      <c r="H66" s="28"/>
      <c r="I66" s="33">
        <v>7562.17</v>
      </c>
      <c r="J66" s="32">
        <v>-4.9400000000000004</v>
      </c>
      <c r="K66" s="28"/>
      <c r="L66" s="32" t="s">
        <v>111</v>
      </c>
    </row>
    <row r="67" spans="1:12" hidden="1" x14ac:dyDescent="0.25">
      <c r="A67" s="43" t="s">
        <v>123</v>
      </c>
      <c r="B67" s="44"/>
      <c r="C67" s="45"/>
      <c r="D67" s="34">
        <v>0</v>
      </c>
      <c r="E67" s="34"/>
      <c r="F67" s="35"/>
      <c r="G67" s="34">
        <v>-9.56</v>
      </c>
      <c r="H67" s="34">
        <v>-3.55</v>
      </c>
      <c r="I67" s="34">
        <v>0</v>
      </c>
      <c r="J67" s="34">
        <v>-13.11</v>
      </c>
      <c r="K67" s="34">
        <v>-9.56</v>
      </c>
      <c r="L67" s="35"/>
    </row>
    <row r="68" spans="1:12" hidden="1" x14ac:dyDescent="0.25">
      <c r="A68" s="27" t="s">
        <v>44</v>
      </c>
      <c r="B68" s="28" t="s">
        <v>45</v>
      </c>
      <c r="C68" s="28" t="s">
        <v>30</v>
      </c>
      <c r="D68" s="29">
        <v>273</v>
      </c>
      <c r="E68" s="29">
        <v>73</v>
      </c>
      <c r="F68" s="29">
        <v>74.31</v>
      </c>
      <c r="G68" s="30">
        <v>-19929</v>
      </c>
      <c r="H68" s="29">
        <v>-1.36</v>
      </c>
      <c r="I68" s="30">
        <v>19930.36</v>
      </c>
      <c r="J68" s="29">
        <v>0</v>
      </c>
      <c r="K68" s="29">
        <v>357.63</v>
      </c>
      <c r="L68" s="29" t="s">
        <v>20</v>
      </c>
    </row>
    <row r="69" spans="1:12" hidden="1" x14ac:dyDescent="0.25">
      <c r="A69" s="28" t="s">
        <v>44</v>
      </c>
      <c r="B69" s="28" t="s">
        <v>45</v>
      </c>
      <c r="C69" s="28" t="s">
        <v>109</v>
      </c>
      <c r="D69" s="29">
        <v>273</v>
      </c>
      <c r="E69" s="29">
        <v>73</v>
      </c>
      <c r="F69" s="29">
        <v>74.31</v>
      </c>
      <c r="G69" s="30">
        <v>-19929</v>
      </c>
      <c r="H69" s="29">
        <v>-1.36</v>
      </c>
      <c r="I69" s="30">
        <v>19930.36</v>
      </c>
      <c r="J69" s="29">
        <v>0</v>
      </c>
      <c r="K69" s="29">
        <v>357.63</v>
      </c>
      <c r="L69" s="29" t="s">
        <v>20</v>
      </c>
    </row>
    <row r="70" spans="1:12" hidden="1" x14ac:dyDescent="0.25">
      <c r="A70" s="27" t="s">
        <v>44</v>
      </c>
      <c r="B70" s="28" t="s">
        <v>46</v>
      </c>
      <c r="C70" s="28" t="s">
        <v>30</v>
      </c>
      <c r="D70" s="29">
        <v>-273</v>
      </c>
      <c r="E70" s="29">
        <v>74.319999999999993</v>
      </c>
      <c r="F70" s="29">
        <v>74.31</v>
      </c>
      <c r="G70" s="30">
        <v>20289.36</v>
      </c>
      <c r="H70" s="29">
        <v>-1.71</v>
      </c>
      <c r="I70" s="30">
        <v>-19930.36</v>
      </c>
      <c r="J70" s="29">
        <v>357.29</v>
      </c>
      <c r="K70" s="29">
        <v>2.73</v>
      </c>
      <c r="L70" s="29" t="s">
        <v>22</v>
      </c>
    </row>
    <row r="71" spans="1:12" hidden="1" x14ac:dyDescent="0.25">
      <c r="A71" s="28" t="s">
        <v>44</v>
      </c>
      <c r="B71" s="28" t="s">
        <v>46</v>
      </c>
      <c r="C71" s="28" t="s">
        <v>116</v>
      </c>
      <c r="D71" s="29">
        <v>-100</v>
      </c>
      <c r="E71" s="29">
        <v>74.319999999999993</v>
      </c>
      <c r="F71" s="29">
        <v>74.31</v>
      </c>
      <c r="G71" s="30">
        <v>7432</v>
      </c>
      <c r="H71" s="29">
        <v>-1.1599999999999999</v>
      </c>
      <c r="I71" s="30">
        <v>-7300.5</v>
      </c>
      <c r="J71" s="29">
        <v>130.34</v>
      </c>
      <c r="K71" s="29">
        <v>1</v>
      </c>
      <c r="L71" s="29" t="s">
        <v>22</v>
      </c>
    </row>
    <row r="72" spans="1:12" hidden="1" x14ac:dyDescent="0.25">
      <c r="A72" s="28" t="s">
        <v>110</v>
      </c>
      <c r="B72" s="36">
        <v>42487</v>
      </c>
      <c r="C72" s="28"/>
      <c r="D72" s="37">
        <v>100</v>
      </c>
      <c r="E72" s="37">
        <v>73.004999999999995</v>
      </c>
      <c r="F72" s="28"/>
      <c r="G72" s="28"/>
      <c r="H72" s="28"/>
      <c r="I72" s="38">
        <v>7300.5</v>
      </c>
      <c r="J72" s="37">
        <v>130.34</v>
      </c>
      <c r="K72" s="28"/>
      <c r="L72" s="37" t="s">
        <v>111</v>
      </c>
    </row>
    <row r="73" spans="1:12" hidden="1" x14ac:dyDescent="0.25">
      <c r="A73" s="28" t="s">
        <v>44</v>
      </c>
      <c r="B73" s="28" t="s">
        <v>46</v>
      </c>
      <c r="C73" s="28" t="s">
        <v>124</v>
      </c>
      <c r="D73" s="29">
        <v>-100</v>
      </c>
      <c r="E73" s="29">
        <v>74.319999999999993</v>
      </c>
      <c r="F73" s="29">
        <v>74.31</v>
      </c>
      <c r="G73" s="30">
        <v>7432</v>
      </c>
      <c r="H73" s="29">
        <v>-0.16</v>
      </c>
      <c r="I73" s="30">
        <v>-7300.5</v>
      </c>
      <c r="J73" s="29">
        <v>131.34</v>
      </c>
      <c r="K73" s="29">
        <v>1</v>
      </c>
      <c r="L73" s="29" t="s">
        <v>22</v>
      </c>
    </row>
    <row r="74" spans="1:12" hidden="1" x14ac:dyDescent="0.25">
      <c r="A74" s="28" t="s">
        <v>110</v>
      </c>
      <c r="B74" s="36">
        <v>42487</v>
      </c>
      <c r="C74" s="28"/>
      <c r="D74" s="37">
        <v>100</v>
      </c>
      <c r="E74" s="37">
        <v>73.004999999999995</v>
      </c>
      <c r="F74" s="28"/>
      <c r="G74" s="28"/>
      <c r="H74" s="28"/>
      <c r="I74" s="38">
        <v>7300.5</v>
      </c>
      <c r="J74" s="37">
        <v>131.34</v>
      </c>
      <c r="K74" s="28"/>
      <c r="L74" s="37" t="s">
        <v>111</v>
      </c>
    </row>
    <row r="75" spans="1:12" hidden="1" x14ac:dyDescent="0.25">
      <c r="A75" s="28" t="s">
        <v>44</v>
      </c>
      <c r="B75" s="28" t="s">
        <v>46</v>
      </c>
      <c r="C75" s="28" t="s">
        <v>109</v>
      </c>
      <c r="D75" s="29">
        <v>-73</v>
      </c>
      <c r="E75" s="29">
        <v>74.319999999999993</v>
      </c>
      <c r="F75" s="29">
        <v>74.31</v>
      </c>
      <c r="G75" s="30">
        <v>5425.36</v>
      </c>
      <c r="H75" s="29">
        <v>-0.38</v>
      </c>
      <c r="I75" s="30">
        <v>-5329.36</v>
      </c>
      <c r="J75" s="29">
        <v>95.61</v>
      </c>
      <c r="K75" s="29">
        <v>0.73</v>
      </c>
      <c r="L75" s="29" t="s">
        <v>22</v>
      </c>
    </row>
    <row r="76" spans="1:12" hidden="1" x14ac:dyDescent="0.25">
      <c r="A76" s="28" t="s">
        <v>110</v>
      </c>
      <c r="B76" s="36">
        <v>42487</v>
      </c>
      <c r="C76" s="28"/>
      <c r="D76" s="37">
        <v>73</v>
      </c>
      <c r="E76" s="37">
        <v>73.004999999999995</v>
      </c>
      <c r="F76" s="28"/>
      <c r="G76" s="28"/>
      <c r="H76" s="28"/>
      <c r="I76" s="38">
        <v>5329.36</v>
      </c>
      <c r="J76" s="37">
        <v>95.61</v>
      </c>
      <c r="K76" s="28"/>
      <c r="L76" s="37" t="s">
        <v>111</v>
      </c>
    </row>
    <row r="77" spans="1:12" hidden="1" x14ac:dyDescent="0.25">
      <c r="A77" s="43" t="s">
        <v>125</v>
      </c>
      <c r="B77" s="44"/>
      <c r="C77" s="45"/>
      <c r="D77" s="34">
        <v>0</v>
      </c>
      <c r="E77" s="34"/>
      <c r="F77" s="35"/>
      <c r="G77" s="34">
        <v>360.36</v>
      </c>
      <c r="H77" s="34">
        <v>-3.07</v>
      </c>
      <c r="I77" s="34">
        <v>0</v>
      </c>
      <c r="J77" s="34">
        <v>357.29</v>
      </c>
      <c r="K77" s="34">
        <v>360.36</v>
      </c>
      <c r="L77" s="35"/>
    </row>
    <row r="78" spans="1:12" hidden="1" x14ac:dyDescent="0.25">
      <c r="A78" s="27" t="s">
        <v>47</v>
      </c>
      <c r="B78" s="28" t="s">
        <v>48</v>
      </c>
      <c r="C78" s="28" t="s">
        <v>30</v>
      </c>
      <c r="D78" s="29">
        <v>-111</v>
      </c>
      <c r="E78" s="29">
        <v>90.03</v>
      </c>
      <c r="F78" s="29">
        <v>90.38</v>
      </c>
      <c r="G78" s="30">
        <v>9993.33</v>
      </c>
      <c r="H78" s="29">
        <v>-1.22</v>
      </c>
      <c r="I78" s="30">
        <v>-9992.11</v>
      </c>
      <c r="J78" s="29">
        <v>0</v>
      </c>
      <c r="K78" s="29">
        <v>-38.85</v>
      </c>
      <c r="L78" s="29" t="s">
        <v>20</v>
      </c>
    </row>
    <row r="79" spans="1:12" hidden="1" x14ac:dyDescent="0.25">
      <c r="A79" s="28" t="s">
        <v>47</v>
      </c>
      <c r="B79" s="28" t="s">
        <v>48</v>
      </c>
      <c r="C79" s="28" t="s">
        <v>109</v>
      </c>
      <c r="D79" s="29">
        <v>-111</v>
      </c>
      <c r="E79" s="29">
        <v>90.03</v>
      </c>
      <c r="F79" s="29">
        <v>90.38</v>
      </c>
      <c r="G79" s="30">
        <v>9993.33</v>
      </c>
      <c r="H79" s="29">
        <v>-1.22</v>
      </c>
      <c r="I79" s="30">
        <v>-9992.11</v>
      </c>
      <c r="J79" s="29">
        <v>0</v>
      </c>
      <c r="K79" s="29">
        <v>-38.85</v>
      </c>
      <c r="L79" s="29" t="s">
        <v>20</v>
      </c>
    </row>
    <row r="80" spans="1:12" hidden="1" x14ac:dyDescent="0.25">
      <c r="A80" s="27" t="s">
        <v>47</v>
      </c>
      <c r="B80" s="28" t="s">
        <v>46</v>
      </c>
      <c r="C80" s="28" t="s">
        <v>30</v>
      </c>
      <c r="D80" s="29">
        <v>111</v>
      </c>
      <c r="E80" s="29">
        <v>90.289990099999997</v>
      </c>
      <c r="F80" s="29">
        <v>90.38</v>
      </c>
      <c r="G80" s="30">
        <v>-10022.19</v>
      </c>
      <c r="H80" s="29">
        <v>-1</v>
      </c>
      <c r="I80" s="30">
        <v>9992.11</v>
      </c>
      <c r="J80" s="29">
        <v>-31.08</v>
      </c>
      <c r="K80" s="29">
        <v>9.99</v>
      </c>
      <c r="L80" s="29" t="s">
        <v>22</v>
      </c>
    </row>
    <row r="81" spans="1:12" hidden="1" x14ac:dyDescent="0.25">
      <c r="A81" s="28" t="s">
        <v>47</v>
      </c>
      <c r="B81" s="28" t="s">
        <v>46</v>
      </c>
      <c r="C81" s="28" t="s">
        <v>116</v>
      </c>
      <c r="D81" s="29">
        <v>11</v>
      </c>
      <c r="E81" s="29">
        <v>90.289900000000003</v>
      </c>
      <c r="F81" s="29">
        <v>90.38</v>
      </c>
      <c r="G81" s="29">
        <v>-993.19</v>
      </c>
      <c r="H81" s="29">
        <v>-1</v>
      </c>
      <c r="I81" s="29">
        <v>990.21</v>
      </c>
      <c r="J81" s="29">
        <v>-3.98</v>
      </c>
      <c r="K81" s="29">
        <v>0.99</v>
      </c>
      <c r="L81" s="29" t="s">
        <v>22</v>
      </c>
    </row>
    <row r="82" spans="1:12" hidden="1" x14ac:dyDescent="0.25">
      <c r="A82" s="28" t="s">
        <v>110</v>
      </c>
      <c r="B82" s="31">
        <v>42487</v>
      </c>
      <c r="C82" s="28"/>
      <c r="D82" s="32">
        <v>-11</v>
      </c>
      <c r="E82" s="32">
        <v>90.019028399999996</v>
      </c>
      <c r="F82" s="28"/>
      <c r="G82" s="28"/>
      <c r="H82" s="28"/>
      <c r="I82" s="32">
        <v>-990.21</v>
      </c>
      <c r="J82" s="32">
        <v>-3.98</v>
      </c>
      <c r="K82" s="28"/>
      <c r="L82" s="32" t="s">
        <v>111</v>
      </c>
    </row>
    <row r="83" spans="1:12" hidden="1" x14ac:dyDescent="0.25">
      <c r="A83" s="28" t="s">
        <v>47</v>
      </c>
      <c r="B83" s="28" t="s">
        <v>46</v>
      </c>
      <c r="C83" s="28" t="s">
        <v>116</v>
      </c>
      <c r="D83" s="29">
        <v>100</v>
      </c>
      <c r="E83" s="29">
        <v>90.29</v>
      </c>
      <c r="F83" s="29">
        <v>90.38</v>
      </c>
      <c r="G83" s="30">
        <v>-9029</v>
      </c>
      <c r="H83" s="29">
        <v>0</v>
      </c>
      <c r="I83" s="30">
        <v>9001.9</v>
      </c>
      <c r="J83" s="29">
        <v>-27.1</v>
      </c>
      <c r="K83" s="29">
        <v>9</v>
      </c>
      <c r="L83" s="29" t="s">
        <v>22</v>
      </c>
    </row>
    <row r="84" spans="1:12" hidden="1" x14ac:dyDescent="0.25">
      <c r="A84" s="28" t="s">
        <v>110</v>
      </c>
      <c r="B84" s="31">
        <v>42487</v>
      </c>
      <c r="C84" s="28"/>
      <c r="D84" s="32">
        <v>-100</v>
      </c>
      <c r="E84" s="32">
        <v>90.019028300000002</v>
      </c>
      <c r="F84" s="28"/>
      <c r="G84" s="28"/>
      <c r="H84" s="28"/>
      <c r="I84" s="33">
        <v>-9001.9</v>
      </c>
      <c r="J84" s="32">
        <v>-27.1</v>
      </c>
      <c r="K84" s="28"/>
      <c r="L84" s="32" t="s">
        <v>111</v>
      </c>
    </row>
    <row r="85" spans="1:12" hidden="1" x14ac:dyDescent="0.25">
      <c r="A85" s="43" t="s">
        <v>126</v>
      </c>
      <c r="B85" s="44"/>
      <c r="C85" s="45"/>
      <c r="D85" s="34">
        <v>0</v>
      </c>
      <c r="E85" s="34"/>
      <c r="F85" s="35"/>
      <c r="G85" s="34">
        <v>-28.86</v>
      </c>
      <c r="H85" s="34">
        <v>-2.2200000000000002</v>
      </c>
      <c r="I85" s="34">
        <v>0</v>
      </c>
      <c r="J85" s="34">
        <v>-31.08</v>
      </c>
      <c r="K85" s="34">
        <v>-28.86</v>
      </c>
      <c r="L85" s="35"/>
    </row>
    <row r="86" spans="1:12" hidden="1" x14ac:dyDescent="0.25">
      <c r="A86" s="27" t="s">
        <v>23</v>
      </c>
      <c r="B86" s="28" t="s">
        <v>49</v>
      </c>
      <c r="C86" s="28" t="s">
        <v>30</v>
      </c>
      <c r="D86" s="29">
        <v>206</v>
      </c>
      <c r="E86" s="29">
        <v>48.500242700000001</v>
      </c>
      <c r="F86" s="29">
        <v>48.71</v>
      </c>
      <c r="G86" s="30">
        <v>-9991.0499999999993</v>
      </c>
      <c r="H86" s="29">
        <v>-1.03</v>
      </c>
      <c r="I86" s="30">
        <v>9992.08</v>
      </c>
      <c r="J86" s="29">
        <v>0</v>
      </c>
      <c r="K86" s="29">
        <v>43.21</v>
      </c>
      <c r="L86" s="29" t="s">
        <v>18</v>
      </c>
    </row>
    <row r="87" spans="1:12" hidden="1" x14ac:dyDescent="0.25">
      <c r="A87" s="28" t="s">
        <v>23</v>
      </c>
      <c r="B87" s="28" t="s">
        <v>49</v>
      </c>
      <c r="C87" s="28" t="s">
        <v>114</v>
      </c>
      <c r="D87" s="29">
        <v>22</v>
      </c>
      <c r="E87" s="29">
        <v>48.48</v>
      </c>
      <c r="F87" s="29">
        <v>48.71</v>
      </c>
      <c r="G87" s="30">
        <v>-1066.56</v>
      </c>
      <c r="H87" s="29">
        <v>-1</v>
      </c>
      <c r="I87" s="30">
        <v>1067.56</v>
      </c>
      <c r="J87" s="29">
        <v>0</v>
      </c>
      <c r="K87" s="29">
        <v>5.0599999999999996</v>
      </c>
      <c r="L87" s="29" t="s">
        <v>18</v>
      </c>
    </row>
    <row r="88" spans="1:12" hidden="1" x14ac:dyDescent="0.25">
      <c r="A88" s="28" t="s">
        <v>23</v>
      </c>
      <c r="B88" s="28" t="s">
        <v>49</v>
      </c>
      <c r="C88" s="28" t="s">
        <v>114</v>
      </c>
      <c r="D88" s="29">
        <v>51</v>
      </c>
      <c r="E88" s="29">
        <v>48.5</v>
      </c>
      <c r="F88" s="29">
        <v>48.71</v>
      </c>
      <c r="G88" s="30">
        <v>-2473.5</v>
      </c>
      <c r="H88" s="29">
        <v>0</v>
      </c>
      <c r="I88" s="30">
        <v>2473.5</v>
      </c>
      <c r="J88" s="29">
        <v>0</v>
      </c>
      <c r="K88" s="29">
        <v>10.71</v>
      </c>
      <c r="L88" s="29" t="s">
        <v>18</v>
      </c>
    </row>
    <row r="89" spans="1:12" hidden="1" x14ac:dyDescent="0.25">
      <c r="A89" s="28" t="s">
        <v>23</v>
      </c>
      <c r="B89" s="28" t="s">
        <v>49</v>
      </c>
      <c r="C89" s="28" t="s">
        <v>114</v>
      </c>
      <c r="D89" s="29">
        <v>1</v>
      </c>
      <c r="E89" s="29">
        <v>48.51</v>
      </c>
      <c r="F89" s="29">
        <v>48.71</v>
      </c>
      <c r="G89" s="29">
        <v>-48.51</v>
      </c>
      <c r="H89" s="29">
        <v>0</v>
      </c>
      <c r="I89" s="29">
        <v>48.51</v>
      </c>
      <c r="J89" s="29">
        <v>0</v>
      </c>
      <c r="K89" s="29">
        <v>0.2</v>
      </c>
      <c r="L89" s="29" t="s">
        <v>18</v>
      </c>
    </row>
    <row r="90" spans="1:12" hidden="1" x14ac:dyDescent="0.25">
      <c r="A90" s="28" t="s">
        <v>23</v>
      </c>
      <c r="B90" s="28" t="s">
        <v>49</v>
      </c>
      <c r="C90" s="28" t="s">
        <v>114</v>
      </c>
      <c r="D90" s="29">
        <v>104</v>
      </c>
      <c r="E90" s="29">
        <v>48.51</v>
      </c>
      <c r="F90" s="29">
        <v>48.71</v>
      </c>
      <c r="G90" s="30">
        <v>-5045.04</v>
      </c>
      <c r="H90" s="29">
        <v>0</v>
      </c>
      <c r="I90" s="30">
        <v>5045.04</v>
      </c>
      <c r="J90" s="29">
        <v>0</v>
      </c>
      <c r="K90" s="29">
        <v>20.8</v>
      </c>
      <c r="L90" s="29" t="s">
        <v>18</v>
      </c>
    </row>
    <row r="91" spans="1:12" hidden="1" x14ac:dyDescent="0.25">
      <c r="A91" s="28" t="s">
        <v>23</v>
      </c>
      <c r="B91" s="28" t="s">
        <v>49</v>
      </c>
      <c r="C91" s="28" t="s">
        <v>114</v>
      </c>
      <c r="D91" s="29">
        <v>28</v>
      </c>
      <c r="E91" s="29">
        <v>48.48</v>
      </c>
      <c r="F91" s="29">
        <v>48.71</v>
      </c>
      <c r="G91" s="30">
        <v>-1357.44</v>
      </c>
      <c r="H91" s="29">
        <v>-0.03</v>
      </c>
      <c r="I91" s="30">
        <v>1357.47</v>
      </c>
      <c r="J91" s="29">
        <v>0</v>
      </c>
      <c r="K91" s="29">
        <v>6.44</v>
      </c>
      <c r="L91" s="29" t="s">
        <v>18</v>
      </c>
    </row>
    <row r="92" spans="1:12" hidden="1" x14ac:dyDescent="0.25">
      <c r="A92" s="27" t="s">
        <v>23</v>
      </c>
      <c r="B92" s="28" t="s">
        <v>50</v>
      </c>
      <c r="C92" s="28" t="s">
        <v>30</v>
      </c>
      <c r="D92" s="29">
        <v>-206</v>
      </c>
      <c r="E92" s="29">
        <v>48.7028155</v>
      </c>
      <c r="F92" s="29">
        <v>48.71</v>
      </c>
      <c r="G92" s="30">
        <v>10032.780000000001</v>
      </c>
      <c r="H92" s="29">
        <v>-1.22</v>
      </c>
      <c r="I92" s="30">
        <v>-9992.08</v>
      </c>
      <c r="J92" s="29">
        <v>39.479999999999997</v>
      </c>
      <c r="K92" s="29">
        <v>-1.48</v>
      </c>
      <c r="L92" s="29" t="s">
        <v>22</v>
      </c>
    </row>
    <row r="93" spans="1:12" hidden="1" x14ac:dyDescent="0.25">
      <c r="A93" s="28" t="s">
        <v>23</v>
      </c>
      <c r="B93" s="28" t="s">
        <v>50</v>
      </c>
      <c r="C93" s="28" t="s">
        <v>116</v>
      </c>
      <c r="D93" s="29">
        <v>-100</v>
      </c>
      <c r="E93" s="29">
        <v>48.700800000000001</v>
      </c>
      <c r="F93" s="29">
        <v>48.71</v>
      </c>
      <c r="G93" s="30">
        <v>4870.08</v>
      </c>
      <c r="H93" s="29">
        <v>-1.1100000000000001</v>
      </c>
      <c r="I93" s="30">
        <v>-4850.83</v>
      </c>
      <c r="J93" s="29">
        <v>18.14</v>
      </c>
      <c r="K93" s="29">
        <v>-0.92</v>
      </c>
      <c r="L93" s="29" t="s">
        <v>22</v>
      </c>
    </row>
    <row r="94" spans="1:12" hidden="1" x14ac:dyDescent="0.25">
      <c r="A94" s="28" t="s">
        <v>110</v>
      </c>
      <c r="B94" s="36">
        <v>42481</v>
      </c>
      <c r="C94" s="28"/>
      <c r="D94" s="37">
        <v>100</v>
      </c>
      <c r="E94" s="37">
        <v>48.508299999999998</v>
      </c>
      <c r="F94" s="28"/>
      <c r="G94" s="28"/>
      <c r="H94" s="28"/>
      <c r="I94" s="38">
        <v>4850.83</v>
      </c>
      <c r="J94" s="37">
        <v>18.14</v>
      </c>
      <c r="K94" s="28"/>
      <c r="L94" s="37" t="s">
        <v>111</v>
      </c>
    </row>
    <row r="95" spans="1:12" hidden="1" x14ac:dyDescent="0.25">
      <c r="A95" s="28" t="s">
        <v>23</v>
      </c>
      <c r="B95" s="28" t="s">
        <v>50</v>
      </c>
      <c r="C95" s="28" t="s">
        <v>124</v>
      </c>
      <c r="D95" s="29">
        <v>-100</v>
      </c>
      <c r="E95" s="29">
        <v>48.704999999999998</v>
      </c>
      <c r="F95" s="29">
        <v>48.71</v>
      </c>
      <c r="G95" s="30">
        <v>4870.5</v>
      </c>
      <c r="H95" s="29">
        <v>-0.11</v>
      </c>
      <c r="I95" s="30">
        <v>-4850.3599999999997</v>
      </c>
      <c r="J95" s="29">
        <v>20.03</v>
      </c>
      <c r="K95" s="29">
        <v>-0.5</v>
      </c>
      <c r="L95" s="29" t="s">
        <v>22</v>
      </c>
    </row>
    <row r="96" spans="1:12" hidden="1" x14ac:dyDescent="0.25">
      <c r="A96" s="28" t="s">
        <v>110</v>
      </c>
      <c r="B96" s="36">
        <v>42481</v>
      </c>
      <c r="C96" s="28"/>
      <c r="D96" s="37">
        <v>100</v>
      </c>
      <c r="E96" s="37">
        <v>48.503635699999997</v>
      </c>
      <c r="F96" s="28"/>
      <c r="G96" s="28"/>
      <c r="H96" s="28"/>
      <c r="I96" s="38">
        <v>4850.3599999999997</v>
      </c>
      <c r="J96" s="37">
        <v>20.03</v>
      </c>
      <c r="K96" s="28"/>
      <c r="L96" s="37" t="s">
        <v>111</v>
      </c>
    </row>
    <row r="97" spans="1:12" hidden="1" x14ac:dyDescent="0.25">
      <c r="A97" s="28" t="s">
        <v>23</v>
      </c>
      <c r="B97" s="28" t="s">
        <v>50</v>
      </c>
      <c r="C97" s="28" t="s">
        <v>116</v>
      </c>
      <c r="D97" s="29">
        <v>-6</v>
      </c>
      <c r="E97" s="29">
        <v>48.7</v>
      </c>
      <c r="F97" s="29">
        <v>48.71</v>
      </c>
      <c r="G97" s="29">
        <v>292.2</v>
      </c>
      <c r="H97" s="29">
        <v>-0.01</v>
      </c>
      <c r="I97" s="29">
        <v>-290.89</v>
      </c>
      <c r="J97" s="29">
        <v>1.31</v>
      </c>
      <c r="K97" s="29">
        <v>-0.06</v>
      </c>
      <c r="L97" s="29" t="s">
        <v>22</v>
      </c>
    </row>
    <row r="98" spans="1:12" hidden="1" x14ac:dyDescent="0.25">
      <c r="A98" s="28" t="s">
        <v>110</v>
      </c>
      <c r="B98" s="36">
        <v>42481</v>
      </c>
      <c r="C98" s="28"/>
      <c r="D98" s="37">
        <v>6</v>
      </c>
      <c r="E98" s="37">
        <v>48.481071499999999</v>
      </c>
      <c r="F98" s="28"/>
      <c r="G98" s="28"/>
      <c r="H98" s="28"/>
      <c r="I98" s="37">
        <v>290.89</v>
      </c>
      <c r="J98" s="37">
        <v>1.31</v>
      </c>
      <c r="K98" s="28"/>
      <c r="L98" s="37" t="s">
        <v>111</v>
      </c>
    </row>
    <row r="99" spans="1:12" hidden="1" x14ac:dyDescent="0.25">
      <c r="A99" s="43" t="s">
        <v>127</v>
      </c>
      <c r="B99" s="44"/>
      <c r="C99" s="45"/>
      <c r="D99" s="34">
        <v>0</v>
      </c>
      <c r="E99" s="34"/>
      <c r="F99" s="35"/>
      <c r="G99" s="34">
        <v>41.73</v>
      </c>
      <c r="H99" s="34">
        <v>-2.25</v>
      </c>
      <c r="I99" s="34">
        <v>0</v>
      </c>
      <c r="J99" s="34">
        <v>39.479999999999997</v>
      </c>
      <c r="K99" s="34">
        <v>41.73</v>
      </c>
      <c r="L99" s="35"/>
    </row>
    <row r="100" spans="1:12" x14ac:dyDescent="0.25">
      <c r="A100" s="27" t="s">
        <v>128</v>
      </c>
      <c r="B100" s="28" t="s">
        <v>129</v>
      </c>
      <c r="C100" s="28" t="s">
        <v>30</v>
      </c>
      <c r="D100" s="29">
        <v>277</v>
      </c>
      <c r="E100" s="29">
        <v>72.05</v>
      </c>
      <c r="F100" s="29">
        <v>71.77</v>
      </c>
      <c r="G100" s="30">
        <v>-19957.849999999999</v>
      </c>
      <c r="H100" s="29">
        <v>-1.38</v>
      </c>
      <c r="I100" s="30">
        <v>19959.23</v>
      </c>
      <c r="J100" s="29">
        <v>0</v>
      </c>
      <c r="K100" s="29">
        <v>-77.56</v>
      </c>
      <c r="L100" s="29" t="s">
        <v>20</v>
      </c>
    </row>
    <row r="101" spans="1:12" x14ac:dyDescent="0.25">
      <c r="A101" s="28" t="s">
        <v>128</v>
      </c>
      <c r="B101" s="28" t="s">
        <v>129</v>
      </c>
      <c r="C101" s="28" t="s">
        <v>109</v>
      </c>
      <c r="D101" s="29">
        <v>277</v>
      </c>
      <c r="E101" s="29">
        <v>72.05</v>
      </c>
      <c r="F101" s="29">
        <v>71.77</v>
      </c>
      <c r="G101" s="30">
        <v>-19957.849999999999</v>
      </c>
      <c r="H101" s="29">
        <v>-1.38</v>
      </c>
      <c r="I101" s="30">
        <v>19959.23</v>
      </c>
      <c r="J101" s="29">
        <v>0</v>
      </c>
      <c r="K101" s="29">
        <v>-77.56</v>
      </c>
      <c r="L101" s="29" t="s">
        <v>20</v>
      </c>
    </row>
    <row r="102" spans="1:12" x14ac:dyDescent="0.25">
      <c r="A102" s="27" t="s">
        <v>128</v>
      </c>
      <c r="B102" s="28" t="s">
        <v>130</v>
      </c>
      <c r="C102" s="28" t="s">
        <v>30</v>
      </c>
      <c r="D102" s="29">
        <v>-277</v>
      </c>
      <c r="E102" s="29">
        <v>71.75</v>
      </c>
      <c r="F102" s="29">
        <v>71.77</v>
      </c>
      <c r="G102" s="30">
        <v>19874.75</v>
      </c>
      <c r="H102" s="29">
        <v>-1.82</v>
      </c>
      <c r="I102" s="30">
        <v>-19959.240000000002</v>
      </c>
      <c r="J102" s="29">
        <v>-86.3</v>
      </c>
      <c r="K102" s="29">
        <v>-5.54</v>
      </c>
      <c r="L102" s="29" t="s">
        <v>19</v>
      </c>
    </row>
    <row r="103" spans="1:12" x14ac:dyDescent="0.25">
      <c r="A103" s="28" t="s">
        <v>128</v>
      </c>
      <c r="B103" s="28" t="s">
        <v>130</v>
      </c>
      <c r="C103" s="28" t="s">
        <v>109</v>
      </c>
      <c r="D103" s="29">
        <v>-277</v>
      </c>
      <c r="E103" s="29">
        <v>71.75</v>
      </c>
      <c r="F103" s="29">
        <v>71.77</v>
      </c>
      <c r="G103" s="30">
        <v>19874.75</v>
      </c>
      <c r="H103" s="29">
        <v>-1.82</v>
      </c>
      <c r="I103" s="30">
        <v>-19959.240000000002</v>
      </c>
      <c r="J103" s="29">
        <v>-86.3</v>
      </c>
      <c r="K103" s="29">
        <v>-5.54</v>
      </c>
      <c r="L103" s="29" t="s">
        <v>19</v>
      </c>
    </row>
    <row r="104" spans="1:12" hidden="1" x14ac:dyDescent="0.25">
      <c r="A104" s="28" t="s">
        <v>110</v>
      </c>
      <c r="B104" s="31">
        <v>42502</v>
      </c>
      <c r="C104" s="28"/>
      <c r="D104" s="32">
        <v>277</v>
      </c>
      <c r="E104" s="32">
        <v>72.055000000000007</v>
      </c>
      <c r="F104" s="28"/>
      <c r="G104" s="28"/>
      <c r="H104" s="28"/>
      <c r="I104" s="33">
        <v>19959.240000000002</v>
      </c>
      <c r="J104" s="32">
        <v>-86.3</v>
      </c>
      <c r="K104" s="28"/>
      <c r="L104" s="32" t="s">
        <v>111</v>
      </c>
    </row>
    <row r="105" spans="1:12" hidden="1" x14ac:dyDescent="0.25">
      <c r="A105" s="43" t="s">
        <v>131</v>
      </c>
      <c r="B105" s="44"/>
      <c r="C105" s="45"/>
      <c r="D105" s="34">
        <v>0</v>
      </c>
      <c r="E105" s="34"/>
      <c r="F105" s="35"/>
      <c r="G105" s="34">
        <v>-83.1</v>
      </c>
      <c r="H105" s="34">
        <v>-3.2</v>
      </c>
      <c r="I105" s="34">
        <v>0</v>
      </c>
      <c r="J105" s="34">
        <v>-86.3</v>
      </c>
      <c r="K105" s="34">
        <v>-83.1</v>
      </c>
      <c r="L105" s="35"/>
    </row>
    <row r="106" spans="1:12" hidden="1" x14ac:dyDescent="0.25">
      <c r="A106" s="27" t="s">
        <v>51</v>
      </c>
      <c r="B106" s="28" t="s">
        <v>39</v>
      </c>
      <c r="C106" s="28" t="s">
        <v>30</v>
      </c>
      <c r="D106" s="29">
        <v>117</v>
      </c>
      <c r="E106" s="29">
        <v>85.318899999999999</v>
      </c>
      <c r="F106" s="29">
        <v>86.5</v>
      </c>
      <c r="G106" s="30">
        <v>-9982.31</v>
      </c>
      <c r="H106" s="29">
        <v>-1</v>
      </c>
      <c r="I106" s="30">
        <v>9983.31</v>
      </c>
      <c r="J106" s="29">
        <v>0</v>
      </c>
      <c r="K106" s="29">
        <v>138.19</v>
      </c>
      <c r="L106" s="29" t="s">
        <v>20</v>
      </c>
    </row>
    <row r="107" spans="1:12" hidden="1" x14ac:dyDescent="0.25">
      <c r="A107" s="28" t="s">
        <v>51</v>
      </c>
      <c r="B107" s="28" t="s">
        <v>39</v>
      </c>
      <c r="C107" s="28" t="s">
        <v>116</v>
      </c>
      <c r="D107" s="29">
        <v>117</v>
      </c>
      <c r="E107" s="29">
        <v>85.318899999999999</v>
      </c>
      <c r="F107" s="29">
        <v>86.5</v>
      </c>
      <c r="G107" s="30">
        <v>-9982.31</v>
      </c>
      <c r="H107" s="29">
        <v>-1</v>
      </c>
      <c r="I107" s="30">
        <v>9983.31</v>
      </c>
      <c r="J107" s="29">
        <v>0</v>
      </c>
      <c r="K107" s="29">
        <v>138.19</v>
      </c>
      <c r="L107" s="29" t="s">
        <v>20</v>
      </c>
    </row>
    <row r="108" spans="1:12" hidden="1" x14ac:dyDescent="0.25">
      <c r="A108" s="27" t="s">
        <v>51</v>
      </c>
      <c r="B108" s="28" t="s">
        <v>40</v>
      </c>
      <c r="C108" s="28" t="s">
        <v>30</v>
      </c>
      <c r="D108" s="29">
        <v>-117</v>
      </c>
      <c r="E108" s="29">
        <v>86.400854699999996</v>
      </c>
      <c r="F108" s="29">
        <v>86.5</v>
      </c>
      <c r="G108" s="30">
        <v>10108.9</v>
      </c>
      <c r="H108" s="29">
        <v>-1.22</v>
      </c>
      <c r="I108" s="30">
        <v>-9983.31</v>
      </c>
      <c r="J108" s="29">
        <v>124.37</v>
      </c>
      <c r="K108" s="29">
        <v>-11.6</v>
      </c>
      <c r="L108" s="29" t="s">
        <v>22</v>
      </c>
    </row>
    <row r="109" spans="1:12" hidden="1" x14ac:dyDescent="0.25">
      <c r="A109" s="28" t="s">
        <v>51</v>
      </c>
      <c r="B109" s="28" t="s">
        <v>40</v>
      </c>
      <c r="C109" s="28" t="s">
        <v>112</v>
      </c>
      <c r="D109" s="29">
        <v>-100</v>
      </c>
      <c r="E109" s="29">
        <v>86.400999999999996</v>
      </c>
      <c r="F109" s="29">
        <v>86.5</v>
      </c>
      <c r="G109" s="30">
        <v>8640.1</v>
      </c>
      <c r="H109" s="29">
        <v>-1.19</v>
      </c>
      <c r="I109" s="30">
        <v>-8532.74</v>
      </c>
      <c r="J109" s="29">
        <v>106.17</v>
      </c>
      <c r="K109" s="29">
        <v>-9.9</v>
      </c>
      <c r="L109" s="29" t="s">
        <v>22</v>
      </c>
    </row>
    <row r="110" spans="1:12" hidden="1" x14ac:dyDescent="0.25">
      <c r="A110" s="28" t="s">
        <v>110</v>
      </c>
      <c r="B110" s="36">
        <v>42480</v>
      </c>
      <c r="C110" s="28"/>
      <c r="D110" s="37">
        <v>100</v>
      </c>
      <c r="E110" s="37">
        <v>85.327447000000006</v>
      </c>
      <c r="F110" s="28"/>
      <c r="G110" s="28"/>
      <c r="H110" s="28"/>
      <c r="I110" s="38">
        <v>8532.74</v>
      </c>
      <c r="J110" s="37">
        <v>106.17</v>
      </c>
      <c r="K110" s="28"/>
      <c r="L110" s="37" t="s">
        <v>111</v>
      </c>
    </row>
    <row r="111" spans="1:12" hidden="1" x14ac:dyDescent="0.25">
      <c r="A111" s="28" t="s">
        <v>51</v>
      </c>
      <c r="B111" s="28" t="s">
        <v>40</v>
      </c>
      <c r="C111" s="28" t="s">
        <v>114</v>
      </c>
      <c r="D111" s="29">
        <v>-17</v>
      </c>
      <c r="E111" s="29">
        <v>86.4</v>
      </c>
      <c r="F111" s="29">
        <v>86.5</v>
      </c>
      <c r="G111" s="30">
        <v>1468.8</v>
      </c>
      <c r="H111" s="29">
        <v>-0.03</v>
      </c>
      <c r="I111" s="30">
        <v>-1450.57</v>
      </c>
      <c r="J111" s="29">
        <v>18.2</v>
      </c>
      <c r="K111" s="29">
        <v>-1.7</v>
      </c>
      <c r="L111" s="29" t="s">
        <v>22</v>
      </c>
    </row>
    <row r="112" spans="1:12" hidden="1" x14ac:dyDescent="0.25">
      <c r="A112" s="28" t="s">
        <v>110</v>
      </c>
      <c r="B112" s="36">
        <v>42480</v>
      </c>
      <c r="C112" s="28"/>
      <c r="D112" s="37">
        <v>17</v>
      </c>
      <c r="E112" s="37">
        <v>85.327447000000006</v>
      </c>
      <c r="F112" s="28"/>
      <c r="G112" s="28"/>
      <c r="H112" s="28"/>
      <c r="I112" s="38">
        <v>1450.57</v>
      </c>
      <c r="J112" s="37">
        <v>18.2</v>
      </c>
      <c r="K112" s="28"/>
      <c r="L112" s="37" t="s">
        <v>111</v>
      </c>
    </row>
    <row r="113" spans="1:12" hidden="1" x14ac:dyDescent="0.25">
      <c r="A113" s="43" t="s">
        <v>132</v>
      </c>
      <c r="B113" s="44"/>
      <c r="C113" s="45"/>
      <c r="D113" s="34">
        <v>0</v>
      </c>
      <c r="E113" s="34"/>
      <c r="F113" s="35"/>
      <c r="G113" s="34">
        <v>126.59</v>
      </c>
      <c r="H113" s="34">
        <v>-2.2200000000000002</v>
      </c>
      <c r="I113" s="34">
        <v>0</v>
      </c>
      <c r="J113" s="34">
        <v>124.37</v>
      </c>
      <c r="K113" s="34">
        <v>126.59</v>
      </c>
      <c r="L113" s="35"/>
    </row>
    <row r="114" spans="1:12" hidden="1" x14ac:dyDescent="0.25">
      <c r="A114" s="27" t="s">
        <v>52</v>
      </c>
      <c r="B114" s="28" t="s">
        <v>53</v>
      </c>
      <c r="C114" s="28" t="s">
        <v>30</v>
      </c>
      <c r="D114" s="29">
        <v>15</v>
      </c>
      <c r="E114" s="29">
        <v>631.16</v>
      </c>
      <c r="F114" s="29">
        <v>638.15</v>
      </c>
      <c r="G114" s="30">
        <v>-9467.4</v>
      </c>
      <c r="H114" s="29">
        <v>-1</v>
      </c>
      <c r="I114" s="30">
        <v>9468.4</v>
      </c>
      <c r="J114" s="29">
        <v>0</v>
      </c>
      <c r="K114" s="29">
        <v>104.85</v>
      </c>
      <c r="L114" s="29" t="s">
        <v>20</v>
      </c>
    </row>
    <row r="115" spans="1:12" hidden="1" x14ac:dyDescent="0.25">
      <c r="A115" s="28" t="s">
        <v>52</v>
      </c>
      <c r="B115" s="28" t="s">
        <v>53</v>
      </c>
      <c r="C115" s="28" t="s">
        <v>114</v>
      </c>
      <c r="D115" s="29">
        <v>15</v>
      </c>
      <c r="E115" s="29">
        <v>631.16</v>
      </c>
      <c r="F115" s="29">
        <v>638.15</v>
      </c>
      <c r="G115" s="30">
        <v>-9467.4</v>
      </c>
      <c r="H115" s="29">
        <v>-1</v>
      </c>
      <c r="I115" s="30">
        <v>9468.4</v>
      </c>
      <c r="J115" s="29">
        <v>0</v>
      </c>
      <c r="K115" s="29">
        <v>104.85</v>
      </c>
      <c r="L115" s="29" t="s">
        <v>20</v>
      </c>
    </row>
    <row r="116" spans="1:12" hidden="1" x14ac:dyDescent="0.25">
      <c r="A116" s="27" t="s">
        <v>52</v>
      </c>
      <c r="B116" s="28" t="s">
        <v>54</v>
      </c>
      <c r="C116" s="28" t="s">
        <v>30</v>
      </c>
      <c r="D116" s="29">
        <v>-15</v>
      </c>
      <c r="E116" s="29">
        <v>637.69000000000005</v>
      </c>
      <c r="F116" s="29">
        <v>638.15</v>
      </c>
      <c r="G116" s="30">
        <v>9565.35</v>
      </c>
      <c r="H116" s="29">
        <v>-1.21</v>
      </c>
      <c r="I116" s="30">
        <v>-9468.4</v>
      </c>
      <c r="J116" s="29">
        <v>95.74</v>
      </c>
      <c r="K116" s="29">
        <v>-6.9</v>
      </c>
      <c r="L116" s="29" t="s">
        <v>19</v>
      </c>
    </row>
    <row r="117" spans="1:12" hidden="1" x14ac:dyDescent="0.25">
      <c r="A117" s="28" t="s">
        <v>52</v>
      </c>
      <c r="B117" s="28" t="s">
        <v>54</v>
      </c>
      <c r="C117" s="28" t="s">
        <v>117</v>
      </c>
      <c r="D117" s="29">
        <v>-15</v>
      </c>
      <c r="E117" s="29">
        <v>637.69000000000005</v>
      </c>
      <c r="F117" s="29">
        <v>638.15</v>
      </c>
      <c r="G117" s="30">
        <v>9565.35</v>
      </c>
      <c r="H117" s="29">
        <v>-1.21</v>
      </c>
      <c r="I117" s="30">
        <v>-9468.4</v>
      </c>
      <c r="J117" s="29">
        <v>95.74</v>
      </c>
      <c r="K117" s="29">
        <v>-6.9</v>
      </c>
      <c r="L117" s="29" t="s">
        <v>19</v>
      </c>
    </row>
    <row r="118" spans="1:12" hidden="1" x14ac:dyDescent="0.25">
      <c r="A118" s="28" t="s">
        <v>110</v>
      </c>
      <c r="B118" s="36">
        <v>42482</v>
      </c>
      <c r="C118" s="28"/>
      <c r="D118" s="37">
        <v>15</v>
      </c>
      <c r="E118" s="37">
        <v>631.22666670000001</v>
      </c>
      <c r="F118" s="28"/>
      <c r="G118" s="28"/>
      <c r="H118" s="28"/>
      <c r="I118" s="38">
        <v>9468.4</v>
      </c>
      <c r="J118" s="37">
        <v>95.74</v>
      </c>
      <c r="K118" s="28"/>
      <c r="L118" s="37" t="s">
        <v>111</v>
      </c>
    </row>
    <row r="119" spans="1:12" hidden="1" x14ac:dyDescent="0.25">
      <c r="A119" s="43" t="s">
        <v>133</v>
      </c>
      <c r="B119" s="44"/>
      <c r="C119" s="45"/>
      <c r="D119" s="34">
        <v>0</v>
      </c>
      <c r="E119" s="34"/>
      <c r="F119" s="35"/>
      <c r="G119" s="34">
        <v>97.95</v>
      </c>
      <c r="H119" s="34">
        <v>-2.21</v>
      </c>
      <c r="I119" s="34">
        <v>0</v>
      </c>
      <c r="J119" s="34">
        <v>95.74</v>
      </c>
      <c r="K119" s="34">
        <v>97.95</v>
      </c>
      <c r="L119" s="35"/>
    </row>
    <row r="120" spans="1:12" hidden="1" x14ac:dyDescent="0.25">
      <c r="A120" s="27" t="s">
        <v>24</v>
      </c>
      <c r="B120" s="28" t="s">
        <v>55</v>
      </c>
      <c r="C120" s="28" t="s">
        <v>30</v>
      </c>
      <c r="D120" s="29">
        <v>231</v>
      </c>
      <c r="E120" s="29">
        <v>86.5</v>
      </c>
      <c r="F120" s="29">
        <v>86.87</v>
      </c>
      <c r="G120" s="30">
        <v>-19981.5</v>
      </c>
      <c r="H120" s="29">
        <v>-1.1599999999999999</v>
      </c>
      <c r="I120" s="30">
        <v>19982.66</v>
      </c>
      <c r="J120" s="29">
        <v>0</v>
      </c>
      <c r="K120" s="29">
        <v>85.47</v>
      </c>
      <c r="L120" s="29" t="s">
        <v>18</v>
      </c>
    </row>
    <row r="121" spans="1:12" hidden="1" x14ac:dyDescent="0.25">
      <c r="A121" s="28" t="s">
        <v>24</v>
      </c>
      <c r="B121" s="28" t="s">
        <v>55</v>
      </c>
      <c r="C121" s="28" t="s">
        <v>114</v>
      </c>
      <c r="D121" s="29">
        <v>100</v>
      </c>
      <c r="E121" s="29">
        <v>86.5</v>
      </c>
      <c r="F121" s="29">
        <v>86.87</v>
      </c>
      <c r="G121" s="30">
        <v>-8650</v>
      </c>
      <c r="H121" s="29">
        <v>-1</v>
      </c>
      <c r="I121" s="30">
        <v>8651</v>
      </c>
      <c r="J121" s="29">
        <v>0</v>
      </c>
      <c r="K121" s="29">
        <v>37</v>
      </c>
      <c r="L121" s="29" t="s">
        <v>18</v>
      </c>
    </row>
    <row r="122" spans="1:12" hidden="1" x14ac:dyDescent="0.25">
      <c r="A122" s="28" t="s">
        <v>24</v>
      </c>
      <c r="B122" s="28" t="s">
        <v>55</v>
      </c>
      <c r="C122" s="28" t="s">
        <v>114</v>
      </c>
      <c r="D122" s="29">
        <v>55</v>
      </c>
      <c r="E122" s="29">
        <v>86.5</v>
      </c>
      <c r="F122" s="29">
        <v>86.87</v>
      </c>
      <c r="G122" s="30">
        <v>-4757.5</v>
      </c>
      <c r="H122" s="29">
        <v>0</v>
      </c>
      <c r="I122" s="30">
        <v>4757.5</v>
      </c>
      <c r="J122" s="29">
        <v>0</v>
      </c>
      <c r="K122" s="29">
        <v>20.350000000000001</v>
      </c>
      <c r="L122" s="29" t="s">
        <v>18</v>
      </c>
    </row>
    <row r="123" spans="1:12" hidden="1" x14ac:dyDescent="0.25">
      <c r="A123" s="28" t="s">
        <v>24</v>
      </c>
      <c r="B123" s="28" t="s">
        <v>134</v>
      </c>
      <c r="C123" s="28" t="s">
        <v>109</v>
      </c>
      <c r="D123" s="29">
        <v>5</v>
      </c>
      <c r="E123" s="29">
        <v>86.5</v>
      </c>
      <c r="F123" s="29">
        <v>86.87</v>
      </c>
      <c r="G123" s="29">
        <v>-432.5</v>
      </c>
      <c r="H123" s="29">
        <v>0</v>
      </c>
      <c r="I123" s="29">
        <v>432.5</v>
      </c>
      <c r="J123" s="29">
        <v>0</v>
      </c>
      <c r="K123" s="29">
        <v>1.85</v>
      </c>
      <c r="L123" s="29" t="s">
        <v>18</v>
      </c>
    </row>
    <row r="124" spans="1:12" hidden="1" x14ac:dyDescent="0.25">
      <c r="A124" s="28" t="s">
        <v>24</v>
      </c>
      <c r="B124" s="28" t="s">
        <v>134</v>
      </c>
      <c r="C124" s="28" t="s">
        <v>109</v>
      </c>
      <c r="D124" s="29">
        <v>2</v>
      </c>
      <c r="E124" s="29">
        <v>86.5</v>
      </c>
      <c r="F124" s="29">
        <v>86.87</v>
      </c>
      <c r="G124" s="29">
        <v>-173</v>
      </c>
      <c r="H124" s="29">
        <v>0</v>
      </c>
      <c r="I124" s="29">
        <v>173</v>
      </c>
      <c r="J124" s="29">
        <v>0</v>
      </c>
      <c r="K124" s="29">
        <v>0.74</v>
      </c>
      <c r="L124" s="29" t="s">
        <v>18</v>
      </c>
    </row>
    <row r="125" spans="1:12" hidden="1" x14ac:dyDescent="0.25">
      <c r="A125" s="28" t="s">
        <v>24</v>
      </c>
      <c r="B125" s="28" t="s">
        <v>134</v>
      </c>
      <c r="C125" s="28" t="s">
        <v>109</v>
      </c>
      <c r="D125" s="29">
        <v>15</v>
      </c>
      <c r="E125" s="29">
        <v>86.5</v>
      </c>
      <c r="F125" s="29">
        <v>86.87</v>
      </c>
      <c r="G125" s="30">
        <v>-1297.5</v>
      </c>
      <c r="H125" s="29">
        <v>0</v>
      </c>
      <c r="I125" s="30">
        <v>1297.5</v>
      </c>
      <c r="J125" s="29">
        <v>0</v>
      </c>
      <c r="K125" s="29">
        <v>5.55</v>
      </c>
      <c r="L125" s="29" t="s">
        <v>18</v>
      </c>
    </row>
    <row r="126" spans="1:12" hidden="1" x14ac:dyDescent="0.25">
      <c r="A126" s="28" t="s">
        <v>24</v>
      </c>
      <c r="B126" s="28" t="s">
        <v>134</v>
      </c>
      <c r="C126" s="28" t="s">
        <v>109</v>
      </c>
      <c r="D126" s="29">
        <v>44</v>
      </c>
      <c r="E126" s="29">
        <v>86.5</v>
      </c>
      <c r="F126" s="29">
        <v>86.87</v>
      </c>
      <c r="G126" s="30">
        <v>-3806</v>
      </c>
      <c r="H126" s="29">
        <v>-0.1</v>
      </c>
      <c r="I126" s="30">
        <v>3806.1</v>
      </c>
      <c r="J126" s="29">
        <v>0</v>
      </c>
      <c r="K126" s="29">
        <v>16.28</v>
      </c>
      <c r="L126" s="29" t="s">
        <v>18</v>
      </c>
    </row>
    <row r="127" spans="1:12" hidden="1" x14ac:dyDescent="0.25">
      <c r="A127" s="28" t="s">
        <v>24</v>
      </c>
      <c r="B127" s="28" t="s">
        <v>135</v>
      </c>
      <c r="C127" s="28" t="s">
        <v>109</v>
      </c>
      <c r="D127" s="29">
        <v>10</v>
      </c>
      <c r="E127" s="29">
        <v>86.5</v>
      </c>
      <c r="F127" s="29">
        <v>86.87</v>
      </c>
      <c r="G127" s="29">
        <v>-865</v>
      </c>
      <c r="H127" s="29">
        <v>-0.05</v>
      </c>
      <c r="I127" s="29">
        <v>865.05</v>
      </c>
      <c r="J127" s="29">
        <v>0</v>
      </c>
      <c r="K127" s="29">
        <v>3.7</v>
      </c>
      <c r="L127" s="29" t="s">
        <v>18</v>
      </c>
    </row>
    <row r="128" spans="1:12" hidden="1" x14ac:dyDescent="0.25">
      <c r="A128" s="27" t="s">
        <v>24</v>
      </c>
      <c r="B128" s="28" t="s">
        <v>56</v>
      </c>
      <c r="C128" s="28" t="s">
        <v>30</v>
      </c>
      <c r="D128" s="29">
        <v>-231</v>
      </c>
      <c r="E128" s="29">
        <v>86.9</v>
      </c>
      <c r="F128" s="29">
        <v>86.87</v>
      </c>
      <c r="G128" s="30">
        <v>20073.900000000001</v>
      </c>
      <c r="H128" s="29">
        <v>-1.59</v>
      </c>
      <c r="I128" s="30">
        <v>-19982.66</v>
      </c>
      <c r="J128" s="29">
        <v>89.65</v>
      </c>
      <c r="K128" s="29">
        <v>6.93</v>
      </c>
      <c r="L128" s="29" t="s">
        <v>19</v>
      </c>
    </row>
    <row r="129" spans="1:12" hidden="1" x14ac:dyDescent="0.25">
      <c r="A129" s="28" t="s">
        <v>24</v>
      </c>
      <c r="B129" s="28" t="s">
        <v>56</v>
      </c>
      <c r="C129" s="28" t="s">
        <v>109</v>
      </c>
      <c r="D129" s="29">
        <v>-231</v>
      </c>
      <c r="E129" s="29">
        <v>86.9</v>
      </c>
      <c r="F129" s="29">
        <v>86.87</v>
      </c>
      <c r="G129" s="30">
        <v>20073.900000000001</v>
      </c>
      <c r="H129" s="29">
        <v>-1.59</v>
      </c>
      <c r="I129" s="30">
        <v>-19982.66</v>
      </c>
      <c r="J129" s="29">
        <v>89.65</v>
      </c>
      <c r="K129" s="29">
        <v>6.93</v>
      </c>
      <c r="L129" s="29" t="s">
        <v>19</v>
      </c>
    </row>
    <row r="130" spans="1:12" hidden="1" x14ac:dyDescent="0.25">
      <c r="A130" s="28" t="s">
        <v>110</v>
      </c>
      <c r="B130" s="36">
        <v>42493</v>
      </c>
      <c r="C130" s="28"/>
      <c r="D130" s="37">
        <v>231</v>
      </c>
      <c r="E130" s="37">
        <v>86.504999999999995</v>
      </c>
      <c r="F130" s="28"/>
      <c r="G130" s="28"/>
      <c r="H130" s="28"/>
      <c r="I130" s="38">
        <v>19982.66</v>
      </c>
      <c r="J130" s="37">
        <v>89.65</v>
      </c>
      <c r="K130" s="28"/>
      <c r="L130" s="37" t="s">
        <v>111</v>
      </c>
    </row>
    <row r="131" spans="1:12" hidden="1" x14ac:dyDescent="0.25">
      <c r="A131" s="43" t="s">
        <v>136</v>
      </c>
      <c r="B131" s="44"/>
      <c r="C131" s="45"/>
      <c r="D131" s="34">
        <v>0</v>
      </c>
      <c r="E131" s="34"/>
      <c r="F131" s="35"/>
      <c r="G131" s="34">
        <v>92.4</v>
      </c>
      <c r="H131" s="34">
        <v>-2.75</v>
      </c>
      <c r="I131" s="34">
        <v>0</v>
      </c>
      <c r="J131" s="34">
        <v>89.65</v>
      </c>
      <c r="K131" s="34">
        <v>92.4</v>
      </c>
      <c r="L131" s="35"/>
    </row>
    <row r="132" spans="1:12" x14ac:dyDescent="0.25">
      <c r="A132" s="27" t="s">
        <v>137</v>
      </c>
      <c r="B132" s="28" t="s">
        <v>138</v>
      </c>
      <c r="C132" s="28" t="s">
        <v>30</v>
      </c>
      <c r="D132" s="29">
        <v>-111</v>
      </c>
      <c r="E132" s="29">
        <v>89.96</v>
      </c>
      <c r="F132" s="29">
        <v>86.88</v>
      </c>
      <c r="G132" s="30">
        <v>9985.56</v>
      </c>
      <c r="H132" s="29">
        <v>-1.22</v>
      </c>
      <c r="I132" s="30">
        <v>-9984.34</v>
      </c>
      <c r="J132" s="29">
        <v>0</v>
      </c>
      <c r="K132" s="29">
        <v>341.88</v>
      </c>
      <c r="L132" s="29" t="s">
        <v>18</v>
      </c>
    </row>
    <row r="133" spans="1:12" x14ac:dyDescent="0.25">
      <c r="A133" s="28" t="s">
        <v>137</v>
      </c>
      <c r="B133" s="28" t="s">
        <v>138</v>
      </c>
      <c r="C133" s="28" t="s">
        <v>109</v>
      </c>
      <c r="D133" s="29">
        <v>-61</v>
      </c>
      <c r="E133" s="29">
        <v>89.96</v>
      </c>
      <c r="F133" s="29">
        <v>86.88</v>
      </c>
      <c r="G133" s="30">
        <v>5487.56</v>
      </c>
      <c r="H133" s="29">
        <v>-1.1200000000000001</v>
      </c>
      <c r="I133" s="30">
        <v>-5486.44</v>
      </c>
      <c r="J133" s="29">
        <v>0</v>
      </c>
      <c r="K133" s="29">
        <v>187.88</v>
      </c>
      <c r="L133" s="29" t="s">
        <v>18</v>
      </c>
    </row>
    <row r="134" spans="1:12" x14ac:dyDescent="0.25">
      <c r="A134" s="28" t="s">
        <v>137</v>
      </c>
      <c r="B134" s="28" t="s">
        <v>138</v>
      </c>
      <c r="C134" s="28" t="s">
        <v>109</v>
      </c>
      <c r="D134" s="29">
        <v>-50</v>
      </c>
      <c r="E134" s="29">
        <v>89.96</v>
      </c>
      <c r="F134" s="29">
        <v>86.88</v>
      </c>
      <c r="G134" s="30">
        <v>4498</v>
      </c>
      <c r="H134" s="29">
        <v>-0.1</v>
      </c>
      <c r="I134" s="30">
        <v>-4497.8999999999996</v>
      </c>
      <c r="J134" s="29">
        <v>0</v>
      </c>
      <c r="K134" s="29">
        <v>154</v>
      </c>
      <c r="L134" s="29" t="s">
        <v>18</v>
      </c>
    </row>
    <row r="135" spans="1:12" x14ac:dyDescent="0.25">
      <c r="A135" s="27" t="s">
        <v>137</v>
      </c>
      <c r="B135" s="28" t="s">
        <v>130</v>
      </c>
      <c r="C135" s="28" t="s">
        <v>30</v>
      </c>
      <c r="D135" s="29">
        <v>111</v>
      </c>
      <c r="E135" s="29">
        <v>86.969800000000006</v>
      </c>
      <c r="F135" s="29">
        <v>86.88</v>
      </c>
      <c r="G135" s="30">
        <v>-9653.65</v>
      </c>
      <c r="H135" s="29">
        <v>-1</v>
      </c>
      <c r="I135" s="30">
        <v>9984.34</v>
      </c>
      <c r="J135" s="29">
        <v>329.69</v>
      </c>
      <c r="K135" s="29">
        <v>-9.9700000000000006</v>
      </c>
      <c r="L135" s="29" t="s">
        <v>19</v>
      </c>
    </row>
    <row r="136" spans="1:12" x14ac:dyDescent="0.25">
      <c r="A136" s="28" t="s">
        <v>137</v>
      </c>
      <c r="B136" s="28" t="s">
        <v>130</v>
      </c>
      <c r="C136" s="28" t="s">
        <v>112</v>
      </c>
      <c r="D136" s="29">
        <v>111</v>
      </c>
      <c r="E136" s="29">
        <v>86.969800000000006</v>
      </c>
      <c r="F136" s="29">
        <v>86.88</v>
      </c>
      <c r="G136" s="30">
        <v>-9653.65</v>
      </c>
      <c r="H136" s="29">
        <v>-1</v>
      </c>
      <c r="I136" s="30">
        <v>9984.34</v>
      </c>
      <c r="J136" s="29">
        <v>329.69</v>
      </c>
      <c r="K136" s="29">
        <v>-9.9700000000000006</v>
      </c>
      <c r="L136" s="29" t="s">
        <v>19</v>
      </c>
    </row>
    <row r="137" spans="1:12" hidden="1" x14ac:dyDescent="0.25">
      <c r="A137" s="28" t="s">
        <v>110</v>
      </c>
      <c r="B137" s="36">
        <v>42502</v>
      </c>
      <c r="C137" s="28"/>
      <c r="D137" s="37">
        <v>-111</v>
      </c>
      <c r="E137" s="37">
        <v>89.949029899999999</v>
      </c>
      <c r="F137" s="28"/>
      <c r="G137" s="28"/>
      <c r="H137" s="28"/>
      <c r="I137" s="38">
        <v>-9984.34</v>
      </c>
      <c r="J137" s="37">
        <v>329.69</v>
      </c>
      <c r="K137" s="28"/>
      <c r="L137" s="37" t="s">
        <v>111</v>
      </c>
    </row>
    <row r="138" spans="1:12" hidden="1" x14ac:dyDescent="0.25">
      <c r="A138" s="43" t="s">
        <v>139</v>
      </c>
      <c r="B138" s="44"/>
      <c r="C138" s="45"/>
      <c r="D138" s="34">
        <v>0</v>
      </c>
      <c r="E138" s="34"/>
      <c r="F138" s="35"/>
      <c r="G138" s="34">
        <v>331.91</v>
      </c>
      <c r="H138" s="34">
        <v>-2.2200000000000002</v>
      </c>
      <c r="I138" s="34">
        <v>0</v>
      </c>
      <c r="J138" s="34">
        <v>329.69</v>
      </c>
      <c r="K138" s="34">
        <v>331.91</v>
      </c>
      <c r="L138" s="35"/>
    </row>
    <row r="139" spans="1:12" hidden="1" x14ac:dyDescent="0.25">
      <c r="A139" s="27" t="s">
        <v>57</v>
      </c>
      <c r="B139" s="28" t="s">
        <v>58</v>
      </c>
      <c r="C139" s="28" t="s">
        <v>30</v>
      </c>
      <c r="D139" s="29">
        <v>127</v>
      </c>
      <c r="E139" s="29">
        <v>77.98</v>
      </c>
      <c r="F139" s="29">
        <v>79.930000000000007</v>
      </c>
      <c r="G139" s="30">
        <v>-9903.4599999999991</v>
      </c>
      <c r="H139" s="29">
        <v>-1</v>
      </c>
      <c r="I139" s="30">
        <v>9904.4599999999991</v>
      </c>
      <c r="J139" s="29">
        <v>0</v>
      </c>
      <c r="K139" s="29">
        <v>247.65</v>
      </c>
      <c r="L139" s="29" t="s">
        <v>20</v>
      </c>
    </row>
    <row r="140" spans="1:12" hidden="1" x14ac:dyDescent="0.25">
      <c r="A140" s="28" t="s">
        <v>57</v>
      </c>
      <c r="B140" s="28" t="s">
        <v>58</v>
      </c>
      <c r="C140" s="28" t="s">
        <v>109</v>
      </c>
      <c r="D140" s="29">
        <v>127</v>
      </c>
      <c r="E140" s="29">
        <v>77.98</v>
      </c>
      <c r="F140" s="29">
        <v>79.930000000000007</v>
      </c>
      <c r="G140" s="30">
        <v>-9903.4599999999991</v>
      </c>
      <c r="H140" s="29">
        <v>-1</v>
      </c>
      <c r="I140" s="30">
        <v>9904.4599999999991</v>
      </c>
      <c r="J140" s="29">
        <v>0</v>
      </c>
      <c r="K140" s="29">
        <v>247.65</v>
      </c>
      <c r="L140" s="29" t="s">
        <v>20</v>
      </c>
    </row>
    <row r="141" spans="1:12" hidden="1" x14ac:dyDescent="0.25">
      <c r="A141" s="27" t="s">
        <v>57</v>
      </c>
      <c r="B141" s="28" t="s">
        <v>54</v>
      </c>
      <c r="C141" s="28" t="s">
        <v>30</v>
      </c>
      <c r="D141" s="29">
        <v>-127</v>
      </c>
      <c r="E141" s="29">
        <v>79.87</v>
      </c>
      <c r="F141" s="29">
        <v>79.930000000000007</v>
      </c>
      <c r="G141" s="30">
        <v>10143.49</v>
      </c>
      <c r="H141" s="29">
        <v>-1.22</v>
      </c>
      <c r="I141" s="30">
        <v>-9904.4599999999991</v>
      </c>
      <c r="J141" s="29">
        <v>237.81</v>
      </c>
      <c r="K141" s="29">
        <v>-7.62</v>
      </c>
      <c r="L141" s="29" t="s">
        <v>22</v>
      </c>
    </row>
    <row r="142" spans="1:12" hidden="1" x14ac:dyDescent="0.25">
      <c r="A142" s="28" t="s">
        <v>57</v>
      </c>
      <c r="B142" s="28" t="s">
        <v>54</v>
      </c>
      <c r="C142" s="28" t="s">
        <v>109</v>
      </c>
      <c r="D142" s="29">
        <v>-100</v>
      </c>
      <c r="E142" s="29">
        <v>79.87</v>
      </c>
      <c r="F142" s="29">
        <v>79.930000000000007</v>
      </c>
      <c r="G142" s="30">
        <v>7987</v>
      </c>
      <c r="H142" s="29">
        <v>-1.17</v>
      </c>
      <c r="I142" s="30">
        <v>-7798.79</v>
      </c>
      <c r="J142" s="29">
        <v>187.04</v>
      </c>
      <c r="K142" s="29">
        <v>-6</v>
      </c>
      <c r="L142" s="29" t="s">
        <v>22</v>
      </c>
    </row>
    <row r="143" spans="1:12" hidden="1" x14ac:dyDescent="0.25">
      <c r="A143" s="28" t="s">
        <v>110</v>
      </c>
      <c r="B143" s="36">
        <v>42482</v>
      </c>
      <c r="C143" s="28"/>
      <c r="D143" s="37">
        <v>100</v>
      </c>
      <c r="E143" s="37">
        <v>77.987874000000005</v>
      </c>
      <c r="F143" s="28"/>
      <c r="G143" s="28"/>
      <c r="H143" s="28"/>
      <c r="I143" s="38">
        <v>7798.79</v>
      </c>
      <c r="J143" s="37">
        <v>187.04</v>
      </c>
      <c r="K143" s="28"/>
      <c r="L143" s="37" t="s">
        <v>111</v>
      </c>
    </row>
    <row r="144" spans="1:12" hidden="1" x14ac:dyDescent="0.25">
      <c r="A144" s="28" t="s">
        <v>57</v>
      </c>
      <c r="B144" s="28" t="s">
        <v>54</v>
      </c>
      <c r="C144" s="28" t="s">
        <v>109</v>
      </c>
      <c r="D144" s="29">
        <v>-27</v>
      </c>
      <c r="E144" s="29">
        <v>79.87</v>
      </c>
      <c r="F144" s="29">
        <v>79.930000000000007</v>
      </c>
      <c r="G144" s="30">
        <v>2156.4899999999998</v>
      </c>
      <c r="H144" s="29">
        <v>-0.05</v>
      </c>
      <c r="I144" s="30">
        <v>-2105.67</v>
      </c>
      <c r="J144" s="29">
        <v>50.77</v>
      </c>
      <c r="K144" s="29">
        <v>-1.62</v>
      </c>
      <c r="L144" s="29" t="s">
        <v>22</v>
      </c>
    </row>
    <row r="145" spans="1:12" hidden="1" x14ac:dyDescent="0.25">
      <c r="A145" s="28" t="s">
        <v>110</v>
      </c>
      <c r="B145" s="36">
        <v>42482</v>
      </c>
      <c r="C145" s="28"/>
      <c r="D145" s="37">
        <v>27</v>
      </c>
      <c r="E145" s="37">
        <v>77.987874000000005</v>
      </c>
      <c r="F145" s="28"/>
      <c r="G145" s="28"/>
      <c r="H145" s="28"/>
      <c r="I145" s="38">
        <v>2105.67</v>
      </c>
      <c r="J145" s="37">
        <v>50.77</v>
      </c>
      <c r="K145" s="28"/>
      <c r="L145" s="37" t="s">
        <v>111</v>
      </c>
    </row>
    <row r="146" spans="1:12" hidden="1" x14ac:dyDescent="0.25">
      <c r="A146" s="43" t="s">
        <v>140</v>
      </c>
      <c r="B146" s="44"/>
      <c r="C146" s="45"/>
      <c r="D146" s="34">
        <v>0</v>
      </c>
      <c r="E146" s="34"/>
      <c r="F146" s="35"/>
      <c r="G146" s="34">
        <v>240.03</v>
      </c>
      <c r="H146" s="34">
        <v>-2.2200000000000002</v>
      </c>
      <c r="I146" s="34">
        <v>0</v>
      </c>
      <c r="J146" s="34">
        <v>237.81</v>
      </c>
      <c r="K146" s="34">
        <v>240.03</v>
      </c>
      <c r="L146" s="35"/>
    </row>
    <row r="147" spans="1:12" hidden="1" x14ac:dyDescent="0.25">
      <c r="A147" s="27" t="s">
        <v>25</v>
      </c>
      <c r="B147" s="28" t="s">
        <v>59</v>
      </c>
      <c r="C147" s="28" t="s">
        <v>30</v>
      </c>
      <c r="D147" s="29">
        <v>160</v>
      </c>
      <c r="E147" s="29">
        <v>62.344999999999999</v>
      </c>
      <c r="F147" s="29">
        <v>61.44</v>
      </c>
      <c r="G147" s="30">
        <v>-9975.2000000000007</v>
      </c>
      <c r="H147" s="29">
        <v>-1</v>
      </c>
      <c r="I147" s="30">
        <v>9976.2000000000007</v>
      </c>
      <c r="J147" s="29">
        <v>0</v>
      </c>
      <c r="K147" s="29">
        <v>-144.80000000000001</v>
      </c>
      <c r="L147" s="29" t="s">
        <v>20</v>
      </c>
    </row>
    <row r="148" spans="1:12" hidden="1" x14ac:dyDescent="0.25">
      <c r="A148" s="28" t="s">
        <v>25</v>
      </c>
      <c r="B148" s="28" t="s">
        <v>59</v>
      </c>
      <c r="C148" s="28" t="s">
        <v>114</v>
      </c>
      <c r="D148" s="29">
        <v>160</v>
      </c>
      <c r="E148" s="29">
        <v>62.344999999999999</v>
      </c>
      <c r="F148" s="29">
        <v>61.44</v>
      </c>
      <c r="G148" s="30">
        <v>-9975.2000000000007</v>
      </c>
      <c r="H148" s="29">
        <v>-1</v>
      </c>
      <c r="I148" s="30">
        <v>9976.2000000000007</v>
      </c>
      <c r="J148" s="29">
        <v>0</v>
      </c>
      <c r="K148" s="29">
        <v>-144.80000000000001</v>
      </c>
      <c r="L148" s="29" t="s">
        <v>20</v>
      </c>
    </row>
    <row r="149" spans="1:12" hidden="1" x14ac:dyDescent="0.25">
      <c r="A149" s="27" t="s">
        <v>25</v>
      </c>
      <c r="B149" s="28" t="s">
        <v>40</v>
      </c>
      <c r="C149" s="28" t="s">
        <v>30</v>
      </c>
      <c r="D149" s="29">
        <v>-160</v>
      </c>
      <c r="E149" s="29">
        <v>61.320999999999998</v>
      </c>
      <c r="F149" s="29">
        <v>61.44</v>
      </c>
      <c r="G149" s="30">
        <v>9811.36</v>
      </c>
      <c r="H149" s="29">
        <v>-1.21</v>
      </c>
      <c r="I149" s="30">
        <v>-9976.2000000000007</v>
      </c>
      <c r="J149" s="29">
        <v>-166.05</v>
      </c>
      <c r="K149" s="29">
        <v>-19.04</v>
      </c>
      <c r="L149" s="29" t="s">
        <v>19</v>
      </c>
    </row>
    <row r="150" spans="1:12" hidden="1" x14ac:dyDescent="0.25">
      <c r="A150" s="28" t="s">
        <v>25</v>
      </c>
      <c r="B150" s="28" t="s">
        <v>40</v>
      </c>
      <c r="C150" s="28" t="s">
        <v>112</v>
      </c>
      <c r="D150" s="29">
        <v>-160</v>
      </c>
      <c r="E150" s="29">
        <v>61.320999999999998</v>
      </c>
      <c r="F150" s="29">
        <v>61.44</v>
      </c>
      <c r="G150" s="30">
        <v>9811.36</v>
      </c>
      <c r="H150" s="29">
        <v>-1.21</v>
      </c>
      <c r="I150" s="30">
        <v>-9976.2000000000007</v>
      </c>
      <c r="J150" s="29">
        <v>-166.05</v>
      </c>
      <c r="K150" s="29">
        <v>-19.04</v>
      </c>
      <c r="L150" s="29" t="s">
        <v>19</v>
      </c>
    </row>
    <row r="151" spans="1:12" hidden="1" x14ac:dyDescent="0.25">
      <c r="A151" s="28" t="s">
        <v>110</v>
      </c>
      <c r="B151" s="31">
        <v>42480</v>
      </c>
      <c r="C151" s="28"/>
      <c r="D151" s="32">
        <v>160</v>
      </c>
      <c r="E151" s="32">
        <v>62.35125</v>
      </c>
      <c r="F151" s="28"/>
      <c r="G151" s="28"/>
      <c r="H151" s="28"/>
      <c r="I151" s="33">
        <v>9976.2000000000007</v>
      </c>
      <c r="J151" s="32">
        <v>-166.05</v>
      </c>
      <c r="K151" s="28"/>
      <c r="L151" s="32" t="s">
        <v>111</v>
      </c>
    </row>
    <row r="152" spans="1:12" hidden="1" x14ac:dyDescent="0.25">
      <c r="A152" s="43" t="s">
        <v>141</v>
      </c>
      <c r="B152" s="44"/>
      <c r="C152" s="45"/>
      <c r="D152" s="34">
        <v>0</v>
      </c>
      <c r="E152" s="34"/>
      <c r="F152" s="35"/>
      <c r="G152" s="34">
        <v>-163.84</v>
      </c>
      <c r="H152" s="34">
        <v>-2.21</v>
      </c>
      <c r="I152" s="34">
        <v>0</v>
      </c>
      <c r="J152" s="34">
        <v>-166.05</v>
      </c>
      <c r="K152" s="34">
        <v>-163.84</v>
      </c>
      <c r="L152" s="35"/>
    </row>
    <row r="153" spans="1:12" hidden="1" x14ac:dyDescent="0.25">
      <c r="A153" s="27" t="s">
        <v>60</v>
      </c>
      <c r="B153" s="28" t="s">
        <v>61</v>
      </c>
      <c r="C153" s="28" t="s">
        <v>30</v>
      </c>
      <c r="D153" s="29">
        <v>854</v>
      </c>
      <c r="E153" s="29">
        <v>23.41</v>
      </c>
      <c r="F153" s="29">
        <v>23.35</v>
      </c>
      <c r="G153" s="30">
        <v>-19992.14</v>
      </c>
      <c r="H153" s="29">
        <v>-4.2699999999999996</v>
      </c>
      <c r="I153" s="30">
        <v>19996.41</v>
      </c>
      <c r="J153" s="29">
        <v>0</v>
      </c>
      <c r="K153" s="29">
        <v>-51.24</v>
      </c>
      <c r="L153" s="29" t="s">
        <v>18</v>
      </c>
    </row>
    <row r="154" spans="1:12" hidden="1" x14ac:dyDescent="0.25">
      <c r="A154" s="28" t="s">
        <v>60</v>
      </c>
      <c r="B154" s="28" t="s">
        <v>61</v>
      </c>
      <c r="C154" s="28" t="s">
        <v>114</v>
      </c>
      <c r="D154" s="29">
        <v>200</v>
      </c>
      <c r="E154" s="29">
        <v>23.41</v>
      </c>
      <c r="F154" s="29">
        <v>23.35</v>
      </c>
      <c r="G154" s="30">
        <v>-4682</v>
      </c>
      <c r="H154" s="29">
        <v>-1</v>
      </c>
      <c r="I154" s="30">
        <v>4683</v>
      </c>
      <c r="J154" s="29">
        <v>0</v>
      </c>
      <c r="K154" s="29">
        <v>-12</v>
      </c>
      <c r="L154" s="29" t="s">
        <v>18</v>
      </c>
    </row>
    <row r="155" spans="1:12" hidden="1" x14ac:dyDescent="0.25">
      <c r="A155" s="28" t="s">
        <v>60</v>
      </c>
      <c r="B155" s="28" t="s">
        <v>61</v>
      </c>
      <c r="C155" s="28" t="s">
        <v>124</v>
      </c>
      <c r="D155" s="29">
        <v>311</v>
      </c>
      <c r="E155" s="29">
        <v>23.41</v>
      </c>
      <c r="F155" s="29">
        <v>23.35</v>
      </c>
      <c r="G155" s="30">
        <v>-7280.51</v>
      </c>
      <c r="H155" s="29">
        <v>-1.56</v>
      </c>
      <c r="I155" s="30">
        <v>7282.07</v>
      </c>
      <c r="J155" s="29">
        <v>0</v>
      </c>
      <c r="K155" s="29">
        <v>-18.66</v>
      </c>
      <c r="L155" s="29" t="s">
        <v>18</v>
      </c>
    </row>
    <row r="156" spans="1:12" hidden="1" x14ac:dyDescent="0.25">
      <c r="A156" s="28" t="s">
        <v>60</v>
      </c>
      <c r="B156" s="28" t="s">
        <v>142</v>
      </c>
      <c r="C156" s="28" t="s">
        <v>109</v>
      </c>
      <c r="D156" s="29">
        <v>343</v>
      </c>
      <c r="E156" s="29">
        <v>23.41</v>
      </c>
      <c r="F156" s="29">
        <v>23.35</v>
      </c>
      <c r="G156" s="30">
        <v>-8029.63</v>
      </c>
      <c r="H156" s="29">
        <v>-1.72</v>
      </c>
      <c r="I156" s="30">
        <v>8031.34</v>
      </c>
      <c r="J156" s="29">
        <v>0</v>
      </c>
      <c r="K156" s="29">
        <v>-20.58</v>
      </c>
      <c r="L156" s="29" t="s">
        <v>18</v>
      </c>
    </row>
    <row r="157" spans="1:12" hidden="1" x14ac:dyDescent="0.25">
      <c r="A157" s="27" t="s">
        <v>60</v>
      </c>
      <c r="B157" s="28" t="s">
        <v>46</v>
      </c>
      <c r="C157" s="28" t="s">
        <v>30</v>
      </c>
      <c r="D157" s="29">
        <v>-854</v>
      </c>
      <c r="E157" s="29">
        <v>23.36</v>
      </c>
      <c r="F157" s="29">
        <v>23.35</v>
      </c>
      <c r="G157" s="30">
        <v>19949.439999999999</v>
      </c>
      <c r="H157" s="29">
        <v>-4.4000000000000004</v>
      </c>
      <c r="I157" s="30">
        <v>-19996.41</v>
      </c>
      <c r="J157" s="29">
        <v>-51.37</v>
      </c>
      <c r="K157" s="29">
        <v>8.5399999999999991</v>
      </c>
      <c r="L157" s="29" t="s">
        <v>22</v>
      </c>
    </row>
    <row r="158" spans="1:12" hidden="1" x14ac:dyDescent="0.25">
      <c r="A158" s="28" t="s">
        <v>60</v>
      </c>
      <c r="B158" s="28" t="s">
        <v>46</v>
      </c>
      <c r="C158" s="28" t="s">
        <v>114</v>
      </c>
      <c r="D158" s="29">
        <v>-54</v>
      </c>
      <c r="E158" s="29">
        <v>23.36</v>
      </c>
      <c r="F158" s="29">
        <v>23.35</v>
      </c>
      <c r="G158" s="30">
        <v>1261.44</v>
      </c>
      <c r="H158" s="29">
        <v>-1.03</v>
      </c>
      <c r="I158" s="30">
        <v>-1264.4100000000001</v>
      </c>
      <c r="J158" s="29">
        <v>-4</v>
      </c>
      <c r="K158" s="29">
        <v>0.54</v>
      </c>
      <c r="L158" s="29" t="s">
        <v>22</v>
      </c>
    </row>
    <row r="159" spans="1:12" hidden="1" x14ac:dyDescent="0.25">
      <c r="A159" s="28" t="s">
        <v>110</v>
      </c>
      <c r="B159" s="31">
        <v>42487</v>
      </c>
      <c r="C159" s="28"/>
      <c r="D159" s="32">
        <v>54</v>
      </c>
      <c r="E159" s="32">
        <v>23.414999999999999</v>
      </c>
      <c r="F159" s="28"/>
      <c r="G159" s="28"/>
      <c r="H159" s="28"/>
      <c r="I159" s="33">
        <v>1264.4100000000001</v>
      </c>
      <c r="J159" s="32">
        <v>-4</v>
      </c>
      <c r="K159" s="28"/>
      <c r="L159" s="32" t="s">
        <v>111</v>
      </c>
    </row>
    <row r="160" spans="1:12" hidden="1" x14ac:dyDescent="0.25">
      <c r="A160" s="28" t="s">
        <v>60</v>
      </c>
      <c r="B160" s="28" t="s">
        <v>46</v>
      </c>
      <c r="C160" s="28" t="s">
        <v>116</v>
      </c>
      <c r="D160" s="29">
        <v>-1</v>
      </c>
      <c r="E160" s="29">
        <v>23.36</v>
      </c>
      <c r="F160" s="29">
        <v>23.35</v>
      </c>
      <c r="G160" s="29">
        <v>23.36</v>
      </c>
      <c r="H160" s="29">
        <v>0</v>
      </c>
      <c r="I160" s="29">
        <v>-23.42</v>
      </c>
      <c r="J160" s="29">
        <v>-0.06</v>
      </c>
      <c r="K160" s="29">
        <v>0.01</v>
      </c>
      <c r="L160" s="29" t="s">
        <v>22</v>
      </c>
    </row>
    <row r="161" spans="1:12" hidden="1" x14ac:dyDescent="0.25">
      <c r="A161" s="28" t="s">
        <v>110</v>
      </c>
      <c r="B161" s="31">
        <v>42487</v>
      </c>
      <c r="C161" s="28"/>
      <c r="D161" s="32">
        <v>1</v>
      </c>
      <c r="E161" s="32">
        <v>23.414999999999999</v>
      </c>
      <c r="F161" s="28"/>
      <c r="G161" s="28"/>
      <c r="H161" s="28"/>
      <c r="I161" s="32">
        <v>23.42</v>
      </c>
      <c r="J161" s="32">
        <v>-0.06</v>
      </c>
      <c r="K161" s="28"/>
      <c r="L161" s="32" t="s">
        <v>111</v>
      </c>
    </row>
    <row r="162" spans="1:12" hidden="1" x14ac:dyDescent="0.25">
      <c r="A162" s="28" t="s">
        <v>60</v>
      </c>
      <c r="B162" s="28" t="s">
        <v>46</v>
      </c>
      <c r="C162" s="28" t="s">
        <v>124</v>
      </c>
      <c r="D162" s="29">
        <v>-200</v>
      </c>
      <c r="E162" s="29">
        <v>23.36</v>
      </c>
      <c r="F162" s="29">
        <v>23.35</v>
      </c>
      <c r="G162" s="30">
        <v>4672</v>
      </c>
      <c r="H162" s="29">
        <v>-0.38</v>
      </c>
      <c r="I162" s="30">
        <v>-4683</v>
      </c>
      <c r="J162" s="29">
        <v>-11.38</v>
      </c>
      <c r="K162" s="29">
        <v>2</v>
      </c>
      <c r="L162" s="29" t="s">
        <v>22</v>
      </c>
    </row>
    <row r="163" spans="1:12" hidden="1" x14ac:dyDescent="0.25">
      <c r="A163" s="28" t="s">
        <v>110</v>
      </c>
      <c r="B163" s="31">
        <v>42487</v>
      </c>
      <c r="C163" s="28"/>
      <c r="D163" s="32">
        <v>200</v>
      </c>
      <c r="E163" s="32">
        <v>23.414999999999999</v>
      </c>
      <c r="F163" s="28"/>
      <c r="G163" s="28"/>
      <c r="H163" s="28"/>
      <c r="I163" s="33">
        <v>4683</v>
      </c>
      <c r="J163" s="32">
        <v>-11.38</v>
      </c>
      <c r="K163" s="28"/>
      <c r="L163" s="32" t="s">
        <v>111</v>
      </c>
    </row>
    <row r="164" spans="1:12" hidden="1" x14ac:dyDescent="0.25">
      <c r="A164" s="28" t="s">
        <v>60</v>
      </c>
      <c r="B164" s="28" t="s">
        <v>46</v>
      </c>
      <c r="C164" s="28" t="s">
        <v>116</v>
      </c>
      <c r="D164" s="29">
        <v>-300</v>
      </c>
      <c r="E164" s="29">
        <v>23.36</v>
      </c>
      <c r="F164" s="29">
        <v>23.35</v>
      </c>
      <c r="G164" s="30">
        <v>7008</v>
      </c>
      <c r="H164" s="29">
        <v>-1.35</v>
      </c>
      <c r="I164" s="30">
        <v>-7024.5</v>
      </c>
      <c r="J164" s="29">
        <v>-17.850000000000001</v>
      </c>
      <c r="K164" s="29">
        <v>3</v>
      </c>
      <c r="L164" s="29" t="s">
        <v>22</v>
      </c>
    </row>
    <row r="165" spans="1:12" hidden="1" x14ac:dyDescent="0.25">
      <c r="A165" s="28" t="s">
        <v>110</v>
      </c>
      <c r="B165" s="31">
        <v>42487</v>
      </c>
      <c r="C165" s="28"/>
      <c r="D165" s="32">
        <v>300</v>
      </c>
      <c r="E165" s="32">
        <v>23.414999999999999</v>
      </c>
      <c r="F165" s="28"/>
      <c r="G165" s="28"/>
      <c r="H165" s="28"/>
      <c r="I165" s="33">
        <v>7024.5</v>
      </c>
      <c r="J165" s="32">
        <v>-17.850000000000001</v>
      </c>
      <c r="K165" s="28"/>
      <c r="L165" s="32" t="s">
        <v>111</v>
      </c>
    </row>
    <row r="166" spans="1:12" hidden="1" x14ac:dyDescent="0.25">
      <c r="A166" s="28" t="s">
        <v>60</v>
      </c>
      <c r="B166" s="28" t="s">
        <v>46</v>
      </c>
      <c r="C166" s="28" t="s">
        <v>124</v>
      </c>
      <c r="D166" s="29">
        <v>-100</v>
      </c>
      <c r="E166" s="29">
        <v>23.36</v>
      </c>
      <c r="F166" s="29">
        <v>23.35</v>
      </c>
      <c r="G166" s="30">
        <v>2336</v>
      </c>
      <c r="H166" s="29">
        <v>-0.55000000000000004</v>
      </c>
      <c r="I166" s="30">
        <v>-2341.5</v>
      </c>
      <c r="J166" s="29">
        <v>-6.05</v>
      </c>
      <c r="K166" s="29">
        <v>1</v>
      </c>
      <c r="L166" s="29" t="s">
        <v>22</v>
      </c>
    </row>
    <row r="167" spans="1:12" hidden="1" x14ac:dyDescent="0.25">
      <c r="A167" s="28" t="s">
        <v>110</v>
      </c>
      <c r="B167" s="31">
        <v>42487</v>
      </c>
      <c r="C167" s="28"/>
      <c r="D167" s="32">
        <v>100</v>
      </c>
      <c r="E167" s="32">
        <v>23.414999999999999</v>
      </c>
      <c r="F167" s="28"/>
      <c r="G167" s="28"/>
      <c r="H167" s="28"/>
      <c r="I167" s="33">
        <v>2341.5</v>
      </c>
      <c r="J167" s="32">
        <v>-6.05</v>
      </c>
      <c r="K167" s="28"/>
      <c r="L167" s="32" t="s">
        <v>111</v>
      </c>
    </row>
    <row r="168" spans="1:12" hidden="1" x14ac:dyDescent="0.25">
      <c r="A168" s="28" t="s">
        <v>60</v>
      </c>
      <c r="B168" s="28" t="s">
        <v>46</v>
      </c>
      <c r="C168" s="28" t="s">
        <v>114</v>
      </c>
      <c r="D168" s="29">
        <v>-100</v>
      </c>
      <c r="E168" s="29">
        <v>23.36</v>
      </c>
      <c r="F168" s="29">
        <v>23.35</v>
      </c>
      <c r="G168" s="30">
        <v>2336</v>
      </c>
      <c r="H168" s="29">
        <v>-0.55000000000000004</v>
      </c>
      <c r="I168" s="30">
        <v>-2341.5</v>
      </c>
      <c r="J168" s="29">
        <v>-6.05</v>
      </c>
      <c r="K168" s="29">
        <v>1</v>
      </c>
      <c r="L168" s="29" t="s">
        <v>22</v>
      </c>
    </row>
    <row r="169" spans="1:12" hidden="1" x14ac:dyDescent="0.25">
      <c r="A169" s="28" t="s">
        <v>110</v>
      </c>
      <c r="B169" s="31">
        <v>42487</v>
      </c>
      <c r="C169" s="28"/>
      <c r="D169" s="32">
        <v>100</v>
      </c>
      <c r="E169" s="32">
        <v>23.414999999999999</v>
      </c>
      <c r="F169" s="28"/>
      <c r="G169" s="28"/>
      <c r="H169" s="28"/>
      <c r="I169" s="33">
        <v>2341.5</v>
      </c>
      <c r="J169" s="32">
        <v>-6.05</v>
      </c>
      <c r="K169" s="28"/>
      <c r="L169" s="32" t="s">
        <v>111</v>
      </c>
    </row>
    <row r="170" spans="1:12" hidden="1" x14ac:dyDescent="0.25">
      <c r="A170" s="28" t="s">
        <v>60</v>
      </c>
      <c r="B170" s="28" t="s">
        <v>46</v>
      </c>
      <c r="C170" s="28" t="s">
        <v>109</v>
      </c>
      <c r="D170" s="29">
        <v>-99</v>
      </c>
      <c r="E170" s="29">
        <v>23.36</v>
      </c>
      <c r="F170" s="29">
        <v>23.35</v>
      </c>
      <c r="G170" s="30">
        <v>2312.64</v>
      </c>
      <c r="H170" s="29">
        <v>-0.55000000000000004</v>
      </c>
      <c r="I170" s="30">
        <v>-2318.08</v>
      </c>
      <c r="J170" s="29">
        <v>-5.99</v>
      </c>
      <c r="K170" s="29">
        <v>0.99</v>
      </c>
      <c r="L170" s="29" t="s">
        <v>22</v>
      </c>
    </row>
    <row r="171" spans="1:12" hidden="1" x14ac:dyDescent="0.25">
      <c r="A171" s="28" t="s">
        <v>110</v>
      </c>
      <c r="B171" s="31">
        <v>42487</v>
      </c>
      <c r="C171" s="28"/>
      <c r="D171" s="32">
        <v>99</v>
      </c>
      <c r="E171" s="32">
        <v>23.414999999999999</v>
      </c>
      <c r="F171" s="28"/>
      <c r="G171" s="28"/>
      <c r="H171" s="28"/>
      <c r="I171" s="33">
        <v>2318.08</v>
      </c>
      <c r="J171" s="32">
        <v>-5.99</v>
      </c>
      <c r="K171" s="28"/>
      <c r="L171" s="32" t="s">
        <v>111</v>
      </c>
    </row>
    <row r="172" spans="1:12" hidden="1" x14ac:dyDescent="0.25">
      <c r="A172" s="43" t="s">
        <v>143</v>
      </c>
      <c r="B172" s="44"/>
      <c r="C172" s="45"/>
      <c r="D172" s="34">
        <v>0</v>
      </c>
      <c r="E172" s="34"/>
      <c r="F172" s="35"/>
      <c r="G172" s="34">
        <v>-42.7</v>
      </c>
      <c r="H172" s="34">
        <v>-8.67</v>
      </c>
      <c r="I172" s="34">
        <v>0</v>
      </c>
      <c r="J172" s="34">
        <v>-51.37</v>
      </c>
      <c r="K172" s="34">
        <v>-42.7</v>
      </c>
      <c r="L172" s="35"/>
    </row>
    <row r="173" spans="1:12" hidden="1" x14ac:dyDescent="0.25">
      <c r="A173" s="27" t="s">
        <v>26</v>
      </c>
      <c r="B173" s="28" t="s">
        <v>62</v>
      </c>
      <c r="C173" s="28" t="s">
        <v>30</v>
      </c>
      <c r="D173" s="29">
        <v>351</v>
      </c>
      <c r="E173" s="29">
        <v>56.9</v>
      </c>
      <c r="F173" s="29">
        <v>57.57</v>
      </c>
      <c r="G173" s="30">
        <v>-19971.900000000001</v>
      </c>
      <c r="H173" s="29">
        <v>-1.76</v>
      </c>
      <c r="I173" s="30">
        <v>19973.66</v>
      </c>
      <c r="J173" s="29">
        <v>0</v>
      </c>
      <c r="K173" s="29">
        <v>235.17</v>
      </c>
      <c r="L173" s="29" t="s">
        <v>18</v>
      </c>
    </row>
    <row r="174" spans="1:12" hidden="1" x14ac:dyDescent="0.25">
      <c r="A174" s="28" t="s">
        <v>26</v>
      </c>
      <c r="B174" s="28" t="s">
        <v>62</v>
      </c>
      <c r="C174" s="28" t="s">
        <v>109</v>
      </c>
      <c r="D174" s="29">
        <v>100</v>
      </c>
      <c r="E174" s="29">
        <v>56.9</v>
      </c>
      <c r="F174" s="29">
        <v>57.57</v>
      </c>
      <c r="G174" s="30">
        <v>-5690</v>
      </c>
      <c r="H174" s="29">
        <v>-1</v>
      </c>
      <c r="I174" s="30">
        <v>5691</v>
      </c>
      <c r="J174" s="29">
        <v>0</v>
      </c>
      <c r="K174" s="29">
        <v>67</v>
      </c>
      <c r="L174" s="29" t="s">
        <v>18</v>
      </c>
    </row>
    <row r="175" spans="1:12" hidden="1" x14ac:dyDescent="0.25">
      <c r="A175" s="28" t="s">
        <v>26</v>
      </c>
      <c r="B175" s="28" t="s">
        <v>62</v>
      </c>
      <c r="C175" s="28" t="s">
        <v>109</v>
      </c>
      <c r="D175" s="29">
        <v>251</v>
      </c>
      <c r="E175" s="29">
        <v>56.9</v>
      </c>
      <c r="F175" s="29">
        <v>57.57</v>
      </c>
      <c r="G175" s="30">
        <v>-14281.9</v>
      </c>
      <c r="H175" s="29">
        <v>-0.76</v>
      </c>
      <c r="I175" s="30">
        <v>14282.65</v>
      </c>
      <c r="J175" s="29">
        <v>0</v>
      </c>
      <c r="K175" s="29">
        <v>168.17</v>
      </c>
      <c r="L175" s="29" t="s">
        <v>18</v>
      </c>
    </row>
    <row r="176" spans="1:12" hidden="1" x14ac:dyDescent="0.25">
      <c r="A176" s="27" t="s">
        <v>26</v>
      </c>
      <c r="B176" s="28" t="s">
        <v>63</v>
      </c>
      <c r="C176" s="28" t="s">
        <v>30</v>
      </c>
      <c r="D176" s="29">
        <v>-351</v>
      </c>
      <c r="E176" s="29">
        <v>57.57</v>
      </c>
      <c r="F176" s="29">
        <v>57.57</v>
      </c>
      <c r="G176" s="30">
        <v>20207.07</v>
      </c>
      <c r="H176" s="29">
        <v>-2.2000000000000002</v>
      </c>
      <c r="I176" s="30">
        <v>-19973.66</v>
      </c>
      <c r="J176" s="29">
        <v>231.22</v>
      </c>
      <c r="K176" s="29">
        <v>0</v>
      </c>
      <c r="L176" s="29" t="s">
        <v>22</v>
      </c>
    </row>
    <row r="177" spans="1:12" hidden="1" x14ac:dyDescent="0.25">
      <c r="A177" s="28" t="s">
        <v>26</v>
      </c>
      <c r="B177" s="28" t="s">
        <v>63</v>
      </c>
      <c r="C177" s="28" t="s">
        <v>144</v>
      </c>
      <c r="D177" s="29">
        <v>-100</v>
      </c>
      <c r="E177" s="29">
        <v>57.57</v>
      </c>
      <c r="F177" s="29">
        <v>57.57</v>
      </c>
      <c r="G177" s="30">
        <v>5757</v>
      </c>
      <c r="H177" s="29">
        <v>-1.1299999999999999</v>
      </c>
      <c r="I177" s="30">
        <v>-5691</v>
      </c>
      <c r="J177" s="29">
        <v>64.87</v>
      </c>
      <c r="K177" s="29">
        <v>0</v>
      </c>
      <c r="L177" s="29" t="s">
        <v>22</v>
      </c>
    </row>
    <row r="178" spans="1:12" hidden="1" x14ac:dyDescent="0.25">
      <c r="A178" s="28" t="s">
        <v>110</v>
      </c>
      <c r="B178" s="36">
        <v>42493</v>
      </c>
      <c r="C178" s="28"/>
      <c r="D178" s="37">
        <v>100</v>
      </c>
      <c r="E178" s="37">
        <v>56.91</v>
      </c>
      <c r="F178" s="28"/>
      <c r="G178" s="28"/>
      <c r="H178" s="28"/>
      <c r="I178" s="38">
        <v>5691</v>
      </c>
      <c r="J178" s="37">
        <v>64.87</v>
      </c>
      <c r="K178" s="28"/>
      <c r="L178" s="37" t="s">
        <v>111</v>
      </c>
    </row>
    <row r="179" spans="1:12" hidden="1" x14ac:dyDescent="0.25">
      <c r="A179" s="28" t="s">
        <v>26</v>
      </c>
      <c r="B179" s="28" t="s">
        <v>63</v>
      </c>
      <c r="C179" s="28" t="s">
        <v>109</v>
      </c>
      <c r="D179" s="29">
        <v>-45</v>
      </c>
      <c r="E179" s="29">
        <v>57.57</v>
      </c>
      <c r="F179" s="29">
        <v>57.57</v>
      </c>
      <c r="G179" s="30">
        <v>2590.65</v>
      </c>
      <c r="H179" s="29">
        <v>-0.06</v>
      </c>
      <c r="I179" s="30">
        <v>-2560.64</v>
      </c>
      <c r="J179" s="29">
        <v>29.96</v>
      </c>
      <c r="K179" s="29">
        <v>0</v>
      </c>
      <c r="L179" s="29" t="s">
        <v>22</v>
      </c>
    </row>
    <row r="180" spans="1:12" hidden="1" x14ac:dyDescent="0.25">
      <c r="A180" s="28" t="s">
        <v>110</v>
      </c>
      <c r="B180" s="36">
        <v>42493</v>
      </c>
      <c r="C180" s="28"/>
      <c r="D180" s="37">
        <v>45</v>
      </c>
      <c r="E180" s="37">
        <v>56.903008</v>
      </c>
      <c r="F180" s="28"/>
      <c r="G180" s="28"/>
      <c r="H180" s="28"/>
      <c r="I180" s="38">
        <v>2560.64</v>
      </c>
      <c r="J180" s="37">
        <v>29.96</v>
      </c>
      <c r="K180" s="28"/>
      <c r="L180" s="37" t="s">
        <v>111</v>
      </c>
    </row>
    <row r="181" spans="1:12" hidden="1" x14ac:dyDescent="0.25">
      <c r="A181" s="28" t="s">
        <v>26</v>
      </c>
      <c r="B181" s="28" t="s">
        <v>63</v>
      </c>
      <c r="C181" s="28" t="s">
        <v>109</v>
      </c>
      <c r="D181" s="29">
        <v>-100</v>
      </c>
      <c r="E181" s="29">
        <v>57.57</v>
      </c>
      <c r="F181" s="29">
        <v>57.57</v>
      </c>
      <c r="G181" s="30">
        <v>5757</v>
      </c>
      <c r="H181" s="29">
        <v>-0.35</v>
      </c>
      <c r="I181" s="30">
        <v>-5690.3</v>
      </c>
      <c r="J181" s="29">
        <v>66.349999999999994</v>
      </c>
      <c r="K181" s="29">
        <v>0</v>
      </c>
      <c r="L181" s="29" t="s">
        <v>22</v>
      </c>
    </row>
    <row r="182" spans="1:12" hidden="1" x14ac:dyDescent="0.25">
      <c r="A182" s="28" t="s">
        <v>110</v>
      </c>
      <c r="B182" s="36">
        <v>42493</v>
      </c>
      <c r="C182" s="28"/>
      <c r="D182" s="37">
        <v>100</v>
      </c>
      <c r="E182" s="37">
        <v>56.903008</v>
      </c>
      <c r="F182" s="28"/>
      <c r="G182" s="28"/>
      <c r="H182" s="28"/>
      <c r="I182" s="38">
        <v>5690.3</v>
      </c>
      <c r="J182" s="37">
        <v>66.349999999999994</v>
      </c>
      <c r="K182" s="28"/>
      <c r="L182" s="37" t="s">
        <v>111</v>
      </c>
    </row>
    <row r="183" spans="1:12" hidden="1" x14ac:dyDescent="0.25">
      <c r="A183" s="28" t="s">
        <v>26</v>
      </c>
      <c r="B183" s="28" t="s">
        <v>63</v>
      </c>
      <c r="C183" s="28" t="s">
        <v>109</v>
      </c>
      <c r="D183" s="29">
        <v>-6</v>
      </c>
      <c r="E183" s="29">
        <v>57.57</v>
      </c>
      <c r="F183" s="29">
        <v>57.57</v>
      </c>
      <c r="G183" s="29">
        <v>345.42</v>
      </c>
      <c r="H183" s="29">
        <v>-0.04</v>
      </c>
      <c r="I183" s="29">
        <v>-341.42</v>
      </c>
      <c r="J183" s="29">
        <v>3.96</v>
      </c>
      <c r="K183" s="29">
        <v>0</v>
      </c>
      <c r="L183" s="29" t="s">
        <v>22</v>
      </c>
    </row>
    <row r="184" spans="1:12" hidden="1" x14ac:dyDescent="0.25">
      <c r="A184" s="28" t="s">
        <v>110</v>
      </c>
      <c r="B184" s="36">
        <v>42493</v>
      </c>
      <c r="C184" s="28"/>
      <c r="D184" s="37">
        <v>6</v>
      </c>
      <c r="E184" s="37">
        <v>56.903008</v>
      </c>
      <c r="F184" s="28"/>
      <c r="G184" s="28"/>
      <c r="H184" s="28"/>
      <c r="I184" s="37">
        <v>341.42</v>
      </c>
      <c r="J184" s="37">
        <v>3.96</v>
      </c>
      <c r="K184" s="28"/>
      <c r="L184" s="37" t="s">
        <v>111</v>
      </c>
    </row>
    <row r="185" spans="1:12" hidden="1" x14ac:dyDescent="0.25">
      <c r="A185" s="28" t="s">
        <v>26</v>
      </c>
      <c r="B185" s="28" t="s">
        <v>63</v>
      </c>
      <c r="C185" s="28" t="s">
        <v>109</v>
      </c>
      <c r="D185" s="29">
        <v>-100</v>
      </c>
      <c r="E185" s="29">
        <v>57.57</v>
      </c>
      <c r="F185" s="29">
        <v>57.57</v>
      </c>
      <c r="G185" s="30">
        <v>5757</v>
      </c>
      <c r="H185" s="29">
        <v>-0.63</v>
      </c>
      <c r="I185" s="30">
        <v>-5690.3</v>
      </c>
      <c r="J185" s="29">
        <v>66.069999999999993</v>
      </c>
      <c r="K185" s="29">
        <v>0</v>
      </c>
      <c r="L185" s="29" t="s">
        <v>22</v>
      </c>
    </row>
    <row r="186" spans="1:12" hidden="1" x14ac:dyDescent="0.25">
      <c r="A186" s="28" t="s">
        <v>110</v>
      </c>
      <c r="B186" s="36">
        <v>42493</v>
      </c>
      <c r="C186" s="28"/>
      <c r="D186" s="37">
        <v>100</v>
      </c>
      <c r="E186" s="37">
        <v>56.903008</v>
      </c>
      <c r="F186" s="28"/>
      <c r="G186" s="28"/>
      <c r="H186" s="28"/>
      <c r="I186" s="38">
        <v>5690.3</v>
      </c>
      <c r="J186" s="37">
        <v>66.069999999999993</v>
      </c>
      <c r="K186" s="28"/>
      <c r="L186" s="37" t="s">
        <v>111</v>
      </c>
    </row>
    <row r="187" spans="1:12" hidden="1" x14ac:dyDescent="0.25">
      <c r="A187" s="43" t="s">
        <v>145</v>
      </c>
      <c r="B187" s="44"/>
      <c r="C187" s="45"/>
      <c r="D187" s="34">
        <v>0</v>
      </c>
      <c r="E187" s="34"/>
      <c r="F187" s="35"/>
      <c r="G187" s="34">
        <v>235.17</v>
      </c>
      <c r="H187" s="34">
        <v>-3.95</v>
      </c>
      <c r="I187" s="34">
        <v>0</v>
      </c>
      <c r="J187" s="34">
        <v>231.22</v>
      </c>
      <c r="K187" s="34">
        <v>235.17</v>
      </c>
      <c r="L187" s="35"/>
    </row>
    <row r="188" spans="1:12" hidden="1" x14ac:dyDescent="0.25">
      <c r="A188" s="27" t="s">
        <v>64</v>
      </c>
      <c r="B188" s="28" t="s">
        <v>65</v>
      </c>
      <c r="C188" s="28" t="s">
        <v>30</v>
      </c>
      <c r="D188" s="29">
        <v>-210</v>
      </c>
      <c r="E188" s="29">
        <v>47.491380999999997</v>
      </c>
      <c r="F188" s="29">
        <v>46.93</v>
      </c>
      <c r="G188" s="30">
        <v>9973.19</v>
      </c>
      <c r="H188" s="29">
        <v>-1.22</v>
      </c>
      <c r="I188" s="30">
        <v>-9971.9699999999993</v>
      </c>
      <c r="J188" s="29">
        <v>0</v>
      </c>
      <c r="K188" s="29">
        <v>117.89</v>
      </c>
      <c r="L188" s="29" t="s">
        <v>18</v>
      </c>
    </row>
    <row r="189" spans="1:12" hidden="1" x14ac:dyDescent="0.25">
      <c r="A189" s="28" t="s">
        <v>64</v>
      </c>
      <c r="B189" s="28" t="s">
        <v>65</v>
      </c>
      <c r="C189" s="28" t="s">
        <v>116</v>
      </c>
      <c r="D189" s="29">
        <v>-100</v>
      </c>
      <c r="E189" s="29">
        <v>47.510800000000003</v>
      </c>
      <c r="F189" s="29">
        <v>46.93</v>
      </c>
      <c r="G189" s="30">
        <v>4751.08</v>
      </c>
      <c r="H189" s="29">
        <v>-1.1000000000000001</v>
      </c>
      <c r="I189" s="30">
        <v>-4749.9799999999996</v>
      </c>
      <c r="J189" s="29">
        <v>0</v>
      </c>
      <c r="K189" s="29">
        <v>58.08</v>
      </c>
      <c r="L189" s="29" t="s">
        <v>18</v>
      </c>
    </row>
    <row r="190" spans="1:12" hidden="1" x14ac:dyDescent="0.25">
      <c r="A190" s="28" t="s">
        <v>64</v>
      </c>
      <c r="B190" s="28" t="s">
        <v>65</v>
      </c>
      <c r="C190" s="28" t="s">
        <v>114</v>
      </c>
      <c r="D190" s="29">
        <v>-100</v>
      </c>
      <c r="E190" s="29">
        <v>47.47</v>
      </c>
      <c r="F190" s="29">
        <v>46.93</v>
      </c>
      <c r="G190" s="30">
        <v>4747</v>
      </c>
      <c r="H190" s="29">
        <v>-0.1</v>
      </c>
      <c r="I190" s="30">
        <v>-4746.8999999999996</v>
      </c>
      <c r="J190" s="29">
        <v>0</v>
      </c>
      <c r="K190" s="29">
        <v>54</v>
      </c>
      <c r="L190" s="29" t="s">
        <v>18</v>
      </c>
    </row>
    <row r="191" spans="1:12" hidden="1" x14ac:dyDescent="0.25">
      <c r="A191" s="28" t="s">
        <v>64</v>
      </c>
      <c r="B191" s="28" t="s">
        <v>65</v>
      </c>
      <c r="C191" s="28" t="s">
        <v>116</v>
      </c>
      <c r="D191" s="29">
        <v>-10</v>
      </c>
      <c r="E191" s="29">
        <v>47.511000000000003</v>
      </c>
      <c r="F191" s="29">
        <v>46.93</v>
      </c>
      <c r="G191" s="29">
        <v>475.11</v>
      </c>
      <c r="H191" s="29">
        <v>-0.01</v>
      </c>
      <c r="I191" s="29">
        <v>-475.1</v>
      </c>
      <c r="J191" s="29">
        <v>0</v>
      </c>
      <c r="K191" s="29">
        <v>5.81</v>
      </c>
      <c r="L191" s="29" t="s">
        <v>18</v>
      </c>
    </row>
    <row r="192" spans="1:12" hidden="1" x14ac:dyDescent="0.25">
      <c r="A192" s="27" t="s">
        <v>64</v>
      </c>
      <c r="B192" s="28" t="s">
        <v>50</v>
      </c>
      <c r="C192" s="28" t="s">
        <v>30</v>
      </c>
      <c r="D192" s="29">
        <v>210</v>
      </c>
      <c r="E192" s="29">
        <v>46.995238100000002</v>
      </c>
      <c r="F192" s="29">
        <v>46.93</v>
      </c>
      <c r="G192" s="30">
        <v>-9869</v>
      </c>
      <c r="H192" s="29">
        <v>-1.04</v>
      </c>
      <c r="I192" s="30">
        <v>9971.9699999999993</v>
      </c>
      <c r="J192" s="29">
        <v>101.93</v>
      </c>
      <c r="K192" s="29">
        <v>-13.7</v>
      </c>
      <c r="L192" s="29" t="s">
        <v>22</v>
      </c>
    </row>
    <row r="193" spans="1:12" hidden="1" x14ac:dyDescent="0.25">
      <c r="A193" s="28" t="s">
        <v>64</v>
      </c>
      <c r="B193" s="28" t="s">
        <v>50</v>
      </c>
      <c r="C193" s="28" t="s">
        <v>124</v>
      </c>
      <c r="D193" s="29">
        <v>100</v>
      </c>
      <c r="E193" s="29">
        <v>46.994999999999997</v>
      </c>
      <c r="F193" s="29">
        <v>46.93</v>
      </c>
      <c r="G193" s="30">
        <v>-4699.5</v>
      </c>
      <c r="H193" s="29">
        <v>-1</v>
      </c>
      <c r="I193" s="30">
        <v>4749.9799999999996</v>
      </c>
      <c r="J193" s="29">
        <v>49.48</v>
      </c>
      <c r="K193" s="29">
        <v>-6.5</v>
      </c>
      <c r="L193" s="29" t="s">
        <v>22</v>
      </c>
    </row>
    <row r="194" spans="1:12" hidden="1" x14ac:dyDescent="0.25">
      <c r="A194" s="28" t="s">
        <v>110</v>
      </c>
      <c r="B194" s="36">
        <v>42481</v>
      </c>
      <c r="C194" s="28"/>
      <c r="D194" s="37">
        <v>-100</v>
      </c>
      <c r="E194" s="37">
        <v>47.499764300000002</v>
      </c>
      <c r="F194" s="28"/>
      <c r="G194" s="28"/>
      <c r="H194" s="28"/>
      <c r="I194" s="38">
        <v>-4749.9799999999996</v>
      </c>
      <c r="J194" s="37">
        <v>49.48</v>
      </c>
      <c r="K194" s="28"/>
      <c r="L194" s="37" t="s">
        <v>111</v>
      </c>
    </row>
    <row r="195" spans="1:12" hidden="1" x14ac:dyDescent="0.25">
      <c r="A195" s="28" t="s">
        <v>64</v>
      </c>
      <c r="B195" s="28" t="s">
        <v>50</v>
      </c>
      <c r="C195" s="28" t="s">
        <v>116</v>
      </c>
      <c r="D195" s="29">
        <v>10</v>
      </c>
      <c r="E195" s="29">
        <v>47</v>
      </c>
      <c r="F195" s="29">
        <v>46.93</v>
      </c>
      <c r="G195" s="29">
        <v>-470</v>
      </c>
      <c r="H195" s="29">
        <v>0</v>
      </c>
      <c r="I195" s="29">
        <v>474.69</v>
      </c>
      <c r="J195" s="29">
        <v>4.6900000000000004</v>
      </c>
      <c r="K195" s="29">
        <v>-0.7</v>
      </c>
      <c r="L195" s="29" t="s">
        <v>22</v>
      </c>
    </row>
    <row r="196" spans="1:12" hidden="1" x14ac:dyDescent="0.25">
      <c r="A196" s="28" t="s">
        <v>110</v>
      </c>
      <c r="B196" s="36">
        <v>42481</v>
      </c>
      <c r="C196" s="28"/>
      <c r="D196" s="37">
        <v>-10</v>
      </c>
      <c r="E196" s="37">
        <v>47.4689652</v>
      </c>
      <c r="F196" s="28"/>
      <c r="G196" s="28"/>
      <c r="H196" s="28"/>
      <c r="I196" s="37">
        <v>-474.69</v>
      </c>
      <c r="J196" s="37">
        <v>4.6900000000000004</v>
      </c>
      <c r="K196" s="28"/>
      <c r="L196" s="37" t="s">
        <v>111</v>
      </c>
    </row>
    <row r="197" spans="1:12" hidden="1" x14ac:dyDescent="0.25">
      <c r="A197" s="28" t="s">
        <v>64</v>
      </c>
      <c r="B197" s="28" t="s">
        <v>50</v>
      </c>
      <c r="C197" s="28" t="s">
        <v>109</v>
      </c>
      <c r="D197" s="29">
        <v>100</v>
      </c>
      <c r="E197" s="29">
        <v>46.994999999999997</v>
      </c>
      <c r="F197" s="29">
        <v>46.93</v>
      </c>
      <c r="G197" s="30">
        <v>-4699.5</v>
      </c>
      <c r="H197" s="29">
        <v>-0.04</v>
      </c>
      <c r="I197" s="30">
        <v>4747.3100000000004</v>
      </c>
      <c r="J197" s="29">
        <v>47.77</v>
      </c>
      <c r="K197" s="29">
        <v>-6.5</v>
      </c>
      <c r="L197" s="29" t="s">
        <v>22</v>
      </c>
    </row>
    <row r="198" spans="1:12" hidden="1" x14ac:dyDescent="0.25">
      <c r="A198" s="28" t="s">
        <v>110</v>
      </c>
      <c r="B198" s="36">
        <v>42481</v>
      </c>
      <c r="C198" s="28"/>
      <c r="D198" s="37">
        <v>-100</v>
      </c>
      <c r="E198" s="37">
        <v>47.473065099999999</v>
      </c>
      <c r="F198" s="28"/>
      <c r="G198" s="28"/>
      <c r="H198" s="28"/>
      <c r="I198" s="38">
        <v>-4747.3100000000004</v>
      </c>
      <c r="J198" s="37">
        <v>47.77</v>
      </c>
      <c r="K198" s="28"/>
      <c r="L198" s="37" t="s">
        <v>111</v>
      </c>
    </row>
    <row r="199" spans="1:12" hidden="1" x14ac:dyDescent="0.25">
      <c r="A199" s="43" t="s">
        <v>146</v>
      </c>
      <c r="B199" s="44"/>
      <c r="C199" s="45"/>
      <c r="D199" s="34">
        <v>0</v>
      </c>
      <c r="E199" s="34"/>
      <c r="F199" s="35"/>
      <c r="G199" s="34">
        <v>104.19</v>
      </c>
      <c r="H199" s="34">
        <v>-2.2599999999999998</v>
      </c>
      <c r="I199" s="34">
        <v>0</v>
      </c>
      <c r="J199" s="34">
        <v>101.93</v>
      </c>
      <c r="K199" s="34">
        <v>104.19</v>
      </c>
      <c r="L199" s="35"/>
    </row>
    <row r="200" spans="1:12" x14ac:dyDescent="0.2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</row>
    <row r="201" spans="1:12" x14ac:dyDescent="0.25">
      <c r="A201" s="43" t="s">
        <v>147</v>
      </c>
      <c r="B201" s="44"/>
      <c r="C201" s="44"/>
      <c r="D201" s="44"/>
      <c r="E201" s="44"/>
      <c r="F201" s="45"/>
      <c r="G201" s="34">
        <v>463.38</v>
      </c>
      <c r="H201" s="34">
        <v>-59.28</v>
      </c>
      <c r="I201" s="34">
        <v>0</v>
      </c>
      <c r="J201" s="34">
        <v>404.1</v>
      </c>
      <c r="K201" s="34">
        <v>463.38</v>
      </c>
      <c r="L201" s="35"/>
    </row>
  </sheetData>
  <autoFilter ref="A2:L199">
    <filterColumn colId="1">
      <filters>
        <filter val="2016-05-12, 09:30:57"/>
        <filter val="2016-05-12, 09:31:45"/>
        <filter val="2016-05-12, 15:58:00"/>
      </filters>
    </filterColumn>
  </autoFilter>
  <mergeCells count="23">
    <mergeCell ref="A48:C48"/>
    <mergeCell ref="A3:L3"/>
    <mergeCell ref="A4:L4"/>
    <mergeCell ref="A12:C12"/>
    <mergeCell ref="A25:C25"/>
    <mergeCell ref="A32:C32"/>
    <mergeCell ref="A152:C152"/>
    <mergeCell ref="A56:C56"/>
    <mergeCell ref="A67:C67"/>
    <mergeCell ref="A77:C77"/>
    <mergeCell ref="A85:C85"/>
    <mergeCell ref="A99:C99"/>
    <mergeCell ref="A105:C105"/>
    <mergeCell ref="A113:C113"/>
    <mergeCell ref="A119:C119"/>
    <mergeCell ref="A131:C131"/>
    <mergeCell ref="A138:C138"/>
    <mergeCell ref="A146:C146"/>
    <mergeCell ref="A172:C172"/>
    <mergeCell ref="A187:C187"/>
    <mergeCell ref="A199:C199"/>
    <mergeCell ref="A200:L200"/>
    <mergeCell ref="A201:F20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U201"/>
  <sheetViews>
    <sheetView tabSelected="1" topLeftCell="H1" zoomScale="70" zoomScaleNormal="70" workbookViewId="0">
      <selection activeCell="AL9" sqref="AL9"/>
    </sheetView>
  </sheetViews>
  <sheetFormatPr defaultRowHeight="15.75" x14ac:dyDescent="0.25"/>
  <cols>
    <col min="1" max="1" width="14" bestFit="1" customWidth="1"/>
    <col min="2" max="2" width="10.125" bestFit="1" customWidth="1"/>
    <col min="3" max="3" width="15.375" bestFit="1" customWidth="1"/>
    <col min="5" max="5" width="15.25" bestFit="1" customWidth="1"/>
    <col min="6" max="6" width="16.625" bestFit="1" customWidth="1"/>
    <col min="7" max="7" width="12.5" bestFit="1" customWidth="1"/>
    <col min="8" max="8" width="11.5" bestFit="1" customWidth="1"/>
    <col min="13" max="13" width="11.75" customWidth="1"/>
    <col min="14" max="15" width="11.125" bestFit="1" customWidth="1"/>
    <col min="18" max="18" width="14.625" customWidth="1"/>
    <col min="19" max="19" width="20.125" bestFit="1" customWidth="1"/>
  </cols>
  <sheetData>
    <row r="2" spans="1:21" x14ac:dyDescent="0.25">
      <c r="E2" t="s">
        <v>95</v>
      </c>
    </row>
    <row r="3" spans="1:21" x14ac:dyDescent="0.25">
      <c r="A3" s="39" t="s">
        <v>271</v>
      </c>
      <c r="B3" s="39" t="s">
        <v>6</v>
      </c>
      <c r="C3" s="39" t="s">
        <v>148</v>
      </c>
      <c r="D3" s="39" t="s">
        <v>4</v>
      </c>
      <c r="E3" s="39" t="s">
        <v>149</v>
      </c>
      <c r="F3" s="39" t="s">
        <v>150</v>
      </c>
      <c r="G3" s="39" t="s">
        <v>68</v>
      </c>
      <c r="H3" s="39" t="s">
        <v>151</v>
      </c>
      <c r="I3" s="39" t="s">
        <v>2</v>
      </c>
      <c r="J3" s="39" t="s">
        <v>273</v>
      </c>
      <c r="O3" t="s">
        <v>148</v>
      </c>
      <c r="P3" t="s">
        <v>275</v>
      </c>
      <c r="Q3" t="s">
        <v>277</v>
      </c>
      <c r="R3" t="s">
        <v>276</v>
      </c>
      <c r="S3" t="s">
        <v>278</v>
      </c>
      <c r="T3" t="s">
        <v>279</v>
      </c>
    </row>
    <row r="4" spans="1:21" x14ac:dyDescent="0.25">
      <c r="A4" s="42" t="s">
        <v>272</v>
      </c>
      <c r="B4" t="s">
        <v>17</v>
      </c>
      <c r="C4" t="s">
        <v>152</v>
      </c>
      <c r="D4" t="s">
        <v>153</v>
      </c>
      <c r="E4">
        <v>607.20000000000073</v>
      </c>
      <c r="F4">
        <v>-1.7</v>
      </c>
      <c r="G4">
        <v>605.49999999999818</v>
      </c>
      <c r="H4">
        <v>-1.7000000000025466</v>
      </c>
      <c r="I4">
        <v>1210.9999999999964</v>
      </c>
      <c r="J4" s="16">
        <f>I4/100000</f>
        <v>1.2109999999999963E-2</v>
      </c>
      <c r="O4" s="40">
        <v>42407</v>
      </c>
      <c r="P4" s="20">
        <v>0</v>
      </c>
      <c r="Q4" s="15">
        <v>100</v>
      </c>
      <c r="R4" s="22">
        <f>IFERROR(VLOOKUP(O4,[1]MatlabBOGSOGoutput!$A:$B,2,FALSE),0)</f>
        <v>0</v>
      </c>
      <c r="S4" s="15">
        <v>100</v>
      </c>
      <c r="T4">
        <v>187.95</v>
      </c>
      <c r="U4">
        <v>100</v>
      </c>
    </row>
    <row r="5" spans="1:21" x14ac:dyDescent="0.25">
      <c r="A5" s="42" t="s">
        <v>272</v>
      </c>
      <c r="B5" t="s">
        <v>17</v>
      </c>
      <c r="C5" t="s">
        <v>152</v>
      </c>
      <c r="D5" t="s">
        <v>154</v>
      </c>
      <c r="E5">
        <v>-126.75</v>
      </c>
      <c r="F5">
        <v>-0.77</v>
      </c>
      <c r="G5">
        <v>-127.51999999999862</v>
      </c>
      <c r="H5">
        <v>-0.76999999999861757</v>
      </c>
      <c r="I5">
        <v>-255.03999999999724</v>
      </c>
      <c r="J5" s="16">
        <f t="shared" ref="J5:J68" si="0">I5/100000</f>
        <v>-2.5503999999999722E-3</v>
      </c>
      <c r="N5">
        <f>WEEKDAY(O5,2)</f>
        <v>1</v>
      </c>
      <c r="O5" s="40">
        <v>42408</v>
      </c>
      <c r="P5" s="18">
        <v>2.7480199639999991E-2</v>
      </c>
      <c r="Q5" s="15">
        <f>Q4*(1+P5)</f>
        <v>102.74801996400001</v>
      </c>
      <c r="R5" s="22">
        <f>IFERROR(VLOOKUP(O5,[1]MatlabBOGSOGoutput!$A:$B,2,FALSE),0)</f>
        <v>0</v>
      </c>
      <c r="S5" s="15">
        <f>S4*(1+R5)</f>
        <v>100</v>
      </c>
      <c r="T5">
        <f>IFERROR(VLOOKUP(O5,'[2]spy (2)'!$A:$E,5,FALSE),0)</f>
        <v>185.42</v>
      </c>
      <c r="U5">
        <f>(T5/T4)*U4</f>
        <v>98.653897313115195</v>
      </c>
    </row>
    <row r="6" spans="1:21" x14ac:dyDescent="0.25">
      <c r="A6" s="42" t="s">
        <v>272</v>
      </c>
      <c r="B6" t="s">
        <v>17</v>
      </c>
      <c r="C6" t="s">
        <v>152</v>
      </c>
      <c r="D6" t="s">
        <v>155</v>
      </c>
      <c r="E6">
        <v>1014.3600000000006</v>
      </c>
      <c r="F6">
        <v>-6.73</v>
      </c>
      <c r="G6">
        <v>1007.6299820000004</v>
      </c>
      <c r="H6">
        <v>-6.7300180000002001</v>
      </c>
      <c r="I6">
        <v>2015.2599640000008</v>
      </c>
      <c r="J6" s="16">
        <f t="shared" si="0"/>
        <v>2.0152599640000008E-2</v>
      </c>
      <c r="N6">
        <f t="shared" ref="N6:N54" si="1">WEEKDAY(O6,2)</f>
        <v>2</v>
      </c>
      <c r="O6" s="40">
        <v>42409</v>
      </c>
      <c r="P6" s="18">
        <v>-3.1004000109999836E-3</v>
      </c>
      <c r="Q6" s="15">
        <f>Q5*(1+P6)</f>
        <v>102.42946000177339</v>
      </c>
      <c r="R6" s="22">
        <f>IFERROR(VLOOKUP(O6,[1]MatlabBOGSOGoutput!$A:$B,2,FALSE),0)</f>
        <v>-1.6257228242384015E-5</v>
      </c>
      <c r="S6" s="15">
        <f t="shared" ref="S6:S69" si="2">S5*(1+R6)</f>
        <v>99.998374277175756</v>
      </c>
      <c r="T6">
        <f>IFERROR(VLOOKUP(O6,'[2]spy (2)'!$A:$E,5,FALSE),0)</f>
        <v>185.43</v>
      </c>
      <c r="U6">
        <f>(T6/T5)*U5</f>
        <v>98.659217877094974</v>
      </c>
    </row>
    <row r="7" spans="1:21" x14ac:dyDescent="0.25">
      <c r="A7" s="42" t="s">
        <v>272</v>
      </c>
      <c r="B7" t="s">
        <v>17</v>
      </c>
      <c r="C7" t="s">
        <v>152</v>
      </c>
      <c r="D7" t="s">
        <v>156</v>
      </c>
      <c r="E7">
        <v>-19.5</v>
      </c>
      <c r="F7">
        <v>-0.98</v>
      </c>
      <c r="G7">
        <v>-20.480000000001382</v>
      </c>
      <c r="H7">
        <v>-0.98000000000138243</v>
      </c>
      <c r="I7">
        <v>-40.960000000002765</v>
      </c>
      <c r="J7" s="16">
        <f t="shared" si="0"/>
        <v>-4.0960000000002763E-4</v>
      </c>
      <c r="N7">
        <f t="shared" si="1"/>
        <v>3</v>
      </c>
      <c r="O7" s="40">
        <v>42410</v>
      </c>
      <c r="P7" s="18">
        <v>-2.158899999999958E-3</v>
      </c>
      <c r="Q7" s="15">
        <f>Q6*(1+P7)</f>
        <v>102.20832504057557</v>
      </c>
      <c r="R7" s="22">
        <f>IFERROR(VLOOKUP(O7,[1]MatlabBOGSOGoutput!$A:$B,2,FALSE),0)</f>
        <v>-6.6305009024350439E-4</v>
      </c>
      <c r="S7" s="15">
        <f t="shared" si="2"/>
        <v>99.932070346087073</v>
      </c>
      <c r="T7">
        <f>IFERROR(VLOOKUP(O7,'[2]spy (2)'!$A:$E,5,FALSE),0)</f>
        <v>185.27</v>
      </c>
      <c r="U7">
        <f t="shared" ref="U6:U69" si="3">(T7/T6)*U6</f>
        <v>98.574088853418459</v>
      </c>
    </row>
    <row r="8" spans="1:21" x14ac:dyDescent="0.25">
      <c r="A8" s="42" t="s">
        <v>272</v>
      </c>
      <c r="B8" t="s">
        <v>17</v>
      </c>
      <c r="C8" t="s">
        <v>152</v>
      </c>
      <c r="D8" t="s">
        <v>157</v>
      </c>
      <c r="E8">
        <v>-88.200000000000728</v>
      </c>
      <c r="F8">
        <v>-2.92</v>
      </c>
      <c r="G8">
        <v>-91.119999999998981</v>
      </c>
      <c r="H8">
        <v>-2.9199999999982538</v>
      </c>
      <c r="I8">
        <v>-182.23999999999796</v>
      </c>
      <c r="J8" s="16">
        <f t="shared" si="0"/>
        <v>-1.8223999999999797E-3</v>
      </c>
      <c r="N8">
        <f t="shared" si="1"/>
        <v>4</v>
      </c>
      <c r="O8" s="40">
        <v>42411</v>
      </c>
      <c r="P8" s="18">
        <v>7.1254001340000095E-3</v>
      </c>
      <c r="Q8" s="15">
        <f>Q7*(1+P8)</f>
        <v>102.93660025351561</v>
      </c>
      <c r="R8" s="22">
        <f>IFERROR(VLOOKUP(O8,[1]MatlabBOGSOGoutput!$A:$B,2,FALSE),0)</f>
        <v>-1.4397332840518969E-3</v>
      </c>
      <c r="S8" s="15">
        <f t="shared" si="2"/>
        <v>99.788194818265595</v>
      </c>
      <c r="T8">
        <f>IFERROR(VLOOKUP(O8,'[2]spy (2)'!$A:$E,5,FALSE),0)</f>
        <v>182.86</v>
      </c>
      <c r="U8">
        <f t="shared" si="3"/>
        <v>97.291832934291037</v>
      </c>
    </row>
    <row r="9" spans="1:21" x14ac:dyDescent="0.25">
      <c r="A9" s="42" t="s">
        <v>272</v>
      </c>
      <c r="B9" t="s">
        <v>17</v>
      </c>
      <c r="C9" t="s">
        <v>158</v>
      </c>
      <c r="D9" t="s">
        <v>159</v>
      </c>
      <c r="E9">
        <v>6.4200000000000728</v>
      </c>
      <c r="F9">
        <v>-1.7</v>
      </c>
      <c r="G9">
        <v>4.7200000000011642</v>
      </c>
      <c r="H9">
        <v>-1.6999999999989086</v>
      </c>
      <c r="I9">
        <v>9.4400000000023283</v>
      </c>
      <c r="J9" s="16">
        <f t="shared" si="0"/>
        <v>9.4400000000023287E-5</v>
      </c>
      <c r="N9">
        <f t="shared" si="1"/>
        <v>5</v>
      </c>
      <c r="O9" s="40">
        <v>42412</v>
      </c>
      <c r="P9" s="18">
        <v>-5.6227999999999521E-3</v>
      </c>
      <c r="Q9" s="15">
        <f>Q8*(1+P9)</f>
        <v>102.35780833761015</v>
      </c>
      <c r="R9" s="22">
        <f>IFERROR(VLOOKUP(O9,[1]MatlabBOGSOGoutput!$A:$B,2,FALSE),0)</f>
        <v>1.1613023509628409E-2</v>
      </c>
      <c r="S9" s="15">
        <f t="shared" si="2"/>
        <v>100.94703747067349</v>
      </c>
      <c r="T9">
        <f>IFERROR(VLOOKUP(O9,'[2]spy (2)'!$A:$E,5,FALSE),0)</f>
        <v>186.63</v>
      </c>
      <c r="U9">
        <f t="shared" si="3"/>
        <v>99.297685554668789</v>
      </c>
    </row>
    <row r="10" spans="1:21" x14ac:dyDescent="0.25">
      <c r="A10" s="42" t="s">
        <v>272</v>
      </c>
      <c r="B10" t="s">
        <v>17</v>
      </c>
      <c r="C10" t="s">
        <v>160</v>
      </c>
      <c r="D10" t="s">
        <v>161</v>
      </c>
      <c r="E10">
        <v>177.67000000000007</v>
      </c>
      <c r="F10">
        <v>-1.67</v>
      </c>
      <c r="G10">
        <v>176</v>
      </c>
      <c r="H10">
        <v>-1.6700000000000728</v>
      </c>
      <c r="I10">
        <v>352</v>
      </c>
      <c r="J10" s="16">
        <f t="shared" si="0"/>
        <v>3.5200000000000001E-3</v>
      </c>
      <c r="N10">
        <f t="shared" si="1"/>
        <v>1</v>
      </c>
      <c r="O10" s="40">
        <v>42415</v>
      </c>
      <c r="P10" s="18">
        <v>0</v>
      </c>
      <c r="Q10" s="15">
        <f>Q9*(1+P10)</f>
        <v>102.35780833761015</v>
      </c>
      <c r="R10" s="22">
        <f>IFERROR(VLOOKUP(O10,[1]MatlabBOGSOGoutput!$A:$B,2,FALSE),0)</f>
        <v>0</v>
      </c>
      <c r="S10" s="15">
        <f t="shared" si="2"/>
        <v>100.94703747067349</v>
      </c>
      <c r="T10">
        <f>T9</f>
        <v>186.63</v>
      </c>
      <c r="U10">
        <f t="shared" si="3"/>
        <v>99.297685554668789</v>
      </c>
    </row>
    <row r="11" spans="1:21" x14ac:dyDescent="0.25">
      <c r="A11" s="42" t="s">
        <v>272</v>
      </c>
      <c r="B11" t="s">
        <v>17</v>
      </c>
      <c r="C11" t="s">
        <v>160</v>
      </c>
      <c r="D11" t="s">
        <v>162</v>
      </c>
      <c r="E11">
        <v>52.899999999999636</v>
      </c>
      <c r="F11">
        <v>-0.92</v>
      </c>
      <c r="G11">
        <v>51.979999999999563</v>
      </c>
      <c r="H11">
        <v>-0.92000000000007276</v>
      </c>
      <c r="I11">
        <v>103.95999999999913</v>
      </c>
      <c r="J11" s="16">
        <f t="shared" si="0"/>
        <v>1.0395999999999912E-3</v>
      </c>
      <c r="N11">
        <f t="shared" si="1"/>
        <v>2</v>
      </c>
      <c r="O11" s="40">
        <v>42416</v>
      </c>
      <c r="P11" s="18">
        <v>-2.0507001250000029E-3</v>
      </c>
      <c r="Q11" s="15">
        <f>Q10*(1+P11)</f>
        <v>102.1479031672575</v>
      </c>
      <c r="R11" s="22">
        <f>IFERROR(VLOOKUP(O11,[1]MatlabBOGSOGoutput!$A:$B,2,FALSE),0)</f>
        <v>-7.6321376199068244E-3</v>
      </c>
      <c r="S11" s="15">
        <f t="shared" si="2"/>
        <v>100.17659578837542</v>
      </c>
      <c r="T11">
        <f>IFERROR(VLOOKUP(O11,'[2]spy (2)'!$A:$E,5,FALSE),0)</f>
        <v>189.78</v>
      </c>
      <c r="U11">
        <f t="shared" si="3"/>
        <v>100.97366320830008</v>
      </c>
    </row>
    <row r="12" spans="1:21" x14ac:dyDescent="0.25">
      <c r="A12" s="42" t="s">
        <v>272</v>
      </c>
      <c r="B12" t="s">
        <v>17</v>
      </c>
      <c r="C12" t="s">
        <v>160</v>
      </c>
      <c r="D12" t="s">
        <v>163</v>
      </c>
      <c r="E12">
        <v>112.65999999999985</v>
      </c>
      <c r="F12">
        <v>-0.76</v>
      </c>
      <c r="G12">
        <v>111.90000000000146</v>
      </c>
      <c r="H12">
        <v>-0.75999999999839929</v>
      </c>
      <c r="I12">
        <v>223.80000000000291</v>
      </c>
      <c r="J12" s="16">
        <f t="shared" si="0"/>
        <v>2.238000000000029E-3</v>
      </c>
      <c r="N12">
        <f t="shared" si="1"/>
        <v>3</v>
      </c>
      <c r="O12" s="40">
        <v>42417</v>
      </c>
      <c r="P12" s="18">
        <v>-5.3619003000000337E-3</v>
      </c>
      <c r="Q12" s="15">
        <f>Q11*(1+P12)</f>
        <v>101.6001962946206</v>
      </c>
      <c r="R12" s="22">
        <f>IFERROR(VLOOKUP(O12,[1]MatlabBOGSOGoutput!$A:$B,2,FALSE),0)</f>
        <v>-8.2157844439441075E-3</v>
      </c>
      <c r="S12" s="15">
        <f t="shared" si="2"/>
        <v>99.353566471050016</v>
      </c>
      <c r="T12">
        <f>IFERROR(VLOOKUP(O12,'[2]spy (2)'!$A:$E,5,FALSE),0)</f>
        <v>192.88</v>
      </c>
      <c r="U12">
        <f t="shared" si="3"/>
        <v>102.62303804203245</v>
      </c>
    </row>
    <row r="13" spans="1:21" x14ac:dyDescent="0.25">
      <c r="A13" s="42" t="s">
        <v>272</v>
      </c>
      <c r="B13" t="s">
        <v>17</v>
      </c>
      <c r="C13" t="s">
        <v>160</v>
      </c>
      <c r="D13" t="s">
        <v>164</v>
      </c>
      <c r="E13">
        <v>139.86000000000058</v>
      </c>
      <c r="F13">
        <v>-2.19</v>
      </c>
      <c r="G13">
        <v>137.67000000000007</v>
      </c>
      <c r="H13">
        <v>-2.1900000000005093</v>
      </c>
      <c r="I13">
        <v>275.34000000000015</v>
      </c>
      <c r="J13" s="16">
        <f t="shared" si="0"/>
        <v>2.7534000000000013E-3</v>
      </c>
      <c r="N13">
        <f t="shared" si="1"/>
        <v>4</v>
      </c>
      <c r="O13" s="40">
        <v>42418</v>
      </c>
      <c r="P13" s="18">
        <v>-3.4058999249999759E-3</v>
      </c>
      <c r="Q13" s="15">
        <f>Q12*(1+P13)</f>
        <v>101.25415619368077</v>
      </c>
      <c r="R13" s="22">
        <f>IFERROR(VLOOKUP(O13,[1]MatlabBOGSOGoutput!$A:$B,2,FALSE),0)</f>
        <v>1.0464266514233218E-2</v>
      </c>
      <c r="S13" s="15">
        <f t="shared" si="2"/>
        <v>100.39322866974267</v>
      </c>
      <c r="T13">
        <f>IFERROR(VLOOKUP(O13,'[2]spy (2)'!$A:$E,5,FALSE),0)</f>
        <v>192.09</v>
      </c>
      <c r="U13">
        <f t="shared" si="3"/>
        <v>102.20271348762968</v>
      </c>
    </row>
    <row r="14" spans="1:21" x14ac:dyDescent="0.25">
      <c r="A14" s="42" t="s">
        <v>272</v>
      </c>
      <c r="B14" t="s">
        <v>17</v>
      </c>
      <c r="C14" t="s">
        <v>160</v>
      </c>
      <c r="D14" t="s">
        <v>165</v>
      </c>
      <c r="E14">
        <v>122.39999999999964</v>
      </c>
      <c r="F14">
        <v>-1.05</v>
      </c>
      <c r="G14">
        <v>121.35000000000036</v>
      </c>
      <c r="H14">
        <v>-1.0499999999992724</v>
      </c>
      <c r="I14">
        <v>242.70000000000073</v>
      </c>
      <c r="J14" s="16">
        <f t="shared" si="0"/>
        <v>2.4270000000000073E-3</v>
      </c>
      <c r="N14">
        <f t="shared" si="1"/>
        <v>5</v>
      </c>
      <c r="O14" s="40">
        <v>42419</v>
      </c>
      <c r="P14" s="18">
        <v>-2.7373999999999797E-3</v>
      </c>
      <c r="Q14" s="15">
        <f>Q13*(1+P14)</f>
        <v>100.97698306651618</v>
      </c>
      <c r="R14" s="22">
        <f>IFERROR(VLOOKUP(O14,[1]MatlabBOGSOGoutput!$A:$B,2,FALSE),0)</f>
        <v>-4.3789749720858258E-3</v>
      </c>
      <c r="S14" s="15">
        <f t="shared" si="2"/>
        <v>99.953609234030978</v>
      </c>
      <c r="T14">
        <f>IFERROR(VLOOKUP(O14,'[2]spy (2)'!$A:$E,5,FALSE),0)</f>
        <v>192</v>
      </c>
      <c r="U14">
        <f t="shared" si="3"/>
        <v>102.15482841181165</v>
      </c>
    </row>
    <row r="15" spans="1:21" x14ac:dyDescent="0.25">
      <c r="A15" s="42" t="s">
        <v>272</v>
      </c>
      <c r="B15" t="s">
        <v>17</v>
      </c>
      <c r="C15" t="s">
        <v>160</v>
      </c>
      <c r="D15" t="s">
        <v>166</v>
      </c>
      <c r="E15">
        <v>131.03999999999905</v>
      </c>
      <c r="F15">
        <v>-1.6600000000000001</v>
      </c>
      <c r="G15">
        <v>129.37999999999738</v>
      </c>
      <c r="H15">
        <v>-1.6600000000016735</v>
      </c>
      <c r="I15">
        <v>258.75999999999476</v>
      </c>
      <c r="J15" s="16">
        <f t="shared" si="0"/>
        <v>2.5875999999999478E-3</v>
      </c>
      <c r="N15">
        <f t="shared" si="1"/>
        <v>1</v>
      </c>
      <c r="O15" s="40">
        <v>42422</v>
      </c>
      <c r="P15" s="18">
        <v>-8.2566001400000092E-3</v>
      </c>
      <c r="Q15" s="15">
        <f>Q14*(1+P15)</f>
        <v>100.14325649399241</v>
      </c>
      <c r="R15" s="22">
        <f>IFERROR(VLOOKUP(O15,[1]MatlabBOGSOGoutput!$A:$B,2,FALSE),0)</f>
        <v>0</v>
      </c>
      <c r="S15" s="15">
        <f t="shared" si="2"/>
        <v>99.953609234030978</v>
      </c>
      <c r="T15">
        <f>IFERROR(VLOOKUP(O15,'[2]spy (2)'!$A:$E,5,FALSE),0)</f>
        <v>194.78</v>
      </c>
      <c r="U15">
        <f t="shared" si="3"/>
        <v>103.633945198191</v>
      </c>
    </row>
    <row r="16" spans="1:21" x14ac:dyDescent="0.25">
      <c r="A16" s="42" t="s">
        <v>272</v>
      </c>
      <c r="B16" t="s">
        <v>17</v>
      </c>
      <c r="C16" t="s">
        <v>160</v>
      </c>
      <c r="D16" t="s">
        <v>167</v>
      </c>
      <c r="E16">
        <v>-29.520000000000437</v>
      </c>
      <c r="F16">
        <v>-3.16</v>
      </c>
      <c r="G16">
        <v>-32.680000000000291</v>
      </c>
      <c r="H16">
        <v>-3.1599999999998545</v>
      </c>
      <c r="I16">
        <v>-65.360000000000582</v>
      </c>
      <c r="J16" s="16">
        <f t="shared" si="0"/>
        <v>-6.536000000000058E-4</v>
      </c>
      <c r="N16">
        <f t="shared" si="1"/>
        <v>2</v>
      </c>
      <c r="O16" s="40">
        <v>42423</v>
      </c>
      <c r="P16" s="18">
        <v>4.6236000000000055E-3</v>
      </c>
      <c r="Q16" s="15">
        <f>Q15*(1+P16)</f>
        <v>100.60627885471803</v>
      </c>
      <c r="R16" s="22">
        <f>IFERROR(VLOOKUP(O16,[1]MatlabBOGSOGoutput!$A:$B,2,FALSE),0)</f>
        <v>3.7792460862063866E-3</v>
      </c>
      <c r="S16" s="15">
        <f t="shared" si="2"/>
        <v>100.33135852053088</v>
      </c>
      <c r="T16">
        <f>IFERROR(VLOOKUP(O16,'[2]spy (2)'!$A:$E,5,FALSE),0)</f>
        <v>192.32</v>
      </c>
      <c r="U16">
        <f t="shared" si="3"/>
        <v>102.32508645916467</v>
      </c>
    </row>
    <row r="17" spans="1:21" x14ac:dyDescent="0.25">
      <c r="A17" s="42" t="s">
        <v>272</v>
      </c>
      <c r="B17" t="s">
        <v>17</v>
      </c>
      <c r="C17" t="s">
        <v>160</v>
      </c>
      <c r="D17" t="s">
        <v>168</v>
      </c>
      <c r="E17">
        <v>62.719999999999345</v>
      </c>
      <c r="F17">
        <v>-0.70000000000000007</v>
      </c>
      <c r="G17">
        <v>62.020000000000437</v>
      </c>
      <c r="H17">
        <v>-0.69999999999890861</v>
      </c>
      <c r="I17">
        <v>124.04000000000087</v>
      </c>
      <c r="J17" s="16">
        <f t="shared" si="0"/>
        <v>1.2404000000000087E-3</v>
      </c>
      <c r="N17">
        <f t="shared" si="1"/>
        <v>3</v>
      </c>
      <c r="O17" s="40">
        <v>42424</v>
      </c>
      <c r="P17" s="18">
        <v>4.6569199327999924E-2</v>
      </c>
      <c r="Q17" s="15">
        <f>Q16*(1+P17)</f>
        <v>105.29143270835173</v>
      </c>
      <c r="R17" s="22">
        <f>IFERROR(VLOOKUP(O17,[1]MatlabBOGSOGoutput!$A:$B,2,FALSE),0)</f>
        <v>1.9634072581440703E-3</v>
      </c>
      <c r="S17" s="15">
        <f t="shared" si="2"/>
        <v>100.52834983806954</v>
      </c>
      <c r="T17">
        <f>IFERROR(VLOOKUP(O17,'[2]spy (2)'!$A:$E,5,FALSE),0)</f>
        <v>193.2</v>
      </c>
      <c r="U17">
        <f t="shared" si="3"/>
        <v>102.79329608938546</v>
      </c>
    </row>
    <row r="18" spans="1:21" x14ac:dyDescent="0.25">
      <c r="A18" s="42" t="s">
        <v>272</v>
      </c>
      <c r="B18" t="s">
        <v>17</v>
      </c>
      <c r="C18" t="s">
        <v>160</v>
      </c>
      <c r="D18" t="s">
        <v>169</v>
      </c>
      <c r="E18">
        <v>-93.600000000000364</v>
      </c>
      <c r="F18">
        <v>-1.02</v>
      </c>
      <c r="G18">
        <v>-94.619999999997162</v>
      </c>
      <c r="H18">
        <v>-1.0199999999967986</v>
      </c>
      <c r="I18">
        <v>-189.23999999999432</v>
      </c>
      <c r="J18" s="16">
        <f t="shared" si="0"/>
        <v>-1.8923999999999432E-3</v>
      </c>
      <c r="N18">
        <f t="shared" si="1"/>
        <v>4</v>
      </c>
      <c r="O18" s="40">
        <v>42425</v>
      </c>
      <c r="P18" s="18">
        <v>0</v>
      </c>
      <c r="Q18" s="15">
        <f>Q17*(1+P18)</f>
        <v>105.29143270835173</v>
      </c>
      <c r="R18" s="22">
        <f>IFERROR(VLOOKUP(O18,[1]MatlabBOGSOGoutput!$A:$B,2,FALSE),0)</f>
        <v>4.2153601751799205E-3</v>
      </c>
      <c r="S18" s="15">
        <f t="shared" si="2"/>
        <v>100.9521130404535</v>
      </c>
      <c r="T18">
        <f>IFERROR(VLOOKUP(O18,'[2]spy (2)'!$A:$E,5,FALSE),0)</f>
        <v>195.54</v>
      </c>
      <c r="U18">
        <f t="shared" si="3"/>
        <v>104.03830806065443</v>
      </c>
    </row>
    <row r="19" spans="1:21" x14ac:dyDescent="0.25">
      <c r="A19" s="42" t="s">
        <v>272</v>
      </c>
      <c r="B19" t="s">
        <v>17</v>
      </c>
      <c r="C19" t="s">
        <v>170</v>
      </c>
      <c r="D19" t="s">
        <v>171</v>
      </c>
      <c r="E19">
        <v>85.25</v>
      </c>
      <c r="F19">
        <v>-1.53</v>
      </c>
      <c r="G19">
        <v>83.719999999999345</v>
      </c>
      <c r="H19">
        <v>-1.5300000000006548</v>
      </c>
      <c r="I19">
        <v>167.43999999999869</v>
      </c>
      <c r="J19" s="16">
        <f t="shared" si="0"/>
        <v>1.6743999999999869E-3</v>
      </c>
      <c r="N19">
        <f t="shared" si="1"/>
        <v>5</v>
      </c>
      <c r="O19" s="40">
        <v>42426</v>
      </c>
      <c r="P19" s="18">
        <v>-5.0725000779999942E-3</v>
      </c>
      <c r="Q19" s="15">
        <f>Q18*(1+P19)</f>
        <v>104.75734190772589</v>
      </c>
      <c r="R19" s="22">
        <f>IFERROR(VLOOKUP(O19,[1]MatlabBOGSOGoutput!$A:$B,2,FALSE),0)</f>
        <v>1.2411016287064409E-2</v>
      </c>
      <c r="S19" s="15">
        <f t="shared" si="2"/>
        <v>102.20503135961212</v>
      </c>
      <c r="T19">
        <f>IFERROR(VLOOKUP(O19,'[2]spy (2)'!$A:$E,5,FALSE),0)</f>
        <v>195.09</v>
      </c>
      <c r="U19">
        <f t="shared" si="3"/>
        <v>103.79888268156425</v>
      </c>
    </row>
    <row r="20" spans="1:21" x14ac:dyDescent="0.25">
      <c r="A20" s="42" t="s">
        <v>272</v>
      </c>
      <c r="B20" t="s">
        <v>17</v>
      </c>
      <c r="C20" t="s">
        <v>172</v>
      </c>
      <c r="D20" t="s">
        <v>163</v>
      </c>
      <c r="E20">
        <v>-14.299999999999272</v>
      </c>
      <c r="F20">
        <v>-1.3800000000000001</v>
      </c>
      <c r="G20">
        <v>-15.679999999998472</v>
      </c>
      <c r="H20">
        <v>-1.3799999999991996</v>
      </c>
      <c r="I20">
        <v>-31.359999999996944</v>
      </c>
      <c r="J20" s="16">
        <f t="shared" si="0"/>
        <v>-3.1359999999996946E-4</v>
      </c>
      <c r="N20">
        <f t="shared" si="1"/>
        <v>1</v>
      </c>
      <c r="O20" s="40">
        <v>42429</v>
      </c>
      <c r="P20" s="18">
        <v>7.7039999999999054E-4</v>
      </c>
      <c r="Q20" s="15">
        <f>Q19*(1+P20)</f>
        <v>104.83804696393159</v>
      </c>
      <c r="R20" s="22">
        <f>IFERROR(VLOOKUP(O20,[1]MatlabBOGSOGoutput!$A:$B,2,FALSE),0)</f>
        <v>3.6108445071746781E-4</v>
      </c>
      <c r="S20" s="15">
        <f t="shared" si="2"/>
        <v>102.24193600722116</v>
      </c>
      <c r="T20">
        <f>IFERROR(VLOOKUP(O20,'[2]spy (2)'!$A:$E,5,FALSE),0)</f>
        <v>193.35</v>
      </c>
      <c r="U20">
        <f t="shared" si="3"/>
        <v>102.8731045490822</v>
      </c>
    </row>
    <row r="21" spans="1:21" x14ac:dyDescent="0.25">
      <c r="A21" s="42" t="s">
        <v>272</v>
      </c>
      <c r="B21" t="s">
        <v>17</v>
      </c>
      <c r="C21" t="s">
        <v>172</v>
      </c>
      <c r="D21" t="s">
        <v>173</v>
      </c>
      <c r="E21">
        <v>-119</v>
      </c>
      <c r="F21">
        <v>-2.19</v>
      </c>
      <c r="G21">
        <v>-121.19000000000051</v>
      </c>
      <c r="H21">
        <v>-2.1900000000005093</v>
      </c>
      <c r="I21">
        <v>-242.38000000000102</v>
      </c>
      <c r="J21" s="16">
        <f t="shared" si="0"/>
        <v>-2.4238000000000102E-3</v>
      </c>
      <c r="N21">
        <f t="shared" si="1"/>
        <v>2</v>
      </c>
      <c r="O21" s="40">
        <v>42430</v>
      </c>
      <c r="P21" s="18">
        <v>1.6680000000000292E-4</v>
      </c>
      <c r="Q21" s="15">
        <f>Q20*(1+P21)</f>
        <v>104.85553395016517</v>
      </c>
      <c r="R21" s="22">
        <f>IFERROR(VLOOKUP(O21,[1]MatlabBOGSOGoutput!$A:$B,2,FALSE),0)</f>
        <v>-4.181501156313645E-3</v>
      </c>
      <c r="S21" s="15">
        <f t="shared" si="2"/>
        <v>101.81441123358321</v>
      </c>
      <c r="T21">
        <f>IFERROR(VLOOKUP(O21,'[2]spy (2)'!$A:$E,5,FALSE),0)</f>
        <v>198.11</v>
      </c>
      <c r="U21">
        <f t="shared" si="3"/>
        <v>105.40569300345837</v>
      </c>
    </row>
    <row r="22" spans="1:21" x14ac:dyDescent="0.25">
      <c r="A22" s="42" t="s">
        <v>272</v>
      </c>
      <c r="B22" t="s">
        <v>17</v>
      </c>
      <c r="C22" t="s">
        <v>174</v>
      </c>
      <c r="D22" t="s">
        <v>175</v>
      </c>
      <c r="E22">
        <v>580.79999999999927</v>
      </c>
      <c r="F22">
        <v>-10.9</v>
      </c>
      <c r="G22">
        <v>569.89999999999782</v>
      </c>
      <c r="H22">
        <v>-10.900000000001455</v>
      </c>
      <c r="I22">
        <v>1139.7999999999956</v>
      </c>
      <c r="J22" s="16">
        <f t="shared" si="0"/>
        <v>1.1397999999999957E-2</v>
      </c>
      <c r="N22">
        <f t="shared" si="1"/>
        <v>3</v>
      </c>
      <c r="O22" s="40">
        <v>42431</v>
      </c>
      <c r="P22" s="18">
        <v>0</v>
      </c>
      <c r="Q22" s="15">
        <f>Q21*(1+P22)</f>
        <v>104.85553395016517</v>
      </c>
      <c r="R22" s="22">
        <f>IFERROR(VLOOKUP(O22,[1]MatlabBOGSOGoutput!$A:$B,2,FALSE),0)</f>
        <v>0</v>
      </c>
      <c r="S22" s="15">
        <f t="shared" si="2"/>
        <v>101.81441123358321</v>
      </c>
      <c r="T22">
        <f>IFERROR(VLOOKUP(O22,'[2]spy (2)'!$A:$E,5,FALSE),0)</f>
        <v>199</v>
      </c>
      <c r="U22">
        <f t="shared" si="3"/>
        <v>105.87922319765896</v>
      </c>
    </row>
    <row r="23" spans="1:21" x14ac:dyDescent="0.25">
      <c r="A23" s="42" t="s">
        <v>272</v>
      </c>
      <c r="B23" t="s">
        <v>17</v>
      </c>
      <c r="C23" t="s">
        <v>174</v>
      </c>
      <c r="D23" t="s">
        <v>176</v>
      </c>
      <c r="E23">
        <v>205.10000000000036</v>
      </c>
      <c r="F23">
        <v>-1.57</v>
      </c>
      <c r="G23">
        <v>203.53000000000065</v>
      </c>
      <c r="H23">
        <v>-1.569999999999709</v>
      </c>
      <c r="I23">
        <v>407.06000000000131</v>
      </c>
      <c r="J23" s="16">
        <f t="shared" si="0"/>
        <v>4.0706000000000127E-3</v>
      </c>
      <c r="N23">
        <f t="shared" si="1"/>
        <v>4</v>
      </c>
      <c r="O23" s="40">
        <v>42432</v>
      </c>
      <c r="P23" s="18">
        <v>-1.7897000000000117E-3</v>
      </c>
      <c r="Q23" s="15">
        <f>Q22*(1+P23)</f>
        <v>104.66787400105456</v>
      </c>
      <c r="R23" s="22">
        <f>IFERROR(VLOOKUP(O23,[1]MatlabBOGSOGoutput!$A:$B,2,FALSE),0)</f>
        <v>-2.1445583078186329E-4</v>
      </c>
      <c r="S23" s="15">
        <f t="shared" si="2"/>
        <v>101.79257653943655</v>
      </c>
      <c r="T23">
        <f>IFERROR(VLOOKUP(O23,'[2]spy (2)'!$A:$E,5,FALSE),0)</f>
        <v>199.78</v>
      </c>
      <c r="U23">
        <f t="shared" si="3"/>
        <v>106.29422718808195</v>
      </c>
    </row>
    <row r="24" spans="1:21" x14ac:dyDescent="0.25">
      <c r="A24" s="42" t="s">
        <v>272</v>
      </c>
      <c r="B24" t="s">
        <v>17</v>
      </c>
      <c r="C24" t="s">
        <v>174</v>
      </c>
      <c r="D24" t="s">
        <v>177</v>
      </c>
      <c r="E24">
        <v>-20.540000000000873</v>
      </c>
      <c r="F24">
        <v>-5.5</v>
      </c>
      <c r="G24">
        <v>-26.040033600000243</v>
      </c>
      <c r="H24">
        <v>-5.5000335999993695</v>
      </c>
      <c r="I24">
        <v>-52.080067200000485</v>
      </c>
      <c r="J24" s="16">
        <f t="shared" si="0"/>
        <v>-5.2080067200000488E-4</v>
      </c>
      <c r="N24">
        <f t="shared" si="1"/>
        <v>5</v>
      </c>
      <c r="O24" s="40">
        <v>42433</v>
      </c>
      <c r="P24" s="18">
        <v>4.193000274000042E-3</v>
      </c>
      <c r="Q24" s="15">
        <f>Q23*(1+P24)</f>
        <v>105.10674642541998</v>
      </c>
      <c r="R24" s="22">
        <f>IFERROR(VLOOKUP(O24,[1]MatlabBOGSOGoutput!$A:$B,2,FALSE),0)</f>
        <v>-3.2828949402593914E-4</v>
      </c>
      <c r="S24" s="15">
        <f t="shared" si="2"/>
        <v>101.75915910598881</v>
      </c>
      <c r="T24">
        <f>IFERROR(VLOOKUP(O24,'[2]spy (2)'!$A:$E,5,FALSE),0)</f>
        <v>200.43</v>
      </c>
      <c r="U24">
        <f t="shared" si="3"/>
        <v>106.64006384676779</v>
      </c>
    </row>
    <row r="25" spans="1:21" x14ac:dyDescent="0.25">
      <c r="A25" s="42" t="s">
        <v>272</v>
      </c>
      <c r="B25" t="s">
        <v>17</v>
      </c>
      <c r="C25" t="s">
        <v>174</v>
      </c>
      <c r="D25" t="s">
        <v>178</v>
      </c>
      <c r="E25">
        <v>805.68000000000029</v>
      </c>
      <c r="F25">
        <v>-14.52</v>
      </c>
      <c r="G25">
        <v>791.15999999999985</v>
      </c>
      <c r="H25">
        <v>-14.520000000000437</v>
      </c>
      <c r="I25">
        <v>1582.3199999999997</v>
      </c>
      <c r="J25" s="16">
        <f t="shared" si="0"/>
        <v>1.5823199999999996E-2</v>
      </c>
      <c r="N25">
        <f t="shared" si="1"/>
        <v>1</v>
      </c>
      <c r="O25" s="40">
        <v>42436</v>
      </c>
      <c r="P25" s="18">
        <v>0</v>
      </c>
      <c r="Q25" s="15">
        <f>Q24*(1+P25)</f>
        <v>105.10674642541998</v>
      </c>
      <c r="R25" s="22">
        <f>IFERROR(VLOOKUP(O25,[1]MatlabBOGSOGoutput!$A:$B,2,FALSE),0)</f>
        <v>2.1958268095463632E-3</v>
      </c>
      <c r="S25" s="15">
        <f t="shared" si="2"/>
        <v>101.98260459567064</v>
      </c>
      <c r="T25">
        <f>IFERROR(VLOOKUP(O25,'[2]spy (2)'!$A:$E,5,FALSE),0)</f>
        <v>200.59</v>
      </c>
      <c r="U25">
        <f t="shared" si="3"/>
        <v>106.7251928704443</v>
      </c>
    </row>
    <row r="26" spans="1:21" x14ac:dyDescent="0.25">
      <c r="A26" s="42" t="s">
        <v>272</v>
      </c>
      <c r="B26" t="s">
        <v>17</v>
      </c>
      <c r="C26" t="s">
        <v>174</v>
      </c>
      <c r="D26" t="s">
        <v>179</v>
      </c>
      <c r="E26">
        <v>221</v>
      </c>
      <c r="F26">
        <v>-2.0299999999999998</v>
      </c>
      <c r="G26">
        <v>218.96999999999935</v>
      </c>
      <c r="H26">
        <v>-2.0300000000006548</v>
      </c>
      <c r="I26">
        <v>437.93999999999869</v>
      </c>
      <c r="J26" s="16">
        <f t="shared" si="0"/>
        <v>4.3793999999999873E-3</v>
      </c>
      <c r="N26">
        <f t="shared" si="1"/>
        <v>2</v>
      </c>
      <c r="O26" s="40">
        <v>42437</v>
      </c>
      <c r="P26" s="18">
        <v>-5.7226000000000204E-3</v>
      </c>
      <c r="Q26" s="15">
        <f>Q25*(1+P26)</f>
        <v>104.50526255832587</v>
      </c>
      <c r="R26" s="22">
        <f>IFERROR(VLOOKUP(O26,[1]MatlabBOGSOGoutput!$A:$B,2,FALSE),0)</f>
        <v>-7.345540562502059E-3</v>
      </c>
      <c r="S26" s="15">
        <f t="shared" si="2"/>
        <v>101.23348723694353</v>
      </c>
      <c r="T26">
        <f>IFERROR(VLOOKUP(O26,'[2]spy (2)'!$A:$E,5,FALSE),0)</f>
        <v>198.4</v>
      </c>
      <c r="U26">
        <f t="shared" si="3"/>
        <v>105.55998935887207</v>
      </c>
    </row>
    <row r="27" spans="1:21" x14ac:dyDescent="0.25">
      <c r="A27" s="42" t="s">
        <v>272</v>
      </c>
      <c r="B27" t="s">
        <v>17</v>
      </c>
      <c r="C27" t="s">
        <v>174</v>
      </c>
      <c r="D27" t="s">
        <v>173</v>
      </c>
      <c r="E27">
        <v>164.55999999999949</v>
      </c>
      <c r="F27">
        <v>-1.52</v>
      </c>
      <c r="G27">
        <v>163.03999999999905</v>
      </c>
      <c r="H27">
        <v>-1.5200000000004366</v>
      </c>
      <c r="I27">
        <v>326.07999999999811</v>
      </c>
      <c r="J27" s="16">
        <f t="shared" si="0"/>
        <v>3.2607999999999812E-3</v>
      </c>
      <c r="N27">
        <f t="shared" si="1"/>
        <v>3</v>
      </c>
      <c r="O27" s="40">
        <v>42438</v>
      </c>
      <c r="P27" s="18">
        <v>-9.8480000000000286E-3</v>
      </c>
      <c r="Q27" s="15">
        <f>Q26*(1+P27)</f>
        <v>103.47609473265146</v>
      </c>
      <c r="R27" s="22">
        <f>IFERROR(VLOOKUP(O27,[1]MatlabBOGSOGoutput!$A:$B,2,FALSE),0)</f>
        <v>0</v>
      </c>
      <c r="S27" s="15">
        <f t="shared" si="2"/>
        <v>101.23348723694353</v>
      </c>
      <c r="T27">
        <f>IFERROR(VLOOKUP(O27,'[2]spy (2)'!$A:$E,5,FALSE),0)</f>
        <v>199.38</v>
      </c>
      <c r="U27">
        <f t="shared" si="3"/>
        <v>106.0814046288907</v>
      </c>
    </row>
    <row r="28" spans="1:21" x14ac:dyDescent="0.25">
      <c r="A28" s="42" t="s">
        <v>272</v>
      </c>
      <c r="B28" t="s">
        <v>17</v>
      </c>
      <c r="C28" t="s">
        <v>174</v>
      </c>
      <c r="D28" t="s">
        <v>180</v>
      </c>
      <c r="E28">
        <v>228.95999999999913</v>
      </c>
      <c r="F28">
        <v>-1.0900000000000001</v>
      </c>
      <c r="G28">
        <v>227.86999999999898</v>
      </c>
      <c r="H28">
        <v>-1.0900000000001455</v>
      </c>
      <c r="I28">
        <v>455.73999999999796</v>
      </c>
      <c r="J28" s="16">
        <f t="shared" si="0"/>
        <v>4.5573999999999797E-3</v>
      </c>
      <c r="N28">
        <f t="shared" si="1"/>
        <v>4</v>
      </c>
      <c r="O28" s="40">
        <v>42439</v>
      </c>
      <c r="P28" s="18">
        <v>-7.6159999999999856E-4</v>
      </c>
      <c r="Q28" s="15">
        <f>Q27*(1+P28)</f>
        <v>103.39728733890307</v>
      </c>
      <c r="R28" s="22">
        <f>IFERROR(VLOOKUP(O28,[1]MatlabBOGSOGoutput!$A:$B,2,FALSE),0)</f>
        <v>-2.3509164725876259E-3</v>
      </c>
      <c r="S28" s="15">
        <f t="shared" si="2"/>
        <v>100.99549576422071</v>
      </c>
      <c r="T28">
        <f>IFERROR(VLOOKUP(O28,'[2]spy (2)'!$A:$E,5,FALSE),0)</f>
        <v>199.54</v>
      </c>
      <c r="U28">
        <f t="shared" si="3"/>
        <v>106.1665336525672</v>
      </c>
    </row>
    <row r="29" spans="1:21" x14ac:dyDescent="0.25">
      <c r="A29" s="42" t="s">
        <v>272</v>
      </c>
      <c r="B29" t="s">
        <v>17</v>
      </c>
      <c r="C29" t="s">
        <v>174</v>
      </c>
      <c r="D29" t="s">
        <v>25</v>
      </c>
      <c r="E29">
        <v>181.55999999999949</v>
      </c>
      <c r="F29">
        <v>-1.53</v>
      </c>
      <c r="G29">
        <v>180.03000000000065</v>
      </c>
      <c r="H29">
        <v>-1.5299999999988358</v>
      </c>
      <c r="I29">
        <v>360.06000000000131</v>
      </c>
      <c r="J29" s="16">
        <f t="shared" si="0"/>
        <v>3.6006000000000133E-3</v>
      </c>
      <c r="N29">
        <f t="shared" si="1"/>
        <v>5</v>
      </c>
      <c r="O29" s="40">
        <v>42440</v>
      </c>
      <c r="P29" s="18">
        <v>0</v>
      </c>
      <c r="Q29" s="15">
        <f>Q28*(1+P29)</f>
        <v>103.39728733890307</v>
      </c>
      <c r="R29" s="22">
        <f>IFERROR(VLOOKUP(O29,[1]MatlabBOGSOGoutput!$A:$B,2,FALSE),0)</f>
        <v>0</v>
      </c>
      <c r="S29" s="15">
        <f t="shared" si="2"/>
        <v>100.99549576422071</v>
      </c>
      <c r="T29">
        <f>IFERROR(VLOOKUP(O29,'[2]spy (2)'!$A:$E,5,FALSE),0)</f>
        <v>202.76</v>
      </c>
      <c r="U29">
        <f t="shared" si="3"/>
        <v>107.87975525405695</v>
      </c>
    </row>
    <row r="30" spans="1:21" x14ac:dyDescent="0.25">
      <c r="A30" s="42" t="s">
        <v>272</v>
      </c>
      <c r="B30" t="s">
        <v>17</v>
      </c>
      <c r="C30" t="s">
        <v>181</v>
      </c>
      <c r="D30" t="s">
        <v>182</v>
      </c>
      <c r="E30">
        <v>-77.279999999998836</v>
      </c>
      <c r="F30">
        <v>-1.5699999999999998</v>
      </c>
      <c r="G30">
        <v>-78.850003899999138</v>
      </c>
      <c r="H30">
        <v>-1.5700039000003017</v>
      </c>
      <c r="I30">
        <v>-157.70000779999828</v>
      </c>
      <c r="J30" s="16">
        <f t="shared" si="0"/>
        <v>-1.5770000779999828E-3</v>
      </c>
      <c r="N30">
        <f t="shared" si="1"/>
        <v>1</v>
      </c>
      <c r="O30" s="40">
        <v>42443</v>
      </c>
      <c r="P30" s="18">
        <v>0</v>
      </c>
      <c r="Q30" s="15">
        <f>Q29*(1+P30)</f>
        <v>103.39728733890307</v>
      </c>
      <c r="R30" s="22">
        <f>IFERROR(VLOOKUP(O30,[1]MatlabBOGSOGoutput!$A:$B,2,FALSE),0)</f>
        <v>0</v>
      </c>
      <c r="S30" s="15">
        <f t="shared" si="2"/>
        <v>100.99549576422071</v>
      </c>
      <c r="T30">
        <f>IFERROR(VLOOKUP(O30,'[2]spy (2)'!$A:$E,5,FALSE),0)</f>
        <v>202.5</v>
      </c>
      <c r="U30">
        <f t="shared" si="3"/>
        <v>107.74142059058262</v>
      </c>
    </row>
    <row r="31" spans="1:21" x14ac:dyDescent="0.25">
      <c r="A31" s="42" t="s">
        <v>272</v>
      </c>
      <c r="B31" t="s">
        <v>17</v>
      </c>
      <c r="C31" t="s">
        <v>183</v>
      </c>
      <c r="D31" t="s">
        <v>184</v>
      </c>
      <c r="E31">
        <v>9.7999999999992724</v>
      </c>
      <c r="F31">
        <v>-1.46</v>
      </c>
      <c r="G31">
        <v>8.3400000000001455</v>
      </c>
      <c r="H31">
        <v>-1.4599999999991269</v>
      </c>
      <c r="I31">
        <v>16.680000000000291</v>
      </c>
      <c r="J31" s="16">
        <f t="shared" si="0"/>
        <v>1.6680000000000292E-4</v>
      </c>
      <c r="N31">
        <f t="shared" si="1"/>
        <v>2</v>
      </c>
      <c r="O31" s="40">
        <v>42444</v>
      </c>
      <c r="P31" s="18">
        <v>0</v>
      </c>
      <c r="Q31" s="15">
        <f>Q30*(1+P31)</f>
        <v>103.39728733890307</v>
      </c>
      <c r="R31" s="22">
        <f>IFERROR(VLOOKUP(O31,[1]MatlabBOGSOGoutput!$A:$B,2,FALSE),0)</f>
        <v>0</v>
      </c>
      <c r="S31" s="15">
        <f t="shared" si="2"/>
        <v>100.99549576422071</v>
      </c>
      <c r="T31">
        <f>IFERROR(VLOOKUP(O31,'[2]spy (2)'!$A:$E,5,FALSE),0)</f>
        <v>202.17</v>
      </c>
      <c r="U31">
        <f t="shared" si="3"/>
        <v>107.56584197924981</v>
      </c>
    </row>
    <row r="32" spans="1:21" x14ac:dyDescent="0.25">
      <c r="A32" s="42" t="s">
        <v>272</v>
      </c>
      <c r="B32" t="s">
        <v>17</v>
      </c>
      <c r="C32" t="s">
        <v>185</v>
      </c>
      <c r="D32" t="s">
        <v>186</v>
      </c>
      <c r="E32">
        <v>93.239999999999782</v>
      </c>
      <c r="F32">
        <v>-1.42</v>
      </c>
      <c r="G32">
        <v>91.819999999999709</v>
      </c>
      <c r="H32">
        <v>-1.4200000000000728</v>
      </c>
      <c r="I32">
        <v>183.63999999999942</v>
      </c>
      <c r="J32" s="16">
        <f t="shared" si="0"/>
        <v>1.8363999999999941E-3</v>
      </c>
      <c r="N32">
        <f t="shared" si="1"/>
        <v>3</v>
      </c>
      <c r="O32" s="40">
        <v>42445</v>
      </c>
      <c r="P32" s="18">
        <v>0</v>
      </c>
      <c r="Q32" s="15">
        <f>Q31*(1+P32)</f>
        <v>103.39728733890307</v>
      </c>
      <c r="R32" s="22">
        <f>IFERROR(VLOOKUP(O32,[1]MatlabBOGSOGoutput!$A:$B,2,FALSE),0)</f>
        <v>0</v>
      </c>
      <c r="S32" s="15">
        <f t="shared" si="2"/>
        <v>100.99549576422071</v>
      </c>
      <c r="T32">
        <f>IFERROR(VLOOKUP(O32,'[2]spy (2)'!$A:$E,5,FALSE),0)</f>
        <v>203.34</v>
      </c>
      <c r="U32">
        <f t="shared" si="3"/>
        <v>108.18834796488429</v>
      </c>
    </row>
    <row r="33" spans="1:21" x14ac:dyDescent="0.25">
      <c r="A33" s="42" t="s">
        <v>272</v>
      </c>
      <c r="B33" t="s">
        <v>17</v>
      </c>
      <c r="C33" t="s">
        <v>187</v>
      </c>
      <c r="D33" t="s">
        <v>188</v>
      </c>
      <c r="E33">
        <v>191.6200000000008</v>
      </c>
      <c r="F33">
        <v>-7.12</v>
      </c>
      <c r="G33">
        <v>184.50001370000064</v>
      </c>
      <c r="H33">
        <v>-7.1199863000001642</v>
      </c>
      <c r="I33">
        <v>369.00002740000127</v>
      </c>
      <c r="J33" s="16">
        <f t="shared" si="0"/>
        <v>3.6900002740000129E-3</v>
      </c>
      <c r="N33">
        <f t="shared" si="1"/>
        <v>4</v>
      </c>
      <c r="O33" s="40">
        <v>42446</v>
      </c>
      <c r="P33" s="18">
        <v>0</v>
      </c>
      <c r="Q33" s="15">
        <f>Q32*(1+P33)</f>
        <v>103.39728733890307</v>
      </c>
      <c r="R33" s="22">
        <f>IFERROR(VLOOKUP(O33,[1]MatlabBOGSOGoutput!$A:$B,2,FALSE),0)</f>
        <v>-9.6105430844655468E-4</v>
      </c>
      <c r="S33" s="15">
        <f t="shared" si="2"/>
        <v>100.89843360788281</v>
      </c>
      <c r="T33">
        <f>IFERROR(VLOOKUP(O33,'[2]spy (2)'!$A:$E,5,FALSE),0)</f>
        <v>204.63</v>
      </c>
      <c r="U33">
        <f t="shared" si="3"/>
        <v>108.87470071827613</v>
      </c>
    </row>
    <row r="34" spans="1:21" x14ac:dyDescent="0.25">
      <c r="A34" s="42" t="s">
        <v>272</v>
      </c>
      <c r="B34" t="s">
        <v>17</v>
      </c>
      <c r="C34" t="s">
        <v>187</v>
      </c>
      <c r="D34" t="s">
        <v>189</v>
      </c>
      <c r="E34">
        <v>28.299999999999272</v>
      </c>
      <c r="F34">
        <v>-3.15</v>
      </c>
      <c r="G34">
        <v>25.150000000001455</v>
      </c>
      <c r="H34">
        <v>-3.1499999999978172</v>
      </c>
      <c r="I34">
        <v>50.30000000000291</v>
      </c>
      <c r="J34" s="16">
        <f t="shared" si="0"/>
        <v>5.0300000000002914E-4</v>
      </c>
      <c r="N34">
        <f t="shared" si="1"/>
        <v>5</v>
      </c>
      <c r="O34" s="40">
        <v>42447</v>
      </c>
      <c r="P34" s="18">
        <v>0</v>
      </c>
      <c r="Q34" s="15">
        <f>Q33*(1+P34)</f>
        <v>103.39728733890307</v>
      </c>
      <c r="R34" s="22">
        <f>IFERROR(VLOOKUP(O34,[1]MatlabBOGSOGoutput!$A:$B,2,FALSE),0)</f>
        <v>0</v>
      </c>
      <c r="S34" s="15">
        <f t="shared" si="2"/>
        <v>100.89843360788281</v>
      </c>
      <c r="T34">
        <f>IFERROR(VLOOKUP(O34,'[2]spy (2)'!$A:$E,5,FALSE),0)</f>
        <v>204.38</v>
      </c>
      <c r="U34">
        <f t="shared" si="3"/>
        <v>108.74168661878159</v>
      </c>
    </row>
    <row r="35" spans="1:21" x14ac:dyDescent="0.25">
      <c r="A35" s="42" t="s">
        <v>272</v>
      </c>
      <c r="B35" t="s">
        <v>17</v>
      </c>
      <c r="C35" t="s">
        <v>190</v>
      </c>
      <c r="D35" t="s">
        <v>191</v>
      </c>
      <c r="E35">
        <v>-351.13999999999942</v>
      </c>
      <c r="F35">
        <v>-2.75</v>
      </c>
      <c r="G35">
        <v>-353.89000000000124</v>
      </c>
      <c r="H35">
        <v>-2.750000000001819</v>
      </c>
      <c r="I35">
        <v>-707.78000000000247</v>
      </c>
      <c r="J35" s="16">
        <f t="shared" si="0"/>
        <v>-7.0778000000000247E-3</v>
      </c>
      <c r="N35">
        <f t="shared" si="1"/>
        <v>1</v>
      </c>
      <c r="O35" s="40">
        <v>42450</v>
      </c>
      <c r="P35" s="18">
        <v>0</v>
      </c>
      <c r="Q35" s="15">
        <f>Q34*(1+P35)</f>
        <v>103.39728733890307</v>
      </c>
      <c r="R35" s="22">
        <f>IFERROR(VLOOKUP(O35,[1]MatlabBOGSOGoutput!$A:$B,2,FALSE),0)</f>
        <v>7.9862245804724968E-4</v>
      </c>
      <c r="S35" s="15">
        <f t="shared" si="2"/>
        <v>100.97901336294385</v>
      </c>
      <c r="T35">
        <f>IFERROR(VLOOKUP(O35,'[2]spy (2)'!$A:$E,5,FALSE),0)</f>
        <v>204.67</v>
      </c>
      <c r="U35">
        <f t="shared" si="3"/>
        <v>108.89598297419526</v>
      </c>
    </row>
    <row r="36" spans="1:21" x14ac:dyDescent="0.25">
      <c r="A36" s="42" t="s">
        <v>272</v>
      </c>
      <c r="B36" t="s">
        <v>17</v>
      </c>
      <c r="C36" t="s">
        <v>190</v>
      </c>
      <c r="D36" t="s">
        <v>192</v>
      </c>
      <c r="E36">
        <v>-129.93000000000029</v>
      </c>
      <c r="F36">
        <v>-1.52</v>
      </c>
      <c r="G36">
        <v>-131.45000000000073</v>
      </c>
      <c r="H36">
        <v>-1.5200000000004366</v>
      </c>
      <c r="I36">
        <v>-262.90000000000146</v>
      </c>
      <c r="J36" s="16">
        <f t="shared" si="0"/>
        <v>-2.6290000000000146E-3</v>
      </c>
      <c r="N36">
        <f t="shared" si="1"/>
        <v>2</v>
      </c>
      <c r="O36" s="40">
        <v>42451</v>
      </c>
      <c r="P36" s="18">
        <v>2.9720000000000072E-3</v>
      </c>
      <c r="Q36" s="15">
        <f>Q35*(1+P36)</f>
        <v>103.70458407687428</v>
      </c>
      <c r="R36" s="22">
        <f>IFERROR(VLOOKUP(O36,[1]MatlabBOGSOGoutput!$A:$B,2,FALSE),0)</f>
        <v>0</v>
      </c>
      <c r="S36" s="15">
        <f t="shared" si="2"/>
        <v>100.97901336294385</v>
      </c>
      <c r="T36">
        <f>IFERROR(VLOOKUP(O36,'[2]spy (2)'!$A:$E,5,FALSE),0)</f>
        <v>204.56</v>
      </c>
      <c r="U36">
        <f t="shared" si="3"/>
        <v>108.83745677041767</v>
      </c>
    </row>
    <row r="37" spans="1:21" x14ac:dyDescent="0.25">
      <c r="A37" s="42" t="s">
        <v>272</v>
      </c>
      <c r="B37" t="s">
        <v>17</v>
      </c>
      <c r="C37" t="s">
        <v>190</v>
      </c>
      <c r="D37" t="s">
        <v>193</v>
      </c>
      <c r="E37">
        <v>199.97999999999956</v>
      </c>
      <c r="F37">
        <v>-0.77</v>
      </c>
      <c r="G37">
        <v>199.21000000000095</v>
      </c>
      <c r="H37">
        <v>-0.76999999999861757</v>
      </c>
      <c r="I37">
        <v>398.42000000000189</v>
      </c>
      <c r="J37" s="16">
        <f t="shared" si="0"/>
        <v>3.9842000000000193E-3</v>
      </c>
      <c r="N37">
        <f t="shared" si="1"/>
        <v>3</v>
      </c>
      <c r="O37" s="40">
        <v>42452</v>
      </c>
      <c r="P37" s="18">
        <v>0</v>
      </c>
      <c r="Q37" s="15">
        <f>Q36*(1+P37)</f>
        <v>103.70458407687428</v>
      </c>
      <c r="R37" s="22">
        <f>IFERROR(VLOOKUP(O37,[1]MatlabBOGSOGoutput!$A:$B,2,FALSE),0)</f>
        <v>-7.9887192548378071E-3</v>
      </c>
      <c r="S37" s="15">
        <f t="shared" si="2"/>
        <v>100.17232037455678</v>
      </c>
      <c r="T37">
        <f>IFERROR(VLOOKUP(O37,'[2]spy (2)'!$A:$E,5,FALSE),0)</f>
        <v>203.21</v>
      </c>
      <c r="U37">
        <f t="shared" si="3"/>
        <v>108.11918063314712</v>
      </c>
    </row>
    <row r="38" spans="1:21" x14ac:dyDescent="0.25">
      <c r="A38" s="42" t="s">
        <v>272</v>
      </c>
      <c r="B38" t="s">
        <v>17</v>
      </c>
      <c r="C38" t="s">
        <v>194</v>
      </c>
      <c r="D38" t="s">
        <v>195</v>
      </c>
      <c r="E38">
        <v>-120.07999999999993</v>
      </c>
      <c r="F38">
        <v>-0.92999999999999994</v>
      </c>
      <c r="G38">
        <v>-121.01000000000022</v>
      </c>
      <c r="H38">
        <v>-0.93000000000029104</v>
      </c>
      <c r="I38">
        <v>-242.02000000000044</v>
      </c>
      <c r="J38" s="16">
        <f t="shared" si="0"/>
        <v>-2.4202000000000043E-3</v>
      </c>
      <c r="N38">
        <f t="shared" si="1"/>
        <v>4</v>
      </c>
      <c r="O38" s="40">
        <v>42453</v>
      </c>
      <c r="P38" s="18">
        <v>0</v>
      </c>
      <c r="Q38" s="15">
        <f>Q37*(1+P38)</f>
        <v>103.70458407687428</v>
      </c>
      <c r="R38" s="22">
        <f>IFERROR(VLOOKUP(O38,[1]MatlabBOGSOGoutput!$A:$B,2,FALSE),0)</f>
        <v>1.0697421548453238E-2</v>
      </c>
      <c r="S38" s="15">
        <f t="shared" si="2"/>
        <v>101.24390591309012</v>
      </c>
      <c r="T38">
        <f>IFERROR(VLOOKUP(O38,'[2]spy (2)'!$A:$E,5,FALSE),0)</f>
        <v>203.12</v>
      </c>
      <c r="U38">
        <f t="shared" si="3"/>
        <v>108.07129555732909</v>
      </c>
    </row>
    <row r="39" spans="1:21" x14ac:dyDescent="0.25">
      <c r="A39" s="42" t="s">
        <v>272</v>
      </c>
      <c r="B39" t="s">
        <v>17</v>
      </c>
      <c r="C39" t="s">
        <v>194</v>
      </c>
      <c r="D39" t="s">
        <v>196</v>
      </c>
      <c r="E39">
        <v>-354.35000000000036</v>
      </c>
      <c r="F39">
        <v>-17.04</v>
      </c>
      <c r="G39">
        <v>-371.39000000000124</v>
      </c>
      <c r="H39">
        <v>-17.040000000000873</v>
      </c>
      <c r="I39">
        <v>-742.78000000000247</v>
      </c>
      <c r="J39" s="16">
        <f t="shared" si="0"/>
        <v>-7.4278000000000243E-3</v>
      </c>
      <c r="N39">
        <f t="shared" si="1"/>
        <v>5</v>
      </c>
      <c r="O39" s="40">
        <v>42454</v>
      </c>
      <c r="P39" s="18">
        <v>0</v>
      </c>
      <c r="Q39" s="15">
        <f>Q38*(1+P39)</f>
        <v>103.70458407687428</v>
      </c>
      <c r="R39" s="22">
        <f>IFERROR(VLOOKUP(O39,[1]MatlabBOGSOGoutput!$A:$B,2,FALSE),0)</f>
        <v>0</v>
      </c>
      <c r="S39" s="15">
        <f t="shared" si="2"/>
        <v>101.24390591309012</v>
      </c>
      <c r="T39">
        <f>T38</f>
        <v>203.12</v>
      </c>
      <c r="U39">
        <f t="shared" si="3"/>
        <v>108.07129555732909</v>
      </c>
    </row>
    <row r="40" spans="1:21" x14ac:dyDescent="0.25">
      <c r="A40" s="42" t="s">
        <v>272</v>
      </c>
      <c r="B40" t="s">
        <v>17</v>
      </c>
      <c r="C40" t="s">
        <v>197</v>
      </c>
      <c r="D40" t="s">
        <v>192</v>
      </c>
      <c r="E40">
        <v>149.65000000000146</v>
      </c>
      <c r="F40">
        <v>-1.0499999999999998</v>
      </c>
      <c r="G40">
        <v>148.60000000000036</v>
      </c>
      <c r="H40">
        <v>-1.0500000000010914</v>
      </c>
      <c r="I40">
        <v>297.20000000000073</v>
      </c>
      <c r="J40" s="16">
        <f t="shared" si="0"/>
        <v>2.9720000000000072E-3</v>
      </c>
      <c r="N40">
        <f t="shared" si="1"/>
        <v>1</v>
      </c>
      <c r="O40" s="40">
        <v>42457</v>
      </c>
      <c r="P40" s="18">
        <v>0</v>
      </c>
      <c r="Q40" s="15">
        <f>Q39*(1+P40)</f>
        <v>103.70458407687428</v>
      </c>
      <c r="R40" s="22">
        <f>IFERROR(VLOOKUP(O40,[1]MatlabBOGSOGoutput!$A:$B,2,FALSE),0)</f>
        <v>-3.6565225097483646E-4</v>
      </c>
      <c r="S40" s="15">
        <f t="shared" si="2"/>
        <v>101.2068858509955</v>
      </c>
      <c r="T40">
        <f>IFERROR(VLOOKUP(O40,'[2]spy (2)'!$A:$E,5,FALSE),0)</f>
        <v>203.24</v>
      </c>
      <c r="U40">
        <f t="shared" si="3"/>
        <v>108.13514232508649</v>
      </c>
    </row>
    <row r="41" spans="1:21" x14ac:dyDescent="0.25">
      <c r="A41" s="42" t="s">
        <v>272</v>
      </c>
      <c r="B41" t="s">
        <v>17</v>
      </c>
      <c r="C41" t="s">
        <v>198</v>
      </c>
      <c r="D41" t="s">
        <v>199</v>
      </c>
      <c r="E41">
        <v>272.25</v>
      </c>
      <c r="F41">
        <v>-0.96</v>
      </c>
      <c r="G41">
        <v>271.29000000000087</v>
      </c>
      <c r="H41">
        <v>-0.95999999999912689</v>
      </c>
      <c r="I41">
        <v>542.58000000000175</v>
      </c>
      <c r="J41" s="16">
        <f t="shared" si="0"/>
        <v>5.4258000000000171E-3</v>
      </c>
      <c r="N41">
        <f t="shared" si="1"/>
        <v>2</v>
      </c>
      <c r="O41" s="40">
        <v>42458</v>
      </c>
      <c r="P41" s="18">
        <v>5.4258000000000171E-3</v>
      </c>
      <c r="Q41" s="15">
        <f>Q40*(1+P41)</f>
        <v>104.26726440915859</v>
      </c>
      <c r="R41" s="22">
        <f>IFERROR(VLOOKUP(O41,[1]MatlabBOGSOGoutput!$A:$B,2,FALSE),0)</f>
        <v>5.2610662282853212E-3</v>
      </c>
      <c r="S41" s="15">
        <f t="shared" si="2"/>
        <v>101.7393419802161</v>
      </c>
      <c r="T41">
        <f>IFERROR(VLOOKUP(O41,'[2]spy (2)'!$A:$E,5,FALSE),0)</f>
        <v>205.12</v>
      </c>
      <c r="U41">
        <f t="shared" si="3"/>
        <v>109.13540835328547</v>
      </c>
    </row>
    <row r="42" spans="1:21" x14ac:dyDescent="0.25">
      <c r="A42" s="42" t="s">
        <v>272</v>
      </c>
      <c r="B42" t="s">
        <v>17</v>
      </c>
      <c r="C42" t="s">
        <v>200</v>
      </c>
      <c r="D42" t="s">
        <v>164</v>
      </c>
      <c r="E42">
        <v>300.79999999999927</v>
      </c>
      <c r="F42">
        <v>-1.0900000000000001</v>
      </c>
      <c r="G42">
        <v>299.70999999999913</v>
      </c>
      <c r="H42">
        <v>-1.0900000000001455</v>
      </c>
      <c r="I42">
        <v>599.41999999999825</v>
      </c>
      <c r="J42" s="16">
        <f t="shared" si="0"/>
        <v>5.9941999999999825E-3</v>
      </c>
      <c r="N42">
        <f t="shared" si="1"/>
        <v>3</v>
      </c>
      <c r="O42" s="40">
        <v>42459</v>
      </c>
      <c r="P42" s="18">
        <v>0</v>
      </c>
      <c r="Q42" s="15">
        <f>Q41*(1+P42)</f>
        <v>104.26726440915859</v>
      </c>
      <c r="R42" s="22">
        <f>IFERROR(VLOOKUP(O42,[1]MatlabBOGSOGoutput!$A:$B,2,FALSE),0)</f>
        <v>0</v>
      </c>
      <c r="S42" s="15">
        <f t="shared" si="2"/>
        <v>101.7393419802161</v>
      </c>
      <c r="T42">
        <f>IFERROR(VLOOKUP(O42,'[2]spy (2)'!$A:$E,5,FALSE),0)</f>
        <v>206.02</v>
      </c>
      <c r="U42">
        <f t="shared" si="3"/>
        <v>109.61425911146583</v>
      </c>
    </row>
    <row r="43" spans="1:21" x14ac:dyDescent="0.25">
      <c r="A43" s="42" t="s">
        <v>272</v>
      </c>
      <c r="B43" t="s">
        <v>17</v>
      </c>
      <c r="C43" t="s">
        <v>200</v>
      </c>
      <c r="D43" t="s">
        <v>201</v>
      </c>
      <c r="E43">
        <v>-61.25</v>
      </c>
      <c r="F43">
        <v>-1.32</v>
      </c>
      <c r="G43">
        <v>-62.570000000001528</v>
      </c>
      <c r="H43">
        <v>-1.320000000001528</v>
      </c>
      <c r="I43">
        <v>-125.14000000000306</v>
      </c>
      <c r="J43" s="16">
        <f t="shared" si="0"/>
        <v>-1.2514000000000305E-3</v>
      </c>
      <c r="N43">
        <f t="shared" si="1"/>
        <v>4</v>
      </c>
      <c r="O43" s="40">
        <v>42460</v>
      </c>
      <c r="P43" s="18">
        <v>0</v>
      </c>
      <c r="Q43" s="15">
        <f>Q42*(1+P43)</f>
        <v>104.26726440915859</v>
      </c>
      <c r="R43" s="22">
        <f>IFERROR(VLOOKUP(O43,[1]MatlabBOGSOGoutput!$A:$B,2,FALSE),0)</f>
        <v>0</v>
      </c>
      <c r="S43" s="15">
        <f t="shared" si="2"/>
        <v>101.7393419802161</v>
      </c>
      <c r="T43">
        <f>IFERROR(VLOOKUP(O43,'[2]spy (2)'!$A:$E,5,FALSE),0)</f>
        <v>205.52</v>
      </c>
      <c r="U43">
        <f t="shared" si="3"/>
        <v>109.34823091247674</v>
      </c>
    </row>
    <row r="44" spans="1:21" x14ac:dyDescent="0.25">
      <c r="A44" s="42" t="s">
        <v>272</v>
      </c>
      <c r="B44" t="s">
        <v>17</v>
      </c>
      <c r="C44" t="s">
        <v>200</v>
      </c>
      <c r="D44" t="s">
        <v>202</v>
      </c>
      <c r="E44">
        <v>138.3799999999992</v>
      </c>
      <c r="F44">
        <v>-1.3900000000000001</v>
      </c>
      <c r="G44">
        <v>136.98999999999978</v>
      </c>
      <c r="H44">
        <v>-1.3899999999994179</v>
      </c>
      <c r="I44">
        <v>273.97999999999956</v>
      </c>
      <c r="J44" s="16">
        <f t="shared" si="0"/>
        <v>2.7397999999999958E-3</v>
      </c>
      <c r="N44">
        <f t="shared" si="1"/>
        <v>5</v>
      </c>
      <c r="O44" s="40">
        <v>42461</v>
      </c>
      <c r="P44" s="18">
        <v>7.4825999999999469E-3</v>
      </c>
      <c r="Q44" s="15">
        <f>Q43*(1+P44)</f>
        <v>105.04745464182655</v>
      </c>
      <c r="R44" s="22">
        <f>IFERROR(VLOOKUP(O44,[1]MatlabBOGSOGoutput!$A:$B,2,FALSE),0)</f>
        <v>5.6864540223873997E-3</v>
      </c>
      <c r="S44" s="15">
        <f t="shared" si="2"/>
        <v>102.31787807065453</v>
      </c>
      <c r="T44">
        <f>IFERROR(VLOOKUP(O44,'[2]spy (2)'!$A:$E,5,FALSE),0)</f>
        <v>206.92</v>
      </c>
      <c r="U44">
        <f t="shared" si="3"/>
        <v>110.09310986964618</v>
      </c>
    </row>
    <row r="45" spans="1:21" x14ac:dyDescent="0.25">
      <c r="A45" s="42" t="s">
        <v>272</v>
      </c>
      <c r="B45" t="s">
        <v>17</v>
      </c>
      <c r="C45" t="s">
        <v>203</v>
      </c>
      <c r="D45" t="s">
        <v>204</v>
      </c>
      <c r="E45">
        <v>-74.25</v>
      </c>
      <c r="F45">
        <v>-0.84000000000000008</v>
      </c>
      <c r="G45">
        <v>-75.090000000000146</v>
      </c>
      <c r="H45">
        <v>-0.84000000000014552</v>
      </c>
      <c r="I45">
        <v>-150.18000000000029</v>
      </c>
      <c r="J45" s="16">
        <f t="shared" si="0"/>
        <v>-1.501800000000003E-3</v>
      </c>
      <c r="N45">
        <f t="shared" si="1"/>
        <v>1</v>
      </c>
      <c r="O45" s="40">
        <v>42464</v>
      </c>
      <c r="P45" s="18">
        <v>0</v>
      </c>
      <c r="Q45" s="15">
        <f>Q44*(1+P45)</f>
        <v>105.04745464182655</v>
      </c>
      <c r="R45" s="22">
        <f>IFERROR(VLOOKUP(O45,[1]MatlabBOGSOGoutput!$A:$B,2,FALSE),0)</f>
        <v>-4.3875876937214426E-4</v>
      </c>
      <c r="S45" s="15">
        <f t="shared" si="2"/>
        <v>102.27298520438748</v>
      </c>
      <c r="T45">
        <f>IFERROR(VLOOKUP(O45,'[2]spy (2)'!$A:$E,5,FALSE),0)</f>
        <v>206.25</v>
      </c>
      <c r="U45">
        <f t="shared" si="3"/>
        <v>109.73663208300081</v>
      </c>
    </row>
    <row r="46" spans="1:21" x14ac:dyDescent="0.25">
      <c r="A46" s="42" t="s">
        <v>272</v>
      </c>
      <c r="B46" t="s">
        <v>17</v>
      </c>
      <c r="C46" t="s">
        <v>203</v>
      </c>
      <c r="D46" t="s">
        <v>205</v>
      </c>
      <c r="E46">
        <v>122.09999999999854</v>
      </c>
      <c r="F46">
        <v>-3.21</v>
      </c>
      <c r="G46">
        <v>118.88999999999942</v>
      </c>
      <c r="H46">
        <v>-3.2099999999991269</v>
      </c>
      <c r="I46">
        <v>237.77999999999884</v>
      </c>
      <c r="J46" s="16">
        <f t="shared" si="0"/>
        <v>2.3777999999999885E-3</v>
      </c>
      <c r="N46">
        <f t="shared" si="1"/>
        <v>2</v>
      </c>
      <c r="O46" s="40">
        <v>42465</v>
      </c>
      <c r="P46" s="18">
        <v>-2.0781999999999971E-3</v>
      </c>
      <c r="Q46" s="15">
        <f>Q45*(1+P46)</f>
        <v>104.82914502158989</v>
      </c>
      <c r="R46" s="22">
        <f>IFERROR(VLOOKUP(O46,[1]MatlabBOGSOGoutput!$A:$B,2,FALSE),0)</f>
        <v>-3.1146725165853359E-3</v>
      </c>
      <c r="S46" s="15">
        <f t="shared" si="2"/>
        <v>101.95443834818224</v>
      </c>
      <c r="T46">
        <f>IFERROR(VLOOKUP(O46,'[2]spy (2)'!$A:$E,5,FALSE),0)</f>
        <v>204.19</v>
      </c>
      <c r="U46">
        <f t="shared" si="3"/>
        <v>108.64059590316575</v>
      </c>
    </row>
    <row r="47" spans="1:21" x14ac:dyDescent="0.25">
      <c r="A47" s="42" t="s">
        <v>272</v>
      </c>
      <c r="B47" t="s">
        <v>17</v>
      </c>
      <c r="C47" t="s">
        <v>203</v>
      </c>
      <c r="D47" t="s">
        <v>206</v>
      </c>
      <c r="E47">
        <v>-136.01000000000022</v>
      </c>
      <c r="F47">
        <v>-1.02</v>
      </c>
      <c r="G47">
        <v>-137.03000000000065</v>
      </c>
      <c r="H47">
        <v>-1.0200000000004366</v>
      </c>
      <c r="I47">
        <v>-274.06000000000131</v>
      </c>
      <c r="J47" s="16">
        <f t="shared" si="0"/>
        <v>-2.7406000000000132E-3</v>
      </c>
      <c r="N47">
        <f t="shared" si="1"/>
        <v>3</v>
      </c>
      <c r="O47" s="40">
        <v>42466</v>
      </c>
      <c r="P47" s="18">
        <v>0</v>
      </c>
      <c r="Q47" s="15">
        <f>Q46*(1+P47)</f>
        <v>104.82914502158989</v>
      </c>
      <c r="R47" s="22">
        <f>IFERROR(VLOOKUP(O47,[1]MatlabBOGSOGoutput!$A:$B,2,FALSE),0)</f>
        <v>1.1218684090417406E-3</v>
      </c>
      <c r="S47" s="15">
        <f t="shared" si="2"/>
        <v>102.06881781172666</v>
      </c>
      <c r="T47">
        <f>IFERROR(VLOOKUP(O47,'[2]spy (2)'!$A:$E,5,FALSE),0)</f>
        <v>206.42</v>
      </c>
      <c r="U47">
        <f t="shared" si="3"/>
        <v>109.82708167065709</v>
      </c>
    </row>
    <row r="48" spans="1:21" x14ac:dyDescent="0.25">
      <c r="A48" s="42" t="s">
        <v>272</v>
      </c>
      <c r="B48" t="s">
        <v>17</v>
      </c>
      <c r="C48" t="s">
        <v>203</v>
      </c>
      <c r="D48" t="s">
        <v>207</v>
      </c>
      <c r="E48">
        <v>-9.8799999999991996</v>
      </c>
      <c r="F48">
        <v>-0.8</v>
      </c>
      <c r="G48">
        <v>-10.679999999998472</v>
      </c>
      <c r="H48">
        <v>-0.7999999999992724</v>
      </c>
      <c r="I48">
        <v>-21.359999999996944</v>
      </c>
      <c r="J48" s="16">
        <f t="shared" si="0"/>
        <v>-2.1359999999996944E-4</v>
      </c>
      <c r="N48">
        <f t="shared" si="1"/>
        <v>4</v>
      </c>
      <c r="O48" s="40">
        <v>42467</v>
      </c>
      <c r="P48" s="18">
        <v>0</v>
      </c>
      <c r="Q48" s="15">
        <f>Q47*(1+P48)</f>
        <v>104.82914502158989</v>
      </c>
      <c r="R48" s="22">
        <f>IFERROR(VLOOKUP(O48,[1]MatlabBOGSOGoutput!$A:$B,2,FALSE),0)</f>
        <v>3.9172959077590974E-3</v>
      </c>
      <c r="S48" s="15">
        <f t="shared" si="2"/>
        <v>102.46865157405036</v>
      </c>
      <c r="T48">
        <f>IFERROR(VLOOKUP(O48,'[2]spy (2)'!$A:$E,5,FALSE),0)</f>
        <v>203.95</v>
      </c>
      <c r="U48">
        <f t="shared" si="3"/>
        <v>108.51290236765097</v>
      </c>
    </row>
    <row r="49" spans="1:21" x14ac:dyDescent="0.25">
      <c r="A49" s="42" t="s">
        <v>272</v>
      </c>
      <c r="B49" t="s">
        <v>21</v>
      </c>
      <c r="C49" t="s">
        <v>208</v>
      </c>
      <c r="D49" t="s">
        <v>209</v>
      </c>
      <c r="E49">
        <v>-225.67999999999847</v>
      </c>
      <c r="F49">
        <v>-1.67</v>
      </c>
      <c r="G49">
        <v>-227.35000000000036</v>
      </c>
      <c r="H49">
        <v>-1.6700000000018917</v>
      </c>
      <c r="I49">
        <v>-227.35000000000036</v>
      </c>
      <c r="J49" s="16">
        <f t="shared" si="0"/>
        <v>-2.2735000000000038E-3</v>
      </c>
      <c r="N49">
        <f t="shared" si="1"/>
        <v>5</v>
      </c>
      <c r="O49" s="40">
        <v>42468</v>
      </c>
      <c r="P49" s="18">
        <v>0</v>
      </c>
      <c r="Q49" s="15">
        <f>Q48*(1+P49)</f>
        <v>104.82914502158989</v>
      </c>
      <c r="R49" s="22">
        <f>IFERROR(VLOOKUP(O49,[1]MatlabBOGSOGoutput!$A:$B,2,FALSE),0)</f>
        <v>-1.2468188145361389E-3</v>
      </c>
      <c r="S49" s="15">
        <f t="shared" si="2"/>
        <v>102.34089173136768</v>
      </c>
      <c r="T49">
        <f>IFERROR(VLOOKUP(O49,'[2]spy (2)'!$A:$E,5,FALSE),0)</f>
        <v>204.5</v>
      </c>
      <c r="U49">
        <f t="shared" si="3"/>
        <v>108.80553338653897</v>
      </c>
    </row>
    <row r="50" spans="1:21" x14ac:dyDescent="0.25">
      <c r="A50" s="42" t="s">
        <v>272</v>
      </c>
      <c r="B50" t="s">
        <v>21</v>
      </c>
      <c r="C50" t="s">
        <v>208</v>
      </c>
      <c r="D50" t="s">
        <v>210</v>
      </c>
      <c r="E50">
        <v>-146.25</v>
      </c>
      <c r="F50">
        <v>-2.2400000000000002</v>
      </c>
      <c r="G50">
        <v>-148.48999999999978</v>
      </c>
      <c r="H50">
        <v>-2.2399999999997817</v>
      </c>
      <c r="I50">
        <v>-148.48999999999978</v>
      </c>
      <c r="J50" s="16">
        <f t="shared" si="0"/>
        <v>-1.4848999999999978E-3</v>
      </c>
      <c r="N50">
        <f t="shared" si="1"/>
        <v>1</v>
      </c>
      <c r="O50" s="40">
        <v>42471</v>
      </c>
      <c r="P50" s="18">
        <v>0</v>
      </c>
      <c r="Q50" s="15">
        <f>Q49*(1+P50)</f>
        <v>104.82914502158989</v>
      </c>
      <c r="R50" s="22">
        <f>IFERROR(VLOOKUP(O50,[1]MatlabBOGSOGoutput!$A:$B,2,FALSE),0)</f>
        <v>0</v>
      </c>
      <c r="S50" s="15">
        <f t="shared" si="2"/>
        <v>102.34089173136768</v>
      </c>
      <c r="T50">
        <f>IFERROR(VLOOKUP(O50,'[2]spy (2)'!$A:$E,5,FALSE),0)</f>
        <v>204.02</v>
      </c>
      <c r="U50">
        <f t="shared" si="3"/>
        <v>108.55014631550944</v>
      </c>
    </row>
    <row r="51" spans="1:21" x14ac:dyDescent="0.25">
      <c r="A51" s="42" t="s">
        <v>272</v>
      </c>
      <c r="B51" t="s">
        <v>21</v>
      </c>
      <c r="C51" t="s">
        <v>208</v>
      </c>
      <c r="D51" t="s">
        <v>211</v>
      </c>
      <c r="E51">
        <v>459.89999999999964</v>
      </c>
      <c r="F51">
        <v>-1.75</v>
      </c>
      <c r="G51">
        <v>458.14999999999782</v>
      </c>
      <c r="H51">
        <v>-1.750000000001819</v>
      </c>
      <c r="I51">
        <v>458.14999999999782</v>
      </c>
      <c r="J51" s="16">
        <f t="shared" si="0"/>
        <v>4.581499999999978E-3</v>
      </c>
      <c r="N51">
        <f t="shared" si="1"/>
        <v>2</v>
      </c>
      <c r="O51" s="40">
        <v>42472</v>
      </c>
      <c r="P51" s="18">
        <v>0</v>
      </c>
      <c r="Q51" s="15">
        <f>Q50*(1+P51)</f>
        <v>104.82914502158989</v>
      </c>
      <c r="R51" s="22">
        <f>IFERROR(VLOOKUP(O51,[1]MatlabBOGSOGoutput!$A:$B,2,FALSE),0)</f>
        <v>-5.3655780059118591E-4</v>
      </c>
      <c r="S51" s="15">
        <f t="shared" si="2"/>
        <v>102.28597992758976</v>
      </c>
      <c r="T51">
        <f>IFERROR(VLOOKUP(O51,'[2]spy (2)'!$A:$E,5,FALSE),0)</f>
        <v>205.92</v>
      </c>
      <c r="U51">
        <f t="shared" si="3"/>
        <v>109.56105347166798</v>
      </c>
    </row>
    <row r="52" spans="1:21" x14ac:dyDescent="0.25">
      <c r="A52" s="42" t="s">
        <v>272</v>
      </c>
      <c r="B52" t="s">
        <v>21</v>
      </c>
      <c r="C52" t="s">
        <v>212</v>
      </c>
      <c r="D52" t="s">
        <v>213</v>
      </c>
      <c r="E52">
        <v>-30.75</v>
      </c>
      <c r="F52">
        <v>-1.75</v>
      </c>
      <c r="G52">
        <v>-32.5</v>
      </c>
      <c r="H52">
        <v>-1.75</v>
      </c>
      <c r="I52">
        <v>-32.5</v>
      </c>
      <c r="J52" s="16">
        <f t="shared" si="0"/>
        <v>-3.2499999999999999E-4</v>
      </c>
      <c r="N52">
        <f t="shared" si="1"/>
        <v>3</v>
      </c>
      <c r="O52" s="40">
        <v>42473</v>
      </c>
      <c r="P52" s="18">
        <v>0</v>
      </c>
      <c r="Q52" s="15">
        <f>Q51*(1+P52)</f>
        <v>104.82914502158989</v>
      </c>
      <c r="R52" s="22">
        <f>IFERROR(VLOOKUP(O52,[1]MatlabBOGSOGoutput!$A:$B,2,FALSE),0)</f>
        <v>-1.3447641482218435E-3</v>
      </c>
      <c r="S52" s="15">
        <f t="shared" si="2"/>
        <v>102.14842940891741</v>
      </c>
      <c r="T52">
        <f>IFERROR(VLOOKUP(O52,'[2]spy (2)'!$A:$E,5,FALSE),0)</f>
        <v>208</v>
      </c>
      <c r="U52">
        <f t="shared" si="3"/>
        <v>110.6677307794626</v>
      </c>
    </row>
    <row r="53" spans="1:21" x14ac:dyDescent="0.25">
      <c r="A53" s="42" t="s">
        <v>272</v>
      </c>
      <c r="B53" t="s">
        <v>21</v>
      </c>
      <c r="C53" t="s">
        <v>212</v>
      </c>
      <c r="D53" t="s">
        <v>214</v>
      </c>
      <c r="E53">
        <v>-211.20000000000073</v>
      </c>
      <c r="F53">
        <v>-2.5599999999999996</v>
      </c>
      <c r="G53">
        <v>-213.76000000000022</v>
      </c>
      <c r="H53">
        <v>-2.5599999999994907</v>
      </c>
      <c r="I53">
        <v>-213.76000000000022</v>
      </c>
      <c r="J53" s="16">
        <f t="shared" si="0"/>
        <v>-2.1376000000000021E-3</v>
      </c>
      <c r="N53">
        <f t="shared" si="1"/>
        <v>4</v>
      </c>
      <c r="O53" s="40">
        <v>42474</v>
      </c>
      <c r="P53" s="18">
        <v>0</v>
      </c>
      <c r="Q53" s="15">
        <f>Q52*(1+P53)</f>
        <v>104.82914502158989</v>
      </c>
      <c r="R53" s="22">
        <f>IFERROR(VLOOKUP(O53,[1]MatlabBOGSOGoutput!$A:$B,2,FALSE),0)</f>
        <v>4.1516822504796365E-3</v>
      </c>
      <c r="S53" s="15">
        <f t="shared" si="2"/>
        <v>102.57251723020879</v>
      </c>
      <c r="T53">
        <f>IFERROR(VLOOKUP(O53,'[2]spy (2)'!$A:$E,5,FALSE),0)</f>
        <v>208.01</v>
      </c>
      <c r="U53">
        <f t="shared" si="3"/>
        <v>110.67305134344238</v>
      </c>
    </row>
    <row r="54" spans="1:21" x14ac:dyDescent="0.25">
      <c r="A54" s="42" t="s">
        <v>272</v>
      </c>
      <c r="B54" t="s">
        <v>21</v>
      </c>
      <c r="C54" t="s">
        <v>212</v>
      </c>
      <c r="D54" t="s">
        <v>215</v>
      </c>
      <c r="E54">
        <v>-222.29999999999927</v>
      </c>
      <c r="F54">
        <v>-1.92</v>
      </c>
      <c r="G54">
        <v>-224.21999999999935</v>
      </c>
      <c r="H54">
        <v>-1.9200000000000728</v>
      </c>
      <c r="I54">
        <v>-224.21999999999935</v>
      </c>
      <c r="J54" s="16">
        <f t="shared" si="0"/>
        <v>-2.2421999999999932E-3</v>
      </c>
      <c r="N54">
        <f t="shared" si="1"/>
        <v>5</v>
      </c>
      <c r="O54" s="40">
        <v>42475</v>
      </c>
      <c r="P54" s="18">
        <v>0</v>
      </c>
      <c r="Q54" s="15">
        <f>Q53*(1+P54)</f>
        <v>104.82914502158989</v>
      </c>
      <c r="R54" s="22">
        <f>IFERROR(VLOOKUP(O54,[1]MatlabBOGSOGoutput!$A:$B,2,FALSE),0)</f>
        <v>0</v>
      </c>
      <c r="S54" s="15">
        <f t="shared" si="2"/>
        <v>102.57251723020879</v>
      </c>
      <c r="T54">
        <f>IFERROR(VLOOKUP(O54,'[2]spy (2)'!$A:$E,5,FALSE),0)</f>
        <v>207.78</v>
      </c>
      <c r="U54">
        <f t="shared" si="3"/>
        <v>110.55067837190741</v>
      </c>
    </row>
    <row r="55" spans="1:21" x14ac:dyDescent="0.25">
      <c r="A55" s="42" t="s">
        <v>272</v>
      </c>
      <c r="B55" t="s">
        <v>21</v>
      </c>
      <c r="C55" t="s">
        <v>212</v>
      </c>
      <c r="D55" t="s">
        <v>216</v>
      </c>
      <c r="E55">
        <v>-34.090000000000146</v>
      </c>
      <c r="F55">
        <v>-0.83000000000000007</v>
      </c>
      <c r="G55">
        <v>-34.919995499998549</v>
      </c>
      <c r="H55">
        <v>-0.82999549999840383</v>
      </c>
      <c r="I55">
        <v>-34.919995499998549</v>
      </c>
      <c r="J55" s="16">
        <f t="shared" si="0"/>
        <v>-3.4919995499998552E-4</v>
      </c>
      <c r="N55">
        <f t="shared" ref="N55:N86" si="4">WEEKDAY(O55,2)</f>
        <v>1</v>
      </c>
      <c r="O55" s="40">
        <v>42478</v>
      </c>
      <c r="P55" s="18">
        <v>0</v>
      </c>
      <c r="Q55" s="15">
        <f>Q54*(1+P55)</f>
        <v>104.82914502158989</v>
      </c>
      <c r="R55" s="22">
        <f>IFERROR(VLOOKUP(O55,[1]MatlabBOGSOGoutput!$A:$B,2,FALSE),0)</f>
        <v>6.1920232597504638E-3</v>
      </c>
      <c r="S55" s="15">
        <f t="shared" si="2"/>
        <v>103.2076486427094</v>
      </c>
      <c r="T55">
        <f>IFERROR(VLOOKUP(O55,'[2]spy (2)'!$A:$E,5,FALSE),0)</f>
        <v>209.24</v>
      </c>
      <c r="U55">
        <f t="shared" si="3"/>
        <v>111.32748071295558</v>
      </c>
    </row>
    <row r="56" spans="1:21" x14ac:dyDescent="0.25">
      <c r="A56" s="42" t="s">
        <v>272</v>
      </c>
      <c r="B56" t="s">
        <v>21</v>
      </c>
      <c r="C56" t="s">
        <v>212</v>
      </c>
      <c r="D56" t="s">
        <v>217</v>
      </c>
      <c r="E56">
        <v>169.32999999999993</v>
      </c>
      <c r="F56">
        <v>-2.85</v>
      </c>
      <c r="G56">
        <v>166.4800000000032</v>
      </c>
      <c r="H56">
        <v>-2.8499999999967258</v>
      </c>
      <c r="I56">
        <v>166.4800000000032</v>
      </c>
      <c r="J56" s="16">
        <f t="shared" si="0"/>
        <v>1.664800000000032E-3</v>
      </c>
      <c r="N56">
        <f t="shared" si="4"/>
        <v>2</v>
      </c>
      <c r="O56" s="40">
        <v>42479</v>
      </c>
      <c r="P56" s="18">
        <v>0</v>
      </c>
      <c r="Q56" s="15">
        <f>Q55*(1+P56)</f>
        <v>104.82914502158989</v>
      </c>
      <c r="R56" s="22">
        <f>IFERROR(VLOOKUP(O56,[1]MatlabBOGSOGoutput!$A:$B,2,FALSE),0)</f>
        <v>1.9094342384541355E-4</v>
      </c>
      <c r="S56" s="15">
        <f t="shared" si="2"/>
        <v>103.22735546450828</v>
      </c>
      <c r="T56">
        <f>IFERROR(VLOOKUP(O56,'[2]spy (2)'!$A:$E,5,FALSE),0)</f>
        <v>209.9</v>
      </c>
      <c r="U56">
        <f t="shared" si="3"/>
        <v>111.67863793562118</v>
      </c>
    </row>
    <row r="57" spans="1:21" x14ac:dyDescent="0.25">
      <c r="A57" s="42" t="s">
        <v>272</v>
      </c>
      <c r="B57" t="s">
        <v>21</v>
      </c>
      <c r="C57" t="s">
        <v>218</v>
      </c>
      <c r="D57" t="s">
        <v>219</v>
      </c>
      <c r="E57">
        <v>-474.29999999999927</v>
      </c>
      <c r="F57">
        <v>-1.21</v>
      </c>
      <c r="G57">
        <v>-475.5100020000009</v>
      </c>
      <c r="H57">
        <v>-1.2100020000016229</v>
      </c>
      <c r="I57">
        <v>-475.5100020000009</v>
      </c>
      <c r="J57" s="16">
        <f t="shared" si="0"/>
        <v>-4.7551000200000085E-3</v>
      </c>
      <c r="N57">
        <f t="shared" si="4"/>
        <v>3</v>
      </c>
      <c r="O57" s="40">
        <v>42480</v>
      </c>
      <c r="P57" s="16">
        <v>-1.2202689950037661E-3</v>
      </c>
      <c r="Q57" s="15">
        <f>Q56*(1+P57)</f>
        <v>104.7012252661473</v>
      </c>
      <c r="R57" s="22">
        <f>IFERROR(VLOOKUP(O57,[1]MatlabBOGSOGoutput!$A:$B,2,FALSE),0)</f>
        <v>-6.699653692053293E-5</v>
      </c>
      <c r="S57" s="15">
        <f t="shared" si="2"/>
        <v>103.22043958917669</v>
      </c>
      <c r="T57">
        <f>IFERROR(VLOOKUP(O57,'[2]spy (2)'!$A:$E,5,FALSE),0)</f>
        <v>210.1</v>
      </c>
      <c r="U57">
        <f t="shared" si="3"/>
        <v>111.78504921521682</v>
      </c>
    </row>
    <row r="58" spans="1:21" x14ac:dyDescent="0.25">
      <c r="A58" s="42" t="s">
        <v>272</v>
      </c>
      <c r="B58" t="s">
        <v>21</v>
      </c>
      <c r="C58" t="s">
        <v>218</v>
      </c>
      <c r="D58" t="s">
        <v>220</v>
      </c>
      <c r="E58">
        <v>-175.47999999999956</v>
      </c>
      <c r="F58">
        <v>-1.1000000000000001</v>
      </c>
      <c r="G58">
        <v>-176.57999999999811</v>
      </c>
      <c r="H58">
        <v>-1.0999999999985448</v>
      </c>
      <c r="I58">
        <v>-176.57999999999811</v>
      </c>
      <c r="J58" s="16">
        <f t="shared" si="0"/>
        <v>-1.765799999999981E-3</v>
      </c>
      <c r="N58">
        <f t="shared" si="4"/>
        <v>4</v>
      </c>
      <c r="O58" s="40">
        <v>42481</v>
      </c>
      <c r="P58" s="16">
        <v>1.8123474399962106E-3</v>
      </c>
      <c r="Q58" s="15">
        <f>Q57*(1+P58)</f>
        <v>104.89098026372288</v>
      </c>
      <c r="R58" s="22">
        <f>IFERROR(VLOOKUP(O58,[1]MatlabBOGSOGoutput!$A:$B,2,FALSE),0)</f>
        <v>-8.3365795633951259E-5</v>
      </c>
      <c r="S58" s="15">
        <f t="shared" si="2"/>
        <v>103.21183453510466</v>
      </c>
      <c r="T58">
        <f>IFERROR(VLOOKUP(O58,'[2]spy (2)'!$A:$E,5,FALSE),0)</f>
        <v>208.97</v>
      </c>
      <c r="U58">
        <f t="shared" si="3"/>
        <v>111.18382548550147</v>
      </c>
    </row>
    <row r="59" spans="1:21" x14ac:dyDescent="0.25">
      <c r="A59" s="42" t="s">
        <v>272</v>
      </c>
      <c r="B59" t="s">
        <v>21</v>
      </c>
      <c r="C59" t="s">
        <v>218</v>
      </c>
      <c r="D59" t="s">
        <v>178</v>
      </c>
      <c r="E59">
        <v>-1013.6000000000004</v>
      </c>
      <c r="F59">
        <v>-17.700000000000003</v>
      </c>
      <c r="G59">
        <v>-1031.3000840000004</v>
      </c>
      <c r="H59">
        <v>-17.700084000000061</v>
      </c>
      <c r="I59">
        <v>-1031.3000840000004</v>
      </c>
      <c r="J59" s="16">
        <f t="shared" si="0"/>
        <v>-1.0313000840000005E-2</v>
      </c>
      <c r="N59">
        <f t="shared" si="4"/>
        <v>5</v>
      </c>
      <c r="O59" s="40">
        <v>42482</v>
      </c>
      <c r="P59" s="16">
        <v>6.8250833346978354E-3</v>
      </c>
      <c r="Q59" s="15">
        <f>Q58*(1+P59)</f>
        <v>105.60686994508094</v>
      </c>
      <c r="R59" s="22">
        <f>IFERROR(VLOOKUP(O59,[1]MatlabBOGSOGoutput!$A:$B,2,FALSE),0)</f>
        <v>5.9610010338132164E-4</v>
      </c>
      <c r="S59" s="15">
        <f t="shared" si="2"/>
        <v>103.27335912034121</v>
      </c>
      <c r="T59">
        <f>IFERROR(VLOOKUP(O59,'[2]spy (2)'!$A:$E,5,FALSE),0)</f>
        <v>208.97</v>
      </c>
      <c r="U59">
        <f t="shared" si="3"/>
        <v>111.18382548550147</v>
      </c>
    </row>
    <row r="60" spans="1:21" x14ac:dyDescent="0.25">
      <c r="A60" s="42" t="s">
        <v>272</v>
      </c>
      <c r="B60" t="s">
        <v>21</v>
      </c>
      <c r="C60" t="s">
        <v>218</v>
      </c>
      <c r="D60" t="s">
        <v>221</v>
      </c>
      <c r="E60">
        <v>-53.710000000000946</v>
      </c>
      <c r="F60">
        <v>-1.6</v>
      </c>
      <c r="G60">
        <v>-55.309998200000337</v>
      </c>
      <c r="H60">
        <v>-1.5999981999993906</v>
      </c>
      <c r="I60">
        <v>-55.309998200000337</v>
      </c>
      <c r="J60" s="16">
        <f t="shared" si="0"/>
        <v>-5.5309998200000338E-4</v>
      </c>
      <c r="N60">
        <f t="shared" si="4"/>
        <v>1</v>
      </c>
      <c r="O60" s="40">
        <v>42485</v>
      </c>
      <c r="P60" s="16">
        <v>0</v>
      </c>
      <c r="Q60" s="15">
        <f>Q59*(1+P60)</f>
        <v>105.60686994508094</v>
      </c>
      <c r="R60" s="22">
        <f>IFERROR(VLOOKUP(O60,[1]MatlabBOGSOGoutput!$A:$B,2,FALSE),0)</f>
        <v>3.574226629460461E-5</v>
      </c>
      <c r="S60" s="15">
        <f t="shared" si="2"/>
        <v>103.27705034424403</v>
      </c>
      <c r="T60">
        <f>IFERROR(VLOOKUP(O60,'[2]spy (2)'!$A:$E,5,FALSE),0)</f>
        <v>208.61</v>
      </c>
      <c r="U60">
        <f t="shared" si="3"/>
        <v>110.99228518222932</v>
      </c>
    </row>
    <row r="61" spans="1:21" x14ac:dyDescent="0.25">
      <c r="A61" s="42" t="s">
        <v>272</v>
      </c>
      <c r="B61" t="s">
        <v>21</v>
      </c>
      <c r="C61" t="s">
        <v>222</v>
      </c>
      <c r="D61" t="s">
        <v>161</v>
      </c>
      <c r="E61">
        <v>-278.82999999999993</v>
      </c>
      <c r="F61">
        <v>-1.6</v>
      </c>
      <c r="G61">
        <v>-280.43000199999733</v>
      </c>
      <c r="H61">
        <v>-1.6000019999974029</v>
      </c>
      <c r="I61">
        <v>-280.43000199999733</v>
      </c>
      <c r="J61" s="16">
        <f t="shared" si="0"/>
        <v>-2.8043000199999735E-3</v>
      </c>
      <c r="N61">
        <f t="shared" si="4"/>
        <v>2</v>
      </c>
      <c r="O61" s="40">
        <v>42486</v>
      </c>
      <c r="P61" s="16">
        <v>0</v>
      </c>
      <c r="Q61" s="15">
        <f>Q60*(1+P61)</f>
        <v>105.60686994508094</v>
      </c>
      <c r="R61" s="22">
        <f>IFERROR(VLOOKUP(O61,[1]MatlabBOGSOGoutput!$A:$B,2,FALSE),0)</f>
        <v>0</v>
      </c>
      <c r="S61" s="15">
        <f t="shared" si="2"/>
        <v>103.27705034424403</v>
      </c>
      <c r="T61">
        <f>IFERROR(VLOOKUP(O61,'[2]spy (2)'!$A:$E,5,FALSE),0)</f>
        <v>208.92</v>
      </c>
      <c r="U61">
        <f t="shared" si="3"/>
        <v>111.15722266560255</v>
      </c>
    </row>
    <row r="62" spans="1:21" x14ac:dyDescent="0.25">
      <c r="A62" s="42" t="s">
        <v>272</v>
      </c>
      <c r="B62" t="s">
        <v>21</v>
      </c>
      <c r="C62" t="s">
        <v>222</v>
      </c>
      <c r="D62" t="s">
        <v>223</v>
      </c>
      <c r="E62">
        <v>88.200000000000728</v>
      </c>
      <c r="F62">
        <v>-2.37</v>
      </c>
      <c r="G62">
        <v>85.829999999999927</v>
      </c>
      <c r="H62">
        <v>-2.3700000000008004</v>
      </c>
      <c r="I62">
        <v>85.829999999999927</v>
      </c>
      <c r="J62" s="16">
        <f t="shared" si="0"/>
        <v>8.5829999999999923E-4</v>
      </c>
      <c r="N62">
        <f t="shared" si="4"/>
        <v>3</v>
      </c>
      <c r="O62" s="40">
        <v>42487</v>
      </c>
      <c r="P62" s="16">
        <v>2.7607305737883574E-3</v>
      </c>
      <c r="Q62" s="15">
        <f>Q61*(1+P62)</f>
        <v>105.89842205974043</v>
      </c>
      <c r="R62" s="22">
        <f>IFERROR(VLOOKUP(O62,[1]MatlabBOGSOGoutput!$A:$B,2,FALSE),0)</f>
        <v>2.8424857916380924E-3</v>
      </c>
      <c r="S62" s="15">
        <f t="shared" si="2"/>
        <v>103.57061389244983</v>
      </c>
      <c r="T62">
        <f>IFERROR(VLOOKUP(O62,'[2]spy (2)'!$A:$E,5,FALSE),0)</f>
        <v>209.35</v>
      </c>
      <c r="U62">
        <f t="shared" si="3"/>
        <v>111.38600691673317</v>
      </c>
    </row>
    <row r="63" spans="1:21" x14ac:dyDescent="0.25">
      <c r="A63" s="42" t="s">
        <v>272</v>
      </c>
      <c r="B63" t="s">
        <v>21</v>
      </c>
      <c r="C63" t="s">
        <v>224</v>
      </c>
      <c r="D63" t="s">
        <v>225</v>
      </c>
      <c r="E63">
        <v>-312.6200000000008</v>
      </c>
      <c r="F63">
        <v>-3.84</v>
      </c>
      <c r="G63">
        <v>-316.45999999999913</v>
      </c>
      <c r="H63">
        <v>-3.8399999999983265</v>
      </c>
      <c r="I63">
        <v>-316.45999999999913</v>
      </c>
      <c r="J63" s="16">
        <f t="shared" si="0"/>
        <v>-3.1645999999999914E-3</v>
      </c>
      <c r="N63">
        <f t="shared" si="4"/>
        <v>4</v>
      </c>
      <c r="O63" s="40">
        <v>42488</v>
      </c>
      <c r="P63" s="16">
        <v>-8.407234632816802E-3</v>
      </c>
      <c r="Q63" s="15">
        <f>Q62*(1+P63)</f>
        <v>105.00810917823912</v>
      </c>
      <c r="R63" s="22">
        <f>IFERROR(VLOOKUP(O63,[1]MatlabBOGSOGoutput!$A:$B,2,FALSE),0)</f>
        <v>-9.6034253559217596E-3</v>
      </c>
      <c r="S63" s="15">
        <f t="shared" si="2"/>
        <v>102.5759812328667</v>
      </c>
      <c r="T63">
        <f>IFERROR(VLOOKUP(O63,'[2]spy (2)'!$A:$E,5,FALSE),0)</f>
        <v>207.45</v>
      </c>
      <c r="U63">
        <f t="shared" si="3"/>
        <v>110.37509976057461</v>
      </c>
    </row>
    <row r="64" spans="1:21" x14ac:dyDescent="0.25">
      <c r="A64" s="42" t="s">
        <v>272</v>
      </c>
      <c r="B64" t="s">
        <v>21</v>
      </c>
      <c r="C64" t="s">
        <v>224</v>
      </c>
      <c r="D64" t="s">
        <v>226</v>
      </c>
      <c r="E64">
        <v>8.7099999999991269</v>
      </c>
      <c r="F64">
        <v>-2.29</v>
      </c>
      <c r="G64">
        <v>6.4199989000007918</v>
      </c>
      <c r="H64">
        <v>-2.2900010999983351</v>
      </c>
      <c r="I64">
        <v>6.4199989000007918</v>
      </c>
      <c r="J64" s="16">
        <f t="shared" si="0"/>
        <v>6.419998900000792E-5</v>
      </c>
      <c r="N64">
        <f t="shared" si="4"/>
        <v>5</v>
      </c>
      <c r="O64" s="40">
        <v>42489</v>
      </c>
      <c r="P64" s="16">
        <v>-1.3137865350271733E-4</v>
      </c>
      <c r="Q64" s="15">
        <f>Q63*(1+P64)</f>
        <v>104.99431335424842</v>
      </c>
      <c r="R64" s="22">
        <f>IFERROR(VLOOKUP(O64,[1]MatlabBOGSOGoutput!$A:$B,2,FALSE),0)</f>
        <v>1.3748337934386701E-4</v>
      </c>
      <c r="S64" s="15">
        <f t="shared" si="2"/>
        <v>102.59008372540612</v>
      </c>
      <c r="T64">
        <f>IFERROR(VLOOKUP(O64,'[2]spy (2)'!$A:$E,5,FALSE),0)</f>
        <v>206.33</v>
      </c>
      <c r="U64">
        <f t="shared" si="3"/>
        <v>109.77919659483906</v>
      </c>
    </row>
    <row r="65" spans="1:21" x14ac:dyDescent="0.25">
      <c r="A65" s="42" t="s">
        <v>272</v>
      </c>
      <c r="B65" t="s">
        <v>21</v>
      </c>
      <c r="C65" t="s">
        <v>158</v>
      </c>
      <c r="D65" t="s">
        <v>227</v>
      </c>
      <c r="E65">
        <v>-223.65000000000146</v>
      </c>
      <c r="F65">
        <v>-1.6800000000000002</v>
      </c>
      <c r="G65">
        <v>-225.32999999999811</v>
      </c>
      <c r="H65">
        <v>-1.6799999999966531</v>
      </c>
      <c r="I65">
        <v>-225.32999999999811</v>
      </c>
      <c r="J65" s="16">
        <f t="shared" si="0"/>
        <v>-2.2532999999999811E-3</v>
      </c>
      <c r="N65">
        <f t="shared" si="4"/>
        <v>1</v>
      </c>
      <c r="O65" s="40">
        <v>42492</v>
      </c>
      <c r="P65" s="16">
        <v>0</v>
      </c>
      <c r="Q65" s="15">
        <f>Q64*(1+P65)</f>
        <v>104.99431335424842</v>
      </c>
      <c r="R65" s="22">
        <f>IFERROR(VLOOKUP(O65,[1]MatlabBOGSOGoutput!$A:$B,2,FALSE),0)</f>
        <v>0</v>
      </c>
      <c r="S65" s="15">
        <f t="shared" si="2"/>
        <v>102.59008372540612</v>
      </c>
      <c r="T65">
        <f>IFERROR(VLOOKUP(O65,'[2]spy (2)'!$A:$E,5,FALSE),0)</f>
        <v>207.97</v>
      </c>
      <c r="U65">
        <f t="shared" si="3"/>
        <v>110.65176908752329</v>
      </c>
    </row>
    <row r="66" spans="1:21" x14ac:dyDescent="0.25">
      <c r="A66" s="42" t="s">
        <v>272</v>
      </c>
      <c r="B66" t="s">
        <v>21</v>
      </c>
      <c r="C66" t="s">
        <v>160</v>
      </c>
      <c r="D66" t="s">
        <v>228</v>
      </c>
      <c r="E66">
        <v>-201.6299999999992</v>
      </c>
      <c r="F66">
        <v>-4.21</v>
      </c>
      <c r="G66">
        <v>-205.83998660000179</v>
      </c>
      <c r="H66">
        <v>-4.2099866000025941</v>
      </c>
      <c r="I66">
        <v>-205.83998660000179</v>
      </c>
      <c r="J66" s="16">
        <f t="shared" si="0"/>
        <v>-2.058399866000018E-3</v>
      </c>
      <c r="N66">
        <f t="shared" si="4"/>
        <v>2</v>
      </c>
      <c r="O66" s="40">
        <v>42493</v>
      </c>
      <c r="P66" s="16">
        <v>3.2126831013428725E-3</v>
      </c>
      <c r="Q66" s="15">
        <f>Q65*(1+P66)</f>
        <v>105.3316268104987</v>
      </c>
      <c r="R66" s="22">
        <f>IFERROR(VLOOKUP(O66,[1]MatlabBOGSOGoutput!$A:$B,2,FALSE),0)</f>
        <v>6.7465743768027634E-3</v>
      </c>
      <c r="S66" s="15">
        <f t="shared" si="2"/>
        <v>103.28221535558198</v>
      </c>
      <c r="T66">
        <f>IFERROR(VLOOKUP(O66,'[2]spy (2)'!$A:$E,5,FALSE),0)</f>
        <v>206.16</v>
      </c>
      <c r="U66">
        <f t="shared" si="3"/>
        <v>109.68874700718277</v>
      </c>
    </row>
    <row r="67" spans="1:21" x14ac:dyDescent="0.25">
      <c r="A67" s="42" t="s">
        <v>272</v>
      </c>
      <c r="B67" t="s">
        <v>21</v>
      </c>
      <c r="C67" t="s">
        <v>160</v>
      </c>
      <c r="D67" t="s">
        <v>229</v>
      </c>
      <c r="E67">
        <v>-304.92000000000007</v>
      </c>
      <c r="F67">
        <v>-1.06</v>
      </c>
      <c r="G67">
        <v>-305.97999999999956</v>
      </c>
      <c r="H67">
        <v>-1.0599999999994907</v>
      </c>
      <c r="I67">
        <v>-305.97999999999956</v>
      </c>
      <c r="J67" s="16">
        <f t="shared" si="0"/>
        <v>-3.0597999999999958E-3</v>
      </c>
      <c r="N67">
        <f t="shared" si="4"/>
        <v>3</v>
      </c>
      <c r="O67" s="40">
        <v>42494</v>
      </c>
      <c r="P67" s="16">
        <v>0</v>
      </c>
      <c r="Q67" s="15">
        <f>Q66*(1+P67)</f>
        <v>105.3316268104987</v>
      </c>
      <c r="R67" s="22">
        <f>IFERROR(VLOOKUP(O67,[1]MatlabBOGSOGoutput!$A:$B,2,FALSE),0)</f>
        <v>0</v>
      </c>
      <c r="S67" s="15">
        <f t="shared" si="2"/>
        <v>103.28221535558198</v>
      </c>
      <c r="T67">
        <f>IFERROR(VLOOKUP(O67,'[2]spy (2)'!$A:$E,5,FALSE),0)</f>
        <v>205.01</v>
      </c>
      <c r="U67">
        <f t="shared" si="3"/>
        <v>109.07688214950785</v>
      </c>
    </row>
    <row r="68" spans="1:21" x14ac:dyDescent="0.25">
      <c r="A68" s="42" t="s">
        <v>272</v>
      </c>
      <c r="B68" t="s">
        <v>21</v>
      </c>
      <c r="C68" t="s">
        <v>160</v>
      </c>
      <c r="D68" t="s">
        <v>230</v>
      </c>
      <c r="E68">
        <v>-100.03999999999905</v>
      </c>
      <c r="F68">
        <v>-1.6</v>
      </c>
      <c r="G68">
        <v>-101.64000000000124</v>
      </c>
      <c r="H68">
        <v>-1.6000000000021828</v>
      </c>
      <c r="I68">
        <v>-101.64000000000124</v>
      </c>
      <c r="J68" s="16">
        <f t="shared" si="0"/>
        <v>-1.0164000000000123E-3</v>
      </c>
      <c r="N68">
        <f t="shared" si="4"/>
        <v>4</v>
      </c>
      <c r="O68" s="40">
        <v>42495</v>
      </c>
      <c r="P68" s="16">
        <v>0</v>
      </c>
      <c r="Q68" s="15">
        <f>Q67*(1+P68)</f>
        <v>105.3316268104987</v>
      </c>
      <c r="R68" s="22">
        <f>IFERROR(VLOOKUP(O68,[1]MatlabBOGSOGoutput!$A:$B,2,FALSE),0)</f>
        <v>0</v>
      </c>
      <c r="S68" s="15">
        <f t="shared" si="2"/>
        <v>103.28221535558198</v>
      </c>
      <c r="T68">
        <f>IFERROR(VLOOKUP(O68,'[2]spy (2)'!$A:$E,5,FALSE),0)</f>
        <v>204.97</v>
      </c>
      <c r="U68">
        <f t="shared" si="3"/>
        <v>109.05559989358873</v>
      </c>
    </row>
    <row r="69" spans="1:21" x14ac:dyDescent="0.25">
      <c r="A69" s="42" t="s">
        <v>272</v>
      </c>
      <c r="B69" t="s">
        <v>21</v>
      </c>
      <c r="C69" t="s">
        <v>231</v>
      </c>
      <c r="D69" t="s">
        <v>232</v>
      </c>
      <c r="E69">
        <v>-68.540000000000873</v>
      </c>
      <c r="F69">
        <v>-2.46</v>
      </c>
      <c r="G69">
        <v>-71</v>
      </c>
      <c r="H69">
        <v>-2.4599999999991269</v>
      </c>
      <c r="I69">
        <v>-71</v>
      </c>
      <c r="J69" s="16">
        <f t="shared" ref="J69:J111" si="5">I69/100000</f>
        <v>-7.1000000000000002E-4</v>
      </c>
      <c r="N69">
        <f t="shared" si="4"/>
        <v>5</v>
      </c>
      <c r="O69" s="40">
        <v>42496</v>
      </c>
      <c r="P69" s="16">
        <v>0</v>
      </c>
      <c r="Q69" s="15">
        <f>Q68*(1+P69)</f>
        <v>105.3316268104987</v>
      </c>
      <c r="R69" s="22">
        <f>IFERROR(VLOOKUP(O69,[1]MatlabBOGSOGoutput!$A:$B,2,FALSE),0)</f>
        <v>0</v>
      </c>
      <c r="S69" s="15">
        <f t="shared" si="2"/>
        <v>103.28221535558198</v>
      </c>
      <c r="T69">
        <f>IFERROR(VLOOKUP(O69,'[2]spy (2)'!$A:$E,5,FALSE),0)</f>
        <v>205.72</v>
      </c>
      <c r="U69">
        <f t="shared" si="3"/>
        <v>109.45464219207237</v>
      </c>
    </row>
    <row r="70" spans="1:21" x14ac:dyDescent="0.25">
      <c r="A70" s="42" t="s">
        <v>272</v>
      </c>
      <c r="B70" t="s">
        <v>21</v>
      </c>
      <c r="C70" t="s">
        <v>231</v>
      </c>
      <c r="D70" t="s">
        <v>23</v>
      </c>
      <c r="E70">
        <v>-13.139999999999418</v>
      </c>
      <c r="F70">
        <v>-2.08</v>
      </c>
      <c r="G70">
        <v>-15.219999999999345</v>
      </c>
      <c r="H70">
        <v>-2.0799999999999272</v>
      </c>
      <c r="I70">
        <v>-15.219999999999345</v>
      </c>
      <c r="J70" s="16">
        <f t="shared" si="5"/>
        <v>-1.5219999999999345E-4</v>
      </c>
      <c r="N70">
        <f t="shared" si="4"/>
        <v>1</v>
      </c>
      <c r="O70" s="40">
        <v>42499</v>
      </c>
      <c r="P70" s="16">
        <v>0</v>
      </c>
      <c r="Q70" s="15">
        <f>Q69*(1+P70)</f>
        <v>105.3316268104987</v>
      </c>
      <c r="R70" s="22">
        <f>IFERROR(VLOOKUP(O70,[1]MatlabBOGSOGoutput!$A:$B,2,FALSE),0)</f>
        <v>5.9290450237038433E-4</v>
      </c>
      <c r="S70" s="15">
        <f t="shared" ref="S70:S133" si="6">S69*(1+R70)</f>
        <v>103.34345184608111</v>
      </c>
      <c r="T70">
        <f>IFERROR(VLOOKUP(O70,'[2]spy (2)'!$A:$E,5,FALSE),0)</f>
        <v>205.89</v>
      </c>
      <c r="U70">
        <f t="shared" ref="U70:U133" si="7">(T70/T69)*U69</f>
        <v>109.54509177972865</v>
      </c>
    </row>
    <row r="71" spans="1:21" x14ac:dyDescent="0.25">
      <c r="A71" s="42" t="s">
        <v>272</v>
      </c>
      <c r="B71" t="s">
        <v>21</v>
      </c>
      <c r="C71" t="s">
        <v>231</v>
      </c>
      <c r="D71" t="s">
        <v>233</v>
      </c>
      <c r="E71">
        <v>-71.020000000000437</v>
      </c>
      <c r="F71">
        <v>-1.1199999999999999</v>
      </c>
      <c r="G71">
        <v>-72.139999999999418</v>
      </c>
      <c r="H71">
        <v>-1.1199999999989814</v>
      </c>
      <c r="I71">
        <v>-72.139999999999418</v>
      </c>
      <c r="J71" s="16">
        <f t="shared" si="5"/>
        <v>-7.2139999999999422E-4</v>
      </c>
      <c r="N71">
        <f t="shared" si="4"/>
        <v>2</v>
      </c>
      <c r="O71" s="40">
        <v>42500</v>
      </c>
      <c r="P71" s="16">
        <v>0</v>
      </c>
      <c r="Q71" s="15">
        <f>Q70*(1+P71)</f>
        <v>105.3316268104987</v>
      </c>
      <c r="R71" s="22">
        <f>IFERROR(VLOOKUP(O71,[1]MatlabBOGSOGoutput!$A:$B,2,FALSE),0)</f>
        <v>9.4038697498819346E-4</v>
      </c>
      <c r="S71" s="15">
        <f t="shared" si="6"/>
        <v>103.44063468214749</v>
      </c>
      <c r="T71">
        <f>IFERROR(VLOOKUP(O71,'[2]spy (2)'!$A:$E,5,FALSE),0)</f>
        <v>208.45</v>
      </c>
      <c r="U71">
        <f t="shared" si="7"/>
        <v>110.90715615855281</v>
      </c>
    </row>
    <row r="72" spans="1:21" x14ac:dyDescent="0.25">
      <c r="A72" s="42" t="s">
        <v>272</v>
      </c>
      <c r="B72" t="s">
        <v>21</v>
      </c>
      <c r="C72" t="s">
        <v>231</v>
      </c>
      <c r="D72" t="s">
        <v>205</v>
      </c>
      <c r="E72">
        <v>-102.86999999999898</v>
      </c>
      <c r="F72">
        <v>-3.5999999999999996</v>
      </c>
      <c r="G72">
        <v>-106.46999999999935</v>
      </c>
      <c r="H72">
        <v>-3.6000000000003638</v>
      </c>
      <c r="I72">
        <v>-106.46999999999935</v>
      </c>
      <c r="J72" s="16">
        <f t="shared" si="5"/>
        <v>-1.0646999999999935E-3</v>
      </c>
      <c r="N72">
        <f t="shared" si="4"/>
        <v>3</v>
      </c>
      <c r="O72" s="40">
        <v>42501</v>
      </c>
      <c r="P72" s="16">
        <v>0</v>
      </c>
      <c r="Q72" s="15">
        <f>Q71*(1+P72)</f>
        <v>105.3316268104987</v>
      </c>
      <c r="R72" s="22">
        <f>IFERROR(VLOOKUP(O72,[1]MatlabBOGSOGoutput!$A:$B,2,FALSE),0)</f>
        <v>0</v>
      </c>
      <c r="S72" s="15">
        <f t="shared" si="6"/>
        <v>103.44063468214749</v>
      </c>
      <c r="T72">
        <f>IFERROR(VLOOKUP(O72,'[2]spy (2)'!$A:$E,5,FALSE),0)</f>
        <v>206.5</v>
      </c>
      <c r="U72">
        <f t="shared" si="7"/>
        <v>109.86964618249536</v>
      </c>
    </row>
    <row r="73" spans="1:21" x14ac:dyDescent="0.25">
      <c r="A73" s="42" t="s">
        <v>272</v>
      </c>
      <c r="B73" t="s">
        <v>21</v>
      </c>
      <c r="C73" t="s">
        <v>231</v>
      </c>
      <c r="D73" t="s">
        <v>234</v>
      </c>
      <c r="E73">
        <v>-315.03999999999905</v>
      </c>
      <c r="F73">
        <v>-1.04</v>
      </c>
      <c r="G73">
        <v>-316.07999999999811</v>
      </c>
      <c r="H73">
        <v>-1.0399999999990541</v>
      </c>
      <c r="I73">
        <v>-316.07999999999811</v>
      </c>
      <c r="J73" s="16">
        <f t="shared" si="5"/>
        <v>-3.160799999999981E-3</v>
      </c>
      <c r="N73">
        <f t="shared" si="4"/>
        <v>4</v>
      </c>
      <c r="O73" s="40">
        <v>42502</v>
      </c>
      <c r="P73" s="16">
        <v>2.4368670261816381E-3</v>
      </c>
      <c r="Q73" s="15">
        <f>Q72*(1+P73)</f>
        <v>105.58830597868727</v>
      </c>
      <c r="R73" s="22">
        <f>IFERROR(VLOOKUP(O73,[1]MatlabBOGSOGoutput!$A:$B,2,FALSE),0)</f>
        <v>2.0834889922215216E-3</v>
      </c>
      <c r="S73" s="15">
        <f t="shared" si="6"/>
        <v>103.65615210585614</v>
      </c>
      <c r="T73">
        <f>IFERROR(VLOOKUP(O73,'[2]spy (2)'!$A:$E,5,FALSE),0)</f>
        <v>206.56</v>
      </c>
      <c r="U73">
        <f t="shared" si="7"/>
        <v>109.90156956637404</v>
      </c>
    </row>
    <row r="74" spans="1:21" x14ac:dyDescent="0.25">
      <c r="A74" s="42" t="s">
        <v>272</v>
      </c>
      <c r="B74" t="s">
        <v>21</v>
      </c>
      <c r="C74" t="s">
        <v>231</v>
      </c>
      <c r="D74" t="s">
        <v>235</v>
      </c>
      <c r="E74">
        <v>-37.279999999998836</v>
      </c>
      <c r="F74">
        <v>-3.9799999999999995</v>
      </c>
      <c r="G74">
        <v>-41.259999999998399</v>
      </c>
      <c r="H74">
        <v>-3.9799999999995634</v>
      </c>
      <c r="I74">
        <v>-41.259999999998399</v>
      </c>
      <c r="J74" s="16">
        <f t="shared" si="5"/>
        <v>-4.1259999999998401E-4</v>
      </c>
      <c r="N74">
        <f t="shared" si="4"/>
        <v>5</v>
      </c>
      <c r="O74" s="40">
        <v>42503</v>
      </c>
      <c r="P74" s="16">
        <v>0</v>
      </c>
      <c r="Q74" s="15">
        <f>Q73*(1+P74)</f>
        <v>105.58830597868727</v>
      </c>
      <c r="R74" s="22">
        <f>IFERROR(VLOOKUP(O74,[1]MatlabBOGSOGoutput!$A:$B,2,FALSE),0)</f>
        <v>0</v>
      </c>
      <c r="S74" s="15">
        <f t="shared" si="6"/>
        <v>103.65615210585614</v>
      </c>
      <c r="T74">
        <f>IFERROR(VLOOKUP(O74,'[2]spy (2)'!$A:$E,5,FALSE),0)</f>
        <v>204.76</v>
      </c>
      <c r="U74">
        <f t="shared" si="7"/>
        <v>108.94386805001329</v>
      </c>
    </row>
    <row r="75" spans="1:21" x14ac:dyDescent="0.25">
      <c r="A75" s="42" t="s">
        <v>272</v>
      </c>
      <c r="B75" t="s">
        <v>21</v>
      </c>
      <c r="C75" t="s">
        <v>231</v>
      </c>
      <c r="D75" t="s">
        <v>206</v>
      </c>
      <c r="E75">
        <v>24.639999999999418</v>
      </c>
      <c r="F75">
        <v>-1.25</v>
      </c>
      <c r="G75">
        <v>23.389999999999418</v>
      </c>
      <c r="H75">
        <v>-1.25</v>
      </c>
      <c r="I75">
        <v>23.389999999999418</v>
      </c>
      <c r="J75" s="16">
        <f t="shared" si="5"/>
        <v>2.3389999999999417E-4</v>
      </c>
      <c r="N75">
        <f t="shared" si="4"/>
        <v>1</v>
      </c>
      <c r="O75" s="40">
        <v>42506</v>
      </c>
      <c r="P75" s="16">
        <v>-1.0024219726856435E-3</v>
      </c>
      <c r="Q75" s="15">
        <f>Q74*(1+P75)</f>
        <v>105.48246194071558</v>
      </c>
      <c r="R75" s="22">
        <f>IFERROR(VLOOKUP(O75,[1]MatlabBOGSOGoutput!$A:$B,2,FALSE),0)</f>
        <v>-1.9666755713134217E-3</v>
      </c>
      <c r="S75" s="15">
        <f t="shared" si="6"/>
        <v>103.45229408369319</v>
      </c>
      <c r="T75">
        <f>IFERROR(VLOOKUP(O75,'[2]spy (2)'!$A:$E,5,FALSE),0)</f>
        <v>206.78</v>
      </c>
      <c r="U75">
        <f t="shared" si="7"/>
        <v>110.01862197392923</v>
      </c>
    </row>
    <row r="76" spans="1:21" x14ac:dyDescent="0.25">
      <c r="A76" s="42" t="s">
        <v>272</v>
      </c>
      <c r="B76" t="s">
        <v>21</v>
      </c>
      <c r="C76" t="s">
        <v>231</v>
      </c>
      <c r="D76" t="s">
        <v>236</v>
      </c>
      <c r="E76">
        <v>39.329999999999927</v>
      </c>
      <c r="F76">
        <v>-2.83</v>
      </c>
      <c r="G76">
        <v>36.5</v>
      </c>
      <c r="H76">
        <v>-2.8299999999999272</v>
      </c>
      <c r="I76">
        <v>36.5</v>
      </c>
      <c r="J76" s="16">
        <f t="shared" si="5"/>
        <v>3.6499999999999998E-4</v>
      </c>
      <c r="N76">
        <f t="shared" si="4"/>
        <v>2</v>
      </c>
      <c r="O76" s="40">
        <v>42507</v>
      </c>
      <c r="P76" s="16">
        <v>2.5183245653429098E-3</v>
      </c>
      <c r="Q76" s="15">
        <f>Q75*(1+P76)</f>
        <v>105.74810101583373</v>
      </c>
      <c r="R76" s="22">
        <f>IFERROR(VLOOKUP(O76,[1]MatlabBOGSOGoutput!$A:$B,2,FALSE),0)</f>
        <v>7.2109228041463439E-3</v>
      </c>
      <c r="S76" s="15">
        <f t="shared" si="6"/>
        <v>104.19828059024255</v>
      </c>
      <c r="T76">
        <f>IFERROR(VLOOKUP(O76,'[2]spy (2)'!$A:$E,5,FALSE),0)</f>
        <v>204.85</v>
      </c>
      <c r="U76">
        <f t="shared" si="7"/>
        <v>108.99175312583134</v>
      </c>
    </row>
    <row r="77" spans="1:21" x14ac:dyDescent="0.25">
      <c r="A77" s="42" t="s">
        <v>272</v>
      </c>
      <c r="B77" t="s">
        <v>21</v>
      </c>
      <c r="C77" t="s">
        <v>237</v>
      </c>
      <c r="D77" t="s">
        <v>238</v>
      </c>
      <c r="E77">
        <v>-3.4399999999986903</v>
      </c>
      <c r="F77">
        <v>-1.7799999999999998</v>
      </c>
      <c r="G77">
        <v>-5.2199999999975262</v>
      </c>
      <c r="H77">
        <v>-1.7799999999988358</v>
      </c>
      <c r="I77">
        <v>-5.2199999999975262</v>
      </c>
      <c r="J77" s="16">
        <f t="shared" si="5"/>
        <v>-5.2199999999975262E-5</v>
      </c>
      <c r="N77">
        <f t="shared" si="4"/>
        <v>3</v>
      </c>
      <c r="O77" s="40">
        <v>42508</v>
      </c>
      <c r="P77" s="16">
        <v>0</v>
      </c>
      <c r="Q77" s="15">
        <f>Q76*(1+P77)</f>
        <v>105.74810101583373</v>
      </c>
      <c r="R77" s="22">
        <f>IFERROR(VLOOKUP(O77,[1]MatlabBOGSOGoutput!$A:$B,2,FALSE),0)</f>
        <v>0</v>
      </c>
      <c r="S77" s="15">
        <f t="shared" si="6"/>
        <v>104.19828059024255</v>
      </c>
      <c r="T77">
        <f>IFERROR(VLOOKUP(O77,'[2]spy (2)'!$A:$E,5,FALSE),0)</f>
        <v>204.91</v>
      </c>
      <c r="U77">
        <f t="shared" si="7"/>
        <v>109.02367650971003</v>
      </c>
    </row>
    <row r="78" spans="1:21" x14ac:dyDescent="0.25">
      <c r="A78" s="42" t="s">
        <v>272</v>
      </c>
      <c r="B78" t="s">
        <v>21</v>
      </c>
      <c r="C78" t="s">
        <v>237</v>
      </c>
      <c r="D78" t="s">
        <v>19</v>
      </c>
      <c r="E78">
        <v>-76.880000000001019</v>
      </c>
      <c r="F78">
        <v>-2.08</v>
      </c>
      <c r="G78">
        <v>-78.960005999999339</v>
      </c>
      <c r="H78">
        <v>-2.0800059999983205</v>
      </c>
      <c r="I78">
        <v>-78.960005999999339</v>
      </c>
      <c r="J78" s="16">
        <f t="shared" si="5"/>
        <v>-7.8960005999999337E-4</v>
      </c>
      <c r="N78">
        <f t="shared" si="4"/>
        <v>4</v>
      </c>
      <c r="O78" s="40">
        <v>42509</v>
      </c>
      <c r="P78" s="16">
        <v>-3.9350788946998106E-3</v>
      </c>
      <c r="Q78" s="15">
        <f>Q77*(1+P78)</f>
        <v>105.33197389537173</v>
      </c>
      <c r="R78" s="22">
        <f>IFERROR(VLOOKUP(O78,[1]MatlabBOGSOGoutput!$A:$B,2,FALSE),0)</f>
        <v>0</v>
      </c>
      <c r="S78" s="15">
        <f t="shared" si="6"/>
        <v>104.19828059024255</v>
      </c>
      <c r="T78">
        <f>IFERROR(VLOOKUP(O78,'[2]spy (2)'!$A:$E,5,FALSE),0)</f>
        <v>204.2</v>
      </c>
      <c r="U78">
        <f t="shared" si="7"/>
        <v>108.64591646714551</v>
      </c>
    </row>
    <row r="79" spans="1:21" x14ac:dyDescent="0.25">
      <c r="A79" s="42" t="s">
        <v>272</v>
      </c>
      <c r="B79" t="s">
        <v>21</v>
      </c>
      <c r="C79" t="s">
        <v>237</v>
      </c>
      <c r="D79" t="s">
        <v>239</v>
      </c>
      <c r="E79">
        <v>-22.039999999999054</v>
      </c>
      <c r="F79">
        <v>-1.25</v>
      </c>
      <c r="G79">
        <v>-23.290000000000873</v>
      </c>
      <c r="H79">
        <v>-1.250000000001819</v>
      </c>
      <c r="I79">
        <v>-23.290000000000873</v>
      </c>
      <c r="J79" s="16">
        <f t="shared" si="5"/>
        <v>-2.3290000000000872E-4</v>
      </c>
      <c r="N79">
        <f t="shared" si="4"/>
        <v>5</v>
      </c>
      <c r="O79" s="40">
        <v>42510</v>
      </c>
      <c r="P79" s="16">
        <v>-1.9290654199962537E-3</v>
      </c>
      <c r="Q79" s="15">
        <f>Q78*(1+P79)</f>
        <v>105.12878162691023</v>
      </c>
      <c r="R79" s="22">
        <f>IFERROR(VLOOKUP(O79,[1]MatlabBOGSOGoutput!$A:$B,2,FALSE),0)</f>
        <v>-2.0665147009228573E-3</v>
      </c>
      <c r="S79" s="15">
        <f t="shared" si="6"/>
        <v>103.98295331159193</v>
      </c>
      <c r="T79">
        <f>IFERROR(VLOOKUP(O79,'[2]spy (2)'!$A:$E,5,FALSE),0)</f>
        <v>205.49</v>
      </c>
      <c r="U79">
        <f t="shared" si="7"/>
        <v>109.33226922053737</v>
      </c>
    </row>
    <row r="80" spans="1:21" x14ac:dyDescent="0.25">
      <c r="A80" s="42" t="s">
        <v>272</v>
      </c>
      <c r="B80" t="s">
        <v>21</v>
      </c>
      <c r="C80" t="s">
        <v>237</v>
      </c>
      <c r="D80" t="s">
        <v>240</v>
      </c>
      <c r="E80">
        <v>-80.639999999999418</v>
      </c>
      <c r="F80">
        <v>-1.47</v>
      </c>
      <c r="G80">
        <v>-82.110000000000582</v>
      </c>
      <c r="H80">
        <v>-1.4700000000011642</v>
      </c>
      <c r="I80">
        <v>-82.110000000000582</v>
      </c>
      <c r="J80" s="16">
        <f t="shared" si="5"/>
        <v>-8.2110000000000581E-4</v>
      </c>
      <c r="N80">
        <f t="shared" si="4"/>
        <v>1</v>
      </c>
      <c r="O80" s="40">
        <v>42513</v>
      </c>
      <c r="P80" s="16">
        <v>-3.0643015299814487E-3</v>
      </c>
      <c r="Q80" s="15">
        <f>Q79*(1+P80)</f>
        <v>104.80663534052579</v>
      </c>
      <c r="R80" s="22">
        <f>IFERROR(VLOOKUP(O80,[1]MatlabBOGSOGoutput!$A:$B,2,FALSE),0)</f>
        <v>0</v>
      </c>
      <c r="S80" s="15">
        <f t="shared" si="6"/>
        <v>103.98295331159193</v>
      </c>
      <c r="T80">
        <f>IFERROR(VLOOKUP(O80,'[2]spy (2)'!$A:$E,5,FALSE),0)</f>
        <v>205.21</v>
      </c>
      <c r="U80">
        <f t="shared" si="7"/>
        <v>109.18329342910349</v>
      </c>
    </row>
    <row r="81" spans="1:21" x14ac:dyDescent="0.25">
      <c r="A81" s="42" t="s">
        <v>272</v>
      </c>
      <c r="B81" t="s">
        <v>21</v>
      </c>
      <c r="C81" t="s">
        <v>237</v>
      </c>
      <c r="D81" t="s">
        <v>241</v>
      </c>
      <c r="E81">
        <v>-77.25</v>
      </c>
      <c r="F81">
        <v>-10.84</v>
      </c>
      <c r="G81">
        <v>-88.089987500001371</v>
      </c>
      <c r="H81">
        <v>-10.839987500001371</v>
      </c>
      <c r="I81">
        <v>-88.089987500001371</v>
      </c>
      <c r="J81" s="16">
        <f t="shared" si="5"/>
        <v>-8.8089987500001373E-4</v>
      </c>
      <c r="N81">
        <f t="shared" si="4"/>
        <v>2</v>
      </c>
      <c r="O81" s="40">
        <v>42514</v>
      </c>
      <c r="P81" s="16">
        <v>0</v>
      </c>
      <c r="Q81" s="15">
        <f>Q80*(1+P81)</f>
        <v>104.80663534052579</v>
      </c>
      <c r="R81" s="22">
        <f>IFERROR(VLOOKUP(O81,[1]MatlabBOGSOGoutput!$A:$B,2,FALSE),0)</f>
        <v>0</v>
      </c>
      <c r="S81" s="15">
        <f t="shared" si="6"/>
        <v>103.98295331159193</v>
      </c>
      <c r="T81">
        <f>IFERROR(VLOOKUP(O81,'[2]spy (2)'!$A:$E,5,FALSE),0)</f>
        <v>207.87</v>
      </c>
      <c r="U81">
        <f t="shared" si="7"/>
        <v>110.59856344772545</v>
      </c>
    </row>
    <row r="82" spans="1:21" x14ac:dyDescent="0.25">
      <c r="A82" s="42" t="s">
        <v>272</v>
      </c>
      <c r="B82" t="s">
        <v>21</v>
      </c>
      <c r="C82" t="s">
        <v>237</v>
      </c>
      <c r="D82" t="s">
        <v>242</v>
      </c>
      <c r="E82">
        <v>153.70000000000073</v>
      </c>
      <c r="F82">
        <v>-2.19</v>
      </c>
      <c r="G82">
        <v>151.50998099999924</v>
      </c>
      <c r="H82">
        <v>-2.1900190000014845</v>
      </c>
      <c r="I82">
        <v>151.50998099999924</v>
      </c>
      <c r="J82" s="16">
        <f t="shared" si="5"/>
        <v>1.5150998099999924E-3</v>
      </c>
      <c r="N82">
        <f t="shared" si="4"/>
        <v>3</v>
      </c>
      <c r="O82" s="40">
        <v>42515</v>
      </c>
      <c r="P82" s="16">
        <v>4.1035600124717936E-3</v>
      </c>
      <c r="Q82" s="15">
        <f>Q81*(1+P82)</f>
        <v>105.23671565835087</v>
      </c>
      <c r="R82" s="22">
        <f>IFERROR(VLOOKUP(O82,[1]MatlabBOGSOGoutput!$A:$B,2,FALSE),0)</f>
        <v>3.4772928695044705E-3</v>
      </c>
      <c r="S82" s="15">
        <f t="shared" si="6"/>
        <v>104.34453249369233</v>
      </c>
      <c r="T82">
        <f>IFERROR(VLOOKUP(O82,'[2]spy (2)'!$A:$E,5,FALSE),0)</f>
        <v>209.28</v>
      </c>
      <c r="U82">
        <f t="shared" si="7"/>
        <v>111.34876296887471</v>
      </c>
    </row>
    <row r="83" spans="1:21" x14ac:dyDescent="0.25">
      <c r="A83" s="42" t="s">
        <v>272</v>
      </c>
      <c r="B83" t="s">
        <v>21</v>
      </c>
      <c r="C83" t="s">
        <v>237</v>
      </c>
      <c r="D83" t="s">
        <v>243</v>
      </c>
      <c r="E83">
        <v>79.199999999998909</v>
      </c>
      <c r="F83">
        <v>-1.71</v>
      </c>
      <c r="G83">
        <v>77.489999999997963</v>
      </c>
      <c r="H83">
        <v>-1.7100000000009459</v>
      </c>
      <c r="I83">
        <v>77.489999999997963</v>
      </c>
      <c r="J83" s="16">
        <f t="shared" si="5"/>
        <v>7.7489999999997964E-4</v>
      </c>
      <c r="N83">
        <f t="shared" si="4"/>
        <v>4</v>
      </c>
      <c r="O83" s="40">
        <v>42516</v>
      </c>
      <c r="P83" s="16">
        <v>-4.9173943816365785E-4</v>
      </c>
      <c r="Q83" s="15">
        <f>Q82*(1+P83)</f>
        <v>105.18496661491885</v>
      </c>
      <c r="R83" s="22">
        <f>IFERROR(VLOOKUP(O83,[1]MatlabBOGSOGoutput!$A:$B,2,FALSE),0)</f>
        <v>2.277189789200924E-3</v>
      </c>
      <c r="S83" s="15">
        <f t="shared" si="6"/>
        <v>104.58214479764591</v>
      </c>
      <c r="T83">
        <f>IFERROR(VLOOKUP(O83,'[2]spy (2)'!$A:$E,5,FALSE),0)</f>
        <v>209.34</v>
      </c>
      <c r="U83">
        <f t="shared" si="7"/>
        <v>111.3806863527534</v>
      </c>
    </row>
    <row r="84" spans="1:21" x14ac:dyDescent="0.25">
      <c r="A84" s="42" t="s">
        <v>272</v>
      </c>
      <c r="B84" t="s">
        <v>21</v>
      </c>
      <c r="C84" t="s">
        <v>237</v>
      </c>
      <c r="D84" t="s">
        <v>244</v>
      </c>
      <c r="E84">
        <v>-152.79999999999927</v>
      </c>
      <c r="F84">
        <v>-3.5999999999999996</v>
      </c>
      <c r="G84">
        <v>-156.39999999999782</v>
      </c>
      <c r="H84">
        <v>-3.5999999999985448</v>
      </c>
      <c r="I84">
        <v>-156.39999999999782</v>
      </c>
      <c r="J84" s="16">
        <f t="shared" si="5"/>
        <v>-1.5639999999999782E-3</v>
      </c>
      <c r="N84">
        <f t="shared" si="4"/>
        <v>5</v>
      </c>
      <c r="O84" s="40">
        <v>42517</v>
      </c>
      <c r="P84" s="16">
        <v>0</v>
      </c>
      <c r="Q84" s="15">
        <f>Q83*(1+P84)</f>
        <v>105.18496661491885</v>
      </c>
      <c r="R84" s="22">
        <f>IFERROR(VLOOKUP(O84,[1]MatlabBOGSOGoutput!$A:$B,2,FALSE),0)</f>
        <v>1.6286153846153839E-2</v>
      </c>
      <c r="S84" s="15">
        <f t="shared" si="6"/>
        <v>106.2853856973811</v>
      </c>
      <c r="T84">
        <f>IFERROR(VLOOKUP(O84,'[2]spy (2)'!$A:$E,5,FALSE),0)</f>
        <v>210.24</v>
      </c>
      <c r="U84">
        <f t="shared" si="7"/>
        <v>111.85953711093376</v>
      </c>
    </row>
    <row r="85" spans="1:21" x14ac:dyDescent="0.25">
      <c r="A85" s="42" t="s">
        <v>272</v>
      </c>
      <c r="B85" t="s">
        <v>21</v>
      </c>
      <c r="C85" t="s">
        <v>245</v>
      </c>
      <c r="D85" t="s">
        <v>246</v>
      </c>
      <c r="E85">
        <v>-172.04000000000087</v>
      </c>
      <c r="F85">
        <v>-4.46</v>
      </c>
      <c r="G85">
        <v>-176.5</v>
      </c>
      <c r="H85">
        <v>-4.4599999999991269</v>
      </c>
      <c r="I85">
        <v>-176.5</v>
      </c>
      <c r="J85" s="16">
        <f t="shared" si="5"/>
        <v>-1.7650000000000001E-3</v>
      </c>
      <c r="N85">
        <f t="shared" si="4"/>
        <v>2</v>
      </c>
      <c r="O85" s="40">
        <v>42521</v>
      </c>
      <c r="P85" s="16">
        <v>0</v>
      </c>
      <c r="Q85" s="15">
        <f>Q84*(1+P85)</f>
        <v>105.18496661491885</v>
      </c>
      <c r="R85" s="22">
        <f>IFERROR(VLOOKUP(O85,[1]MatlabBOGSOGoutput!$A:$B,2,FALSE),0)</f>
        <v>0</v>
      </c>
      <c r="S85" s="15">
        <f t="shared" si="6"/>
        <v>106.2853856973811</v>
      </c>
      <c r="T85">
        <f>IFERROR(VLOOKUP(O85,'[2]spy (2)'!$A:$E,5,FALSE),0)</f>
        <v>209.84</v>
      </c>
      <c r="U85">
        <f t="shared" si="7"/>
        <v>111.64671455174248</v>
      </c>
    </row>
    <row r="86" spans="1:21" x14ac:dyDescent="0.25">
      <c r="A86" s="42" t="s">
        <v>272</v>
      </c>
      <c r="B86" t="s">
        <v>21</v>
      </c>
      <c r="C86" t="s">
        <v>245</v>
      </c>
      <c r="D86" t="s">
        <v>229</v>
      </c>
      <c r="E86">
        <v>-270.47999999999956</v>
      </c>
      <c r="F86">
        <v>-1.51</v>
      </c>
      <c r="G86">
        <v>-271.98999999999978</v>
      </c>
      <c r="H86">
        <v>-1.5100000000002183</v>
      </c>
      <c r="I86">
        <v>-271.98999999999978</v>
      </c>
      <c r="J86" s="16">
        <f t="shared" si="5"/>
        <v>-2.7198999999999978E-3</v>
      </c>
      <c r="N86">
        <f t="shared" si="4"/>
        <v>3</v>
      </c>
      <c r="O86" s="40">
        <v>42522</v>
      </c>
      <c r="P86" s="16">
        <v>3.6312145124422482E-3</v>
      </c>
      <c r="Q86" s="15">
        <f>Q85*(1+P86)</f>
        <v>105.56691579218169</v>
      </c>
      <c r="R86" s="22">
        <f>IFERROR(VLOOKUP(O86,[1]MatlabBOGSOGoutput!$A:$B,2,FALSE),0)</f>
        <v>1.401101727681562E-3</v>
      </c>
      <c r="S86" s="15">
        <f t="shared" si="6"/>
        <v>106.43430233490901</v>
      </c>
      <c r="T86">
        <f>IFERROR(VLOOKUP(O86,'[2]spy (2)'!$A:$E,5,FALSE),0)</f>
        <v>210.27</v>
      </c>
      <c r="U86">
        <f t="shared" si="7"/>
        <v>111.8754988028731</v>
      </c>
    </row>
    <row r="87" spans="1:21" x14ac:dyDescent="0.25">
      <c r="A87" s="42" t="s">
        <v>272</v>
      </c>
      <c r="B87" t="s">
        <v>21</v>
      </c>
      <c r="C87" t="s">
        <v>245</v>
      </c>
      <c r="D87" t="s">
        <v>247</v>
      </c>
      <c r="E87">
        <v>419.10000000000036</v>
      </c>
      <c r="F87">
        <v>-3.3200000000000003</v>
      </c>
      <c r="G87">
        <v>415.77999999999884</v>
      </c>
      <c r="H87">
        <v>-3.320000000001528</v>
      </c>
      <c r="I87">
        <v>415.77999999999884</v>
      </c>
      <c r="J87" s="16">
        <f t="shared" si="5"/>
        <v>4.1577999999999884E-3</v>
      </c>
      <c r="O87" s="40">
        <v>42523</v>
      </c>
      <c r="P87" s="16">
        <v>0</v>
      </c>
      <c r="Q87" s="15">
        <f>Q86*(1+P87)</f>
        <v>105.56691579218169</v>
      </c>
      <c r="R87" s="22">
        <f>IFERROR(VLOOKUP(O87,[1]MatlabBOGSOGoutput!$A:$B,2,FALSE),0)</f>
        <v>3.3907026519805913E-3</v>
      </c>
      <c r="S87" s="15">
        <f t="shared" si="6"/>
        <v>106.79518940609769</v>
      </c>
      <c r="T87">
        <f>IFERROR(VLOOKUP(O87,'[2]spy (2)'!$A:$E,5,FALSE),0)</f>
        <v>210.91</v>
      </c>
      <c r="U87">
        <f t="shared" si="7"/>
        <v>112.21601489757911</v>
      </c>
    </row>
    <row r="88" spans="1:21" x14ac:dyDescent="0.25">
      <c r="A88" s="42" t="s">
        <v>272</v>
      </c>
      <c r="B88" t="s">
        <v>21</v>
      </c>
      <c r="C88" t="s">
        <v>245</v>
      </c>
      <c r="D88" t="s">
        <v>248</v>
      </c>
      <c r="E88">
        <v>-192.71999999999935</v>
      </c>
      <c r="F88">
        <v>-2.37</v>
      </c>
      <c r="G88">
        <v>-195.09000000000015</v>
      </c>
      <c r="H88">
        <v>-2.3700000000008004</v>
      </c>
      <c r="I88">
        <v>-195.09000000000015</v>
      </c>
      <c r="J88" s="16">
        <f t="shared" si="5"/>
        <v>-1.9509000000000015E-3</v>
      </c>
      <c r="O88" s="40">
        <v>42524</v>
      </c>
      <c r="P88" s="16">
        <v>2.7731707577012613E-3</v>
      </c>
      <c r="Q88" s="15">
        <f>Q87*(1+P88)</f>
        <v>105.85967087603727</v>
      </c>
      <c r="R88" s="22">
        <f>IFERROR(VLOOKUP(O88,[1]MatlabBOGSOGoutput!$A:$B,2,FALSE),0)</f>
        <v>-7.6172393755110073E-4</v>
      </c>
      <c r="S88" s="15">
        <f t="shared" si="6"/>
        <v>106.71384095391176</v>
      </c>
      <c r="T88">
        <f>IFERROR(VLOOKUP(O88,'[2]spy (2)'!$A:$E,5,FALSE),0)</f>
        <v>210.28</v>
      </c>
      <c r="U88">
        <f t="shared" si="7"/>
        <v>111.88081936685286</v>
      </c>
    </row>
    <row r="89" spans="1:21" x14ac:dyDescent="0.25">
      <c r="A89" s="42" t="s">
        <v>272</v>
      </c>
      <c r="B89" t="s">
        <v>21</v>
      </c>
      <c r="C89" t="s">
        <v>245</v>
      </c>
      <c r="D89" t="s">
        <v>249</v>
      </c>
      <c r="E89">
        <v>-94.399999999999636</v>
      </c>
      <c r="F89">
        <v>-0.85</v>
      </c>
      <c r="G89">
        <v>-95.250000000001819</v>
      </c>
      <c r="H89">
        <v>-0.85000000000218279</v>
      </c>
      <c r="I89">
        <v>-95.250000000001819</v>
      </c>
      <c r="J89" s="16">
        <f t="shared" si="5"/>
        <v>-9.5250000000001822E-4</v>
      </c>
      <c r="O89" s="40">
        <v>42527</v>
      </c>
      <c r="P89" s="16">
        <v>1.9616392506300053E-3</v>
      </c>
      <c r="Q89" s="15">
        <f>Q88*(1+P89)</f>
        <v>106.06732936148649</v>
      </c>
      <c r="R89" s="22">
        <f>IFERROR(VLOOKUP(O89,[1]MatlabBOGSOGoutput!$A:$B,2,FALSE),0)</f>
        <v>1.838112223725457E-3</v>
      </c>
      <c r="S89" s="15">
        <f t="shared" si="6"/>
        <v>106.90999296940983</v>
      </c>
      <c r="T89">
        <f>IFERROR(VLOOKUP(O89,'[2]spy (2)'!$A:$E,5,FALSE),0)</f>
        <v>211.35</v>
      </c>
      <c r="U89">
        <f t="shared" si="7"/>
        <v>112.45011971268951</v>
      </c>
    </row>
    <row r="90" spans="1:21" x14ac:dyDescent="0.25">
      <c r="A90" s="42" t="s">
        <v>272</v>
      </c>
      <c r="B90" t="s">
        <v>21</v>
      </c>
      <c r="C90" t="s">
        <v>245</v>
      </c>
      <c r="D90" t="s">
        <v>188</v>
      </c>
      <c r="E90">
        <v>-80</v>
      </c>
      <c r="F90">
        <v>-6.51</v>
      </c>
      <c r="G90">
        <v>-86.510030000001279</v>
      </c>
      <c r="H90">
        <v>-6.5100300000012794</v>
      </c>
      <c r="I90">
        <v>-86.510030000001279</v>
      </c>
      <c r="J90" s="16">
        <f t="shared" si="5"/>
        <v>-8.6510030000001284E-4</v>
      </c>
      <c r="O90" s="40">
        <v>42528</v>
      </c>
      <c r="P90" s="16">
        <v>0</v>
      </c>
      <c r="Q90" s="15">
        <f>Q89*(1+P90)</f>
        <v>106.06732936148649</v>
      </c>
      <c r="R90" s="22">
        <f>IFERROR(VLOOKUP(O90,[1]MatlabBOGSOGoutput!$A:$B,2,FALSE),0)</f>
        <v>1.4527322940469569E-3</v>
      </c>
      <c r="S90" s="15">
        <f t="shared" si="6"/>
        <v>107.06530456875282</v>
      </c>
      <c r="T90">
        <f>IFERROR(VLOOKUP(O90,'[2]spy (2)'!$A:$E,5,FALSE),0)</f>
        <v>211.68</v>
      </c>
      <c r="U90">
        <f t="shared" si="7"/>
        <v>112.62569832402232</v>
      </c>
    </row>
    <row r="91" spans="1:21" x14ac:dyDescent="0.25">
      <c r="A91" s="42" t="s">
        <v>272</v>
      </c>
      <c r="B91" t="s">
        <v>21</v>
      </c>
      <c r="C91" t="s">
        <v>245</v>
      </c>
      <c r="D91" t="s">
        <v>250</v>
      </c>
      <c r="E91">
        <v>-13.159999999999854</v>
      </c>
      <c r="F91">
        <v>-2.71</v>
      </c>
      <c r="G91">
        <v>-15.8700000000008</v>
      </c>
      <c r="H91">
        <v>-2.7100000000009459</v>
      </c>
      <c r="I91">
        <v>-15.8700000000008</v>
      </c>
      <c r="J91" s="16">
        <f t="shared" si="5"/>
        <v>-1.58700000000008E-4</v>
      </c>
      <c r="O91" s="40">
        <v>42529</v>
      </c>
      <c r="P91" s="16">
        <v>5.7781845293497611E-4</v>
      </c>
      <c r="Q91" s="15">
        <f>Q90*(1+P91)</f>
        <v>106.12861702164508</v>
      </c>
      <c r="R91" s="22">
        <f>IFERROR(VLOOKUP(O91,[1]MatlabBOGSOGoutput!$A:$B,2,FALSE),0)</f>
        <v>0</v>
      </c>
      <c r="S91" s="15">
        <f t="shared" si="6"/>
        <v>107.06530456875282</v>
      </c>
      <c r="T91">
        <f>IFERROR(VLOOKUP(O91,'[2]spy (2)'!$A:$E,5,FALSE),0)</f>
        <v>212.37</v>
      </c>
      <c r="U91">
        <f t="shared" si="7"/>
        <v>112.99281723862727</v>
      </c>
    </row>
    <row r="92" spans="1:21" x14ac:dyDescent="0.25">
      <c r="A92" s="42" t="s">
        <v>272</v>
      </c>
      <c r="B92" t="s">
        <v>21</v>
      </c>
      <c r="C92" t="s">
        <v>245</v>
      </c>
      <c r="D92" t="s">
        <v>26</v>
      </c>
      <c r="E92">
        <v>-76.800000000001091</v>
      </c>
      <c r="F92">
        <v>-1.33</v>
      </c>
      <c r="G92">
        <v>-78.1299999999992</v>
      </c>
      <c r="H92">
        <v>-1.3299999999981083</v>
      </c>
      <c r="I92">
        <v>-78.1299999999992</v>
      </c>
      <c r="J92" s="16">
        <f t="shared" si="5"/>
        <v>-7.8129999999999205E-4</v>
      </c>
      <c r="O92" s="40">
        <v>42530</v>
      </c>
      <c r="P92" s="16">
        <v>-1.5714994415972074E-3</v>
      </c>
      <c r="Q92" s="15">
        <f>Q91*(1+P92)</f>
        <v>105.96183595925808</v>
      </c>
      <c r="R92" s="22">
        <f>IFERROR(VLOOKUP(O92,[1]MatlabBOGSOGoutput!$A:$B,2,FALSE),0)</f>
        <v>0</v>
      </c>
      <c r="S92" s="15">
        <f t="shared" si="6"/>
        <v>107.06530456875282</v>
      </c>
      <c r="T92">
        <f>IFERROR(VLOOKUP(O92,'[2]spy (2)'!$A:$E,5,FALSE),0)</f>
        <v>212.08</v>
      </c>
      <c r="U92">
        <f t="shared" si="7"/>
        <v>112.8385208832136</v>
      </c>
    </row>
    <row r="93" spans="1:21" x14ac:dyDescent="0.25">
      <c r="A93" s="42" t="s">
        <v>272</v>
      </c>
      <c r="B93" t="s">
        <v>21</v>
      </c>
      <c r="C93" t="s">
        <v>245</v>
      </c>
      <c r="D93" t="s">
        <v>244</v>
      </c>
      <c r="E93">
        <v>-29.119999999998981</v>
      </c>
      <c r="F93">
        <v>-3.5100000000000002</v>
      </c>
      <c r="G93">
        <v>-32.6299999999992</v>
      </c>
      <c r="H93">
        <v>-3.5100000000002183</v>
      </c>
      <c r="I93">
        <v>-32.6299999999992</v>
      </c>
      <c r="J93" s="16">
        <f t="shared" si="5"/>
        <v>-3.2629999999999199E-4</v>
      </c>
      <c r="O93" s="40">
        <v>42531</v>
      </c>
      <c r="P93" s="16">
        <v>0</v>
      </c>
      <c r="Q93" s="15">
        <f>Q92*(1+P93)</f>
        <v>105.96183595925808</v>
      </c>
      <c r="R93" s="22">
        <f>IFERROR(VLOOKUP(O93,[1]MatlabBOGSOGoutput!$A:$B,2,FALSE),0)</f>
        <v>-6.0378040790832702E-3</v>
      </c>
      <c r="S93" s="15">
        <f t="shared" si="6"/>
        <v>106.41886523609931</v>
      </c>
      <c r="T93">
        <f>IFERROR(VLOOKUP(O93,'[2]spy (2)'!$A:$E,5,FALSE),0)</f>
        <v>210.07</v>
      </c>
      <c r="U93">
        <f t="shared" si="7"/>
        <v>111.76908752327743</v>
      </c>
    </row>
    <row r="94" spans="1:21" x14ac:dyDescent="0.25">
      <c r="A94" s="42" t="s">
        <v>272</v>
      </c>
      <c r="B94" t="s">
        <v>21</v>
      </c>
      <c r="C94" t="s">
        <v>170</v>
      </c>
      <c r="D94" t="s">
        <v>251</v>
      </c>
      <c r="E94">
        <v>-392.31000000000131</v>
      </c>
      <c r="F94">
        <v>-2.0300000000000002</v>
      </c>
      <c r="G94">
        <v>-394.34000549999837</v>
      </c>
      <c r="H94">
        <v>-2.0300054999970598</v>
      </c>
      <c r="I94">
        <v>-394.34000549999837</v>
      </c>
      <c r="J94" s="16">
        <f t="shared" si="5"/>
        <v>-3.9434000549999834E-3</v>
      </c>
      <c r="O94" s="40">
        <v>42534</v>
      </c>
      <c r="P94" s="16">
        <v>-6.8463721691140245E-4</v>
      </c>
      <c r="Q94" s="15">
        <f>Q93*(1+P94)</f>
        <v>105.88929054278812</v>
      </c>
      <c r="R94" s="22">
        <f>IFERROR(VLOOKUP(O94,[1]MatlabBOGSOGoutput!$A:$B,2,FALSE),0)</f>
        <v>8.0500375546485386E-4</v>
      </c>
      <c r="S94" s="15">
        <f t="shared" si="6"/>
        <v>106.50453282226667</v>
      </c>
      <c r="T94">
        <f>IFERROR(VLOOKUP(O94,'[2]spy (2)'!$A:$E,5,FALSE),0)</f>
        <v>208.45</v>
      </c>
      <c r="U94">
        <f t="shared" si="7"/>
        <v>110.90715615855278</v>
      </c>
    </row>
    <row r="95" spans="1:21" x14ac:dyDescent="0.25">
      <c r="A95" s="42" t="s">
        <v>272</v>
      </c>
      <c r="B95" t="s">
        <v>21</v>
      </c>
      <c r="C95" t="s">
        <v>170</v>
      </c>
      <c r="D95" t="s">
        <v>252</v>
      </c>
      <c r="E95">
        <v>-176.31999999999971</v>
      </c>
      <c r="F95">
        <v>-1.0699999999999998</v>
      </c>
      <c r="G95">
        <v>-177.38999999999942</v>
      </c>
      <c r="H95">
        <v>-1.069999999999709</v>
      </c>
      <c r="I95">
        <v>-177.38999999999942</v>
      </c>
      <c r="J95" s="16">
        <f t="shared" si="5"/>
        <v>-1.7738999999999943E-3</v>
      </c>
      <c r="O95" s="40">
        <v>42535</v>
      </c>
      <c r="P95" s="16">
        <v>0</v>
      </c>
      <c r="Q95" s="15">
        <f>Q94*(1+P95)</f>
        <v>105.88929054278812</v>
      </c>
      <c r="R95" s="22">
        <f>IFERROR(VLOOKUP(O95,[1]MatlabBOGSOGoutput!$A:$B,2,FALSE),0)</f>
        <v>0</v>
      </c>
      <c r="S95" s="15">
        <f t="shared" si="6"/>
        <v>106.50453282226667</v>
      </c>
      <c r="T95">
        <f>IFERROR(VLOOKUP(O95,'[2]spy (2)'!$A:$E,5,FALSE),0)</f>
        <v>208.04</v>
      </c>
      <c r="U95">
        <f t="shared" si="7"/>
        <v>110.68901303538172</v>
      </c>
    </row>
    <row r="96" spans="1:21" x14ac:dyDescent="0.25">
      <c r="A96" s="42" t="s">
        <v>272</v>
      </c>
      <c r="B96" t="s">
        <v>21</v>
      </c>
      <c r="C96" t="s">
        <v>170</v>
      </c>
      <c r="D96" t="s">
        <v>253</v>
      </c>
      <c r="E96">
        <v>66.920000000000073</v>
      </c>
      <c r="F96">
        <v>-3.22</v>
      </c>
      <c r="G96">
        <v>63.700013000001491</v>
      </c>
      <c r="H96">
        <v>-3.2199869999985822</v>
      </c>
      <c r="I96">
        <v>63.700013000001491</v>
      </c>
      <c r="J96" s="16">
        <f t="shared" si="5"/>
        <v>6.3700013000001486E-4</v>
      </c>
      <c r="O96" s="40">
        <v>42536</v>
      </c>
      <c r="P96" s="16">
        <v>0</v>
      </c>
      <c r="Q96" s="15">
        <f>Q95*(1+P96)</f>
        <v>105.88929054278812</v>
      </c>
      <c r="R96" s="22">
        <f>IFERROR(VLOOKUP(O96,[1]MatlabBOGSOGoutput!$A:$B,2,FALSE),0)</f>
        <v>6.4798629617430375E-4</v>
      </c>
      <c r="S96" s="15">
        <f t="shared" si="6"/>
        <v>106.57354630001595</v>
      </c>
      <c r="T96">
        <f>IFERROR(VLOOKUP(O96,'[2]spy (2)'!$A:$E,5,FALSE),0)</f>
        <v>207.75</v>
      </c>
      <c r="U96">
        <f t="shared" si="7"/>
        <v>110.53471667996806</v>
      </c>
    </row>
    <row r="97" spans="1:21" x14ac:dyDescent="0.25">
      <c r="A97" s="42" t="s">
        <v>272</v>
      </c>
      <c r="B97" t="s">
        <v>21</v>
      </c>
      <c r="C97" t="s">
        <v>254</v>
      </c>
      <c r="D97" t="s">
        <v>255</v>
      </c>
      <c r="E97">
        <v>30.8799999999992</v>
      </c>
      <c r="F97">
        <v>-3.33</v>
      </c>
      <c r="G97">
        <v>27.549999999999272</v>
      </c>
      <c r="H97">
        <v>-3.3299999999999272</v>
      </c>
      <c r="I97">
        <v>27.549999999999272</v>
      </c>
      <c r="J97" s="16">
        <f t="shared" si="5"/>
        <v>2.7549999999999271E-4</v>
      </c>
      <c r="O97" s="40">
        <v>42537</v>
      </c>
      <c r="P97" s="16">
        <v>8.0304736358331637E-3</v>
      </c>
      <c r="Q97" s="15">
        <f>Q96*(1+P97)</f>
        <v>106.73963169880906</v>
      </c>
      <c r="R97" s="22">
        <f>IFERROR(VLOOKUP(O97,[1]MatlabBOGSOGoutput!$A:$B,2,FALSE),0)</f>
        <v>2.4209085950284391E-3</v>
      </c>
      <c r="S97" s="15">
        <f t="shared" si="6"/>
        <v>106.83155111425631</v>
      </c>
      <c r="T97">
        <f>IFERROR(VLOOKUP(O97,'[2]spy (2)'!$A:$E,5,FALSE),0)</f>
        <v>208.37</v>
      </c>
      <c r="U97">
        <f t="shared" si="7"/>
        <v>110.86459164671453</v>
      </c>
    </row>
    <row r="98" spans="1:21" x14ac:dyDescent="0.25">
      <c r="A98" s="42" t="s">
        <v>272</v>
      </c>
      <c r="B98" t="s">
        <v>21</v>
      </c>
      <c r="C98" t="s">
        <v>254</v>
      </c>
      <c r="D98" t="s">
        <v>256</v>
      </c>
      <c r="E98">
        <v>-208.3700000000008</v>
      </c>
      <c r="F98">
        <v>-2.9499999999999997</v>
      </c>
      <c r="G98">
        <v>-211.32000000000153</v>
      </c>
      <c r="H98">
        <v>-2.9500000000007276</v>
      </c>
      <c r="I98">
        <v>-211.32000000000153</v>
      </c>
      <c r="J98" s="16">
        <f t="shared" si="5"/>
        <v>-2.1132000000000152E-3</v>
      </c>
      <c r="O98" s="40">
        <v>42538</v>
      </c>
      <c r="P98" s="16">
        <v>-6.0415010718500655E-4</v>
      </c>
      <c r="Q98" s="15">
        <f>Q97*(1+P98)</f>
        <v>106.67514493887735</v>
      </c>
      <c r="R98" s="22">
        <f>IFERROR(VLOOKUP(O98,[1]MatlabBOGSOGoutput!$A:$B,2,FALSE),0)</f>
        <v>1.3779349770222976E-3</v>
      </c>
      <c r="S98" s="15">
        <f t="shared" si="6"/>
        <v>106.97875804518618</v>
      </c>
      <c r="T98">
        <f>IFERROR(VLOOKUP(O98,'[2]spy (2)'!$A:$E,5,FALSE),0)</f>
        <v>206.52</v>
      </c>
      <c r="U98">
        <f t="shared" si="7"/>
        <v>109.88028731045489</v>
      </c>
    </row>
    <row r="99" spans="1:21" x14ac:dyDescent="0.25">
      <c r="A99" s="42" t="s">
        <v>272</v>
      </c>
      <c r="B99" t="s">
        <v>21</v>
      </c>
      <c r="C99" t="s">
        <v>254</v>
      </c>
      <c r="D99" t="s">
        <v>257</v>
      </c>
      <c r="E99">
        <v>-177.84000000000015</v>
      </c>
      <c r="F99">
        <v>-2.4500000000000002</v>
      </c>
      <c r="G99">
        <v>-180.28999999999724</v>
      </c>
      <c r="H99">
        <v>-2.4499999999970896</v>
      </c>
      <c r="I99">
        <v>-180.28999999999724</v>
      </c>
      <c r="J99" s="16">
        <f t="shared" si="5"/>
        <v>-1.8028999999999723E-3</v>
      </c>
      <c r="O99" s="40">
        <v>42541</v>
      </c>
      <c r="P99" s="16">
        <v>3.1247609935322797E-3</v>
      </c>
      <c r="Q99" s="15">
        <f>Q98*(1+P99)</f>
        <v>107.00847927076177</v>
      </c>
      <c r="R99" s="22">
        <f>IFERROR(VLOOKUP(O99,[1]MatlabBOGSOGoutput!$A:$B,2,FALSE),0)</f>
        <v>5.1643506284349333E-3</v>
      </c>
      <c r="S99" s="15">
        <f t="shared" si="6"/>
        <v>107.53123386152602</v>
      </c>
      <c r="T99">
        <f>IFERROR(VLOOKUP(O99,'[2]spy (2)'!$A:$E,5,FALSE),0)</f>
        <v>207.85</v>
      </c>
      <c r="U99">
        <f t="shared" si="7"/>
        <v>110.58792231976587</v>
      </c>
    </row>
    <row r="100" spans="1:21" x14ac:dyDescent="0.25">
      <c r="A100" s="42" t="s">
        <v>272</v>
      </c>
      <c r="B100" t="s">
        <v>21</v>
      </c>
      <c r="C100" t="s">
        <v>254</v>
      </c>
      <c r="D100" t="s">
        <v>258</v>
      </c>
      <c r="E100">
        <v>19.199999999998909</v>
      </c>
      <c r="F100">
        <v>-2.67</v>
      </c>
      <c r="G100">
        <v>16.529990400000315</v>
      </c>
      <c r="H100">
        <v>-2.6700095999985933</v>
      </c>
      <c r="I100">
        <v>16.529990400000315</v>
      </c>
      <c r="J100" s="16">
        <f t="shared" si="5"/>
        <v>1.6529990400000315E-4</v>
      </c>
      <c r="O100" s="40">
        <v>42542</v>
      </c>
      <c r="P100" s="16">
        <v>3.1192567758598286E-3</v>
      </c>
      <c r="Q100" s="15">
        <f>Q99*(1+P100)</f>
        <v>107.34226619480154</v>
      </c>
      <c r="R100" s="22">
        <f>IFERROR(VLOOKUP(O100,[1]MatlabBOGSOGoutput!$A:$B,2,FALSE),0)</f>
        <v>1.4353693481219279E-4</v>
      </c>
      <c r="S100" s="15">
        <f t="shared" si="6"/>
        <v>107.54666856523107</v>
      </c>
      <c r="T100">
        <f>IFERROR(VLOOKUP(O100,'[2]spy (2)'!$A:$E,5,FALSE),0)</f>
        <v>208.44</v>
      </c>
      <c r="U100">
        <f t="shared" si="7"/>
        <v>110.901835594573</v>
      </c>
    </row>
    <row r="101" spans="1:21" x14ac:dyDescent="0.25">
      <c r="A101" s="42" t="s">
        <v>272</v>
      </c>
      <c r="B101" t="s">
        <v>21</v>
      </c>
      <c r="C101" t="s">
        <v>254</v>
      </c>
      <c r="D101" t="s">
        <v>259</v>
      </c>
      <c r="E101">
        <v>-219.63999999999942</v>
      </c>
      <c r="F101">
        <v>-2.34</v>
      </c>
      <c r="G101">
        <v>-221.97999999999956</v>
      </c>
      <c r="H101">
        <v>-2.3400000000001455</v>
      </c>
      <c r="I101">
        <v>-221.97999999999956</v>
      </c>
      <c r="J101" s="16">
        <f t="shared" si="5"/>
        <v>-2.2197999999999957E-3</v>
      </c>
      <c r="O101" s="40">
        <v>42543</v>
      </c>
      <c r="P101" s="16">
        <v>0</v>
      </c>
      <c r="Q101" s="15">
        <f>Q100*(1+P101)</f>
        <v>107.34226619480154</v>
      </c>
      <c r="R101" s="22">
        <f>IFERROR(VLOOKUP(O101,[1]MatlabBOGSOGoutput!$A:$B,2,FALSE),0)</f>
        <v>0</v>
      </c>
      <c r="S101" s="15">
        <f t="shared" si="6"/>
        <v>107.54666856523107</v>
      </c>
      <c r="T101">
        <f>IFERROR(VLOOKUP(O101,'[2]spy (2)'!$A:$E,5,FALSE),0)</f>
        <v>208.1</v>
      </c>
      <c r="U101">
        <f t="shared" si="7"/>
        <v>110.72093641926043</v>
      </c>
    </row>
    <row r="102" spans="1:21" x14ac:dyDescent="0.25">
      <c r="A102" s="42" t="s">
        <v>272</v>
      </c>
      <c r="B102" t="s">
        <v>21</v>
      </c>
      <c r="C102" t="s">
        <v>254</v>
      </c>
      <c r="D102" t="s">
        <v>260</v>
      </c>
      <c r="E102">
        <v>-268.79999999999927</v>
      </c>
      <c r="F102">
        <v>-2.76</v>
      </c>
      <c r="G102">
        <v>-271.56000000000131</v>
      </c>
      <c r="H102">
        <v>-2.7600000000020373</v>
      </c>
      <c r="I102">
        <v>-271.56000000000131</v>
      </c>
      <c r="J102" s="16">
        <f t="shared" si="5"/>
        <v>-2.7156000000000129E-3</v>
      </c>
      <c r="O102" s="40">
        <v>42544</v>
      </c>
      <c r="P102" s="16">
        <v>-1.140396364327207E-3</v>
      </c>
      <c r="Q102" s="15">
        <f>Q101*(1+P102)</f>
        <v>107.21985346469435</v>
      </c>
      <c r="R102" s="22">
        <f>IFERROR(VLOOKUP(O102,[1]MatlabBOGSOGoutput!$A:$B,2,FALSE),0)</f>
        <v>-1.3759846953995624E-3</v>
      </c>
      <c r="S102" s="15">
        <f t="shared" si="6"/>
        <v>107.39868599524411</v>
      </c>
      <c r="T102">
        <f>IFERROR(VLOOKUP(O102,'[2]spy (2)'!$A:$E,5,FALSE),0)</f>
        <v>210.81</v>
      </c>
      <c r="U102">
        <f t="shared" si="7"/>
        <v>112.1628092577813</v>
      </c>
    </row>
    <row r="103" spans="1:21" x14ac:dyDescent="0.25">
      <c r="A103" s="42" t="s">
        <v>272</v>
      </c>
      <c r="B103" t="s">
        <v>21</v>
      </c>
      <c r="C103" t="s">
        <v>254</v>
      </c>
      <c r="D103" t="s">
        <v>24</v>
      </c>
      <c r="E103">
        <v>-35.399999999999636</v>
      </c>
      <c r="F103">
        <v>-0.76</v>
      </c>
      <c r="G103">
        <v>-36.160000000001673</v>
      </c>
      <c r="H103">
        <v>-0.76000000000203727</v>
      </c>
      <c r="I103">
        <v>-36.160000000001673</v>
      </c>
      <c r="J103" s="16">
        <f t="shared" si="5"/>
        <v>-3.6160000000001676E-4</v>
      </c>
      <c r="O103" s="40">
        <v>42545</v>
      </c>
      <c r="P103" s="16">
        <v>-1.3686971969218507E-3</v>
      </c>
      <c r="Q103" s="15">
        <f>Q102*(1+P103)</f>
        <v>107.07310195180285</v>
      </c>
      <c r="R103" s="22">
        <f>IFERROR(VLOOKUP(O103,[1]MatlabBOGSOGoutput!$A:$B,2,FALSE),0)</f>
        <v>2.2629274172678302E-3</v>
      </c>
      <c r="S103" s="15">
        <f t="shared" si="6"/>
        <v>107.64172142636129</v>
      </c>
      <c r="T103">
        <f>IFERROR(VLOOKUP(O103,'[2]spy (2)'!$A:$E,5,FALSE),0)</f>
        <v>203.13</v>
      </c>
      <c r="U103">
        <f t="shared" si="7"/>
        <v>108.07661612130883</v>
      </c>
    </row>
    <row r="104" spans="1:21" x14ac:dyDescent="0.25">
      <c r="A104" s="42" t="s">
        <v>272</v>
      </c>
      <c r="B104" t="s">
        <v>21</v>
      </c>
      <c r="C104" t="s">
        <v>254</v>
      </c>
      <c r="D104" t="s">
        <v>261</v>
      </c>
      <c r="E104">
        <v>103.53000000000065</v>
      </c>
      <c r="F104">
        <v>-3.38</v>
      </c>
      <c r="G104">
        <v>100.14999999999964</v>
      </c>
      <c r="H104">
        <v>-3.3800000000010186</v>
      </c>
      <c r="I104">
        <v>100.14999999999964</v>
      </c>
      <c r="J104" s="16">
        <f t="shared" si="5"/>
        <v>1.0014999999999963E-3</v>
      </c>
      <c r="O104" s="40">
        <v>42548</v>
      </c>
      <c r="P104" s="16">
        <v>0</v>
      </c>
      <c r="Q104" s="15">
        <f>Q103*(1+P104)</f>
        <v>107.07310195180285</v>
      </c>
      <c r="R104" s="22">
        <f>IFERROR(VLOOKUP(O104,[1]MatlabBOGSOGoutput!$A:$B,2,FALSE),0)</f>
        <v>0</v>
      </c>
      <c r="S104" s="15">
        <f t="shared" si="6"/>
        <v>107.64172142636129</v>
      </c>
      <c r="T104">
        <f>IFERROR(VLOOKUP(O104,'[2]spy (2)'!$A:$E,5,FALSE),0)</f>
        <v>199.6</v>
      </c>
      <c r="U104">
        <f t="shared" si="7"/>
        <v>106.19845703644583</v>
      </c>
    </row>
    <row r="105" spans="1:21" x14ac:dyDescent="0.25">
      <c r="A105" s="42" t="s">
        <v>272</v>
      </c>
      <c r="B105" t="s">
        <v>21</v>
      </c>
      <c r="C105" t="s">
        <v>254</v>
      </c>
      <c r="D105" t="s">
        <v>262</v>
      </c>
      <c r="E105">
        <v>-46.959999999999127</v>
      </c>
      <c r="F105">
        <v>-1.6199999999999999</v>
      </c>
      <c r="G105">
        <v>-48.58000439999887</v>
      </c>
      <c r="H105">
        <v>-1.6200043999997433</v>
      </c>
      <c r="I105">
        <v>-48.58000439999887</v>
      </c>
      <c r="J105" s="16">
        <f t="shared" si="5"/>
        <v>-4.858000439999887E-4</v>
      </c>
      <c r="O105" s="40">
        <v>42549</v>
      </c>
      <c r="P105" s="16">
        <v>2.1464483373840799E-3</v>
      </c>
      <c r="Q105" s="15">
        <f>Q104*(1+P105)</f>
        <v>107.30292883346586</v>
      </c>
      <c r="R105" s="22">
        <f>IFERROR(VLOOKUP(O105,[1]MatlabBOGSOGoutput!$A:$B,2,FALSE),0)</f>
        <v>-1.6349202213663898E-4</v>
      </c>
      <c r="S105" s="15">
        <f t="shared" si="6"/>
        <v>107.62412286365903</v>
      </c>
      <c r="T105">
        <f>IFERROR(VLOOKUP(O105,'[2]spy (2)'!$A:$E,5,FALSE),0)</f>
        <v>203.2</v>
      </c>
      <c r="U105">
        <f t="shared" si="7"/>
        <v>108.11386006916729</v>
      </c>
    </row>
    <row r="106" spans="1:21" x14ac:dyDescent="0.25">
      <c r="A106" s="42" t="s">
        <v>272</v>
      </c>
      <c r="B106" t="s">
        <v>21</v>
      </c>
      <c r="C106" t="s">
        <v>263</v>
      </c>
      <c r="D106" t="s">
        <v>264</v>
      </c>
      <c r="E106">
        <v>463.40000000000146</v>
      </c>
      <c r="F106">
        <v>-1.04</v>
      </c>
      <c r="G106">
        <v>462.36000000000058</v>
      </c>
      <c r="H106">
        <v>-1.0400000000008731</v>
      </c>
      <c r="I106">
        <v>462.36000000000058</v>
      </c>
      <c r="J106" s="16">
        <f t="shared" si="5"/>
        <v>4.6236000000000055E-3</v>
      </c>
      <c r="O106" s="40">
        <v>42550</v>
      </c>
      <c r="P106" s="16">
        <v>-1.0362460303994498E-2</v>
      </c>
      <c r="Q106" s="15">
        <f>Q105*(1+P106)</f>
        <v>106.19100649292672</v>
      </c>
      <c r="R106" s="22">
        <f>IFERROR(VLOOKUP(O106,[1]MatlabBOGSOGoutput!$A:$B,2,FALSE),0)</f>
        <v>-9.2845729335522542E-3</v>
      </c>
      <c r="S106" s="15">
        <f t="shared" si="6"/>
        <v>106.62487884552179</v>
      </c>
      <c r="T106">
        <f>IFERROR(VLOOKUP(O106,'[2]spy (2)'!$A:$E,5,FALSE),0)</f>
        <v>206.66</v>
      </c>
      <c r="U106">
        <f t="shared" si="7"/>
        <v>109.9547752061718</v>
      </c>
    </row>
    <row r="107" spans="1:21" x14ac:dyDescent="0.25">
      <c r="A107" s="42" t="s">
        <v>272</v>
      </c>
      <c r="B107" t="s">
        <v>21</v>
      </c>
      <c r="C107" t="s">
        <v>181</v>
      </c>
      <c r="D107" t="s">
        <v>265</v>
      </c>
      <c r="E107">
        <v>45.880000000001019</v>
      </c>
      <c r="F107">
        <v>-1.35</v>
      </c>
      <c r="G107">
        <v>44.530000000000655</v>
      </c>
      <c r="H107">
        <v>-1.3500000000003638</v>
      </c>
      <c r="I107">
        <v>44.530000000000655</v>
      </c>
      <c r="J107" s="16">
        <f t="shared" si="5"/>
        <v>4.4530000000000654E-4</v>
      </c>
      <c r="O107" s="40">
        <v>42551</v>
      </c>
      <c r="P107" s="16">
        <v>1.3364473564010187E-3</v>
      </c>
      <c r="Q107" s="15">
        <f>Q106*(1+P107)</f>
        <v>106.33292518282775</v>
      </c>
      <c r="R107" s="22">
        <f>IFERROR(VLOOKUP(O107,[1]MatlabBOGSOGoutput!$A:$B,2,FALSE),0)</f>
        <v>-1.2064777649536326E-3</v>
      </c>
      <c r="S107" s="15">
        <f t="shared" si="6"/>
        <v>106.4962383000038</v>
      </c>
      <c r="T107">
        <f>IFERROR(VLOOKUP(O107,'[2]spy (2)'!$A:$E,5,FALSE),0)</f>
        <v>209.48</v>
      </c>
      <c r="U107">
        <f t="shared" si="7"/>
        <v>111.45517424847027</v>
      </c>
    </row>
    <row r="108" spans="1:21" x14ac:dyDescent="0.25">
      <c r="A108" s="42" t="s">
        <v>272</v>
      </c>
      <c r="B108" t="s">
        <v>21</v>
      </c>
      <c r="C108" t="s">
        <v>181</v>
      </c>
      <c r="D108" t="s">
        <v>266</v>
      </c>
      <c r="E108">
        <v>-387</v>
      </c>
      <c r="F108">
        <v>-7.08</v>
      </c>
      <c r="G108">
        <v>-394.08000000000175</v>
      </c>
      <c r="H108">
        <v>-7.0800000000017462</v>
      </c>
      <c r="I108">
        <v>-394.08000000000175</v>
      </c>
      <c r="J108" s="16">
        <f t="shared" si="5"/>
        <v>-3.9408000000000177E-3</v>
      </c>
      <c r="O108" s="40">
        <v>42552</v>
      </c>
      <c r="P108" s="16">
        <v>-1.2727758883481575E-3</v>
      </c>
      <c r="Q108" s="15">
        <f>Q107*(1+P108)</f>
        <v>106.19758719951751</v>
      </c>
      <c r="R108" s="22">
        <f>IFERROR(VLOOKUP(O108,[1]MatlabBOGSOGoutput!$A:$B,2,FALSE),0)</f>
        <v>-1.732724912977881E-3</v>
      </c>
      <c r="S108" s="15">
        <f t="shared" si="6"/>
        <v>106.31170961476295</v>
      </c>
      <c r="T108">
        <f>IFERROR(VLOOKUP(O108,'[2]spy (2)'!$A:$E,5,FALSE),0)</f>
        <v>209.92</v>
      </c>
      <c r="U108">
        <f t="shared" si="7"/>
        <v>111.68927906358067</v>
      </c>
    </row>
    <row r="109" spans="1:21" x14ac:dyDescent="0.25">
      <c r="A109" s="42" t="s">
        <v>272</v>
      </c>
      <c r="B109" t="s">
        <v>21</v>
      </c>
      <c r="C109" t="s">
        <v>267</v>
      </c>
      <c r="D109" t="s">
        <v>268</v>
      </c>
      <c r="E109">
        <v>78.260000000000218</v>
      </c>
      <c r="F109">
        <v>-1.22</v>
      </c>
      <c r="G109">
        <v>77.039999999999054</v>
      </c>
      <c r="H109">
        <v>-1.2200000000011642</v>
      </c>
      <c r="I109">
        <v>77.039999999999054</v>
      </c>
      <c r="J109" s="16">
        <f t="shared" si="5"/>
        <v>7.7039999999999054E-4</v>
      </c>
      <c r="O109" s="40">
        <v>42556</v>
      </c>
      <c r="P109" s="16">
        <v>-1.0874147879601265E-3</v>
      </c>
      <c r="Q109" s="15">
        <f>Q108*(1+P109)</f>
        <v>106.08210637275107</v>
      </c>
      <c r="R109" s="22">
        <f>IFERROR(VLOOKUP(O109,[1]MatlabBOGSOGoutput!$A:$B,2,FALSE),0)</f>
        <v>-8.7524305466902728E-4</v>
      </c>
      <c r="S109" s="15">
        <f t="shared" si="6"/>
        <v>106.21866102929263</v>
      </c>
      <c r="T109">
        <f>IFERROR(VLOOKUP(O109,'[2]spy (2)'!$A:$E,5,FALSE),0)</f>
        <v>208.41</v>
      </c>
      <c r="U109">
        <f t="shared" si="7"/>
        <v>110.88587390263361</v>
      </c>
    </row>
    <row r="110" spans="1:21" x14ac:dyDescent="0.25">
      <c r="A110" s="42" t="s">
        <v>272</v>
      </c>
      <c r="B110" t="s">
        <v>21</v>
      </c>
      <c r="C110" t="s">
        <v>185</v>
      </c>
      <c r="D110" t="s">
        <v>269</v>
      </c>
      <c r="E110">
        <v>-360.10000000000036</v>
      </c>
      <c r="F110">
        <v>-2.5099999999999998</v>
      </c>
      <c r="G110">
        <v>-362.61000000000058</v>
      </c>
      <c r="H110">
        <v>-2.5100000000002183</v>
      </c>
      <c r="I110">
        <v>-362.61000000000058</v>
      </c>
      <c r="J110" s="16">
        <f t="shared" si="5"/>
        <v>-3.6261000000000058E-3</v>
      </c>
      <c r="O110" s="40">
        <v>42557</v>
      </c>
      <c r="P110" s="16">
        <v>2.6613513965287753E-3</v>
      </c>
      <c r="Q110" s="15">
        <f>Q109*(1+P110)</f>
        <v>106.3644281346929</v>
      </c>
      <c r="R110" s="22">
        <f>IFERROR(VLOOKUP(O110,[1]MatlabBOGSOGoutput!$A:$B,2,FALSE),0)</f>
        <v>1.7661415665616402E-3</v>
      </c>
      <c r="S110" s="15">
        <f t="shared" si="6"/>
        <v>106.406258221681</v>
      </c>
      <c r="T110">
        <f>IFERROR(VLOOKUP(O110,'[2]spy (2)'!$A:$E,5,FALSE),0)</f>
        <v>209.66</v>
      </c>
      <c r="U110">
        <f t="shared" si="7"/>
        <v>111.55094440010633</v>
      </c>
    </row>
    <row r="111" spans="1:21" x14ac:dyDescent="0.25">
      <c r="A111" s="42" t="s">
        <v>272</v>
      </c>
      <c r="B111" t="s">
        <v>21</v>
      </c>
      <c r="C111" t="s">
        <v>270</v>
      </c>
      <c r="D111" t="s">
        <v>229</v>
      </c>
      <c r="E111">
        <v>-75.440000000000509</v>
      </c>
      <c r="F111">
        <v>-0.72</v>
      </c>
      <c r="G111">
        <v>-76.159999999999854</v>
      </c>
      <c r="H111">
        <v>-0.71999999999934516</v>
      </c>
      <c r="I111">
        <v>-76.159999999999854</v>
      </c>
      <c r="J111" s="16">
        <f t="shared" si="5"/>
        <v>-7.6159999999999856E-4</v>
      </c>
      <c r="O111" s="40">
        <v>42558</v>
      </c>
      <c r="P111" s="16">
        <v>0</v>
      </c>
      <c r="Q111" s="15">
        <f>Q110*(1+P111)</f>
        <v>106.3644281346929</v>
      </c>
      <c r="R111" s="22">
        <f>IFERROR(VLOOKUP(O111,[1]MatlabBOGSOGoutput!$A:$B,2,FALSE),0)</f>
        <v>3.845165253372986E-3</v>
      </c>
      <c r="S111" s="15">
        <f t="shared" si="6"/>
        <v>106.81540786853645</v>
      </c>
      <c r="T111">
        <f>IFERROR(VLOOKUP(O111,'[2]spy (2)'!$A:$E,5,FALSE),0)</f>
        <v>209.53</v>
      </c>
      <c r="U111">
        <f t="shared" si="7"/>
        <v>111.48177706836917</v>
      </c>
    </row>
    <row r="112" spans="1:21" x14ac:dyDescent="0.25">
      <c r="A112" s="41" t="s">
        <v>274</v>
      </c>
      <c r="B112" t="s">
        <v>17</v>
      </c>
      <c r="C112" t="s">
        <v>70</v>
      </c>
      <c r="D112" t="s">
        <v>38</v>
      </c>
      <c r="E112" s="15">
        <v>-19.060005999999703</v>
      </c>
      <c r="F112" s="15">
        <v>19899.88</v>
      </c>
      <c r="I112">
        <f>E112*2</f>
        <v>-38.120011999999406</v>
      </c>
      <c r="J112" s="16">
        <f>I112/100000</f>
        <v>-3.8120011999999404E-4</v>
      </c>
      <c r="O112" s="40">
        <v>42559</v>
      </c>
      <c r="P112" s="16">
        <v>2.2116392498279985E-4</v>
      </c>
      <c r="Q112" s="15">
        <f>Q111*(1+P112)</f>
        <v>106.38795210909771</v>
      </c>
      <c r="R112" s="22">
        <f>IFERROR(VLOOKUP(O112,[1]MatlabBOGSOGoutput!$A:$B,2,FALSE),0)</f>
        <v>-6.3681407062208433E-4</v>
      </c>
      <c r="S112" s="15">
        <f t="shared" si="6"/>
        <v>106.74738631384653</v>
      </c>
      <c r="T112">
        <f>IFERROR(VLOOKUP(O112,'[2]spy (2)'!$A:$E,5,FALSE),0)</f>
        <v>212.65</v>
      </c>
      <c r="U112">
        <f t="shared" si="7"/>
        <v>113.14179303006111</v>
      </c>
    </row>
    <row r="113" spans="1:21" x14ac:dyDescent="0.25">
      <c r="A113" s="41" t="s">
        <v>274</v>
      </c>
      <c r="B113" t="s">
        <v>17</v>
      </c>
      <c r="C113" t="s">
        <v>70</v>
      </c>
      <c r="D113" t="s">
        <v>51</v>
      </c>
      <c r="E113" s="15">
        <v>124.36869990000014</v>
      </c>
      <c r="F113" s="15">
        <v>20091.21</v>
      </c>
      <c r="I113">
        <f t="shared" ref="I113:I114" si="8">E113*2</f>
        <v>248.73739980000028</v>
      </c>
      <c r="J113" s="16">
        <f t="shared" ref="J113:J128" si="9">I113/100000</f>
        <v>2.4873739980000027E-3</v>
      </c>
      <c r="O113" s="40">
        <v>42562</v>
      </c>
      <c r="P113" s="16">
        <v>0</v>
      </c>
      <c r="Q113" s="15">
        <f>Q112*(1+P113)</f>
        <v>106.38795210909771</v>
      </c>
      <c r="R113" s="22">
        <f>IFERROR(VLOOKUP(O113,[1]MatlabBOGSOGoutput!$A:$B,2,FALSE),0)</f>
        <v>-3.8319385036862674E-4</v>
      </c>
      <c r="S113" s="15">
        <f t="shared" si="6"/>
        <v>106.70648137186814</v>
      </c>
      <c r="T113">
        <f>IFERROR(VLOOKUP(O113,'[2]spy (2)'!$A:$E,5,FALSE),0)</f>
        <v>213.4</v>
      </c>
      <c r="U113">
        <f t="shared" si="7"/>
        <v>113.54083532854474</v>
      </c>
    </row>
    <row r="114" spans="1:21" x14ac:dyDescent="0.25">
      <c r="A114" s="41" t="s">
        <v>274</v>
      </c>
      <c r="B114" t="s">
        <v>17</v>
      </c>
      <c r="C114" t="s">
        <v>70</v>
      </c>
      <c r="D114" t="s">
        <v>25</v>
      </c>
      <c r="E114" s="15">
        <v>-166.04999999999927</v>
      </c>
      <c r="F114" s="15">
        <v>19786.560000000001</v>
      </c>
      <c r="I114">
        <f t="shared" si="8"/>
        <v>-332.09999999999854</v>
      </c>
      <c r="J114" s="16">
        <f t="shared" si="9"/>
        <v>-3.3209999999999854E-3</v>
      </c>
      <c r="O114" s="40">
        <v>42563</v>
      </c>
      <c r="P114" s="16">
        <v>-6.630389278971611E-3</v>
      </c>
      <c r="Q114" s="15">
        <f>Q113*(1+P114)</f>
        <v>105.6825585720218</v>
      </c>
      <c r="R114" s="22">
        <f>IFERROR(VLOOKUP(O114,[1]MatlabBOGSOGoutput!$A:$B,2,FALSE),0)</f>
        <v>-7.2748359890124964E-3</v>
      </c>
      <c r="S114" s="15">
        <f t="shared" si="6"/>
        <v>105.93020922092319</v>
      </c>
      <c r="T114">
        <f>IFERROR(VLOOKUP(O114,'[2]spy (2)'!$A:$E,5,FALSE),0)</f>
        <v>214.95</v>
      </c>
      <c r="U114">
        <f t="shared" si="7"/>
        <v>114.36552274541091</v>
      </c>
    </row>
    <row r="115" spans="1:21" x14ac:dyDescent="0.25">
      <c r="A115" s="41" t="s">
        <v>274</v>
      </c>
      <c r="B115" t="s">
        <v>17</v>
      </c>
      <c r="C115" t="s">
        <v>71</v>
      </c>
      <c r="D115" t="s">
        <v>23</v>
      </c>
      <c r="E115" s="15">
        <v>39.479996800000663</v>
      </c>
      <c r="F115" s="15">
        <v>20023.830000000002</v>
      </c>
      <c r="I115">
        <f>E115*2</f>
        <v>78.959993600001326</v>
      </c>
      <c r="J115" s="16">
        <f t="shared" si="9"/>
        <v>7.8959993600001327E-4</v>
      </c>
      <c r="O115" s="40">
        <v>42564</v>
      </c>
      <c r="P115" s="16">
        <v>0</v>
      </c>
      <c r="Q115" s="15">
        <f>Q114*(1+P115)</f>
        <v>105.6825585720218</v>
      </c>
      <c r="R115" s="22">
        <f>IFERROR(VLOOKUP(O115,[1]MatlabBOGSOGoutput!$A:$B,2,FALSE),0)</f>
        <v>0</v>
      </c>
      <c r="S115" s="15">
        <f t="shared" si="6"/>
        <v>105.93020922092319</v>
      </c>
      <c r="T115">
        <f>IFERROR(VLOOKUP(O115,'[2]spy (2)'!$A:$E,5,FALSE),0)</f>
        <v>214.92</v>
      </c>
      <c r="U115">
        <f t="shared" si="7"/>
        <v>114.34956105347156</v>
      </c>
    </row>
    <row r="116" spans="1:21" x14ac:dyDescent="0.25">
      <c r="A116" s="41" t="s">
        <v>274</v>
      </c>
      <c r="B116" t="s">
        <v>21</v>
      </c>
      <c r="C116" t="s">
        <v>71</v>
      </c>
      <c r="D116" t="s">
        <v>64</v>
      </c>
      <c r="E116" s="15">
        <v>101.9300089999997</v>
      </c>
      <c r="F116" s="15">
        <v>19842.190000000002</v>
      </c>
      <c r="I116" s="15">
        <f>E116</f>
        <v>101.9300089999997</v>
      </c>
      <c r="J116" s="16">
        <f t="shared" si="9"/>
        <v>1.0193000899999969E-3</v>
      </c>
      <c r="O116" s="40">
        <v>42565</v>
      </c>
      <c r="P116" s="16">
        <v>1.7891806773758724E-3</v>
      </c>
      <c r="Q116" s="15">
        <f>Q115*(1+P116)</f>
        <v>105.87164376375451</v>
      </c>
      <c r="R116" s="22">
        <f>IFERROR(VLOOKUP(O116,[1]MatlabBOGSOGoutput!$A:$B,2,FALSE),0)</f>
        <v>-2.4244676193489195E-4</v>
      </c>
      <c r="S116" s="15">
        <f t="shared" si="6"/>
        <v>105.90452678470649</v>
      </c>
      <c r="T116">
        <f>IFERROR(VLOOKUP(O116,'[2]spy (2)'!$A:$E,5,FALSE),0)</f>
        <v>216.12</v>
      </c>
      <c r="U116">
        <f t="shared" si="7"/>
        <v>114.9880287310454</v>
      </c>
    </row>
    <row r="117" spans="1:21" x14ac:dyDescent="0.25">
      <c r="A117" s="41" t="s">
        <v>274</v>
      </c>
      <c r="B117" t="s">
        <v>17</v>
      </c>
      <c r="C117" t="s">
        <v>72</v>
      </c>
      <c r="D117" t="s">
        <v>52</v>
      </c>
      <c r="E117" s="15">
        <v>95.740000000001601</v>
      </c>
      <c r="F117" s="15">
        <v>19032.75</v>
      </c>
      <c r="I117">
        <f t="shared" ref="I117:I128" si="10">E117*2</f>
        <v>191.4800000000032</v>
      </c>
      <c r="J117" s="16">
        <f t="shared" si="9"/>
        <v>1.914800000000032E-3</v>
      </c>
      <c r="O117" s="40">
        <v>42566</v>
      </c>
      <c r="P117" s="16">
        <v>-1.3543457568529049E-5</v>
      </c>
      <c r="Q117" s="15">
        <f>Q116*(1+P117)</f>
        <v>105.87020989563948</v>
      </c>
      <c r="R117" s="22">
        <f>IFERROR(VLOOKUP(O117,[1]MatlabBOGSOGoutput!$A:$B,2,FALSE),0)</f>
        <v>3.3758654240113001E-3</v>
      </c>
      <c r="S117" s="15">
        <f t="shared" si="6"/>
        <v>106.26204621492525</v>
      </c>
      <c r="T117">
        <f>IFERROR(VLOOKUP(O117,'[2]spy (2)'!$A:$E,5,FALSE),0)</f>
        <v>215.83</v>
      </c>
      <c r="U117">
        <f t="shared" si="7"/>
        <v>114.83373237563173</v>
      </c>
    </row>
    <row r="118" spans="1:21" x14ac:dyDescent="0.25">
      <c r="A118" s="41" t="s">
        <v>274</v>
      </c>
      <c r="B118" t="s">
        <v>17</v>
      </c>
      <c r="C118" t="s">
        <v>72</v>
      </c>
      <c r="D118" t="s">
        <v>57</v>
      </c>
      <c r="E118" s="15">
        <v>237.80999999999949</v>
      </c>
      <c r="F118" s="15">
        <v>20046.949999999997</v>
      </c>
      <c r="I118">
        <f t="shared" si="10"/>
        <v>475.61999999999898</v>
      </c>
      <c r="J118" s="16">
        <f t="shared" si="9"/>
        <v>4.7561999999999899E-3</v>
      </c>
      <c r="O118" s="40">
        <v>42569</v>
      </c>
      <c r="P118" s="16">
        <v>-7.590300110211657E-4</v>
      </c>
      <c r="Q118" s="15">
        <f>Q117*(1+P118)</f>
        <v>105.78985122905557</v>
      </c>
      <c r="R118" s="22">
        <f>IFERROR(VLOOKUP(O118,[1]MatlabBOGSOGoutput!$A:$B,2,FALSE),0)</f>
        <v>-4.4236510696809466E-3</v>
      </c>
      <c r="S118" s="15">
        <f t="shared" si="6"/>
        <v>105.79198000052011</v>
      </c>
      <c r="T118">
        <f>IFERROR(VLOOKUP(O118,'[2]spy (2)'!$A:$E,5,FALSE),0)</f>
        <v>216.41</v>
      </c>
      <c r="U118">
        <f t="shared" si="7"/>
        <v>115.14232508645907</v>
      </c>
    </row>
    <row r="119" spans="1:21" x14ac:dyDescent="0.25">
      <c r="A119" s="41" t="s">
        <v>274</v>
      </c>
      <c r="B119" t="s">
        <v>17</v>
      </c>
      <c r="C119" t="s">
        <v>73</v>
      </c>
      <c r="D119" t="s">
        <v>44</v>
      </c>
      <c r="E119" s="15">
        <v>357.28999999999724</v>
      </c>
      <c r="F119" s="15">
        <v>40218.36</v>
      </c>
      <c r="I119">
        <f t="shared" si="10"/>
        <v>714.57999999999447</v>
      </c>
      <c r="J119" s="16">
        <f t="shared" si="9"/>
        <v>7.1457999999999444E-3</v>
      </c>
      <c r="O119" s="40">
        <v>42570</v>
      </c>
      <c r="P119" s="16">
        <v>0</v>
      </c>
      <c r="Q119" s="15">
        <f>Q118*(1+P119)</f>
        <v>105.78985122905557</v>
      </c>
      <c r="R119" s="22">
        <f>IFERROR(VLOOKUP(O119,[1]MatlabBOGSOGoutput!$A:$B,2,FALSE),0)</f>
        <v>-7.7206891136826178E-4</v>
      </c>
      <c r="S119" s="15">
        <f t="shared" si="6"/>
        <v>105.71030130168961</v>
      </c>
      <c r="T119">
        <f>IFERROR(VLOOKUP(O119,'[2]spy (2)'!$A:$E,5,FALSE),0)</f>
        <v>216.19</v>
      </c>
      <c r="U119">
        <f t="shared" si="7"/>
        <v>115.02527267890386</v>
      </c>
    </row>
    <row r="120" spans="1:21" x14ac:dyDescent="0.25">
      <c r="A120" s="41" t="s">
        <v>274</v>
      </c>
      <c r="B120" t="s">
        <v>17</v>
      </c>
      <c r="C120" t="s">
        <v>73</v>
      </c>
      <c r="D120" t="s">
        <v>60</v>
      </c>
      <c r="E120" s="15">
        <v>-51.370000000002619</v>
      </c>
      <c r="F120" s="15">
        <v>39941.58</v>
      </c>
      <c r="I120">
        <f t="shared" si="10"/>
        <v>-102.74000000000524</v>
      </c>
      <c r="J120" s="16">
        <f t="shared" si="9"/>
        <v>-1.0274000000000524E-3</v>
      </c>
      <c r="O120" s="40">
        <v>42571</v>
      </c>
      <c r="P120" s="16">
        <v>0</v>
      </c>
      <c r="Q120" s="15">
        <f>Q119*(1+P120)</f>
        <v>105.78985122905557</v>
      </c>
      <c r="R120" s="22">
        <f>IFERROR(VLOOKUP(O120,[1]MatlabBOGSOGoutput!$A:$B,2,FALSE),0)</f>
        <v>8.4348230834735199E-4</v>
      </c>
      <c r="S120" s="15">
        <f t="shared" si="6"/>
        <v>105.79946607064765</v>
      </c>
      <c r="T120">
        <f>IFERROR(VLOOKUP(O120,'[2]spy (2)'!$A:$E,5,FALSE),0)</f>
        <v>217.08</v>
      </c>
      <c r="U120">
        <f t="shared" si="7"/>
        <v>115.49880287310445</v>
      </c>
    </row>
    <row r="121" spans="1:21" x14ac:dyDescent="0.25">
      <c r="A121" s="41" t="s">
        <v>274</v>
      </c>
      <c r="B121" t="s">
        <v>21</v>
      </c>
      <c r="C121" t="s">
        <v>73</v>
      </c>
      <c r="D121" t="s">
        <v>47</v>
      </c>
      <c r="E121" s="15">
        <v>-31.078901099999712</v>
      </c>
      <c r="F121" s="15">
        <v>20015.52</v>
      </c>
      <c r="I121">
        <f t="shared" si="10"/>
        <v>-62.157802199999423</v>
      </c>
      <c r="J121" s="16">
        <f t="shared" si="9"/>
        <v>-6.2157802199999418E-4</v>
      </c>
      <c r="O121" s="40">
        <v>42572</v>
      </c>
      <c r="P121" s="16">
        <v>-2.7456603846212372E-3</v>
      </c>
      <c r="Q121" s="15">
        <f>Q120*(1+P121)</f>
        <v>105.49938822544098</v>
      </c>
      <c r="R121" s="22">
        <f>IFERROR(VLOOKUP(O121,[1]MatlabBOGSOGoutput!$A:$B,2,FALSE),0)</f>
        <v>-8.1660128652012911E-3</v>
      </c>
      <c r="S121" s="15">
        <f t="shared" si="6"/>
        <v>104.93550626958333</v>
      </c>
      <c r="T121">
        <f>IFERROR(VLOOKUP(O121,'[2]spy (2)'!$A:$E,5,FALSE),0)</f>
        <v>216.26</v>
      </c>
      <c r="U121">
        <f t="shared" si="7"/>
        <v>115.06251662676232</v>
      </c>
    </row>
    <row r="122" spans="1:21" x14ac:dyDescent="0.25">
      <c r="A122" s="41" t="s">
        <v>274</v>
      </c>
      <c r="B122" t="s">
        <v>17</v>
      </c>
      <c r="C122" t="s">
        <v>74</v>
      </c>
      <c r="D122" t="s">
        <v>28</v>
      </c>
      <c r="E122" s="15">
        <v>-484.01500249999663</v>
      </c>
      <c r="F122" s="15">
        <v>39334.520000000004</v>
      </c>
      <c r="I122">
        <f t="shared" si="10"/>
        <v>-968.03000499999325</v>
      </c>
      <c r="J122" s="16">
        <f t="shared" si="9"/>
        <v>-9.6803000499999323E-3</v>
      </c>
      <c r="O122" s="40">
        <v>42573</v>
      </c>
      <c r="P122" s="16">
        <v>-3.9956762429009746E-3</v>
      </c>
      <c r="Q122" s="15">
        <f>Q121*(1+P122)</f>
        <v>105.077846826268</v>
      </c>
      <c r="R122" s="22">
        <f>IFERROR(VLOOKUP(O122,[1]MatlabBOGSOGoutput!$A:$B,2,FALSE),0)</f>
        <v>-7.5160562766632775E-3</v>
      </c>
      <c r="S122" s="15">
        <f t="shared" si="6"/>
        <v>104.14680509904099</v>
      </c>
      <c r="T122">
        <f>IFERROR(VLOOKUP(O122,'[2]spy (2)'!$A:$E,5,FALSE),0)</f>
        <v>217.24</v>
      </c>
      <c r="U122">
        <f t="shared" si="7"/>
        <v>115.58393189678095</v>
      </c>
    </row>
    <row r="123" spans="1:21" x14ac:dyDescent="0.25">
      <c r="A123" s="41" t="s">
        <v>274</v>
      </c>
      <c r="B123" t="s">
        <v>17</v>
      </c>
      <c r="C123" t="s">
        <v>74</v>
      </c>
      <c r="D123" t="s">
        <v>32</v>
      </c>
      <c r="E123" s="15">
        <v>216.56999999999607</v>
      </c>
      <c r="F123" s="15">
        <v>40197.699999999997</v>
      </c>
      <c r="I123">
        <f t="shared" si="10"/>
        <v>433.13999999999214</v>
      </c>
      <c r="J123" s="16">
        <f t="shared" si="9"/>
        <v>4.3313999999999211E-3</v>
      </c>
      <c r="O123" s="40">
        <v>42576</v>
      </c>
      <c r="P123" s="16">
        <v>-1.8277578701811508E-4</v>
      </c>
      <c r="Q123" s="15">
        <f>Q122*(1+P123)</f>
        <v>105.05864114011617</v>
      </c>
      <c r="R123" s="22">
        <f>IFERROR(VLOOKUP(O123,[1]MatlabBOGSOGoutput!$A:$B,2,FALSE),0)</f>
        <v>1.0657012005258421E-3</v>
      </c>
      <c r="S123" s="15">
        <f t="shared" si="6"/>
        <v>104.25779447426596</v>
      </c>
      <c r="T123">
        <f>IFERROR(VLOOKUP(O123,'[2]spy (2)'!$A:$E,5,FALSE),0)</f>
        <v>216.65</v>
      </c>
      <c r="U123">
        <f t="shared" si="7"/>
        <v>115.27001862197382</v>
      </c>
    </row>
    <row r="124" spans="1:21" x14ac:dyDescent="0.25">
      <c r="A124" s="41" t="s">
        <v>274</v>
      </c>
      <c r="B124" t="s">
        <v>17</v>
      </c>
      <c r="C124" t="s">
        <v>74</v>
      </c>
      <c r="D124" t="s">
        <v>34</v>
      </c>
      <c r="E124" s="15">
        <v>-57.217000000000553</v>
      </c>
      <c r="F124" s="15">
        <v>39847.35</v>
      </c>
      <c r="I124">
        <f t="shared" si="10"/>
        <v>-114.43400000000111</v>
      </c>
      <c r="J124" s="16">
        <f t="shared" si="9"/>
        <v>-1.144340000000011E-3</v>
      </c>
      <c r="O124" s="40">
        <v>42577</v>
      </c>
      <c r="P124" s="16">
        <v>-2.971748336795494E-3</v>
      </c>
      <c r="Q124" s="15">
        <f>Q123*(1+P124)</f>
        <v>104.74643329804204</v>
      </c>
      <c r="R124" s="22">
        <f>IFERROR(VLOOKUP(O124,[1]MatlabBOGSOGoutput!$A:$B,2,FALSE),0)</f>
        <v>-2.3873267368663045E-2</v>
      </c>
      <c r="S124" s="15">
        <f t="shared" si="6"/>
        <v>101.7688202715147</v>
      </c>
      <c r="T124">
        <f>IFERROR(VLOOKUP(O124,'[2]spy (2)'!$A:$E,5,FALSE),0)</f>
        <v>216.75</v>
      </c>
      <c r="U124">
        <f t="shared" si="7"/>
        <v>115.32322426177164</v>
      </c>
    </row>
    <row r="125" spans="1:21" x14ac:dyDescent="0.25">
      <c r="A125" s="41" t="s">
        <v>274</v>
      </c>
      <c r="B125" t="s">
        <v>17</v>
      </c>
      <c r="C125" t="s">
        <v>74</v>
      </c>
      <c r="D125" t="s">
        <v>36</v>
      </c>
      <c r="E125" s="15">
        <v>-511.43000000000029</v>
      </c>
      <c r="F125" s="15">
        <v>39308.75</v>
      </c>
      <c r="I125">
        <f t="shared" si="10"/>
        <v>-1022.8600000000006</v>
      </c>
      <c r="J125" s="16">
        <f t="shared" si="9"/>
        <v>-1.0228600000000006E-2</v>
      </c>
      <c r="O125" s="40">
        <v>42578</v>
      </c>
      <c r="P125" s="16">
        <v>-3.9216642989882422E-3</v>
      </c>
      <c r="Q125" s="15">
        <f>Q124*(1+P125)</f>
        <v>104.33565295013075</v>
      </c>
      <c r="R125" s="22">
        <f>IFERROR(VLOOKUP(O125,[1]MatlabBOGSOGoutput!$A:$B,2,FALSE),0)</f>
        <v>-1.0340312421248886E-3</v>
      </c>
      <c r="S125" s="15">
        <f t="shared" si="6"/>
        <v>101.66358813187976</v>
      </c>
      <c r="T125">
        <f>IFERROR(VLOOKUP(O125,'[2]spy (2)'!$A:$E,5,FALSE),0)</f>
        <v>216.52</v>
      </c>
      <c r="U125">
        <f t="shared" si="7"/>
        <v>115.20085129023666</v>
      </c>
    </row>
    <row r="126" spans="1:21" x14ac:dyDescent="0.25">
      <c r="A126" s="41" t="s">
        <v>274</v>
      </c>
      <c r="B126" t="s">
        <v>17</v>
      </c>
      <c r="C126" t="s">
        <v>75</v>
      </c>
      <c r="D126" t="s">
        <v>41</v>
      </c>
      <c r="E126" s="15">
        <v>-13.109986799994658</v>
      </c>
      <c r="F126" s="15">
        <v>39905.56</v>
      </c>
      <c r="I126">
        <f t="shared" si="10"/>
        <v>-26.219973599989316</v>
      </c>
      <c r="J126" s="16">
        <f t="shared" si="9"/>
        <v>-2.6219973599989315E-4</v>
      </c>
      <c r="O126" s="40">
        <v>42579</v>
      </c>
      <c r="P126" s="16">
        <v>2.5208226789353804E-3</v>
      </c>
      <c r="Q126" s="15">
        <f>Q125*(1+P126)</f>
        <v>104.59866463030896</v>
      </c>
      <c r="R126" s="22">
        <f>IFERROR(VLOOKUP(O126,[1]MatlabBOGSOGoutput!$A:$B,2,FALSE),0)</f>
        <v>3.6940485377279908E-4</v>
      </c>
      <c r="S126" s="15">
        <f t="shared" si="6"/>
        <v>101.70114315478764</v>
      </c>
      <c r="T126">
        <f>IFERROR(VLOOKUP(O126,'[2]spy (2)'!$A:$E,5,FALSE),0)</f>
        <v>216.77</v>
      </c>
      <c r="U126">
        <f t="shared" si="7"/>
        <v>115.33386538973122</v>
      </c>
    </row>
    <row r="127" spans="1:21" x14ac:dyDescent="0.25">
      <c r="A127" s="41" t="s">
        <v>274</v>
      </c>
      <c r="B127" t="s">
        <v>17</v>
      </c>
      <c r="C127" t="s">
        <v>76</v>
      </c>
      <c r="D127" t="s">
        <v>24</v>
      </c>
      <c r="E127" s="15">
        <v>89.650000000001455</v>
      </c>
      <c r="F127" s="15">
        <v>40055.4</v>
      </c>
      <c r="I127">
        <f t="shared" si="10"/>
        <v>179.30000000000291</v>
      </c>
      <c r="J127" s="16">
        <f t="shared" si="9"/>
        <v>1.7930000000000292E-3</v>
      </c>
      <c r="O127" s="40">
        <v>42580</v>
      </c>
      <c r="P127" s="16">
        <v>-5.8669566556225992E-3</v>
      </c>
      <c r="Q127" s="15">
        <f>Q126*(1+P127)</f>
        <v>103.98498879868693</v>
      </c>
      <c r="R127" s="22">
        <f>IFERROR(VLOOKUP(O127,[1]MatlabBOGSOGoutput!$A:$B,2,FALSE),0)</f>
        <v>8.1091089916701057E-3</v>
      </c>
      <c r="S127" s="15">
        <f t="shared" si="6"/>
        <v>102.52584880920726</v>
      </c>
      <c r="T127">
        <f>IFERROR(VLOOKUP(O127,'[2]spy (2)'!$A:$E,5,FALSE),0)</f>
        <v>217.12</v>
      </c>
      <c r="U127">
        <f t="shared" si="7"/>
        <v>115.52008512902358</v>
      </c>
    </row>
    <row r="128" spans="1:21" x14ac:dyDescent="0.25">
      <c r="A128" s="41" t="s">
        <v>274</v>
      </c>
      <c r="B128" t="s">
        <v>17</v>
      </c>
      <c r="C128" t="s">
        <v>76</v>
      </c>
      <c r="D128" t="s">
        <v>26</v>
      </c>
      <c r="E128" s="15">
        <v>231.21000000000276</v>
      </c>
      <c r="F128" s="15">
        <v>40178.97</v>
      </c>
      <c r="I128">
        <f t="shared" si="10"/>
        <v>462.42000000000553</v>
      </c>
      <c r="J128" s="16">
        <f t="shared" si="9"/>
        <v>4.6242000000000557E-3</v>
      </c>
      <c r="O128" s="40">
        <v>42583</v>
      </c>
      <c r="P128" s="16">
        <v>-2.2850669620380674E-3</v>
      </c>
      <c r="Q128" s="15">
        <f>Q127*(1+P128)</f>
        <v>103.74737613623515</v>
      </c>
      <c r="R128" s="22">
        <f>IFERROR(VLOOKUP(O128,[1]MatlabBOGSOGoutput!$A:$B,2,FALSE),0)</f>
        <v>-3.5034079618926984E-3</v>
      </c>
      <c r="S128" s="15">
        <f t="shared" si="6"/>
        <v>102.16665893418927</v>
      </c>
      <c r="T128">
        <f>IFERROR(VLOOKUP(O128,'[2]spy (2)'!$A:$E,5,FALSE),0)</f>
        <v>216.94</v>
      </c>
      <c r="U128">
        <f t="shared" si="7"/>
        <v>115.42431497738751</v>
      </c>
    </row>
    <row r="129" spans="5:21" x14ac:dyDescent="0.25">
      <c r="E129" s="15"/>
      <c r="F129" s="15"/>
      <c r="J129" s="16"/>
      <c r="O129" s="40">
        <v>42584</v>
      </c>
      <c r="P129" s="16">
        <v>-1.0783644568964502E-2</v>
      </c>
      <c r="Q129" s="15">
        <f>Q128*(1+P129)</f>
        <v>102.62860130701931</v>
      </c>
      <c r="R129" s="22">
        <f>IFERROR(VLOOKUP(O129,[1]MatlabBOGSOGoutput!$A:$B,2,FALSE),0)</f>
        <v>-3.3167613907936059E-3</v>
      </c>
      <c r="S129" s="15">
        <f t="shared" si="6"/>
        <v>101.82779650440997</v>
      </c>
      <c r="T129">
        <f>IFERROR(VLOOKUP(O129,'[2]spy (2)'!$A:$E,5,FALSE),0)</f>
        <v>215.55</v>
      </c>
      <c r="U129">
        <f t="shared" si="7"/>
        <v>114.68475658419784</v>
      </c>
    </row>
    <row r="130" spans="5:21" x14ac:dyDescent="0.25">
      <c r="E130" s="15"/>
      <c r="F130" s="15"/>
      <c r="J130" s="16"/>
      <c r="O130" s="40">
        <v>42585</v>
      </c>
      <c r="P130" s="16">
        <v>0</v>
      </c>
      <c r="Q130" s="15">
        <f>Q129*(1+P130)</f>
        <v>102.62860130701931</v>
      </c>
      <c r="R130" s="22">
        <f>IFERROR(VLOOKUP(O130,[1]MatlabBOGSOGoutput!$A:$B,2,FALSE),0)</f>
        <v>6.5083976675570339E-3</v>
      </c>
      <c r="S130" s="15">
        <f t="shared" si="6"/>
        <v>102.49053229767175</v>
      </c>
      <c r="T130">
        <f>IFERROR(VLOOKUP(O130,'[2]spy (2)'!$A:$E,5,FALSE),0)</f>
        <v>216.18</v>
      </c>
      <c r="U130">
        <f t="shared" si="7"/>
        <v>115.0199521149241</v>
      </c>
    </row>
    <row r="131" spans="5:21" x14ac:dyDescent="0.25">
      <c r="O131" s="40">
        <v>42586</v>
      </c>
      <c r="P131" s="16">
        <v>1.4972191356322387E-3</v>
      </c>
      <c r="Q131" s="15">
        <f>Q130*(1+P131)</f>
        <v>102.78225881275934</v>
      </c>
      <c r="R131" s="22">
        <f>IFERROR(VLOOKUP(O131,[1]MatlabBOGSOGoutput!$A:$B,2,FALSE),0)</f>
        <v>0</v>
      </c>
      <c r="S131" s="15">
        <f t="shared" si="6"/>
        <v>102.49053229767175</v>
      </c>
      <c r="T131">
        <f>IFERROR(VLOOKUP(O131,'[2]spy (2)'!$A:$E,5,FALSE),0)</f>
        <v>216.41</v>
      </c>
      <c r="U131">
        <f t="shared" si="7"/>
        <v>115.14232508645907</v>
      </c>
    </row>
    <row r="132" spans="5:21" x14ac:dyDescent="0.25">
      <c r="O132" s="40">
        <v>42587</v>
      </c>
      <c r="P132" s="16">
        <v>0</v>
      </c>
      <c r="Q132" s="15">
        <f>Q131*(1+P132)</f>
        <v>102.78225881275934</v>
      </c>
      <c r="R132" s="22">
        <f>IFERROR(VLOOKUP(O132,[1]MatlabBOGSOGoutput!$A:$B,2,FALSE),0)</f>
        <v>1.8711823177207712E-3</v>
      </c>
      <c r="S132" s="15">
        <f t="shared" si="6"/>
        <v>102.68231076944095</v>
      </c>
      <c r="T132">
        <f>IFERROR(VLOOKUP(O132,'[2]spy (2)'!$A:$E,5,FALSE),0)</f>
        <v>218.18</v>
      </c>
      <c r="U132">
        <f t="shared" si="7"/>
        <v>116.08406491088046</v>
      </c>
    </row>
    <row r="133" spans="5:21" x14ac:dyDescent="0.25">
      <c r="O133" s="40">
        <v>42590</v>
      </c>
      <c r="P133" s="16">
        <v>0</v>
      </c>
      <c r="Q133" s="15">
        <f>Q132*(1+P133)</f>
        <v>102.78225881275934</v>
      </c>
      <c r="R133" s="22">
        <f>IFERROR(VLOOKUP(O133,[1]MatlabBOGSOGoutput!$A:$B,2,FALSE),0)</f>
        <v>0</v>
      </c>
      <c r="S133" s="15">
        <f t="shared" si="6"/>
        <v>102.68231076944095</v>
      </c>
      <c r="T133">
        <f>IFERROR(VLOOKUP(O133,'[2]spy (2)'!$A:$E,5,FALSE),0)</f>
        <v>218.05</v>
      </c>
      <c r="U133">
        <f t="shared" si="7"/>
        <v>116.01489757914329</v>
      </c>
    </row>
    <row r="134" spans="5:21" x14ac:dyDescent="0.25">
      <c r="O134" s="40">
        <v>42591</v>
      </c>
      <c r="P134" s="16">
        <v>0</v>
      </c>
      <c r="Q134" s="15">
        <f>Q133*(1+P134)</f>
        <v>102.78225881275934</v>
      </c>
      <c r="R134" s="22">
        <f>IFERROR(VLOOKUP(O134,[1]MatlabBOGSOGoutput!$A:$B,2,FALSE),0)</f>
        <v>0</v>
      </c>
      <c r="S134" s="15">
        <f t="shared" ref="S134:S197" si="11">S133*(1+R134)</f>
        <v>102.68231076944095</v>
      </c>
      <c r="T134">
        <f>IFERROR(VLOOKUP(O134,'[2]spy (2)'!$A:$E,5,FALSE),0)</f>
        <v>218.18</v>
      </c>
      <c r="U134">
        <f t="shared" ref="U134:U197" si="12">(T134/T133)*U133</f>
        <v>116.08406491088046</v>
      </c>
    </row>
    <row r="135" spans="5:21" x14ac:dyDescent="0.25">
      <c r="O135" s="40">
        <v>42592</v>
      </c>
      <c r="P135" s="16">
        <v>-2.7253149644703041E-4</v>
      </c>
      <c r="Q135" s="15">
        <f>Q134*(1+P135)</f>
        <v>102.75424740995689</v>
      </c>
      <c r="R135" s="22">
        <f>IFERROR(VLOOKUP(O135,[1]MatlabBOGSOGoutput!$A:$B,2,FALSE),0)</f>
        <v>-5.0332169304309171E-4</v>
      </c>
      <c r="S135" s="15">
        <f t="shared" si="11"/>
        <v>102.63062853493889</v>
      </c>
      <c r="T135">
        <f>IFERROR(VLOOKUP(O135,'[2]spy (2)'!$A:$E,5,FALSE),0)</f>
        <v>217.64</v>
      </c>
      <c r="U135">
        <f t="shared" si="12"/>
        <v>115.79675445597222</v>
      </c>
    </row>
    <row r="136" spans="5:21" x14ac:dyDescent="0.25">
      <c r="O136" s="40">
        <v>42593</v>
      </c>
      <c r="P136" s="16">
        <v>0</v>
      </c>
      <c r="Q136" s="15">
        <f>Q135*(1+P136)</f>
        <v>102.75424740995689</v>
      </c>
      <c r="R136" s="22">
        <f>IFERROR(VLOOKUP(O136,[1]MatlabBOGSOGoutput!$A:$B,2,FALSE),0)</f>
        <v>-6.5429553284590616E-3</v>
      </c>
      <c r="S136" s="15">
        <f t="shared" si="11"/>
        <v>101.95912091710311</v>
      </c>
      <c r="T136">
        <f>IFERROR(VLOOKUP(O136,'[2]spy (2)'!$A:$E,5,FALSE),0)</f>
        <v>218.65</v>
      </c>
      <c r="U136">
        <f t="shared" si="12"/>
        <v>116.33413141793018</v>
      </c>
    </row>
    <row r="137" spans="5:21" x14ac:dyDescent="0.25">
      <c r="O137" s="40">
        <v>42594</v>
      </c>
      <c r="P137" s="16">
        <v>0</v>
      </c>
      <c r="Q137" s="15">
        <f>Q136*(1+P137)</f>
        <v>102.75424740995689</v>
      </c>
      <c r="R137" s="22">
        <f>IFERROR(VLOOKUP(O137,[1]MatlabBOGSOGoutput!$A:$B,2,FALSE),0)</f>
        <v>0</v>
      </c>
      <c r="S137" s="15">
        <f t="shared" si="11"/>
        <v>101.95912091710311</v>
      </c>
      <c r="T137">
        <f>IFERROR(VLOOKUP(O137,'[2]spy (2)'!$A:$E,5,FALSE),0)</f>
        <v>218.46</v>
      </c>
      <c r="U137">
        <f t="shared" si="12"/>
        <v>116.23304070231433</v>
      </c>
    </row>
    <row r="138" spans="5:21" x14ac:dyDescent="0.25">
      <c r="O138" s="40">
        <v>42597</v>
      </c>
      <c r="P138" s="16">
        <v>0</v>
      </c>
      <c r="Q138" s="15">
        <f>Q137*(1+P138)</f>
        <v>102.75424740995689</v>
      </c>
      <c r="R138" s="22">
        <f>IFERROR(VLOOKUP(O138,[1]MatlabBOGSOGoutput!$A:$B,2,FALSE),0)</f>
        <v>2.6429574260977484E-4</v>
      </c>
      <c r="S138" s="15">
        <f t="shared" si="11"/>
        <v>101.98606827868173</v>
      </c>
      <c r="T138">
        <f>IFERROR(VLOOKUP(O138,'[2]spy (2)'!$A:$E,5,FALSE),0)</f>
        <v>219.09</v>
      </c>
      <c r="U138">
        <f t="shared" si="12"/>
        <v>116.56823623304059</v>
      </c>
    </row>
    <row r="139" spans="5:21" x14ac:dyDescent="0.25">
      <c r="O139" s="40">
        <v>42598</v>
      </c>
      <c r="P139" s="16">
        <v>1.6238096855644764E-3</v>
      </c>
      <c r="Q139" s="15">
        <f>Q138*(1+P139)</f>
        <v>102.92110075213407</v>
      </c>
      <c r="R139" s="22">
        <f>IFERROR(VLOOKUP(O139,[1]MatlabBOGSOGoutput!$A:$B,2,FALSE),0)</f>
        <v>1.0089826818848661E-3</v>
      </c>
      <c r="S139" s="15">
        <f t="shared" si="11"/>
        <v>102.08897045536844</v>
      </c>
      <c r="T139">
        <f>IFERROR(VLOOKUP(O139,'[2]spy (2)'!$A:$E,5,FALSE),0)</f>
        <v>217.96</v>
      </c>
      <c r="U139">
        <f t="shared" si="12"/>
        <v>115.96701250332525</v>
      </c>
    </row>
    <row r="140" spans="5:21" x14ac:dyDescent="0.25">
      <c r="O140" s="40">
        <v>42599</v>
      </c>
      <c r="P140" s="16">
        <v>-1.0763810256963595E-3</v>
      </c>
      <c r="Q140" s="15">
        <f>Q139*(1+P140)</f>
        <v>102.81031843214068</v>
      </c>
      <c r="R140" s="22">
        <f>IFERROR(VLOOKUP(O140,[1]MatlabBOGSOGoutput!$A:$B,2,FALSE),0)</f>
        <v>0</v>
      </c>
      <c r="S140" s="15">
        <f t="shared" si="11"/>
        <v>102.08897045536844</v>
      </c>
      <c r="T140">
        <f>IFERROR(VLOOKUP(O140,'[2]spy (2)'!$A:$E,5,FALSE),0)</f>
        <v>218.37</v>
      </c>
      <c r="U140">
        <f t="shared" si="12"/>
        <v>116.18515562649631</v>
      </c>
    </row>
    <row r="141" spans="5:21" x14ac:dyDescent="0.25">
      <c r="O141" s="40">
        <v>42600</v>
      </c>
      <c r="P141" s="16">
        <v>0</v>
      </c>
      <c r="Q141" s="15">
        <f>Q140*(1+P141)</f>
        <v>102.81031843214068</v>
      </c>
      <c r="R141" s="22">
        <f>IFERROR(VLOOKUP(O141,[1]MatlabBOGSOGoutput!$A:$B,2,FALSE),0)</f>
        <v>0</v>
      </c>
      <c r="S141" s="15">
        <f t="shared" si="11"/>
        <v>102.08897045536844</v>
      </c>
      <c r="T141">
        <f>IFERROR(VLOOKUP(O141,'[2]spy (2)'!$A:$E,5,FALSE),0)</f>
        <v>218.86</v>
      </c>
      <c r="U141">
        <f t="shared" si="12"/>
        <v>116.44586326150562</v>
      </c>
    </row>
    <row r="142" spans="5:21" x14ac:dyDescent="0.25">
      <c r="O142" s="40">
        <v>42601</v>
      </c>
      <c r="P142" s="16">
        <v>0</v>
      </c>
      <c r="Q142" s="15">
        <f>Q141*(1+P142)</f>
        <v>102.81031843214068</v>
      </c>
      <c r="R142" s="22">
        <f>IFERROR(VLOOKUP(O142,[1]MatlabBOGSOGoutput!$A:$B,2,FALSE),0)</f>
        <v>-1.0028661674551489E-2</v>
      </c>
      <c r="S142" s="15">
        <f t="shared" si="11"/>
        <v>101.06515470996827</v>
      </c>
      <c r="T142">
        <f>IFERROR(VLOOKUP(O142,'[2]spy (2)'!$A:$E,5,FALSE),0)</f>
        <v>218.54</v>
      </c>
      <c r="U142">
        <f t="shared" si="12"/>
        <v>116.27560521415259</v>
      </c>
    </row>
    <row r="143" spans="5:21" x14ac:dyDescent="0.25">
      <c r="O143" s="40">
        <v>42604</v>
      </c>
      <c r="P143" s="16">
        <v>0</v>
      </c>
      <c r="Q143" s="15">
        <f>Q142*(1+P143)</f>
        <v>102.81031843214068</v>
      </c>
      <c r="R143" s="22">
        <f>IFERROR(VLOOKUP(O143,[1]MatlabBOGSOGoutput!$A:$B,2,FALSE),0)</f>
        <v>-2.1144913692563647E-3</v>
      </c>
      <c r="S143" s="15">
        <f t="shared" si="11"/>
        <v>100.85145331260148</v>
      </c>
      <c r="T143">
        <f>IFERROR(VLOOKUP(O143,'[2]spy (2)'!$A:$E,5,FALSE),0)</f>
        <v>218.53</v>
      </c>
      <c r="U143">
        <f t="shared" si="12"/>
        <v>116.27028465017281</v>
      </c>
    </row>
    <row r="144" spans="5:21" x14ac:dyDescent="0.25">
      <c r="O144" s="40">
        <v>42605</v>
      </c>
      <c r="P144" s="16">
        <v>-1.5924334363647554E-3</v>
      </c>
      <c r="Q144" s="15">
        <f>Q143*(1+P144)</f>
        <v>102.64659984346603</v>
      </c>
      <c r="R144" s="22">
        <f>IFERROR(VLOOKUP(O144,[1]MatlabBOGSOGoutput!$A:$B,2,FALSE),0)</f>
        <v>0</v>
      </c>
      <c r="S144" s="15">
        <f t="shared" si="11"/>
        <v>100.85145331260148</v>
      </c>
      <c r="T144">
        <f>IFERROR(VLOOKUP(O144,'[2]spy (2)'!$A:$E,5,FALSE),0)</f>
        <v>218.97</v>
      </c>
      <c r="U144">
        <f t="shared" si="12"/>
        <v>116.50438946528321</v>
      </c>
    </row>
    <row r="145" spans="15:21" x14ac:dyDescent="0.25">
      <c r="O145" s="40">
        <v>42606</v>
      </c>
      <c r="P145" s="16">
        <v>0</v>
      </c>
      <c r="Q145" s="15">
        <f>Q144*(1+P145)</f>
        <v>102.64659984346603</v>
      </c>
      <c r="R145" s="22">
        <f>IFERROR(VLOOKUP(O145,[1]MatlabBOGSOGoutput!$A:$B,2,FALSE),0)</f>
        <v>0</v>
      </c>
      <c r="S145" s="15">
        <f t="shared" si="11"/>
        <v>100.85145331260148</v>
      </c>
      <c r="T145">
        <f>IFERROR(VLOOKUP(O145,'[2]spy (2)'!$A:$E,5,FALSE),0)</f>
        <v>217.85</v>
      </c>
      <c r="U145">
        <f t="shared" si="12"/>
        <v>115.90848629954765</v>
      </c>
    </row>
    <row r="146" spans="15:21" x14ac:dyDescent="0.25">
      <c r="O146" s="40">
        <v>42607</v>
      </c>
      <c r="P146" s="16">
        <v>0</v>
      </c>
      <c r="Q146" s="15">
        <f>Q145*(1+P146)</f>
        <v>102.64659984346603</v>
      </c>
      <c r="R146" s="22">
        <f>IFERROR(VLOOKUP(O146,[1]MatlabBOGSOGoutput!$A:$B,2,FALSE),0)</f>
        <v>0</v>
      </c>
      <c r="S146" s="15">
        <f t="shared" si="11"/>
        <v>100.85145331260148</v>
      </c>
      <c r="T146">
        <f>IFERROR(VLOOKUP(O146,'[2]spy (2)'!$A:$E,5,FALSE),0)</f>
        <v>217.7</v>
      </c>
      <c r="U146">
        <f t="shared" si="12"/>
        <v>115.82867783985093</v>
      </c>
    </row>
    <row r="147" spans="15:21" x14ac:dyDescent="0.25">
      <c r="O147" s="40">
        <v>42608</v>
      </c>
      <c r="P147" s="16">
        <v>0</v>
      </c>
      <c r="Q147" s="15">
        <f>Q146*(1+P147)</f>
        <v>102.64659984346603</v>
      </c>
      <c r="R147" s="22">
        <f>IFERROR(VLOOKUP(O147,[1]MatlabBOGSOGoutput!$A:$B,2,FALSE),0)</f>
        <v>2.1143177831847579E-4</v>
      </c>
      <c r="S147" s="15">
        <f t="shared" si="11"/>
        <v>100.87277651472135</v>
      </c>
      <c r="T147">
        <f>IFERROR(VLOOKUP(O147,'[2]spy (2)'!$A:$E,5,FALSE),0)</f>
        <v>217.29</v>
      </c>
      <c r="U147">
        <f t="shared" si="12"/>
        <v>115.61053471667987</v>
      </c>
    </row>
    <row r="148" spans="15:21" x14ac:dyDescent="0.25">
      <c r="O148" s="40">
        <v>42611</v>
      </c>
      <c r="P148" s="16">
        <v>-1.853446704578586E-4</v>
      </c>
      <c r="Q148" s="15">
        <f>Q147*(1+P148)</f>
        <v>102.62757484324443</v>
      </c>
      <c r="R148" s="22">
        <f>IFERROR(VLOOKUP(O148,[1]MatlabBOGSOGoutput!$A:$B,2,FALSE),0)</f>
        <v>2.3186379318684671E-3</v>
      </c>
      <c r="S148" s="15">
        <f t="shared" si="11"/>
        <v>101.10666396064127</v>
      </c>
      <c r="T148">
        <f>IFERROR(VLOOKUP(O148,'[2]spy (2)'!$A:$E,5,FALSE),0)</f>
        <v>218.36</v>
      </c>
      <c r="U148">
        <f t="shared" si="12"/>
        <v>116.17983506251652</v>
      </c>
    </row>
    <row r="149" spans="15:21" x14ac:dyDescent="0.25">
      <c r="O149" s="40">
        <v>42612</v>
      </c>
      <c r="P149" s="16">
        <v>0</v>
      </c>
      <c r="Q149" s="15">
        <f>Q148*(1+P149)</f>
        <v>102.62757484324443</v>
      </c>
      <c r="R149" s="22">
        <f>IFERROR(VLOOKUP(O149,[1]MatlabBOGSOGoutput!$A:$B,2,FALSE),0)</f>
        <v>0</v>
      </c>
      <c r="S149" s="15">
        <f t="shared" si="11"/>
        <v>101.10666396064127</v>
      </c>
      <c r="T149">
        <f>IFERROR(VLOOKUP(O149,'[2]spy (2)'!$A:$E,5,FALSE),0)</f>
        <v>218</v>
      </c>
      <c r="U149">
        <f t="shared" si="12"/>
        <v>115.98829475924435</v>
      </c>
    </row>
    <row r="150" spans="15:21" x14ac:dyDescent="0.25">
      <c r="O150" s="40">
        <v>42613</v>
      </c>
      <c r="P150" s="16">
        <v>0</v>
      </c>
      <c r="Q150" s="15">
        <f>Q149*(1+P150)</f>
        <v>102.62757484324443</v>
      </c>
      <c r="R150" s="22">
        <f>IFERROR(VLOOKUP(O150,[1]MatlabBOGSOGoutput!$A:$B,2,FALSE),0)</f>
        <v>-2.9694746952164093E-3</v>
      </c>
      <c r="S150" s="15">
        <f t="shared" si="11"/>
        <v>100.80643028049241</v>
      </c>
      <c r="T150">
        <f>IFERROR(VLOOKUP(O150,'[2]spy (2)'!$A:$E,5,FALSE),0)</f>
        <v>217.38</v>
      </c>
      <c r="U150">
        <f t="shared" si="12"/>
        <v>115.65841979249788</v>
      </c>
    </row>
    <row r="151" spans="15:21" x14ac:dyDescent="0.25">
      <c r="O151" s="40">
        <v>42614</v>
      </c>
      <c r="P151" s="16">
        <v>4.012950575909527E-4</v>
      </c>
      <c r="Q151" s="15">
        <f>Q150*(1+P151)</f>
        <v>102.66875878180157</v>
      </c>
      <c r="R151" s="22">
        <f>IFERROR(VLOOKUP(O151,[1]MatlabBOGSOGoutput!$A:$B,2,FALSE),0)</f>
        <v>2.4857352272289896E-4</v>
      </c>
      <c r="S151" s="15">
        <f t="shared" si="11"/>
        <v>100.83148808998035</v>
      </c>
      <c r="T151">
        <f>IFERROR(VLOOKUP(O151,'[2]spy (2)'!$A:$E,5,FALSE),0)</f>
        <v>217.39</v>
      </c>
      <c r="U151">
        <f t="shared" si="12"/>
        <v>115.66374035647765</v>
      </c>
    </row>
    <row r="152" spans="15:21" x14ac:dyDescent="0.25">
      <c r="O152" s="40">
        <v>42615</v>
      </c>
      <c r="P152" s="16">
        <v>-3.0624532097738369E-4</v>
      </c>
      <c r="Q152" s="15">
        <f>Q151*(1+P152)</f>
        <v>102.6373169548141</v>
      </c>
      <c r="R152" s="22">
        <f>IFERROR(VLOOKUP(O152,[1]MatlabBOGSOGoutput!$A:$B,2,FALSE),0)</f>
        <v>-3.5828703753492612E-4</v>
      </c>
      <c r="S152" s="15">
        <f t="shared" si="11"/>
        <v>100.79536147482236</v>
      </c>
      <c r="T152">
        <f>IFERROR(VLOOKUP(O152,'[2]spy (2)'!$A:$E,5,FALSE),0)</f>
        <v>218.37</v>
      </c>
      <c r="U152">
        <f t="shared" si="12"/>
        <v>116.18515562649627</v>
      </c>
    </row>
    <row r="153" spans="15:21" x14ac:dyDescent="0.25">
      <c r="O153" s="40">
        <v>42619</v>
      </c>
      <c r="P153" s="16">
        <v>0</v>
      </c>
      <c r="Q153" s="15">
        <f>Q152*(1+P153)</f>
        <v>102.6373169548141</v>
      </c>
      <c r="R153" s="22">
        <f>IFERROR(VLOOKUP(O153,[1]MatlabBOGSOGoutput!$A:$B,2,FALSE),0)</f>
        <v>0</v>
      </c>
      <c r="S153" s="15">
        <f t="shared" si="11"/>
        <v>100.79536147482236</v>
      </c>
      <c r="T153">
        <f>IFERROR(VLOOKUP(O153,'[2]spy (2)'!$A:$E,5,FALSE),0)</f>
        <v>219.03</v>
      </c>
      <c r="U153">
        <f t="shared" si="12"/>
        <v>116.53631284916187</v>
      </c>
    </row>
    <row r="154" spans="15:21" x14ac:dyDescent="0.25">
      <c r="O154" s="40">
        <v>42620</v>
      </c>
      <c r="P154" s="16">
        <v>0</v>
      </c>
      <c r="Q154" s="15">
        <f>Q153*(1+P154)</f>
        <v>102.6373169548141</v>
      </c>
      <c r="R154" s="22">
        <f>IFERROR(VLOOKUP(O154,[1]MatlabBOGSOGoutput!$A:$B,2,FALSE),0)</f>
        <v>9.7170790738777683E-4</v>
      </c>
      <c r="S154" s="15">
        <f t="shared" si="11"/>
        <v>100.89330512459546</v>
      </c>
      <c r="T154">
        <f>IFERROR(VLOOKUP(O154,'[2]spy (2)'!$A:$E,5,FALSE),0)</f>
        <v>219.01</v>
      </c>
      <c r="U154">
        <f t="shared" si="12"/>
        <v>116.52567172120231</v>
      </c>
    </row>
    <row r="155" spans="15:21" x14ac:dyDescent="0.25">
      <c r="O155" s="40">
        <v>42621</v>
      </c>
      <c r="P155" s="16">
        <v>-2.2105731552827033E-3</v>
      </c>
      <c r="Q155" s="15">
        <f>Q154*(1+P155)</f>
        <v>102.41042965722355</v>
      </c>
      <c r="R155" s="22">
        <f>IFERROR(VLOOKUP(O155,[1]MatlabBOGSOGoutput!$A:$B,2,FALSE),0)</f>
        <v>0</v>
      </c>
      <c r="S155" s="15">
        <f t="shared" si="11"/>
        <v>100.89330512459546</v>
      </c>
      <c r="T155">
        <f>IFERROR(VLOOKUP(O155,'[2]spy (2)'!$A:$E,5,FALSE),0)</f>
        <v>218.51</v>
      </c>
      <c r="U155">
        <f t="shared" si="12"/>
        <v>116.25964352221322</v>
      </c>
    </row>
    <row r="156" spans="15:21" x14ac:dyDescent="0.25">
      <c r="O156" s="48">
        <v>42622</v>
      </c>
      <c r="P156" s="49">
        <v>-1.8985679900783481E-2</v>
      </c>
      <c r="Q156" s="15">
        <f>Q155*(1+P156)</f>
        <v>100.46609802124979</v>
      </c>
      <c r="R156" s="22">
        <f>IFERROR(VLOOKUP(O156,[1]MatlabBOGSOGoutput!$A:$B,2,FALSE),0)</f>
        <v>-2.0467654934388752E-2</v>
      </c>
      <c r="S156" s="15">
        <f t="shared" si="11"/>
        <v>98.828255770115248</v>
      </c>
      <c r="T156">
        <f>IFERROR(VLOOKUP(O156,'[2]spy (2)'!$A:$E,5,FALSE),0)</f>
        <v>213.28</v>
      </c>
      <c r="U156">
        <f t="shared" si="12"/>
        <v>113.47698856078732</v>
      </c>
    </row>
    <row r="157" spans="15:21" x14ac:dyDescent="0.25">
      <c r="O157" s="40">
        <v>42625</v>
      </c>
      <c r="P157" s="16">
        <v>1.2221917229548998E-2</v>
      </c>
      <c r="Q157" s="15">
        <f>Q156*(1+P157)</f>
        <v>101.69398635564127</v>
      </c>
      <c r="R157" s="22">
        <f>IFERROR(VLOOKUP(O157,[1]MatlabBOGSOGoutput!$A:$B,2,FALSE),0)</f>
        <v>1.661396837145409E-2</v>
      </c>
      <c r="S157" s="15">
        <f t="shared" si="11"/>
        <v>100.47018528568591</v>
      </c>
      <c r="T157">
        <f>IFERROR(VLOOKUP(O157,'[2]spy (2)'!$A:$E,5,FALSE),0)</f>
        <v>216.34</v>
      </c>
      <c r="U157">
        <f t="shared" si="12"/>
        <v>115.10508113860058</v>
      </c>
    </row>
    <row r="158" spans="15:21" x14ac:dyDescent="0.25">
      <c r="O158" s="40">
        <v>42626</v>
      </c>
      <c r="P158" s="16">
        <v>0</v>
      </c>
      <c r="Q158" s="15">
        <f>Q157*(1+P158)</f>
        <v>101.69398635564127</v>
      </c>
      <c r="R158" s="22">
        <f>IFERROR(VLOOKUP(O158,[1]MatlabBOGSOGoutput!$A:$B,2,FALSE),0)</f>
        <v>0</v>
      </c>
      <c r="S158" s="15">
        <f t="shared" si="11"/>
        <v>100.47018528568591</v>
      </c>
      <c r="T158">
        <f>IFERROR(VLOOKUP(O158,'[2]spy (2)'!$A:$E,5,FALSE),0)</f>
        <v>213.23</v>
      </c>
      <c r="U158">
        <f t="shared" si="12"/>
        <v>113.45038574088842</v>
      </c>
    </row>
    <row r="159" spans="15:21" x14ac:dyDescent="0.25">
      <c r="O159" s="40">
        <v>42627</v>
      </c>
      <c r="P159" s="16">
        <v>0</v>
      </c>
      <c r="Q159" s="15">
        <f>Q158*(1+P159)</f>
        <v>101.69398635564127</v>
      </c>
      <c r="R159" s="22">
        <f>IFERROR(VLOOKUP(O159,[1]MatlabBOGSOGoutput!$A:$B,2,FALSE),0)</f>
        <v>1.0998275875789788E-3</v>
      </c>
      <c r="S159" s="15">
        <f t="shared" si="11"/>
        <v>100.58068516719227</v>
      </c>
      <c r="T159">
        <f>IFERROR(VLOOKUP(O159,'[2]spy (2)'!$A:$E,5,FALSE),0)</f>
        <v>213.15</v>
      </c>
      <c r="U159">
        <f t="shared" si="12"/>
        <v>113.40782122905019</v>
      </c>
    </row>
    <row r="160" spans="15:21" x14ac:dyDescent="0.25">
      <c r="O160" s="40">
        <v>42628</v>
      </c>
      <c r="P160" s="16">
        <v>-1.2628512560645332E-3</v>
      </c>
      <c r="Q160" s="15">
        <f>Q159*(1+P160)</f>
        <v>101.56556197723785</v>
      </c>
      <c r="R160" s="22">
        <f>IFERROR(VLOOKUP(O160,[1]MatlabBOGSOGoutput!$A:$B,2,FALSE),0)</f>
        <v>-1.3730374673135463E-3</v>
      </c>
      <c r="S160" s="15">
        <f t="shared" si="11"/>
        <v>100.44258411796964</v>
      </c>
      <c r="T160">
        <f>IFERROR(VLOOKUP(O160,'[2]spy (2)'!$A:$E,5,FALSE),0)</f>
        <v>215.28</v>
      </c>
      <c r="U160">
        <f t="shared" si="12"/>
        <v>114.54110135674372</v>
      </c>
    </row>
    <row r="161" spans="15:21" x14ac:dyDescent="0.25">
      <c r="O161" s="40">
        <v>42629</v>
      </c>
      <c r="P161" s="16">
        <v>0</v>
      </c>
      <c r="Q161" s="15">
        <f>Q160*(1+P161)</f>
        <v>101.56556197723785</v>
      </c>
      <c r="R161" s="22">
        <f>IFERROR(VLOOKUP(O161,[1]MatlabBOGSOGoutput!$A:$B,2,FALSE),0)</f>
        <v>0</v>
      </c>
      <c r="S161" s="15">
        <f t="shared" si="11"/>
        <v>100.44258411796964</v>
      </c>
      <c r="T161">
        <f>IFERROR(VLOOKUP(O161,'[2]spy (2)'!$A:$E,5,FALSE),0)</f>
        <v>213.37</v>
      </c>
      <c r="U161">
        <f t="shared" si="12"/>
        <v>113.52487363660539</v>
      </c>
    </row>
    <row r="162" spans="15:21" x14ac:dyDescent="0.25">
      <c r="O162" s="40">
        <v>42632</v>
      </c>
      <c r="P162" s="16">
        <v>-3.1260763590252954E-4</v>
      </c>
      <c r="Q162" s="15">
        <f>Q161*(1+P162)</f>
        <v>101.53381180701903</v>
      </c>
      <c r="R162" s="22">
        <f>IFERROR(VLOOKUP(O162,[1]MatlabBOGSOGoutput!$A:$B,2,FALSE),0)</f>
        <v>0</v>
      </c>
      <c r="S162" s="15">
        <f t="shared" si="11"/>
        <v>100.44258411796964</v>
      </c>
      <c r="T162">
        <f>IFERROR(VLOOKUP(O162,'[2]spy (2)'!$A:$E,5,FALSE),0)</f>
        <v>213.41</v>
      </c>
      <c r="U162">
        <f t="shared" si="12"/>
        <v>113.54615589252452</v>
      </c>
    </row>
    <row r="163" spans="15:21" x14ac:dyDescent="0.25">
      <c r="O163" s="40">
        <v>42633</v>
      </c>
      <c r="P163" s="16">
        <v>4.8955253399554081E-5</v>
      </c>
      <c r="Q163" s="15">
        <f>Q162*(1+P163)</f>
        <v>101.53878242050467</v>
      </c>
      <c r="R163" s="22">
        <f>IFERROR(VLOOKUP(O163,[1]MatlabBOGSOGoutput!$A:$B,2,FALSE),0)</f>
        <v>2.7973923635811358E-3</v>
      </c>
      <c r="S163" s="15">
        <f t="shared" si="11"/>
        <v>100.72356143575961</v>
      </c>
      <c r="T163">
        <f>IFERROR(VLOOKUP(O163,'[2]spy (2)'!$A:$E,5,FALSE),0)</f>
        <v>213.42</v>
      </c>
      <c r="U163">
        <f t="shared" si="12"/>
        <v>113.5514764565043</v>
      </c>
    </row>
    <row r="164" spans="15:21" x14ac:dyDescent="0.25">
      <c r="O164" s="40">
        <v>42634</v>
      </c>
      <c r="P164" s="16">
        <v>0</v>
      </c>
      <c r="Q164" s="15">
        <f>Q163*(1+P164)</f>
        <v>101.53878242050467</v>
      </c>
      <c r="R164" s="22">
        <f>IFERROR(VLOOKUP(O164,[1]MatlabBOGSOGoutput!$A:$B,2,FALSE),0)</f>
        <v>3.1953642261780941E-3</v>
      </c>
      <c r="S164" s="15">
        <f t="shared" si="11"/>
        <v>101.0454099007047</v>
      </c>
      <c r="T164">
        <f>IFERROR(VLOOKUP(O164,'[2]spy (2)'!$A:$E,5,FALSE),0)</f>
        <v>215.82</v>
      </c>
      <c r="U164">
        <f t="shared" si="12"/>
        <v>114.82841181165196</v>
      </c>
    </row>
    <row r="165" spans="15:21" x14ac:dyDescent="0.25">
      <c r="O165" s="40">
        <v>42635</v>
      </c>
      <c r="P165" s="16">
        <v>2.0309595507876617E-3</v>
      </c>
      <c r="Q165" s="15">
        <f>Q164*(1+P165)</f>
        <v>101.74500358043696</v>
      </c>
      <c r="R165" s="22">
        <f>IFERROR(VLOOKUP(O165,[1]MatlabBOGSOGoutput!$A:$B,2,FALSE),0)</f>
        <v>-3.243438743330271E-3</v>
      </c>
      <c r="S165" s="15">
        <f t="shared" si="11"/>
        <v>100.71767530339707</v>
      </c>
      <c r="T165">
        <f>IFERROR(VLOOKUP(O165,'[2]spy (2)'!$A:$E,5,FALSE),0)</f>
        <v>217.18</v>
      </c>
      <c r="U165">
        <f t="shared" si="12"/>
        <v>115.5520085129023</v>
      </c>
    </row>
    <row r="166" spans="15:21" x14ac:dyDescent="0.25">
      <c r="O166" s="40">
        <v>42636</v>
      </c>
      <c r="P166" s="16">
        <v>0</v>
      </c>
      <c r="Q166" s="15">
        <f>Q165*(1+P166)</f>
        <v>101.74500358043696</v>
      </c>
      <c r="R166" s="22">
        <f>IFERROR(VLOOKUP(O166,[1]MatlabBOGSOGoutput!$A:$B,2,FALSE),0)</f>
        <v>1.512991337466294E-3</v>
      </c>
      <c r="S166" s="15">
        <f t="shared" si="11"/>
        <v>100.87006027366085</v>
      </c>
      <c r="T166">
        <f>IFERROR(VLOOKUP(O166,'[2]spy (2)'!$A:$E,5,FALSE),0)</f>
        <v>215.99</v>
      </c>
      <c r="U166">
        <f t="shared" si="12"/>
        <v>114.91886139930827</v>
      </c>
    </row>
    <row r="167" spans="15:21" x14ac:dyDescent="0.25">
      <c r="O167" s="40">
        <v>42639</v>
      </c>
      <c r="P167" s="16">
        <v>-4.8284814060975655E-4</v>
      </c>
      <c r="Q167" s="15">
        <f>Q166*(1+P167)</f>
        <v>101.69587619464181</v>
      </c>
      <c r="R167" s="22">
        <f>IFERROR(VLOOKUP(O167,[1]MatlabBOGSOGoutput!$A:$B,2,FALSE),0)</f>
        <v>-1.9879155775977134E-4</v>
      </c>
      <c r="S167" s="15">
        <f t="shared" si="11"/>
        <v>100.85000815724773</v>
      </c>
      <c r="T167">
        <f>IFERROR(VLOOKUP(O167,'[2]spy (2)'!$A:$E,5,FALSE),0)</f>
        <v>214.24</v>
      </c>
      <c r="U167">
        <f t="shared" si="12"/>
        <v>113.98776270284644</v>
      </c>
    </row>
    <row r="168" spans="15:21" x14ac:dyDescent="0.25">
      <c r="O168" s="40">
        <v>42640</v>
      </c>
      <c r="P168" s="16">
        <v>-3.9552595706461007E-3</v>
      </c>
      <c r="Q168" s="15">
        <f>Q167*(1+P168)</f>
        <v>101.29364260702771</v>
      </c>
      <c r="R168" s="22">
        <f>IFERROR(VLOOKUP(O168,[1]MatlabBOGSOGoutput!$A:$B,2,FALSE),0)</f>
        <v>-1.1723598725786831E-3</v>
      </c>
      <c r="S168" s="15">
        <f t="shared" si="11"/>
        <v>100.73177565453494</v>
      </c>
      <c r="T168">
        <f>IFERROR(VLOOKUP(O168,'[2]spy (2)'!$A:$E,5,FALSE),0)</f>
        <v>215.57</v>
      </c>
      <c r="U168">
        <f t="shared" si="12"/>
        <v>114.69539771215743</v>
      </c>
    </row>
    <row r="169" spans="15:21" x14ac:dyDescent="0.25">
      <c r="O169" s="40">
        <v>42641</v>
      </c>
      <c r="P169" s="16">
        <v>-1.539357196841604E-5</v>
      </c>
      <c r="Q169" s="15">
        <f>Q168*(1+P169)</f>
        <v>101.29208333605028</v>
      </c>
      <c r="R169" s="22">
        <f>IFERROR(VLOOKUP(O169,[1]MatlabBOGSOGoutput!$A:$B,2,FALSE),0)</f>
        <v>-2.1280861694195313E-5</v>
      </c>
      <c r="S169" s="15">
        <f t="shared" si="11"/>
        <v>100.72963199554903</v>
      </c>
      <c r="T169">
        <f>IFERROR(VLOOKUP(O169,'[2]spy (2)'!$A:$E,5,FALSE),0)</f>
        <v>216.64</v>
      </c>
      <c r="U169">
        <f t="shared" si="12"/>
        <v>115.26469805799408</v>
      </c>
    </row>
    <row r="170" spans="15:21" x14ac:dyDescent="0.25">
      <c r="O170" s="40">
        <v>42642</v>
      </c>
      <c r="P170" s="16">
        <v>0</v>
      </c>
      <c r="Q170" s="15">
        <f>Q169*(1+P170)</f>
        <v>101.29208333605028</v>
      </c>
      <c r="R170" s="22">
        <f>IFERROR(VLOOKUP(O170,[1]MatlabBOGSOGoutput!$A:$B,2,FALSE),0)</f>
        <v>0</v>
      </c>
      <c r="S170" s="15">
        <f t="shared" si="11"/>
        <v>100.72963199554903</v>
      </c>
      <c r="T170">
        <f>IFERROR(VLOOKUP(O170,'[2]spy (2)'!$A:$E,5,FALSE),0)</f>
        <v>214.68</v>
      </c>
      <c r="U170">
        <f t="shared" si="12"/>
        <v>114.22186751795685</v>
      </c>
    </row>
    <row r="171" spans="15:21" x14ac:dyDescent="0.25">
      <c r="O171" s="40">
        <v>42643</v>
      </c>
      <c r="P171" s="16">
        <v>-5.5445486296633534E-4</v>
      </c>
      <c r="Q171" s="15">
        <f>Q170*(1+P171)</f>
        <v>101.23592144786461</v>
      </c>
      <c r="R171" s="22">
        <f>IFERROR(VLOOKUP(O171,[1]MatlabBOGSOGoutput!$A:$B,2,FALSE),0)</f>
        <v>-7.3546827811247486E-4</v>
      </c>
      <c r="S171" s="15">
        <f t="shared" si="11"/>
        <v>100.65554854655036</v>
      </c>
      <c r="T171">
        <f>IFERROR(VLOOKUP(O171,'[2]spy (2)'!$A:$E,5,FALSE),0)</f>
        <v>216.3</v>
      </c>
      <c r="U171">
        <f t="shared" si="12"/>
        <v>115.08379888268152</v>
      </c>
    </row>
    <row r="172" spans="15:21" x14ac:dyDescent="0.25">
      <c r="O172" s="40">
        <v>42646</v>
      </c>
      <c r="P172" s="16">
        <v>-1.4833141635305766E-3</v>
      </c>
      <c r="Q172" s="15">
        <f>Q171*(1+P172)</f>
        <v>101.08575677172293</v>
      </c>
      <c r="R172" s="22">
        <f>IFERROR(VLOOKUP(O172,[1]MatlabBOGSOGoutput!$A:$B,2,FALSE),0)</f>
        <v>-8.5075739459158808E-4</v>
      </c>
      <c r="S172" s="15">
        <f t="shared" si="11"/>
        <v>100.56991509431771</v>
      </c>
      <c r="T172">
        <f>IFERROR(VLOOKUP(O172,'[2]spy (2)'!$A:$E,5,FALSE),0)</f>
        <v>215.78</v>
      </c>
      <c r="U172">
        <f t="shared" si="12"/>
        <v>114.80712955573286</v>
      </c>
    </row>
    <row r="173" spans="15:21" x14ac:dyDescent="0.25">
      <c r="O173" s="40">
        <v>42647</v>
      </c>
      <c r="P173" s="16">
        <v>0</v>
      </c>
      <c r="Q173" s="15">
        <f>Q172*(1+P173)</f>
        <v>101.08575677172293</v>
      </c>
      <c r="R173" s="22">
        <f>IFERROR(VLOOKUP(O173,[1]MatlabBOGSOGoutput!$A:$B,2,FALSE),0)</f>
        <v>0</v>
      </c>
      <c r="S173" s="15">
        <f t="shared" si="11"/>
        <v>100.56991509431771</v>
      </c>
      <c r="T173">
        <f>IFERROR(VLOOKUP(O173,'[2]spy (2)'!$A:$E,5,FALSE),0)</f>
        <v>214.68</v>
      </c>
      <c r="U173">
        <f t="shared" si="12"/>
        <v>114.22186751795685</v>
      </c>
    </row>
    <row r="174" spans="15:21" x14ac:dyDescent="0.25">
      <c r="O174" s="40">
        <v>42648</v>
      </c>
      <c r="P174" s="16">
        <v>0</v>
      </c>
      <c r="Q174" s="15">
        <f>Q173*(1+P174)</f>
        <v>101.08575677172293</v>
      </c>
      <c r="R174" s="22">
        <f>IFERROR(VLOOKUP(O174,[1]MatlabBOGSOGoutput!$A:$B,2,FALSE),0)</f>
        <v>8.3641606307874956E-4</v>
      </c>
      <c r="S174" s="15">
        <f t="shared" si="11"/>
        <v>100.65403338676505</v>
      </c>
      <c r="T174">
        <f>IFERROR(VLOOKUP(O174,'[2]spy (2)'!$A:$E,5,FALSE),0)</f>
        <v>215.63</v>
      </c>
      <c r="U174">
        <f t="shared" si="12"/>
        <v>114.72732109603614</v>
      </c>
    </row>
    <row r="175" spans="15:21" x14ac:dyDescent="0.25">
      <c r="O175" s="40">
        <v>42649</v>
      </c>
      <c r="P175" s="16">
        <v>-2.9145791955830348E-4</v>
      </c>
      <c r="Q175" s="15">
        <f>Q174*(1+P175)</f>
        <v>101.05629452735727</v>
      </c>
      <c r="R175" s="22">
        <f>IFERROR(VLOOKUP(O175,[1]MatlabBOGSOGoutput!$A:$B,2,FALSE),0)</f>
        <v>-4.8629657698624659E-4</v>
      </c>
      <c r="S175" s="15">
        <f t="shared" si="11"/>
        <v>100.6050856748692</v>
      </c>
      <c r="T175">
        <f>IFERROR(VLOOKUP(O175,'[2]spy (2)'!$A:$E,5,FALSE),0)</f>
        <v>215.78</v>
      </c>
      <c r="U175">
        <f t="shared" si="12"/>
        <v>114.80712955573287</v>
      </c>
    </row>
    <row r="176" spans="15:21" x14ac:dyDescent="0.25">
      <c r="O176" s="40">
        <v>42650</v>
      </c>
      <c r="P176" s="16">
        <v>0</v>
      </c>
      <c r="Q176" s="15">
        <f>Q175*(1+P176)</f>
        <v>101.05629452735727</v>
      </c>
      <c r="R176" s="22">
        <f>IFERROR(VLOOKUP(O176,[1]MatlabBOGSOGoutput!$A:$B,2,FALSE),0)</f>
        <v>0</v>
      </c>
      <c r="S176" s="15">
        <f t="shared" si="11"/>
        <v>100.6050856748692</v>
      </c>
      <c r="T176">
        <f>IFERROR(VLOOKUP(O176,'[2]spy (2)'!$A:$E,5,FALSE),0)</f>
        <v>215.04</v>
      </c>
      <c r="U176">
        <f t="shared" si="12"/>
        <v>114.41340782122901</v>
      </c>
    </row>
    <row r="177" spans="15:21" x14ac:dyDescent="0.25">
      <c r="O177" s="40">
        <v>42653</v>
      </c>
      <c r="P177" s="16">
        <v>-1.5939344050918906E-3</v>
      </c>
      <c r="Q177" s="15">
        <f>Q176*(1+P177)</f>
        <v>100.89521742265902</v>
      </c>
      <c r="R177" s="22">
        <f>IFERROR(VLOOKUP(O177,[1]MatlabBOGSOGoutput!$A:$B,2,FALSE),0)</f>
        <v>-2.2593456973397119E-3</v>
      </c>
      <c r="S177" s="15">
        <f t="shared" si="11"/>
        <v>100.37778400741918</v>
      </c>
      <c r="T177">
        <f>IFERROR(VLOOKUP(O177,'[2]spy (2)'!$A:$E,5,FALSE),0)</f>
        <v>216.16</v>
      </c>
      <c r="U177">
        <f t="shared" si="12"/>
        <v>115.00931098696458</v>
      </c>
    </row>
    <row r="178" spans="15:21" x14ac:dyDescent="0.25">
      <c r="O178" s="40">
        <v>42654</v>
      </c>
      <c r="P178" s="16">
        <v>-5.2103604054536089E-3</v>
      </c>
      <c r="Q178" s="15">
        <f>Q177*(1+P178)</f>
        <v>100.36951697670035</v>
      </c>
      <c r="R178" s="22">
        <f>IFERROR(VLOOKUP(O178,[1]MatlabBOGSOGoutput!$A:$B,2,FALSE),0)</f>
        <v>-5.7488476101889459E-3</v>
      </c>
      <c r="S178" s="15">
        <f t="shared" si="11"/>
        <v>99.800727423712075</v>
      </c>
      <c r="T178">
        <f>IFERROR(VLOOKUP(O178,'[2]spy (2)'!$A:$E,5,FALSE),0)</f>
        <v>213.43</v>
      </c>
      <c r="U178">
        <f t="shared" si="12"/>
        <v>113.55679702048414</v>
      </c>
    </row>
    <row r="179" spans="15:21" x14ac:dyDescent="0.25">
      <c r="O179" s="40">
        <v>42655</v>
      </c>
      <c r="P179" s="16">
        <v>0</v>
      </c>
      <c r="Q179" s="15">
        <f>Q178*(1+P179)</f>
        <v>100.36951697670035</v>
      </c>
      <c r="R179" s="22">
        <f>IFERROR(VLOOKUP(O179,[1]MatlabBOGSOGoutput!$A:$B,2,FALSE),0)</f>
        <v>1.5462051598220185E-4</v>
      </c>
      <c r="S179" s="15">
        <f t="shared" si="11"/>
        <v>99.816158663681719</v>
      </c>
      <c r="T179">
        <f>IFERROR(VLOOKUP(O179,'[2]spy (2)'!$A:$E,5,FALSE),0)</f>
        <v>213.71</v>
      </c>
      <c r="U179">
        <f t="shared" si="12"/>
        <v>113.70577281191804</v>
      </c>
    </row>
    <row r="180" spans="15:21" x14ac:dyDescent="0.25">
      <c r="O180" s="40">
        <v>42656</v>
      </c>
      <c r="P180" s="16">
        <v>-6.577024676061291E-3</v>
      </c>
      <c r="Q180" s="15">
        <f>Q179*(1+P180)</f>
        <v>99.709384186820245</v>
      </c>
      <c r="R180" s="22">
        <f>IFERROR(VLOOKUP(O180,[1]MatlabBOGSOGoutput!$A:$B,2,FALSE),0)</f>
        <v>-8.2363755835193897E-3</v>
      </c>
      <c r="S180" s="15">
        <f t="shared" si="11"/>
        <v>98.994035291623476</v>
      </c>
      <c r="T180">
        <f>IFERROR(VLOOKUP(O180,'[2]spy (2)'!$A:$E,5,FALSE),0)</f>
        <v>213.01</v>
      </c>
      <c r="U180">
        <f t="shared" si="12"/>
        <v>113.3333333333333</v>
      </c>
    </row>
    <row r="181" spans="15:21" x14ac:dyDescent="0.25">
      <c r="O181" s="40">
        <v>42657</v>
      </c>
      <c r="P181" s="16">
        <v>6.4143827760738156E-4</v>
      </c>
      <c r="Q181" s="15">
        <f>Q180*(1+P181)</f>
        <v>99.773341602474332</v>
      </c>
      <c r="R181" s="22">
        <f>IFERROR(VLOOKUP(O181,[1]MatlabBOGSOGoutput!$A:$B,2,FALSE),0)</f>
        <v>5.5367510359814265E-4</v>
      </c>
      <c r="S181" s="15">
        <f t="shared" si="11"/>
        <v>99.048845824369167</v>
      </c>
      <c r="T181">
        <f>IFERROR(VLOOKUP(O181,'[2]spy (2)'!$A:$E,5,FALSE),0)</f>
        <v>213.12</v>
      </c>
      <c r="U181">
        <f t="shared" si="12"/>
        <v>113.39185953711092</v>
      </c>
    </row>
    <row r="182" spans="15:21" x14ac:dyDescent="0.25">
      <c r="O182" s="40">
        <v>42660</v>
      </c>
      <c r="P182" s="16">
        <v>-5.6709070536772313E-4</v>
      </c>
      <c r="Q182" s="15">
        <f>Q181*(1+P182)</f>
        <v>99.716761067808093</v>
      </c>
      <c r="R182" s="22">
        <f>IFERROR(VLOOKUP(O182,[1]MatlabBOGSOGoutput!$A:$B,2,FALSE),0)</f>
        <v>-2.5457890854037922E-3</v>
      </c>
      <c r="S182" s="15">
        <f t="shared" si="11"/>
        <v>98.796688353747641</v>
      </c>
      <c r="T182">
        <f>IFERROR(VLOOKUP(O182,'[2]spy (2)'!$A:$E,5,FALSE),0)</f>
        <v>212.38</v>
      </c>
      <c r="U182">
        <f t="shared" si="12"/>
        <v>112.99813780260706</v>
      </c>
    </row>
    <row r="183" spans="15:21" x14ac:dyDescent="0.25">
      <c r="O183" s="40">
        <v>42661</v>
      </c>
      <c r="P183" s="16">
        <v>0</v>
      </c>
      <c r="Q183" s="15">
        <f>Q182*(1+P183)</f>
        <v>99.716761067808093</v>
      </c>
      <c r="R183" s="22">
        <f>IFERROR(VLOOKUP(O183,[1]MatlabBOGSOGoutput!$A:$B,2,FALSE),0)</f>
        <v>-8.2940076262671329E-4</v>
      </c>
      <c r="S183" s="15">
        <f t="shared" si="11"/>
        <v>98.714746305082045</v>
      </c>
      <c r="T183">
        <f>IFERROR(VLOOKUP(O183,'[2]spy (2)'!$A:$E,5,FALSE),0)</f>
        <v>213.71</v>
      </c>
      <c r="U183">
        <f t="shared" si="12"/>
        <v>113.70577281191807</v>
      </c>
    </row>
    <row r="184" spans="15:21" x14ac:dyDescent="0.25">
      <c r="O184" s="40">
        <v>42662</v>
      </c>
      <c r="P184" s="16">
        <v>0</v>
      </c>
      <c r="Q184" s="15">
        <f>Q183*(1+P184)</f>
        <v>99.716761067808093</v>
      </c>
      <c r="R184" s="22">
        <f>IFERROR(VLOOKUP(O184,[1]MatlabBOGSOGoutput!$A:$B,2,FALSE),0)</f>
        <v>2.5123808536549933E-3</v>
      </c>
      <c r="S184" s="15">
        <f t="shared" si="11"/>
        <v>98.962755343672328</v>
      </c>
      <c r="T184">
        <f>IFERROR(VLOOKUP(O184,'[2]spy (2)'!$A:$E,5,FALSE),0)</f>
        <v>214.28</v>
      </c>
      <c r="U184">
        <f t="shared" si="12"/>
        <v>114.00904495876563</v>
      </c>
    </row>
    <row r="185" spans="15:21" x14ac:dyDescent="0.25">
      <c r="O185" s="40">
        <v>42663</v>
      </c>
      <c r="P185" s="16">
        <v>0</v>
      </c>
      <c r="Q185" s="15">
        <f>Q184*(1+P185)</f>
        <v>99.716761067808093</v>
      </c>
      <c r="R185" s="22">
        <f>IFERROR(VLOOKUP(O185,[1]MatlabBOGSOGoutput!$A:$B,2,FALSE),0)</f>
        <v>5.8105774959851114E-4</v>
      </c>
      <c r="S185" s="15">
        <f t="shared" si="11"/>
        <v>99.020258419586398</v>
      </c>
      <c r="T185">
        <f>IFERROR(VLOOKUP(O185,'[2]spy (2)'!$A:$E,5,FALSE),0)</f>
        <v>213.88</v>
      </c>
      <c r="U185">
        <f t="shared" si="12"/>
        <v>113.79622239957435</v>
      </c>
    </row>
    <row r="186" spans="15:21" x14ac:dyDescent="0.25">
      <c r="O186" s="40">
        <v>42664</v>
      </c>
      <c r="P186" s="16">
        <v>-2.3419757878547229E-3</v>
      </c>
      <c r="Q186" s="15">
        <f>Q185*(1+P186)</f>
        <v>99.483226827743991</v>
      </c>
      <c r="R186" s="22">
        <f>IFERROR(VLOOKUP(O186,[1]MatlabBOGSOGoutput!$A:$B,2,FALSE),0)</f>
        <v>-2.7808235151490345E-3</v>
      </c>
      <c r="S186" s="15">
        <f t="shared" si="11"/>
        <v>98.744900556497072</v>
      </c>
      <c r="T186">
        <f>IFERROR(VLOOKUP(O186,'[2]spy (2)'!$A:$E,5,FALSE),0)</f>
        <v>213.98</v>
      </c>
      <c r="U186">
        <f t="shared" si="12"/>
        <v>113.84942803937216</v>
      </c>
    </row>
    <row r="187" spans="15:21" x14ac:dyDescent="0.25">
      <c r="O187" s="40">
        <v>42667</v>
      </c>
      <c r="P187" s="16">
        <v>6.9273876579240539E-3</v>
      </c>
      <c r="Q187" s="15">
        <f>Q186*(1+P187)</f>
        <v>100.17238570544097</v>
      </c>
      <c r="R187" s="22">
        <f>IFERROR(VLOOKUP(O187,[1]MatlabBOGSOGoutput!$A:$B,2,FALSE),0)</f>
        <v>1.1038194193522071E-2</v>
      </c>
      <c r="S187" s="15">
        <f t="shared" si="11"/>
        <v>99.834865944459708</v>
      </c>
      <c r="T187">
        <f>IFERROR(VLOOKUP(O187,'[2]spy (2)'!$A:$E,5,FALSE),0)</f>
        <v>214.89</v>
      </c>
      <c r="U187">
        <f t="shared" si="12"/>
        <v>114.33359936153229</v>
      </c>
    </row>
    <row r="188" spans="15:21" x14ac:dyDescent="0.25">
      <c r="O188" s="40">
        <v>42668</v>
      </c>
      <c r="P188" s="16">
        <v>2.8020363002551479E-3</v>
      </c>
      <c r="Q188" s="15">
        <f>Q187*(1+P188)</f>
        <v>100.45307236647079</v>
      </c>
      <c r="R188" s="22">
        <f>IFERROR(VLOOKUP(O188,[1]MatlabBOGSOGoutput!$A:$B,2,FALSE),0)</f>
        <v>5.5414219449657857E-3</v>
      </c>
      <c r="S188" s="15">
        <f t="shared" si="11"/>
        <v>100.38809306147706</v>
      </c>
      <c r="T188">
        <f>IFERROR(VLOOKUP(O188,'[2]spy (2)'!$A:$E,5,FALSE),0)</f>
        <v>214.17</v>
      </c>
      <c r="U188">
        <f t="shared" si="12"/>
        <v>113.950518754988</v>
      </c>
    </row>
    <row r="189" spans="15:21" x14ac:dyDescent="0.25">
      <c r="O189" s="40">
        <v>42669</v>
      </c>
      <c r="P189" s="16">
        <v>1.8076649832852197E-2</v>
      </c>
      <c r="Q189" s="15">
        <f>Q188*(1+P189)</f>
        <v>102.26892738027364</v>
      </c>
      <c r="R189" s="22">
        <f>IFERROR(VLOOKUP(O189,[1]MatlabBOGSOGoutput!$A:$B,2,FALSE),0)</f>
        <v>2.5675146597692981E-2</v>
      </c>
      <c r="S189" s="15">
        <f t="shared" si="11"/>
        <v>102.96557206749334</v>
      </c>
      <c r="T189">
        <f>IFERROR(VLOOKUP(O189,'[2]spy (2)'!$A:$E,5,FALSE),0)</f>
        <v>213.74</v>
      </c>
      <c r="U189">
        <f t="shared" si="12"/>
        <v>113.72173450385739</v>
      </c>
    </row>
    <row r="190" spans="15:21" x14ac:dyDescent="0.25">
      <c r="O190" s="40">
        <v>42670</v>
      </c>
      <c r="P190" s="16">
        <v>-4.2469152053469308E-3</v>
      </c>
      <c r="Q190" s="15">
        <f>Q189*(1+P190)</f>
        <v>101.83459991754783</v>
      </c>
      <c r="R190" s="22">
        <f>IFERROR(VLOOKUP(O190,[1]MatlabBOGSOGoutput!$A:$B,2,FALSE),0)</f>
        <v>-1.4864606600917373E-3</v>
      </c>
      <c r="S190" s="15">
        <f t="shared" si="11"/>
        <v>102.81251779527118</v>
      </c>
      <c r="T190">
        <f>IFERROR(VLOOKUP(O190,'[2]spy (2)'!$A:$E,5,FALSE),0)</f>
        <v>213.17</v>
      </c>
      <c r="U190">
        <f t="shared" si="12"/>
        <v>113.41846235700982</v>
      </c>
    </row>
    <row r="191" spans="15:21" x14ac:dyDescent="0.25">
      <c r="O191" s="40">
        <v>42671</v>
      </c>
      <c r="P191" s="16">
        <v>1.9944766516900086E-3</v>
      </c>
      <c r="Q191" s="15">
        <f>Q190*(1+P191)</f>
        <v>102.03770664941757</v>
      </c>
      <c r="R191" s="22">
        <f>IFERROR(VLOOKUP(O191,[1]MatlabBOGSOGoutput!$A:$B,2,FALSE),0)</f>
        <v>1.7858115027920458E-3</v>
      </c>
      <c r="S191" s="15">
        <f t="shared" si="11"/>
        <v>102.99612157218098</v>
      </c>
      <c r="T191">
        <f>IFERROR(VLOOKUP(O191,'[2]spy (2)'!$A:$E,5,FALSE),0)</f>
        <v>212.54</v>
      </c>
      <c r="U191">
        <f t="shared" si="12"/>
        <v>113.08326682628356</v>
      </c>
    </row>
    <row r="192" spans="15:21" x14ac:dyDescent="0.25">
      <c r="O192" s="40">
        <v>42674</v>
      </c>
      <c r="P192" s="16">
        <v>0</v>
      </c>
      <c r="Q192" s="15">
        <f>Q191*(1+P192)</f>
        <v>102.03770664941757</v>
      </c>
      <c r="R192" s="22">
        <f>IFERROR(VLOOKUP(O192,[1]MatlabBOGSOGoutput!$A:$B,2,FALSE),0)</f>
        <v>0</v>
      </c>
      <c r="S192" s="15">
        <f t="shared" si="11"/>
        <v>102.99612157218098</v>
      </c>
      <c r="T192">
        <f>IFERROR(VLOOKUP(O192,'[2]spy (2)'!$A:$E,5,FALSE),0)</f>
        <v>212.55</v>
      </c>
      <c r="U192">
        <f t="shared" si="12"/>
        <v>113.08858739026334</v>
      </c>
    </row>
    <row r="193" spans="15:21" x14ac:dyDescent="0.25">
      <c r="O193" s="40">
        <v>42675</v>
      </c>
      <c r="P193" s="16">
        <v>3.0787549336441563E-3</v>
      </c>
      <c r="Q193" s="15">
        <f>Q192*(1+P193)</f>
        <v>102.35185574218221</v>
      </c>
      <c r="R193" s="22">
        <f>IFERROR(VLOOKUP(O193,[1]MatlabBOGSOGoutput!$A:$B,2,FALSE),0)</f>
        <v>7.0645793552686102E-3</v>
      </c>
      <c r="S193" s="15">
        <f t="shared" si="11"/>
        <v>103.72374584631255</v>
      </c>
      <c r="T193">
        <f>IFERROR(VLOOKUP(O193,'[2]spy (2)'!$A:$E,5,FALSE),0)</f>
        <v>211.01</v>
      </c>
      <c r="U193">
        <f t="shared" si="12"/>
        <v>112.26922053737692</v>
      </c>
    </row>
    <row r="194" spans="15:21" x14ac:dyDescent="0.25">
      <c r="O194" s="40">
        <v>42676</v>
      </c>
      <c r="P194" s="16">
        <v>-5.3250399719130918E-3</v>
      </c>
      <c r="Q194" s="15">
        <f>Q193*(1+P194)</f>
        <v>101.8068280191556</v>
      </c>
      <c r="R194" s="22">
        <f>IFERROR(VLOOKUP(O194,[1]MatlabBOGSOGoutput!$A:$B,2,FALSE),0)</f>
        <v>-3.1023524728172754E-3</v>
      </c>
      <c r="S194" s="15">
        <f t="shared" si="11"/>
        <v>103.40195822689637</v>
      </c>
      <c r="T194">
        <f>IFERROR(VLOOKUP(O194,'[2]spy (2)'!$A:$E,5,FALSE),0)</f>
        <v>209.74</v>
      </c>
      <c r="U194">
        <f t="shared" si="12"/>
        <v>111.59350891194464</v>
      </c>
    </row>
    <row r="195" spans="15:21" x14ac:dyDescent="0.25">
      <c r="O195" s="40">
        <v>42677</v>
      </c>
      <c r="P195" s="16">
        <v>5.8032136900497723E-3</v>
      </c>
      <c r="Q195" s="15">
        <f>Q194*(1+P195)</f>
        <v>102.39763479725693</v>
      </c>
      <c r="R195" s="22">
        <f>IFERROR(VLOOKUP(O195,[1]MatlabBOGSOGoutput!$A:$B,2,FALSE),0)</f>
        <v>3.0118888742521159E-3</v>
      </c>
      <c r="S195" s="15">
        <f t="shared" si="11"/>
        <v>103.71339343445584</v>
      </c>
      <c r="T195">
        <f>IFERROR(VLOOKUP(O195,'[2]spy (2)'!$A:$E,5,FALSE),0)</f>
        <v>208.78</v>
      </c>
      <c r="U195">
        <f t="shared" si="12"/>
        <v>111.08273476988558</v>
      </c>
    </row>
    <row r="196" spans="15:21" x14ac:dyDescent="0.25">
      <c r="O196" s="40">
        <v>42678</v>
      </c>
      <c r="P196" s="16">
        <v>-1.8715506181798561E-3</v>
      </c>
      <c r="Q196" s="15">
        <f>Q195*(1+P196)</f>
        <v>102.20599244055197</v>
      </c>
      <c r="R196" s="22">
        <f>IFERROR(VLOOKUP(O196,[1]MatlabBOGSOGoutput!$A:$B,2,FALSE),0)</f>
        <v>5.2327937967978702E-3</v>
      </c>
      <c r="S196" s="15">
        <f t="shared" si="11"/>
        <v>104.25610423626452</v>
      </c>
      <c r="T196">
        <f>IFERROR(VLOOKUP(O196,'[2]spy (2)'!$A:$E,5,FALSE),0)</f>
        <v>208.55</v>
      </c>
      <c r="U196">
        <f t="shared" si="12"/>
        <v>110.9603617983506</v>
      </c>
    </row>
    <row r="197" spans="15:21" x14ac:dyDescent="0.25">
      <c r="O197" s="40">
        <v>42681</v>
      </c>
      <c r="P197" s="16">
        <v>0</v>
      </c>
      <c r="Q197" s="15">
        <f>Q196*(1+P197)</f>
        <v>102.20599244055197</v>
      </c>
      <c r="R197" s="22">
        <f>IFERROR(VLOOKUP(O197,[1]MatlabBOGSOGoutput!$A:$B,2,FALSE),0)</f>
        <v>-8.4492788815169056E-3</v>
      </c>
      <c r="S197" s="15">
        <f t="shared" si="11"/>
        <v>103.37521533647183</v>
      </c>
      <c r="T197">
        <f>IFERROR(VLOOKUP(O197,'[2]spy (2)'!$A:$E,5,FALSE),0)</f>
        <v>213.15</v>
      </c>
      <c r="U197">
        <f t="shared" si="12"/>
        <v>113.40782122905026</v>
      </c>
    </row>
    <row r="198" spans="15:21" x14ac:dyDescent="0.25">
      <c r="O198" s="40">
        <v>42682</v>
      </c>
      <c r="P198" s="16">
        <v>0</v>
      </c>
      <c r="Q198" s="15">
        <f>Q197*(1+P198)</f>
        <v>102.20599244055197</v>
      </c>
      <c r="R198" s="22">
        <f>IFERROR(VLOOKUP(O198,[1]MatlabBOGSOGoutput!$A:$B,2,FALSE),0)</f>
        <v>1.0354225534912876E-3</v>
      </c>
      <c r="S198" s="15">
        <f t="shared" ref="S198:S201" si="13">S197*(1+R198)</f>
        <v>103.48225236590322</v>
      </c>
      <c r="T198">
        <f>IFERROR(VLOOKUP(O198,'[2]spy (2)'!$A:$E,5,FALSE),0)</f>
        <v>214.11</v>
      </c>
      <c r="U198">
        <f t="shared" ref="U198:U201" si="14">(T198/T197)*U197</f>
        <v>113.91859537110932</v>
      </c>
    </row>
    <row r="199" spans="15:21" x14ac:dyDescent="0.25">
      <c r="O199" s="40">
        <v>42683</v>
      </c>
      <c r="P199" s="16">
        <v>1.1587648872728409E-2</v>
      </c>
      <c r="Q199" s="15">
        <f>Q198*(1+P199)</f>
        <v>103.39031959364182</v>
      </c>
      <c r="R199" s="22">
        <f>IFERROR(VLOOKUP(O199,[1]MatlabBOGSOGoutput!$A:$B,2,FALSE),0)</f>
        <v>-1.1854767512299176E-2</v>
      </c>
      <c r="S199" s="15">
        <f t="shared" si="13"/>
        <v>102.25549432245637</v>
      </c>
      <c r="T199">
        <f>IFERROR(VLOOKUP(O199,'[2]spy (2)'!$A:$E,5,FALSE),0)</f>
        <v>216.38</v>
      </c>
      <c r="U199">
        <f t="shared" si="14"/>
        <v>115.1263633945198</v>
      </c>
    </row>
    <row r="200" spans="15:21" x14ac:dyDescent="0.25">
      <c r="O200" s="40">
        <v>42684</v>
      </c>
      <c r="P200" s="16">
        <v>0</v>
      </c>
      <c r="Q200" s="15">
        <f>Q199*(1+P200)</f>
        <v>103.39031959364182</v>
      </c>
      <c r="R200" s="22">
        <f>IFERROR(VLOOKUP(O200,[1]MatlabBOGSOGoutput!$A:$B,2,FALSE),0)</f>
        <v>0</v>
      </c>
      <c r="S200" s="15">
        <f t="shared" si="13"/>
        <v>102.25549432245637</v>
      </c>
      <c r="T200">
        <f>IFERROR(VLOOKUP(O200,'[2]spy (2)'!$A:$E,5,FALSE),0)</f>
        <v>216.92</v>
      </c>
      <c r="U200">
        <f t="shared" si="14"/>
        <v>115.41367384942801</v>
      </c>
    </row>
    <row r="201" spans="15:21" x14ac:dyDescent="0.25">
      <c r="O201" s="40">
        <v>42685</v>
      </c>
      <c r="P201" s="16">
        <v>1.0602760165407548E-2</v>
      </c>
      <c r="Q201" s="15">
        <f>Q200*(1+P201)</f>
        <v>104.48654235571804</v>
      </c>
      <c r="R201" s="22">
        <f>IFERROR(VLOOKUP(O201,[1]MatlabBOGSOGoutput!$A:$B,2,FALSE),0)</f>
        <v>2.2884493568375429E-2</v>
      </c>
      <c r="S201" s="15">
        <f t="shared" si="13"/>
        <v>104.59555952460967</v>
      </c>
      <c r="T201">
        <f>IFERROR(VLOOKUP(O201,'[2]spy (2)'!$A:$E,5,FALSE),0)</f>
        <v>216.42</v>
      </c>
      <c r="U201">
        <f t="shared" si="14"/>
        <v>115.14764565043892</v>
      </c>
    </row>
  </sheetData>
  <autoFilter ref="N3:O86"/>
  <conditionalFormatting sqref="B4:B128">
    <cfRule type="containsText" dxfId="2" priority="2" operator="containsText" text="SOG">
      <formula>NOT(ISERROR(SEARCH("SOG",B4)))</formula>
    </cfRule>
    <cfRule type="containsText" dxfId="1" priority="3" operator="containsText" text="BOG">
      <formula>NOT(ISERROR(SEARCH("BOG",B4)))</formula>
    </cfRule>
  </conditionalFormatting>
  <conditionalFormatting sqref="P157:P201">
    <cfRule type="cellIs" dxfId="0" priority="1" operator="lessThan">
      <formula>-0.02</formula>
    </cfRule>
  </conditionalFormatting>
  <pageMargins left="0.7" right="0.7" top="0.75" bottom="0.75" header="0.3" footer="0.3"/>
  <ignoredErrors>
    <ignoredError sqref="I11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(2)</vt:lpstr>
      <vt:lpstr>Sheet2</vt:lpstr>
      <vt:lpstr>Summary</vt:lpstr>
      <vt:lpstr>amended (2)</vt:lpstr>
      <vt:lpstr>Dump page</vt:lpstr>
      <vt:lpstr>Combined Live and paper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Langyu</dc:creator>
  <cp:lastModifiedBy>Langyu</cp:lastModifiedBy>
  <dcterms:created xsi:type="dcterms:W3CDTF">2016-04-30T10:01:23Z</dcterms:created>
  <dcterms:modified xsi:type="dcterms:W3CDTF">2016-11-15T23:01:58Z</dcterms:modified>
</cp:coreProperties>
</file>