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ly19\Dropbox\GU\1.Investment\4. Alphas (new)\17.Extract_Rollyield\0.Research\VIX\dat\Sigmaa005\System_Output\"/>
    </mc:Choice>
  </mc:AlternateContent>
  <bookViews>
    <workbookView xWindow="0" yWindow="0" windowWidth="21495" windowHeight="11400" activeTab="1"/>
  </bookViews>
  <sheets>
    <sheet name="future_signal_ppl" sheetId="1" r:id="rId1"/>
    <sheet name="Sheet1" sheetId="2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I3" i="2" l="1"/>
  <c r="C1" i="2" l="1"/>
  <c r="G29" i="2"/>
  <c r="F29" i="2"/>
  <c r="E29" i="2"/>
  <c r="C29" i="2"/>
  <c r="G28" i="2"/>
  <c r="F28" i="2"/>
  <c r="E28" i="2"/>
  <c r="C28" i="2"/>
  <c r="G27" i="2"/>
  <c r="F27" i="2"/>
  <c r="E27" i="2"/>
  <c r="C27" i="2"/>
  <c r="G26" i="2"/>
  <c r="F26" i="2"/>
  <c r="E26" i="2"/>
  <c r="C26" i="2"/>
  <c r="G25" i="2"/>
  <c r="F25" i="2"/>
  <c r="E25" i="2"/>
  <c r="C25" i="2"/>
  <c r="G24" i="2"/>
  <c r="F24" i="2"/>
  <c r="E24" i="2"/>
  <c r="C24" i="2"/>
  <c r="D24" i="2" s="1"/>
  <c r="G23" i="2"/>
  <c r="F23" i="2"/>
  <c r="E23" i="2"/>
  <c r="C23" i="2"/>
  <c r="G22" i="2"/>
  <c r="F22" i="2"/>
  <c r="E22" i="2"/>
  <c r="C22" i="2"/>
  <c r="G21" i="2"/>
  <c r="F21" i="2"/>
  <c r="E21" i="2"/>
  <c r="C21" i="2"/>
  <c r="G20" i="2"/>
  <c r="F20" i="2"/>
  <c r="E20" i="2"/>
  <c r="C20" i="2"/>
  <c r="G19" i="2"/>
  <c r="F19" i="2"/>
  <c r="E19" i="2"/>
  <c r="C19" i="2"/>
  <c r="C17" i="2"/>
  <c r="D29" i="2"/>
  <c r="D28" i="2"/>
  <c r="D27" i="2"/>
  <c r="D26" i="2"/>
  <c r="D25" i="2"/>
  <c r="D23" i="2"/>
  <c r="D22" i="2"/>
  <c r="D21" i="2"/>
  <c r="D20" i="2"/>
  <c r="D19" i="2"/>
  <c r="G13" i="2" l="1"/>
  <c r="F13" i="2"/>
  <c r="E13" i="2"/>
  <c r="C13" i="2"/>
  <c r="G12" i="2"/>
  <c r="F12" i="2"/>
  <c r="E12" i="2"/>
  <c r="C12" i="2"/>
  <c r="G11" i="2"/>
  <c r="F11" i="2"/>
  <c r="E11" i="2"/>
  <c r="C11" i="2"/>
  <c r="G10" i="2"/>
  <c r="F10" i="2"/>
  <c r="E10" i="2"/>
  <c r="C10" i="2"/>
  <c r="G9" i="2"/>
  <c r="F9" i="2"/>
  <c r="E9" i="2"/>
  <c r="C9" i="2"/>
  <c r="G8" i="2"/>
  <c r="F8" i="2"/>
  <c r="E8" i="2"/>
  <c r="C8" i="2"/>
  <c r="G7" i="2"/>
  <c r="F7" i="2"/>
  <c r="E7" i="2"/>
  <c r="C7" i="2"/>
  <c r="G6" i="2"/>
  <c r="F6" i="2"/>
  <c r="E6" i="2"/>
  <c r="C6" i="2"/>
  <c r="G5" i="2"/>
  <c r="F5" i="2"/>
  <c r="E5" i="2"/>
  <c r="C5" i="2"/>
  <c r="G4" i="2"/>
  <c r="F4" i="2"/>
  <c r="E4" i="2"/>
  <c r="C4" i="2"/>
  <c r="G3" i="2"/>
  <c r="F3" i="2"/>
  <c r="E3" i="2"/>
  <c r="C3" i="2"/>
  <c r="D8" i="2" l="1"/>
  <c r="I8" i="2"/>
  <c r="D6" i="2"/>
  <c r="I6" i="2"/>
  <c r="D10" i="2"/>
  <c r="I10" i="2"/>
  <c r="D3" i="2"/>
  <c r="D5" i="2"/>
  <c r="I5" i="2"/>
  <c r="D7" i="2"/>
  <c r="I7" i="2"/>
  <c r="D9" i="2"/>
  <c r="I9" i="2"/>
  <c r="D11" i="2"/>
  <c r="I11" i="2"/>
  <c r="D13" i="2"/>
  <c r="I13" i="2"/>
  <c r="D4" i="2"/>
  <c r="I4" i="2"/>
  <c r="D12" i="2"/>
  <c r="I12" i="2"/>
</calcChain>
</file>

<file path=xl/sharedStrings.xml><?xml version="1.0" encoding="utf-8"?>
<sst xmlns="http://schemas.openxmlformats.org/spreadsheetml/2006/main" count="1354" uniqueCount="54">
  <si>
    <t>Date</t>
  </si>
  <si>
    <t>Type</t>
  </si>
  <si>
    <t>FutureSeries</t>
  </si>
  <si>
    <t>Value</t>
  </si>
  <si>
    <t>MACD_ST Price</t>
  </si>
  <si>
    <t>DAX/EUREX</t>
  </si>
  <si>
    <t>GBL/EUREX</t>
  </si>
  <si>
    <t>N225M/OSE</t>
  </si>
  <si>
    <t>MHI/HKEX</t>
  </si>
  <si>
    <t>ZN/ECBOT</t>
  </si>
  <si>
    <t>KC/NYBOT</t>
  </si>
  <si>
    <t>R/ICE</t>
  </si>
  <si>
    <t>ES/CME</t>
  </si>
  <si>
    <t>QM/NYMEX</t>
  </si>
  <si>
    <t>MGC/NYMEX</t>
  </si>
  <si>
    <t>CAC40/EURONEXT</t>
  </si>
  <si>
    <t>MACD_ST Signal</t>
  </si>
  <si>
    <t>MACD_MT Price</t>
  </si>
  <si>
    <t>MACD_MT Signal</t>
  </si>
  <si>
    <t>CARRY Price</t>
  </si>
  <si>
    <t>CARRY Next Price</t>
  </si>
  <si>
    <t>CARRY Signal</t>
  </si>
  <si>
    <t>MACD_LT Price</t>
  </si>
  <si>
    <t>MACD_LT Signal</t>
  </si>
  <si>
    <t>Blend Signal</t>
  </si>
  <si>
    <t>Final Signal</t>
  </si>
  <si>
    <t>Vol Multiplier</t>
  </si>
  <si>
    <t>Target Exposure</t>
  </si>
  <si>
    <t>Risk Normalised Target Exposure</t>
  </si>
  <si>
    <t>Column Labels</t>
  </si>
  <si>
    <t>Sum of Value</t>
  </si>
  <si>
    <t>Row Labels</t>
  </si>
  <si>
    <t>France</t>
  </si>
  <si>
    <t>Germany</t>
  </si>
  <si>
    <t>US</t>
  </si>
  <si>
    <t>EU Bunds</t>
  </si>
  <si>
    <t>Coffee</t>
  </si>
  <si>
    <t>Gold</t>
  </si>
  <si>
    <t>WTI</t>
  </si>
  <si>
    <t>UK Gilts</t>
  </si>
  <si>
    <t>US Trsy</t>
  </si>
  <si>
    <t>Japan</t>
  </si>
  <si>
    <t>Hong Kong</t>
  </si>
  <si>
    <t>Short-term Signal</t>
  </si>
  <si>
    <t>Long-term Signal</t>
  </si>
  <si>
    <t>Medium-term Signal</t>
  </si>
  <si>
    <t>EQUITY</t>
  </si>
  <si>
    <t>FIXED INCOME</t>
  </si>
  <si>
    <t>COMMODITY</t>
  </si>
  <si>
    <t>Suggestion</t>
  </si>
  <si>
    <t>-1D</t>
  </si>
  <si>
    <t>1M</t>
  </si>
  <si>
    <t>3M</t>
  </si>
  <si>
    <t>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</si>
</sst>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0" fontId="16" fillId="0" borderId="0" xfId="0" applyFont="1"/>
    <xf numFmtId="14" fontId="16" fillId="0" borderId="0" xfId="0" applyNumberFormat="1" applyFont="1" applyAlignment="1">
      <alignment horizontal="center" vertical="center"/>
    </xf>
    <xf numFmtId="0" fontId="16" fillId="0" borderId="10" xfId="0" applyFont="1" applyBorder="1"/>
    <xf numFmtId="2" fontId="0" fillId="0" borderId="12" xfId="0" applyNumberFormat="1" applyBorder="1" applyAlignment="1">
      <alignment horizontal="center" vertical="center"/>
    </xf>
    <xf numFmtId="0" fontId="16" fillId="0" borderId="13" xfId="0" applyFont="1" applyBorder="1"/>
    <xf numFmtId="2" fontId="0" fillId="0" borderId="14" xfId="0" applyNumberFormat="1" applyBorder="1" applyAlignment="1">
      <alignment horizontal="center" vertical="center"/>
    </xf>
    <xf numFmtId="0" fontId="16" fillId="0" borderId="15" xfId="0" applyFont="1" applyBorder="1"/>
    <xf numFmtId="2" fontId="0" fillId="0" borderId="17" xfId="0" applyNumberFormat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13" fillId="33" borderId="10" xfId="0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  <xf numFmtId="0" fontId="13" fillId="33" borderId="22" xfId="0" applyFont="1" applyFill="1" applyBorder="1" applyAlignment="1">
      <alignment horizontal="center" vertical="center"/>
    </xf>
    <xf numFmtId="0" fontId="13" fillId="33" borderId="23" xfId="0" applyFont="1" applyFill="1" applyBorder="1" applyAlignment="1">
      <alignment horizontal="center" vertical="center"/>
    </xf>
    <xf numFmtId="0" fontId="13" fillId="33" borderId="21" xfId="0" applyFont="1" applyFill="1" applyBorder="1" applyAlignment="1">
      <alignment horizontal="center" vertical="center"/>
    </xf>
    <xf numFmtId="0" fontId="17" fillId="33" borderId="22" xfId="0" applyFont="1" applyFill="1" applyBorder="1"/>
    <xf numFmtId="0" fontId="17" fillId="33" borderId="21" xfId="0" applyFont="1" applyFill="1" applyBorder="1"/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 textRotation="90" wrapText="1"/>
    </xf>
    <xf numFmtId="0" fontId="16" fillId="0" borderId="19" xfId="0" applyFont="1" applyBorder="1" applyAlignment="1">
      <alignment horizontal="center" vertical="center" textRotation="90" wrapText="1"/>
    </xf>
    <xf numFmtId="0" fontId="16" fillId="0" borderId="20" xfId="0" applyFont="1" applyBorder="1" applyAlignment="1">
      <alignment horizontal="center" vertical="center" textRotation="90" wrapText="1"/>
    </xf>
    <xf numFmtId="0" fontId="16" fillId="0" borderId="18" xfId="0" applyFont="1" applyBorder="1" applyAlignment="1">
      <alignment horizontal="center" vertical="center" textRotation="90"/>
    </xf>
    <xf numFmtId="0" fontId="16" fillId="0" borderId="19" xfId="0" applyFont="1" applyBorder="1" applyAlignment="1">
      <alignment horizontal="center" vertical="center" textRotation="90"/>
    </xf>
    <xf numFmtId="0" fontId="16" fillId="0" borderId="20" xfId="0" applyFont="1" applyBorder="1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b/>
        <i val="0"/>
        <color theme="9"/>
      </font>
      <fill>
        <patternFill patternType="none">
          <bgColor auto="1"/>
        </patternFill>
      </fill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theme="9"/>
      </font>
      <fill>
        <patternFill patternType="none">
          <bgColor auto="1"/>
        </patternFill>
      </fill>
    </dxf>
    <dxf>
      <alignment horizontal="center" readingOrder="0"/>
    </dxf>
    <dxf>
      <alignment vertical="bottom" readingOrder="0"/>
    </dxf>
    <dxf>
      <numFmt numFmtId="2" formatCode="0.00"/>
    </dxf>
    <dxf>
      <alignment horizontal="center" readingOrder="0"/>
    </dxf>
    <dxf>
      <alignment vertical="bottom" readingOrder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ngyu gu" refreshedDate="43196.883579513888" createdVersion="5" refreshedVersion="5" minRefreshableVersion="3" recordCount="620">
  <cacheSource type="worksheet">
    <worksheetSource ref="A1:D1048576" sheet="future_signal_ppl"/>
  </cacheSource>
  <cacheFields count="4">
    <cacheField name="Date" numFmtId="0">
      <sharedItems containsDate="1" containsBlank="1" containsMixedTypes="1" minDate="2018-04-03T00:00:00" maxDate="1900-01-01T02:50:04" count="6">
        <d v="2018-04-03T00:00:00"/>
        <s v="Date"/>
        <n v="43194"/>
        <n v="43195"/>
        <n v="43196"/>
        <m/>
      </sharedItems>
    </cacheField>
    <cacheField name="Type" numFmtId="0">
      <sharedItems containsBlank="1" count="16">
        <s v="MACD_ST Price"/>
        <s v="MACD_ST Signal"/>
        <s v="MACD_MT Price"/>
        <s v="MACD_MT Signal"/>
        <s v="CARRY Price"/>
        <s v="CARRY Next Price"/>
        <s v="CARRY Signal"/>
        <s v="MACD_LT Price"/>
        <s v="MACD_LT Signal"/>
        <s v="Blend Signal"/>
        <s v="Final Signal"/>
        <s v="Vol Multiplier"/>
        <s v="Target Exposure"/>
        <s v="Risk Normalised Target Exposure"/>
        <s v="Type"/>
        <m/>
      </sharedItems>
    </cacheField>
    <cacheField name="FutureSeries" numFmtId="0">
      <sharedItems containsBlank="1" count="13">
        <s v="DAX/EUREX"/>
        <s v="GBL/EUREX"/>
        <s v="N225M/OSE"/>
        <s v="MHI/HKEX"/>
        <s v="ZN/ECBOT"/>
        <s v="KC/NYBOT"/>
        <s v="R/ICE"/>
        <s v="ES/CME"/>
        <s v="QM/NYMEX"/>
        <s v="MGC/NYMEX"/>
        <s v="CAC40/EURONEXT"/>
        <s v="FutureSeries"/>
        <m/>
      </sharedItems>
    </cacheField>
    <cacheField name="Value" numFmtId="0">
      <sharedItems containsBlank="1" containsMixedTypes="1" containsNumber="1" minValue="-145571.638699" maxValue="483222.175951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0">
  <r>
    <x v="0"/>
    <x v="0"/>
    <x v="0"/>
    <n v="12119.5"/>
  </r>
  <r>
    <x v="0"/>
    <x v="0"/>
    <x v="1"/>
    <n v="159.43"/>
  </r>
  <r>
    <x v="0"/>
    <x v="0"/>
    <x v="2"/>
    <n v="21430"/>
  </r>
  <r>
    <x v="0"/>
    <x v="0"/>
    <x v="3"/>
    <n v="29740"/>
  </r>
  <r>
    <x v="0"/>
    <x v="0"/>
    <x v="4"/>
    <n v="120.84375"/>
  </r>
  <r>
    <x v="0"/>
    <x v="0"/>
    <x v="5"/>
    <n v="120.7"/>
  </r>
  <r>
    <x v="0"/>
    <x v="0"/>
    <x v="6"/>
    <n v="122.82"/>
  </r>
  <r>
    <x v="0"/>
    <x v="0"/>
    <x v="7"/>
    <n v="2609.75"/>
  </r>
  <r>
    <x v="0"/>
    <x v="0"/>
    <x v="8"/>
    <n v="63.5"/>
  </r>
  <r>
    <x v="0"/>
    <x v="0"/>
    <x v="9"/>
    <n v="1334.8"/>
  </r>
  <r>
    <x v="0"/>
    <x v="0"/>
    <x v="10"/>
    <n v="5036"/>
  </r>
  <r>
    <x v="0"/>
    <x v="1"/>
    <x v="2"/>
    <n v="0.13127"/>
  </r>
  <r>
    <x v="0"/>
    <x v="1"/>
    <x v="10"/>
    <n v="-0.76914199999999999"/>
  </r>
  <r>
    <x v="0"/>
    <x v="1"/>
    <x v="7"/>
    <n v="0.41329700000000003"/>
  </r>
  <r>
    <x v="0"/>
    <x v="1"/>
    <x v="3"/>
    <n v="6.6413E-2"/>
  </r>
  <r>
    <x v="0"/>
    <x v="1"/>
    <x v="0"/>
    <n v="-0.56235400000000002"/>
  </r>
  <r>
    <x v="0"/>
    <x v="1"/>
    <x v="8"/>
    <n v="0.85919000000000001"/>
  </r>
  <r>
    <x v="0"/>
    <x v="1"/>
    <x v="5"/>
    <n v="-1.0561929999999999"/>
  </r>
  <r>
    <x v="0"/>
    <x v="1"/>
    <x v="6"/>
    <n v="0.39910800000000002"/>
  </r>
  <r>
    <x v="0"/>
    <x v="1"/>
    <x v="1"/>
    <n v="1.2518849999999999"/>
  </r>
  <r>
    <x v="0"/>
    <x v="1"/>
    <x v="9"/>
    <n v="0.26951399999999998"/>
  </r>
  <r>
    <x v="0"/>
    <x v="1"/>
    <x v="4"/>
    <n v="-0.21539700000000001"/>
  </r>
  <r>
    <x v="0"/>
    <x v="2"/>
    <x v="0"/>
    <n v="12119.5"/>
  </r>
  <r>
    <x v="0"/>
    <x v="2"/>
    <x v="1"/>
    <n v="159.43"/>
  </r>
  <r>
    <x v="0"/>
    <x v="2"/>
    <x v="2"/>
    <n v="21430"/>
  </r>
  <r>
    <x v="0"/>
    <x v="2"/>
    <x v="3"/>
    <n v="29740"/>
  </r>
  <r>
    <x v="0"/>
    <x v="2"/>
    <x v="4"/>
    <n v="120.84375"/>
  </r>
  <r>
    <x v="0"/>
    <x v="2"/>
    <x v="5"/>
    <n v="120.7"/>
  </r>
  <r>
    <x v="0"/>
    <x v="2"/>
    <x v="6"/>
    <n v="122.82"/>
  </r>
  <r>
    <x v="0"/>
    <x v="2"/>
    <x v="7"/>
    <n v="2610.75"/>
  </r>
  <r>
    <x v="0"/>
    <x v="2"/>
    <x v="8"/>
    <n v="63.5"/>
  </r>
  <r>
    <x v="0"/>
    <x v="2"/>
    <x v="9"/>
    <n v="1334.8"/>
  </r>
  <r>
    <x v="0"/>
    <x v="2"/>
    <x v="10"/>
    <n v="5036"/>
  </r>
  <r>
    <x v="0"/>
    <x v="3"/>
    <x v="2"/>
    <n v="-0.59370900000000004"/>
  </r>
  <r>
    <x v="0"/>
    <x v="3"/>
    <x v="10"/>
    <n v="0.20119200000000001"/>
  </r>
  <r>
    <x v="0"/>
    <x v="3"/>
    <x v="7"/>
    <n v="0.76348199999999999"/>
  </r>
  <r>
    <x v="0"/>
    <x v="3"/>
    <x v="3"/>
    <n v="0.80134000000000005"/>
  </r>
  <r>
    <x v="0"/>
    <x v="3"/>
    <x v="0"/>
    <n v="-0.50700199999999995"/>
  </r>
  <r>
    <x v="0"/>
    <x v="3"/>
    <x v="8"/>
    <n v="1.0351760000000001"/>
  </r>
  <r>
    <x v="0"/>
    <x v="3"/>
    <x v="5"/>
    <n v="-1.8556140000000001"/>
  </r>
  <r>
    <x v="0"/>
    <x v="3"/>
    <x v="6"/>
    <n v="-0.41856700000000002"/>
  </r>
  <r>
    <x v="0"/>
    <x v="3"/>
    <x v="1"/>
    <n v="-0.12646099999999999"/>
  </r>
  <r>
    <x v="0"/>
    <x v="3"/>
    <x v="9"/>
    <n v="0.42815300000000001"/>
  </r>
  <r>
    <x v="0"/>
    <x v="3"/>
    <x v="4"/>
    <n v="-1.8218829999999999"/>
  </r>
  <r>
    <x v="0"/>
    <x v="4"/>
    <x v="0"/>
    <n v="12119.5"/>
  </r>
  <r>
    <x v="0"/>
    <x v="5"/>
    <x v="0"/>
    <n v="12101.5"/>
  </r>
  <r>
    <x v="0"/>
    <x v="4"/>
    <x v="1"/>
    <n v="159.43"/>
  </r>
  <r>
    <x v="0"/>
    <x v="5"/>
    <x v="1"/>
    <n v="159.25"/>
  </r>
  <r>
    <x v="0"/>
    <x v="4"/>
    <x v="2"/>
    <n v="21430"/>
  </r>
  <r>
    <x v="0"/>
    <x v="5"/>
    <x v="2"/>
    <n v="21370"/>
  </r>
  <r>
    <x v="0"/>
    <x v="4"/>
    <x v="3"/>
    <n v="29740"/>
  </r>
  <r>
    <x v="0"/>
    <x v="5"/>
    <x v="3"/>
    <n v="29414"/>
  </r>
  <r>
    <x v="0"/>
    <x v="4"/>
    <x v="4"/>
    <n v="120.84375"/>
  </r>
  <r>
    <x v="0"/>
    <x v="5"/>
    <x v="4"/>
    <n v="120.59375"/>
  </r>
  <r>
    <x v="0"/>
    <x v="4"/>
    <x v="5"/>
    <n v="120.7"/>
  </r>
  <r>
    <x v="0"/>
    <x v="5"/>
    <x v="5"/>
    <n v="124.1"/>
  </r>
  <r>
    <x v="0"/>
    <x v="4"/>
    <x v="6"/>
    <n v="122.82"/>
  </r>
  <r>
    <x v="0"/>
    <x v="5"/>
    <x v="6"/>
    <n v="122.08"/>
  </r>
  <r>
    <x v="0"/>
    <x v="4"/>
    <x v="7"/>
    <n v="2609.25"/>
  </r>
  <r>
    <x v="0"/>
    <x v="5"/>
    <x v="7"/>
    <n v="2613.25"/>
  </r>
  <r>
    <x v="0"/>
    <x v="4"/>
    <x v="8"/>
    <n v="63.5"/>
  </r>
  <r>
    <x v="0"/>
    <x v="5"/>
    <x v="8"/>
    <n v="61.65"/>
  </r>
  <r>
    <x v="0"/>
    <x v="4"/>
    <x v="9"/>
    <n v="1334.8"/>
  </r>
  <r>
    <x v="0"/>
    <x v="5"/>
    <x v="9"/>
    <n v="1353.4"/>
  </r>
  <r>
    <x v="0"/>
    <x v="4"/>
    <x v="10"/>
    <n v="5036"/>
  </r>
  <r>
    <x v="0"/>
    <x v="5"/>
    <x v="10"/>
    <n v="5026.5"/>
  </r>
  <r>
    <x v="0"/>
    <x v="6"/>
    <x v="2"/>
    <n v="0.33207799999999998"/>
  </r>
  <r>
    <x v="0"/>
    <x v="6"/>
    <x v="10"/>
    <n v="0.210785"/>
  </r>
  <r>
    <x v="0"/>
    <x v="6"/>
    <x v="7"/>
    <n v="-0.16650000000000001"/>
  </r>
  <r>
    <x v="0"/>
    <x v="6"/>
    <x v="3"/>
    <n v="1.2156419999999999"/>
  </r>
  <r>
    <x v="0"/>
    <x v="6"/>
    <x v="0"/>
    <n v="0.134024"/>
  </r>
  <r>
    <x v="0"/>
    <x v="6"/>
    <x v="8"/>
    <n v="0.78977900000000001"/>
  </r>
  <r>
    <x v="0"/>
    <x v="6"/>
    <x v="5"/>
    <n v="-1.6238600000000001"/>
  </r>
  <r>
    <x v="0"/>
    <x v="6"/>
    <x v="6"/>
    <n v="0.74903500000000001"/>
  </r>
  <r>
    <x v="0"/>
    <x v="6"/>
    <x v="1"/>
    <n v="0.23650199999999999"/>
  </r>
  <r>
    <x v="0"/>
    <x v="6"/>
    <x v="9"/>
    <n v="-2"/>
  </r>
  <r>
    <x v="0"/>
    <x v="6"/>
    <x v="4"/>
    <n v="0.46421600000000002"/>
  </r>
  <r>
    <x v="0"/>
    <x v="7"/>
    <x v="0"/>
    <n v="12119.5"/>
  </r>
  <r>
    <x v="0"/>
    <x v="7"/>
    <x v="1"/>
    <n v="159.43"/>
  </r>
  <r>
    <x v="0"/>
    <x v="7"/>
    <x v="2"/>
    <n v="21430"/>
  </r>
  <r>
    <x v="0"/>
    <x v="7"/>
    <x v="3"/>
    <n v="29740"/>
  </r>
  <r>
    <x v="0"/>
    <x v="7"/>
    <x v="4"/>
    <n v="120.84375"/>
  </r>
  <r>
    <x v="0"/>
    <x v="7"/>
    <x v="5"/>
    <n v="120.7"/>
  </r>
  <r>
    <x v="0"/>
    <x v="7"/>
    <x v="6"/>
    <n v="122.82"/>
  </r>
  <r>
    <x v="0"/>
    <x v="7"/>
    <x v="7"/>
    <n v="2608.25"/>
  </r>
  <r>
    <x v="0"/>
    <x v="7"/>
    <x v="8"/>
    <n v="63.5"/>
  </r>
  <r>
    <x v="0"/>
    <x v="7"/>
    <x v="9"/>
    <n v="1334.8"/>
  </r>
  <r>
    <x v="0"/>
    <x v="7"/>
    <x v="10"/>
    <n v="5036"/>
  </r>
  <r>
    <x v="0"/>
    <x v="8"/>
    <x v="2"/>
    <n v="-0.21049499999999999"/>
  </r>
  <r>
    <x v="0"/>
    <x v="8"/>
    <x v="10"/>
    <n v="0.93238699999999997"/>
  </r>
  <r>
    <x v="0"/>
    <x v="8"/>
    <x v="7"/>
    <n v="0.84359899999999999"/>
  </r>
  <r>
    <x v="0"/>
    <x v="8"/>
    <x v="3"/>
    <n v="1.3793899999999999"/>
  </r>
  <r>
    <x v="0"/>
    <x v="8"/>
    <x v="0"/>
    <n v="1.1098E-2"/>
  </r>
  <r>
    <x v="0"/>
    <x v="8"/>
    <x v="8"/>
    <n v="1.412544"/>
  </r>
  <r>
    <x v="0"/>
    <x v="8"/>
    <x v="5"/>
    <n v="-2"/>
  </r>
  <r>
    <x v="0"/>
    <x v="8"/>
    <x v="6"/>
    <n v="-0.40051599999999998"/>
  </r>
  <r>
    <x v="0"/>
    <x v="8"/>
    <x v="1"/>
    <n v="-0.142681"/>
  </r>
  <r>
    <x v="0"/>
    <x v="8"/>
    <x v="9"/>
    <n v="0.413136"/>
  </r>
  <r>
    <x v="0"/>
    <x v="8"/>
    <x v="4"/>
    <n v="-1.864368"/>
  </r>
  <r>
    <x v="0"/>
    <x v="9"/>
    <x v="0"/>
    <n v="-8.1531999999999993E-2"/>
  </r>
  <r>
    <x v="0"/>
    <x v="10"/>
    <x v="0"/>
    <n v="-0.13860500000000001"/>
  </r>
  <r>
    <x v="0"/>
    <x v="11"/>
    <x v="0"/>
    <n v="1.0550980000000001"/>
  </r>
  <r>
    <x v="0"/>
    <x v="12"/>
    <x v="0"/>
    <n v="-5273.3115669999997"/>
  </r>
  <r>
    <x v="0"/>
    <x v="9"/>
    <x v="1"/>
    <n v="0.23996899999999999"/>
  </r>
  <r>
    <x v="0"/>
    <x v="10"/>
    <x v="1"/>
    <n v="0.30475999999999998"/>
  </r>
  <r>
    <x v="0"/>
    <x v="11"/>
    <x v="1"/>
    <n v="6.0473699999999999"/>
  </r>
  <r>
    <x v="0"/>
    <x v="12"/>
    <x v="1"/>
    <n v="314032.46915800002"/>
  </r>
  <r>
    <x v="0"/>
    <x v="9"/>
    <x v="2"/>
    <n v="6.3876000000000002E-2"/>
  </r>
  <r>
    <x v="0"/>
    <x v="10"/>
    <x v="2"/>
    <n v="8.9427000000000006E-2"/>
  </r>
  <r>
    <x v="0"/>
    <x v="11"/>
    <x v="2"/>
    <n v="0.79166800000000004"/>
  </r>
  <r>
    <x v="0"/>
    <x v="12"/>
    <x v="2"/>
    <n v="2114.3521949999999"/>
  </r>
  <r>
    <x v="0"/>
    <x v="9"/>
    <x v="3"/>
    <n v="1.017738"/>
  </r>
  <r>
    <x v="0"/>
    <x v="10"/>
    <x v="3"/>
    <n v="1.679268"/>
  </r>
  <r>
    <x v="0"/>
    <x v="11"/>
    <x v="3"/>
    <n v="0.94882100000000003"/>
  </r>
  <r>
    <x v="0"/>
    <x v="12"/>
    <x v="3"/>
    <n v="78400.149013999995"/>
  </r>
  <r>
    <x v="0"/>
    <x v="9"/>
    <x v="4"/>
    <n v="-8.8123999999999994E-2"/>
  </r>
  <r>
    <x v="0"/>
    <x v="10"/>
    <x v="4"/>
    <n v="-0.121611"/>
  </r>
  <r>
    <x v="0"/>
    <x v="11"/>
    <x v="4"/>
    <n v="6.0849510000000002"/>
  </r>
  <r>
    <x v="0"/>
    <x v="12"/>
    <x v="4"/>
    <n v="-61428.055697999996"/>
  </r>
  <r>
    <x v="0"/>
    <x v="9"/>
    <x v="5"/>
    <n v="-1.6634420000000001"/>
  </r>
  <r>
    <x v="0"/>
    <x v="10"/>
    <x v="5"/>
    <n v="-2"/>
  </r>
  <r>
    <x v="0"/>
    <x v="11"/>
    <x v="5"/>
    <n v="1.34097"/>
  </r>
  <r>
    <x v="0"/>
    <x v="12"/>
    <x v="5"/>
    <n v="-139933.802486"/>
  </r>
  <r>
    <x v="0"/>
    <x v="9"/>
    <x v="6"/>
    <n v="0.356464"/>
  </r>
  <r>
    <x v="0"/>
    <x v="10"/>
    <x v="6"/>
    <n v="0.53469699999999998"/>
  </r>
  <r>
    <x v="0"/>
    <x v="11"/>
    <x v="6"/>
    <n v="4.1190150000000001"/>
  </r>
  <r>
    <x v="0"/>
    <x v="12"/>
    <x v="6"/>
    <n v="81631.102239"/>
  </r>
  <r>
    <x v="0"/>
    <x v="9"/>
    <x v="7"/>
    <n v="0.40944700000000001"/>
  </r>
  <r>
    <x v="0"/>
    <x v="10"/>
    <x v="7"/>
    <n v="0.65511600000000003"/>
  </r>
  <r>
    <x v="0"/>
    <x v="11"/>
    <x v="7"/>
    <n v="1.0109330000000001"/>
  </r>
  <r>
    <x v="0"/>
    <x v="12"/>
    <x v="7"/>
    <n v="50027.669403"/>
  </r>
  <r>
    <x v="0"/>
    <x v="9"/>
    <x v="8"/>
    <n v="0.93067599999999995"/>
  </r>
  <r>
    <x v="0"/>
    <x v="10"/>
    <x v="8"/>
    <n v="1.154039"/>
  </r>
  <r>
    <x v="0"/>
    <x v="11"/>
    <x v="8"/>
    <n v="0.78798999999999997"/>
  </r>
  <r>
    <x v="0"/>
    <x v="12"/>
    <x v="8"/>
    <n v="112060.24578500001"/>
  </r>
  <r>
    <x v="0"/>
    <x v="9"/>
    <x v="9"/>
    <n v="-0.187586"/>
  </r>
  <r>
    <x v="0"/>
    <x v="10"/>
    <x v="9"/>
    <n v="-0.28137899999999999"/>
  </r>
  <r>
    <x v="0"/>
    <x v="11"/>
    <x v="9"/>
    <n v="1.5943020000000001"/>
  </r>
  <r>
    <x v="0"/>
    <x v="12"/>
    <x v="9"/>
    <n v="-39607.809525999997"/>
  </r>
  <r>
    <x v="0"/>
    <x v="9"/>
    <x v="10"/>
    <n v="0.29789100000000002"/>
  </r>
  <r>
    <x v="0"/>
    <x v="10"/>
    <x v="10"/>
    <n v="0.43194199999999999"/>
  </r>
  <r>
    <x v="0"/>
    <x v="11"/>
    <x v="10"/>
    <n v="1.491009"/>
  </r>
  <r>
    <x v="0"/>
    <x v="12"/>
    <x v="10"/>
    <n v="40158.392904"/>
  </r>
  <r>
    <x v="0"/>
    <x v="13"/>
    <x v="2"/>
    <n v="2114.3521949999999"/>
  </r>
  <r>
    <x v="0"/>
    <x v="13"/>
    <x v="10"/>
    <n v="40158.392904"/>
  </r>
  <r>
    <x v="0"/>
    <x v="13"/>
    <x v="7"/>
    <n v="50027.669403"/>
  </r>
  <r>
    <x v="0"/>
    <x v="13"/>
    <x v="3"/>
    <n v="78400.149013999995"/>
  </r>
  <r>
    <x v="0"/>
    <x v="13"/>
    <x v="0"/>
    <n v="-5273.3115669999997"/>
  </r>
  <r>
    <x v="0"/>
    <x v="13"/>
    <x v="8"/>
    <n v="112060.24578500001"/>
  </r>
  <r>
    <x v="0"/>
    <x v="13"/>
    <x v="5"/>
    <n v="-139933.802486"/>
  </r>
  <r>
    <x v="0"/>
    <x v="13"/>
    <x v="6"/>
    <n v="81631.102239"/>
  </r>
  <r>
    <x v="0"/>
    <x v="13"/>
    <x v="1"/>
    <n v="314032.46915800002"/>
  </r>
  <r>
    <x v="0"/>
    <x v="13"/>
    <x v="9"/>
    <n v="-39607.809525999997"/>
  </r>
  <r>
    <x v="0"/>
    <x v="13"/>
    <x v="4"/>
    <n v="-61428.055697999996"/>
  </r>
  <r>
    <x v="1"/>
    <x v="14"/>
    <x v="11"/>
    <s v="Value"/>
  </r>
  <r>
    <x v="2"/>
    <x v="0"/>
    <x v="0"/>
    <n v="12017.5"/>
  </r>
  <r>
    <x v="2"/>
    <x v="0"/>
    <x v="4"/>
    <n v="120.75"/>
  </r>
  <r>
    <x v="2"/>
    <x v="0"/>
    <x v="7"/>
    <n v="2648"/>
  </r>
  <r>
    <x v="2"/>
    <x v="0"/>
    <x v="3"/>
    <n v="29584"/>
  </r>
  <r>
    <x v="2"/>
    <x v="0"/>
    <x v="9"/>
    <n v="1336.7"/>
  </r>
  <r>
    <x v="2"/>
    <x v="0"/>
    <x v="1"/>
    <n v="159.30000000000001"/>
  </r>
  <r>
    <x v="2"/>
    <x v="0"/>
    <x v="8"/>
    <n v="63.5"/>
  </r>
  <r>
    <x v="2"/>
    <x v="0"/>
    <x v="2"/>
    <n v="21540"/>
  </r>
  <r>
    <x v="2"/>
    <x v="0"/>
    <x v="5"/>
    <n v="120.8"/>
  </r>
  <r>
    <x v="2"/>
    <x v="0"/>
    <x v="10"/>
    <n v="5019.5"/>
  </r>
  <r>
    <x v="2"/>
    <x v="0"/>
    <x v="6"/>
    <n v="122.78"/>
  </r>
  <r>
    <x v="2"/>
    <x v="1"/>
    <x v="2"/>
    <n v="0.129748"/>
  </r>
  <r>
    <x v="2"/>
    <x v="1"/>
    <x v="10"/>
    <n v="-0.78135699999999997"/>
  </r>
  <r>
    <x v="2"/>
    <x v="1"/>
    <x v="7"/>
    <n v="0.37212499999999998"/>
  </r>
  <r>
    <x v="2"/>
    <x v="1"/>
    <x v="3"/>
    <n v="1.0938E-2"/>
  </r>
  <r>
    <x v="2"/>
    <x v="1"/>
    <x v="0"/>
    <n v="-0.55593400000000004"/>
  </r>
  <r>
    <x v="2"/>
    <x v="1"/>
    <x v="8"/>
    <n v="0.74371100000000001"/>
  </r>
  <r>
    <x v="2"/>
    <x v="1"/>
    <x v="5"/>
    <n v="-1.171305"/>
  </r>
  <r>
    <x v="2"/>
    <x v="1"/>
    <x v="6"/>
    <n v="0.48960999999999999"/>
  </r>
  <r>
    <x v="2"/>
    <x v="1"/>
    <x v="9"/>
    <n v="0.236262"/>
  </r>
  <r>
    <x v="2"/>
    <x v="1"/>
    <x v="1"/>
    <n v="1.3871640000000001"/>
  </r>
  <r>
    <x v="2"/>
    <x v="1"/>
    <x v="4"/>
    <n v="-0.16548599999999999"/>
  </r>
  <r>
    <x v="2"/>
    <x v="2"/>
    <x v="0"/>
    <n v="12017.5"/>
  </r>
  <r>
    <x v="2"/>
    <x v="2"/>
    <x v="4"/>
    <n v="120.75"/>
  </r>
  <r>
    <x v="2"/>
    <x v="2"/>
    <x v="7"/>
    <n v="2646.75"/>
  </r>
  <r>
    <x v="2"/>
    <x v="2"/>
    <x v="3"/>
    <n v="29584"/>
  </r>
  <r>
    <x v="2"/>
    <x v="2"/>
    <x v="9"/>
    <n v="1336.7"/>
  </r>
  <r>
    <x v="2"/>
    <x v="2"/>
    <x v="1"/>
    <n v="159.30000000000001"/>
  </r>
  <r>
    <x v="2"/>
    <x v="2"/>
    <x v="8"/>
    <n v="63.5"/>
  </r>
  <r>
    <x v="2"/>
    <x v="2"/>
    <x v="2"/>
    <n v="21540"/>
  </r>
  <r>
    <x v="2"/>
    <x v="2"/>
    <x v="5"/>
    <n v="120.8"/>
  </r>
  <r>
    <x v="2"/>
    <x v="2"/>
    <x v="10"/>
    <n v="5019.5"/>
  </r>
  <r>
    <x v="2"/>
    <x v="2"/>
    <x v="6"/>
    <n v="122.78"/>
  </r>
  <r>
    <x v="2"/>
    <x v="3"/>
    <x v="2"/>
    <n v="-0.55946399999999996"/>
  </r>
  <r>
    <x v="2"/>
    <x v="3"/>
    <x v="10"/>
    <n v="0.18340899999999999"/>
  </r>
  <r>
    <x v="2"/>
    <x v="3"/>
    <x v="7"/>
    <n v="0.730796"/>
  </r>
  <r>
    <x v="2"/>
    <x v="3"/>
    <x v="3"/>
    <n v="0.77318200000000004"/>
  </r>
  <r>
    <x v="2"/>
    <x v="3"/>
    <x v="0"/>
    <n v="-0.515042"/>
  </r>
  <r>
    <x v="2"/>
    <x v="3"/>
    <x v="8"/>
    <n v="1.0139009999999999"/>
  </r>
  <r>
    <x v="2"/>
    <x v="3"/>
    <x v="5"/>
    <n v="-1.9188350000000001"/>
  </r>
  <r>
    <x v="2"/>
    <x v="3"/>
    <x v="6"/>
    <n v="-0.37374299999999999"/>
  </r>
  <r>
    <x v="2"/>
    <x v="3"/>
    <x v="9"/>
    <n v="0.41711700000000002"/>
  </r>
  <r>
    <x v="2"/>
    <x v="3"/>
    <x v="1"/>
    <n v="-7.2899000000000005E-2"/>
  </r>
  <r>
    <x v="2"/>
    <x v="3"/>
    <x v="4"/>
    <n v="-1.6757869999999999"/>
  </r>
  <r>
    <x v="2"/>
    <x v="4"/>
    <x v="0"/>
    <n v="12017.5"/>
  </r>
  <r>
    <x v="2"/>
    <x v="5"/>
    <x v="0"/>
    <n v="12000.5"/>
  </r>
  <r>
    <x v="2"/>
    <x v="4"/>
    <x v="4"/>
    <n v="120.75"/>
  </r>
  <r>
    <x v="2"/>
    <x v="5"/>
    <x v="4"/>
    <n v="120.5625"/>
  </r>
  <r>
    <x v="2"/>
    <x v="4"/>
    <x v="7"/>
    <n v="2647"/>
  </r>
  <r>
    <x v="2"/>
    <x v="5"/>
    <x v="7"/>
    <n v="2651"/>
  </r>
  <r>
    <x v="2"/>
    <x v="4"/>
    <x v="3"/>
    <n v="29584"/>
  </r>
  <r>
    <x v="2"/>
    <x v="5"/>
    <x v="3"/>
    <n v="29295"/>
  </r>
  <r>
    <x v="2"/>
    <x v="4"/>
    <x v="9"/>
    <n v="1336.7"/>
  </r>
  <r>
    <x v="2"/>
    <x v="5"/>
    <x v="9"/>
    <n v="1355.5"/>
  </r>
  <r>
    <x v="2"/>
    <x v="4"/>
    <x v="1"/>
    <n v="159.30000000000001"/>
  </r>
  <r>
    <x v="2"/>
    <x v="5"/>
    <x v="1"/>
    <n v="159.13"/>
  </r>
  <r>
    <x v="2"/>
    <x v="4"/>
    <x v="8"/>
    <n v="63.5"/>
  </r>
  <r>
    <x v="2"/>
    <x v="5"/>
    <x v="8"/>
    <n v="62.3"/>
  </r>
  <r>
    <x v="2"/>
    <x v="4"/>
    <x v="2"/>
    <n v="21545"/>
  </r>
  <r>
    <x v="2"/>
    <x v="5"/>
    <x v="2"/>
    <n v="21480"/>
  </r>
  <r>
    <x v="2"/>
    <x v="4"/>
    <x v="5"/>
    <n v="120.8"/>
  </r>
  <r>
    <x v="2"/>
    <x v="5"/>
    <x v="5"/>
    <n v="124.25"/>
  </r>
  <r>
    <x v="2"/>
    <x v="4"/>
    <x v="10"/>
    <n v="5019.5"/>
  </r>
  <r>
    <x v="2"/>
    <x v="5"/>
    <x v="10"/>
    <n v="5011"/>
  </r>
  <r>
    <x v="2"/>
    <x v="4"/>
    <x v="6"/>
    <n v="122.78"/>
  </r>
  <r>
    <x v="2"/>
    <x v="5"/>
    <x v="6"/>
    <n v="122.05"/>
  </r>
  <r>
    <x v="2"/>
    <x v="6"/>
    <x v="2"/>
    <n v="0.36377100000000001"/>
  </r>
  <r>
    <x v="2"/>
    <x v="6"/>
    <x v="10"/>
    <n v="0.18931300000000001"/>
  </r>
  <r>
    <x v="2"/>
    <x v="6"/>
    <x v="7"/>
    <n v="-0.16286600000000001"/>
  </r>
  <r>
    <x v="2"/>
    <x v="6"/>
    <x v="3"/>
    <n v="1.0874349999999999"/>
  </r>
  <r>
    <x v="2"/>
    <x v="6"/>
    <x v="0"/>
    <n v="0.12675500000000001"/>
  </r>
  <r>
    <x v="2"/>
    <x v="6"/>
    <x v="8"/>
    <n v="0.50598200000000004"/>
  </r>
  <r>
    <x v="2"/>
    <x v="6"/>
    <x v="5"/>
    <n v="-1.6843459999999999"/>
  </r>
  <r>
    <x v="2"/>
    <x v="6"/>
    <x v="6"/>
    <n v="0.74064300000000005"/>
  </r>
  <r>
    <x v="2"/>
    <x v="6"/>
    <x v="9"/>
    <n v="-2"/>
  </r>
  <r>
    <x v="2"/>
    <x v="6"/>
    <x v="1"/>
    <n v="0.23705799999999999"/>
  </r>
  <r>
    <x v="2"/>
    <x v="6"/>
    <x v="4"/>
    <n v="0.327656"/>
  </r>
  <r>
    <x v="2"/>
    <x v="7"/>
    <x v="0"/>
    <n v="12017.5"/>
  </r>
  <r>
    <x v="2"/>
    <x v="7"/>
    <x v="4"/>
    <n v="120.75"/>
  </r>
  <r>
    <x v="2"/>
    <x v="7"/>
    <x v="7"/>
    <n v="2649"/>
  </r>
  <r>
    <x v="2"/>
    <x v="7"/>
    <x v="3"/>
    <n v="29584"/>
  </r>
  <r>
    <x v="2"/>
    <x v="7"/>
    <x v="9"/>
    <n v="1336.7"/>
  </r>
  <r>
    <x v="2"/>
    <x v="7"/>
    <x v="1"/>
    <n v="159.30000000000001"/>
  </r>
  <r>
    <x v="2"/>
    <x v="7"/>
    <x v="8"/>
    <n v="63.5"/>
  </r>
  <r>
    <x v="2"/>
    <x v="7"/>
    <x v="2"/>
    <n v="21555"/>
  </r>
  <r>
    <x v="2"/>
    <x v="7"/>
    <x v="5"/>
    <n v="120.8"/>
  </r>
  <r>
    <x v="2"/>
    <x v="7"/>
    <x v="10"/>
    <n v="5019.5"/>
  </r>
  <r>
    <x v="2"/>
    <x v="7"/>
    <x v="6"/>
    <n v="122.78"/>
  </r>
  <r>
    <x v="2"/>
    <x v="8"/>
    <x v="2"/>
    <n v="-0.212837"/>
  </r>
  <r>
    <x v="2"/>
    <x v="8"/>
    <x v="10"/>
    <n v="0.92024799999999995"/>
  </r>
  <r>
    <x v="2"/>
    <x v="8"/>
    <x v="7"/>
    <n v="0.816774"/>
  </r>
  <r>
    <x v="2"/>
    <x v="8"/>
    <x v="3"/>
    <n v="1.376628"/>
  </r>
  <r>
    <x v="2"/>
    <x v="8"/>
    <x v="0"/>
    <n v="-6.9899999999999997E-4"/>
  </r>
  <r>
    <x v="2"/>
    <x v="8"/>
    <x v="8"/>
    <n v="1.406069"/>
  </r>
  <r>
    <x v="2"/>
    <x v="8"/>
    <x v="5"/>
    <n v="-2"/>
  </r>
  <r>
    <x v="2"/>
    <x v="8"/>
    <x v="6"/>
    <n v="-0.38508799999999999"/>
  </r>
  <r>
    <x v="2"/>
    <x v="8"/>
    <x v="9"/>
    <n v="0.40706399999999998"/>
  </r>
  <r>
    <x v="2"/>
    <x v="8"/>
    <x v="1"/>
    <n v="-0.128693"/>
  </r>
  <r>
    <x v="2"/>
    <x v="8"/>
    <x v="4"/>
    <n v="-1.746853"/>
  </r>
  <r>
    <x v="2"/>
    <x v="9"/>
    <x v="0"/>
    <n v="-8.8747999999999994E-2"/>
  </r>
  <r>
    <x v="2"/>
    <x v="10"/>
    <x v="0"/>
    <n v="-0.15087100000000001"/>
  </r>
  <r>
    <x v="2"/>
    <x v="11"/>
    <x v="0"/>
    <n v="1.047752"/>
  </r>
  <r>
    <x v="2"/>
    <x v="12"/>
    <x v="0"/>
    <n v="-5700.0259020000003"/>
  </r>
  <r>
    <x v="2"/>
    <x v="9"/>
    <x v="4"/>
    <n v="-0.13641800000000001"/>
  </r>
  <r>
    <x v="2"/>
    <x v="10"/>
    <x v="4"/>
    <n v="-0.18825700000000001"/>
  </r>
  <r>
    <x v="2"/>
    <x v="11"/>
    <x v="4"/>
    <n v="5.7250800000000002"/>
  </r>
  <r>
    <x v="2"/>
    <x v="12"/>
    <x v="4"/>
    <n v="-89468.399166000003"/>
  </r>
  <r>
    <x v="2"/>
    <x v="9"/>
    <x v="7"/>
    <n v="0.39019900000000002"/>
  </r>
  <r>
    <x v="2"/>
    <x v="10"/>
    <x v="7"/>
    <n v="0.62431899999999996"/>
  </r>
  <r>
    <x v="2"/>
    <x v="11"/>
    <x v="7"/>
    <n v="1.003155"/>
  </r>
  <r>
    <x v="2"/>
    <x v="12"/>
    <x v="7"/>
    <n v="47309.053189999999"/>
  </r>
  <r>
    <x v="2"/>
    <x v="9"/>
    <x v="3"/>
    <n v="0.94444700000000004"/>
  </r>
  <r>
    <x v="2"/>
    <x v="10"/>
    <x v="3"/>
    <n v="1.5583370000000001"/>
  </r>
  <r>
    <x v="2"/>
    <x v="11"/>
    <x v="3"/>
    <n v="0.95354499999999998"/>
  </r>
  <r>
    <x v="2"/>
    <x v="12"/>
    <x v="3"/>
    <n v="73116.432514999993"/>
  </r>
  <r>
    <x v="2"/>
    <x v="9"/>
    <x v="9"/>
    <n v="-0.19792599999999999"/>
  </r>
  <r>
    <x v="2"/>
    <x v="10"/>
    <x v="9"/>
    <n v="-0.29688900000000001"/>
  </r>
  <r>
    <x v="2"/>
    <x v="11"/>
    <x v="9"/>
    <n v="1.5694189999999999"/>
  </r>
  <r>
    <x v="2"/>
    <x v="12"/>
    <x v="9"/>
    <n v="-41138.795446999997"/>
  </r>
  <r>
    <x v="2"/>
    <x v="9"/>
    <x v="1"/>
    <n v="0.26401999999999998"/>
  </r>
  <r>
    <x v="2"/>
    <x v="10"/>
    <x v="1"/>
    <n v="0.33530599999999999"/>
  </r>
  <r>
    <x v="2"/>
    <x v="11"/>
    <x v="1"/>
    <n v="6.4132930000000004"/>
  </r>
  <r>
    <x v="2"/>
    <x v="12"/>
    <x v="1"/>
    <n v="366414.008447"/>
  </r>
  <r>
    <x v="2"/>
    <x v="9"/>
    <x v="8"/>
    <n v="0.75591799999999998"/>
  </r>
  <r>
    <x v="2"/>
    <x v="10"/>
    <x v="8"/>
    <n v="0.937338"/>
  </r>
  <r>
    <x v="2"/>
    <x v="11"/>
    <x v="8"/>
    <n v="0.786493"/>
  </r>
  <r>
    <x v="2"/>
    <x v="12"/>
    <x v="8"/>
    <n v="90845.172615999996"/>
  </r>
  <r>
    <x v="2"/>
    <x v="9"/>
    <x v="2"/>
    <n v="8.0339999999999995E-2"/>
  </r>
  <r>
    <x v="2"/>
    <x v="10"/>
    <x v="2"/>
    <n v="0.11247600000000001"/>
  </r>
  <r>
    <x v="2"/>
    <x v="11"/>
    <x v="2"/>
    <n v="0.80463300000000004"/>
  </r>
  <r>
    <x v="2"/>
    <x v="12"/>
    <x v="2"/>
    <n v="2702.8801130000002"/>
  </r>
  <r>
    <x v="2"/>
    <x v="9"/>
    <x v="5"/>
    <n v="-1.718793"/>
  </r>
  <r>
    <x v="2"/>
    <x v="10"/>
    <x v="5"/>
    <n v="-2"/>
  </r>
  <r>
    <x v="2"/>
    <x v="11"/>
    <x v="5"/>
    <n v="1.3724179999999999"/>
  </r>
  <r>
    <x v="2"/>
    <x v="12"/>
    <x v="5"/>
    <n v="-143215.448065"/>
  </r>
  <r>
    <x v="2"/>
    <x v="9"/>
    <x v="10"/>
    <n v="0.28067799999999998"/>
  </r>
  <r>
    <x v="2"/>
    <x v="10"/>
    <x v="10"/>
    <n v="0.40698400000000001"/>
  </r>
  <r>
    <x v="2"/>
    <x v="11"/>
    <x v="10"/>
    <n v="1.492054"/>
  </r>
  <r>
    <x v="2"/>
    <x v="12"/>
    <x v="10"/>
    <n v="37864.522864999999"/>
  </r>
  <r>
    <x v="2"/>
    <x v="9"/>
    <x v="6"/>
    <n v="0.37970799999999999"/>
  </r>
  <r>
    <x v="2"/>
    <x v="10"/>
    <x v="6"/>
    <n v="0.56956200000000001"/>
  </r>
  <r>
    <x v="2"/>
    <x v="11"/>
    <x v="6"/>
    <n v="4.1276479999999998"/>
  </r>
  <r>
    <x v="2"/>
    <x v="12"/>
    <x v="6"/>
    <n v="87136.185536000005"/>
  </r>
  <r>
    <x v="2"/>
    <x v="13"/>
    <x v="2"/>
    <n v="2702.8801130000002"/>
  </r>
  <r>
    <x v="2"/>
    <x v="13"/>
    <x v="10"/>
    <n v="37864.522864999999"/>
  </r>
  <r>
    <x v="2"/>
    <x v="13"/>
    <x v="7"/>
    <n v="47309.053189999999"/>
  </r>
  <r>
    <x v="2"/>
    <x v="13"/>
    <x v="3"/>
    <n v="73116.432514999993"/>
  </r>
  <r>
    <x v="2"/>
    <x v="13"/>
    <x v="0"/>
    <n v="-5700.0259020000003"/>
  </r>
  <r>
    <x v="2"/>
    <x v="13"/>
    <x v="8"/>
    <n v="90845.172615999996"/>
  </r>
  <r>
    <x v="2"/>
    <x v="13"/>
    <x v="5"/>
    <n v="-143215.448065"/>
  </r>
  <r>
    <x v="2"/>
    <x v="13"/>
    <x v="6"/>
    <n v="87136.185536000005"/>
  </r>
  <r>
    <x v="2"/>
    <x v="13"/>
    <x v="9"/>
    <n v="-41138.795446999997"/>
  </r>
  <r>
    <x v="2"/>
    <x v="13"/>
    <x v="1"/>
    <n v="366414.008447"/>
  </r>
  <r>
    <x v="2"/>
    <x v="13"/>
    <x v="4"/>
    <n v="-89468.399166000003"/>
  </r>
  <r>
    <x v="1"/>
    <x v="14"/>
    <x v="11"/>
    <s v="Value"/>
  </r>
  <r>
    <x v="3"/>
    <x v="0"/>
    <x v="2"/>
    <n v="21870"/>
  </r>
  <r>
    <x v="3"/>
    <x v="0"/>
    <x v="9"/>
    <n v="1329.3"/>
  </r>
  <r>
    <x v="3"/>
    <x v="0"/>
    <x v="5"/>
    <n v="121.05"/>
  </r>
  <r>
    <x v="3"/>
    <x v="0"/>
    <x v="6"/>
    <n v="122.7"/>
  </r>
  <r>
    <x v="3"/>
    <x v="0"/>
    <x v="10"/>
    <n v="5009.5"/>
  </r>
  <r>
    <x v="3"/>
    <x v="0"/>
    <x v="7"/>
    <n v="2667.5"/>
  </r>
  <r>
    <x v="3"/>
    <x v="0"/>
    <x v="3"/>
    <n v="29584"/>
  </r>
  <r>
    <x v="3"/>
    <x v="0"/>
    <x v="8"/>
    <n v="63.65"/>
  </r>
  <r>
    <x v="3"/>
    <x v="0"/>
    <x v="1"/>
    <n v="159.47"/>
  </r>
  <r>
    <x v="3"/>
    <x v="0"/>
    <x v="0"/>
    <n v="11963"/>
  </r>
  <r>
    <x v="3"/>
    <x v="0"/>
    <x v="4"/>
    <n v="120.546875"/>
  </r>
  <r>
    <x v="3"/>
    <x v="1"/>
    <x v="2"/>
    <n v="0.13508000000000001"/>
  </r>
  <r>
    <x v="3"/>
    <x v="1"/>
    <x v="10"/>
    <n v="-0.80486500000000005"/>
  </r>
  <r>
    <x v="3"/>
    <x v="1"/>
    <x v="7"/>
    <n v="0.34584799999999999"/>
  </r>
  <r>
    <x v="3"/>
    <x v="1"/>
    <x v="3"/>
    <n v="-0.105279"/>
  </r>
  <r>
    <x v="3"/>
    <x v="1"/>
    <x v="8"/>
    <n v="0.64460499999999998"/>
  </r>
  <r>
    <x v="3"/>
    <x v="1"/>
    <x v="0"/>
    <n v="-0.56291899999999995"/>
  </r>
  <r>
    <x v="3"/>
    <x v="1"/>
    <x v="5"/>
    <n v="-1.103478"/>
  </r>
  <r>
    <x v="3"/>
    <x v="1"/>
    <x v="6"/>
    <n v="0.54774599999999996"/>
  </r>
  <r>
    <x v="3"/>
    <x v="1"/>
    <x v="9"/>
    <n v="0.25164799999999998"/>
  </r>
  <r>
    <x v="3"/>
    <x v="1"/>
    <x v="1"/>
    <n v="1.4511769999999999"/>
  </r>
  <r>
    <x v="3"/>
    <x v="1"/>
    <x v="4"/>
    <n v="-0.14691199999999999"/>
  </r>
  <r>
    <x v="3"/>
    <x v="2"/>
    <x v="2"/>
    <n v="21870"/>
  </r>
  <r>
    <x v="3"/>
    <x v="2"/>
    <x v="9"/>
    <n v="1329.3"/>
  </r>
  <r>
    <x v="3"/>
    <x v="2"/>
    <x v="5"/>
    <n v="121.05"/>
  </r>
  <r>
    <x v="3"/>
    <x v="2"/>
    <x v="6"/>
    <n v="122.7"/>
  </r>
  <r>
    <x v="3"/>
    <x v="2"/>
    <x v="10"/>
    <n v="5009.5"/>
  </r>
  <r>
    <x v="3"/>
    <x v="2"/>
    <x v="7"/>
    <n v="2666.5"/>
  </r>
  <r>
    <x v="3"/>
    <x v="2"/>
    <x v="3"/>
    <n v="29584"/>
  </r>
  <r>
    <x v="3"/>
    <x v="2"/>
    <x v="8"/>
    <n v="63.65"/>
  </r>
  <r>
    <x v="3"/>
    <x v="2"/>
    <x v="1"/>
    <n v="159.47"/>
  </r>
  <r>
    <x v="3"/>
    <x v="2"/>
    <x v="0"/>
    <n v="11963"/>
  </r>
  <r>
    <x v="3"/>
    <x v="2"/>
    <x v="4"/>
    <n v="120.546875"/>
  </r>
  <r>
    <x v="3"/>
    <x v="3"/>
    <x v="2"/>
    <n v="-0.51446000000000003"/>
  </r>
  <r>
    <x v="3"/>
    <x v="3"/>
    <x v="10"/>
    <n v="0.166134"/>
  </r>
  <r>
    <x v="3"/>
    <x v="3"/>
    <x v="7"/>
    <n v="0.70526999999999995"/>
  </r>
  <r>
    <x v="3"/>
    <x v="3"/>
    <x v="3"/>
    <n v="0.68486000000000002"/>
  </r>
  <r>
    <x v="3"/>
    <x v="3"/>
    <x v="8"/>
    <n v="1.001755"/>
  </r>
  <r>
    <x v="3"/>
    <x v="3"/>
    <x v="0"/>
    <n v="-0.52994200000000002"/>
  </r>
  <r>
    <x v="3"/>
    <x v="3"/>
    <x v="5"/>
    <n v="-1.9259090000000001"/>
  </r>
  <r>
    <x v="3"/>
    <x v="3"/>
    <x v="6"/>
    <n v="-0.33314899999999997"/>
  </r>
  <r>
    <x v="3"/>
    <x v="3"/>
    <x v="9"/>
    <n v="0.43746200000000002"/>
  </r>
  <r>
    <x v="3"/>
    <x v="3"/>
    <x v="1"/>
    <n v="-9.2650000000000007E-3"/>
  </r>
  <r>
    <x v="3"/>
    <x v="3"/>
    <x v="4"/>
    <n v="-1.752685"/>
  </r>
  <r>
    <x v="3"/>
    <x v="4"/>
    <x v="2"/>
    <n v="21875"/>
  </r>
  <r>
    <x v="3"/>
    <x v="5"/>
    <x v="2"/>
    <n v="21820"/>
  </r>
  <r>
    <x v="3"/>
    <x v="4"/>
    <x v="9"/>
    <n v="1329.3"/>
  </r>
  <r>
    <x v="3"/>
    <x v="5"/>
    <x v="9"/>
    <n v="1348"/>
  </r>
  <r>
    <x v="3"/>
    <x v="4"/>
    <x v="5"/>
    <n v="121.05"/>
  </r>
  <r>
    <x v="3"/>
    <x v="5"/>
    <x v="5"/>
    <n v="124.5"/>
  </r>
  <r>
    <x v="3"/>
    <x v="4"/>
    <x v="6"/>
    <n v="122.7"/>
  </r>
  <r>
    <x v="3"/>
    <x v="5"/>
    <x v="6"/>
    <n v="121.95"/>
  </r>
  <r>
    <x v="3"/>
    <x v="4"/>
    <x v="10"/>
    <n v="5009.5"/>
  </r>
  <r>
    <x v="3"/>
    <x v="5"/>
    <x v="10"/>
    <n v="5000.5"/>
  </r>
  <r>
    <x v="3"/>
    <x v="4"/>
    <x v="7"/>
    <n v="2666.5"/>
  </r>
  <r>
    <x v="3"/>
    <x v="5"/>
    <x v="7"/>
    <n v="2670.75"/>
  </r>
  <r>
    <x v="3"/>
    <x v="4"/>
    <x v="3"/>
    <n v="29584"/>
  </r>
  <r>
    <x v="3"/>
    <x v="5"/>
    <x v="3"/>
    <n v="29295"/>
  </r>
  <r>
    <x v="3"/>
    <x v="4"/>
    <x v="8"/>
    <n v="63.65"/>
  </r>
  <r>
    <x v="3"/>
    <x v="5"/>
    <x v="8"/>
    <n v="62.3"/>
  </r>
  <r>
    <x v="3"/>
    <x v="4"/>
    <x v="1"/>
    <n v="159.47"/>
  </r>
  <r>
    <x v="3"/>
    <x v="5"/>
    <x v="1"/>
    <n v="159.29"/>
  </r>
  <r>
    <x v="3"/>
    <x v="4"/>
    <x v="0"/>
    <n v="11963"/>
  </r>
  <r>
    <x v="3"/>
    <x v="5"/>
    <x v="0"/>
    <n v="11945.5"/>
  </r>
  <r>
    <x v="3"/>
    <x v="4"/>
    <x v="4"/>
    <n v="120.546875"/>
  </r>
  <r>
    <x v="3"/>
    <x v="5"/>
    <x v="4"/>
    <n v="120.28125"/>
  </r>
  <r>
    <x v="3"/>
    <x v="6"/>
    <x v="2"/>
    <n v="0.30467"/>
  </r>
  <r>
    <x v="3"/>
    <x v="6"/>
    <x v="10"/>
    <n v="0.20311399999999999"/>
  </r>
  <r>
    <x v="3"/>
    <x v="6"/>
    <x v="7"/>
    <n v="-0.16975899999999999"/>
  </r>
  <r>
    <x v="3"/>
    <x v="6"/>
    <x v="3"/>
    <n v="1.0455049999999999"/>
  </r>
  <r>
    <x v="3"/>
    <x v="6"/>
    <x v="8"/>
    <n v="0.57688499999999998"/>
  </r>
  <r>
    <x v="3"/>
    <x v="6"/>
    <x v="0"/>
    <n v="0.13173399999999999"/>
  </r>
  <r>
    <x v="3"/>
    <x v="6"/>
    <x v="5"/>
    <n v="-1.6793990000000001"/>
  </r>
  <r>
    <x v="3"/>
    <x v="6"/>
    <x v="6"/>
    <n v="0.75983800000000001"/>
  </r>
  <r>
    <x v="3"/>
    <x v="6"/>
    <x v="9"/>
    <n v="-2"/>
  </r>
  <r>
    <x v="3"/>
    <x v="6"/>
    <x v="1"/>
    <n v="0.250527"/>
  </r>
  <r>
    <x v="3"/>
    <x v="6"/>
    <x v="4"/>
    <n v="0.49690099999999998"/>
  </r>
  <r>
    <x v="3"/>
    <x v="7"/>
    <x v="2"/>
    <n v="21875"/>
  </r>
  <r>
    <x v="3"/>
    <x v="7"/>
    <x v="9"/>
    <n v="1329.3"/>
  </r>
  <r>
    <x v="3"/>
    <x v="7"/>
    <x v="5"/>
    <n v="121.05"/>
  </r>
  <r>
    <x v="3"/>
    <x v="7"/>
    <x v="6"/>
    <n v="122.7"/>
  </r>
  <r>
    <x v="3"/>
    <x v="7"/>
    <x v="10"/>
    <n v="5009.5"/>
  </r>
  <r>
    <x v="3"/>
    <x v="7"/>
    <x v="7"/>
    <n v="2666.5"/>
  </r>
  <r>
    <x v="3"/>
    <x v="7"/>
    <x v="3"/>
    <n v="29584"/>
  </r>
  <r>
    <x v="3"/>
    <x v="7"/>
    <x v="8"/>
    <n v="63.65"/>
  </r>
  <r>
    <x v="3"/>
    <x v="7"/>
    <x v="1"/>
    <n v="159.47"/>
  </r>
  <r>
    <x v="3"/>
    <x v="7"/>
    <x v="0"/>
    <n v="11963"/>
  </r>
  <r>
    <x v="3"/>
    <x v="7"/>
    <x v="4"/>
    <n v="120.546875"/>
  </r>
  <r>
    <x v="3"/>
    <x v="8"/>
    <x v="2"/>
    <n v="-0.209809"/>
  </r>
  <r>
    <x v="3"/>
    <x v="8"/>
    <x v="10"/>
    <n v="0.91583300000000001"/>
  </r>
  <r>
    <x v="3"/>
    <x v="8"/>
    <x v="7"/>
    <n v="0.79655299999999996"/>
  </r>
  <r>
    <x v="3"/>
    <x v="8"/>
    <x v="3"/>
    <n v="1.29878"/>
  </r>
  <r>
    <x v="3"/>
    <x v="8"/>
    <x v="8"/>
    <n v="1.416005"/>
  </r>
  <r>
    <x v="3"/>
    <x v="8"/>
    <x v="0"/>
    <n v="-1.3537E-2"/>
  </r>
  <r>
    <x v="3"/>
    <x v="8"/>
    <x v="5"/>
    <n v="-2"/>
  </r>
  <r>
    <x v="3"/>
    <x v="8"/>
    <x v="6"/>
    <n v="-0.36965599999999998"/>
  </r>
  <r>
    <x v="3"/>
    <x v="8"/>
    <x v="9"/>
    <n v="0.42664200000000002"/>
  </r>
  <r>
    <x v="3"/>
    <x v="8"/>
    <x v="1"/>
    <n v="-0.10422099999999999"/>
  </r>
  <r>
    <x v="3"/>
    <x v="8"/>
    <x v="4"/>
    <n v="-1.8597969999999999"/>
  </r>
  <r>
    <x v="3"/>
    <x v="9"/>
    <x v="2"/>
    <n v="6.0668E-2"/>
  </r>
  <r>
    <x v="3"/>
    <x v="10"/>
    <x v="2"/>
    <n v="8.4934999999999997E-2"/>
  </r>
  <r>
    <x v="3"/>
    <x v="11"/>
    <x v="2"/>
    <n v="0.80904299999999996"/>
  </r>
  <r>
    <x v="3"/>
    <x v="12"/>
    <x v="2"/>
    <n v="2052.229425"/>
  </r>
  <r>
    <x v="3"/>
    <x v="9"/>
    <x v="9"/>
    <n v="-0.18377599999999999"/>
  </r>
  <r>
    <x v="3"/>
    <x v="10"/>
    <x v="9"/>
    <n v="-0.27566400000000002"/>
  </r>
  <r>
    <x v="3"/>
    <x v="11"/>
    <x v="9"/>
    <n v="1.627791"/>
  </r>
  <r>
    <x v="3"/>
    <x v="12"/>
    <x v="9"/>
    <n v="-39618.427540999997"/>
  </r>
  <r>
    <x v="3"/>
    <x v="9"/>
    <x v="5"/>
    <n v="-1.706205"/>
  </r>
  <r>
    <x v="3"/>
    <x v="10"/>
    <x v="5"/>
    <n v="-2"/>
  </r>
  <r>
    <x v="3"/>
    <x v="11"/>
    <x v="5"/>
    <n v="1.37114"/>
  </r>
  <r>
    <x v="3"/>
    <x v="12"/>
    <x v="5"/>
    <n v="-143082.143878"/>
  </r>
  <r>
    <x v="3"/>
    <x v="9"/>
    <x v="6"/>
    <n v="0.40958299999999997"/>
  </r>
  <r>
    <x v="3"/>
    <x v="10"/>
    <x v="6"/>
    <n v="0.614375"/>
  </r>
  <r>
    <x v="3"/>
    <x v="11"/>
    <x v="6"/>
    <n v="4.118322"/>
  </r>
  <r>
    <x v="3"/>
    <x v="12"/>
    <x v="6"/>
    <n v="93779.651006"/>
  </r>
  <r>
    <x v="3"/>
    <x v="9"/>
    <x v="10"/>
    <n v="0.28143400000000002"/>
  </r>
  <r>
    <x v="3"/>
    <x v="10"/>
    <x v="10"/>
    <n v="0.40808"/>
  </r>
  <r>
    <x v="3"/>
    <x v="11"/>
    <x v="10"/>
    <n v="1.508723"/>
  </r>
  <r>
    <x v="3"/>
    <x v="12"/>
    <x v="10"/>
    <n v="38390.683839999998"/>
  </r>
  <r>
    <x v="3"/>
    <x v="9"/>
    <x v="7"/>
    <n v="0.37303599999999998"/>
  </r>
  <r>
    <x v="3"/>
    <x v="10"/>
    <x v="7"/>
    <n v="0.59685699999999997"/>
  </r>
  <r>
    <x v="3"/>
    <x v="11"/>
    <x v="7"/>
    <n v="0.99143700000000001"/>
  </r>
  <r>
    <x v="3"/>
    <x v="12"/>
    <x v="7"/>
    <n v="44699.799307000001"/>
  </r>
  <r>
    <x v="3"/>
    <x v="9"/>
    <x v="3"/>
    <n v="0.87579399999999996"/>
  </r>
  <r>
    <x v="3"/>
    <x v="10"/>
    <x v="3"/>
    <n v="1.4450609999999999"/>
  </r>
  <r>
    <x v="3"/>
    <x v="11"/>
    <x v="3"/>
    <n v="0.91677699999999995"/>
  </r>
  <r>
    <x v="3"/>
    <x v="12"/>
    <x v="3"/>
    <n v="65187.229588000002"/>
  </r>
  <r>
    <x v="3"/>
    <x v="9"/>
    <x v="8"/>
    <n v="0.77343099999999998"/>
  </r>
  <r>
    <x v="3"/>
    <x v="10"/>
    <x v="8"/>
    <n v="0.95905499999999999"/>
  </r>
  <r>
    <x v="3"/>
    <x v="11"/>
    <x v="8"/>
    <n v="0.79707099999999997"/>
  </r>
  <r>
    <x v="3"/>
    <x v="12"/>
    <x v="8"/>
    <n v="94200.058241999999"/>
  </r>
  <r>
    <x v="3"/>
    <x v="9"/>
    <x v="1"/>
    <n v="0.29092499999999999"/>
  </r>
  <r>
    <x v="3"/>
    <x v="10"/>
    <x v="1"/>
    <n v="0.36947400000000002"/>
  </r>
  <r>
    <x v="3"/>
    <x v="11"/>
    <x v="1"/>
    <n v="6.4075819999999997"/>
  </r>
  <r>
    <x v="3"/>
    <x v="12"/>
    <x v="1"/>
    <n v="403393.061881"/>
  </r>
  <r>
    <x v="3"/>
    <x v="9"/>
    <x v="0"/>
    <n v="-9.3959000000000001E-2"/>
  </r>
  <r>
    <x v="3"/>
    <x v="10"/>
    <x v="0"/>
    <n v="-0.15973000000000001"/>
  </r>
  <r>
    <x v="3"/>
    <x v="11"/>
    <x v="0"/>
    <n v="1.0529440000000001"/>
  </r>
  <r>
    <x v="3"/>
    <x v="12"/>
    <x v="0"/>
    <n v="-6064.6308829999998"/>
  </r>
  <r>
    <x v="3"/>
    <x v="9"/>
    <x v="4"/>
    <n v="-4.6046999999999998E-2"/>
  </r>
  <r>
    <x v="3"/>
    <x v="10"/>
    <x v="4"/>
    <n v="-6.3545000000000004E-2"/>
  </r>
  <r>
    <x v="3"/>
    <x v="11"/>
    <x v="4"/>
    <n v="6.1143650000000003"/>
  </r>
  <r>
    <x v="3"/>
    <x v="12"/>
    <x v="4"/>
    <n v="-32253.176003"/>
  </r>
  <r>
    <x v="3"/>
    <x v="13"/>
    <x v="2"/>
    <n v="2052.229425"/>
  </r>
  <r>
    <x v="3"/>
    <x v="13"/>
    <x v="10"/>
    <n v="38390.683839999998"/>
  </r>
  <r>
    <x v="3"/>
    <x v="13"/>
    <x v="7"/>
    <n v="44699.799307000001"/>
  </r>
  <r>
    <x v="3"/>
    <x v="13"/>
    <x v="3"/>
    <n v="65187.229588000002"/>
  </r>
  <r>
    <x v="3"/>
    <x v="13"/>
    <x v="8"/>
    <n v="94200.058241999999"/>
  </r>
  <r>
    <x v="3"/>
    <x v="13"/>
    <x v="0"/>
    <n v="-6064.6308829999998"/>
  </r>
  <r>
    <x v="3"/>
    <x v="13"/>
    <x v="5"/>
    <n v="-143082.143878"/>
  </r>
  <r>
    <x v="3"/>
    <x v="13"/>
    <x v="6"/>
    <n v="93779.651006"/>
  </r>
  <r>
    <x v="3"/>
    <x v="13"/>
    <x v="9"/>
    <n v="-39618.427540999997"/>
  </r>
  <r>
    <x v="3"/>
    <x v="13"/>
    <x v="1"/>
    <n v="403393.061881"/>
  </r>
  <r>
    <x v="3"/>
    <x v="13"/>
    <x v="4"/>
    <n v="-32253.176003"/>
  </r>
  <r>
    <x v="1"/>
    <x v="14"/>
    <x v="11"/>
    <s v="Value"/>
  </r>
  <r>
    <x v="4"/>
    <x v="0"/>
    <x v="1"/>
    <n v="159.11000000000001"/>
  </r>
  <r>
    <x v="4"/>
    <x v="0"/>
    <x v="8"/>
    <n v="62.024999999999999"/>
  </r>
  <r>
    <x v="4"/>
    <x v="0"/>
    <x v="9"/>
    <n v="1336.6"/>
  </r>
  <r>
    <x v="4"/>
    <x v="0"/>
    <x v="5"/>
    <n v="121.65"/>
  </r>
  <r>
    <x v="4"/>
    <x v="0"/>
    <x v="6"/>
    <n v="122.24"/>
  </r>
  <r>
    <x v="4"/>
    <x v="0"/>
    <x v="3"/>
    <n v="29700"/>
  </r>
  <r>
    <x v="4"/>
    <x v="0"/>
    <x v="0"/>
    <n v="12328"/>
  </r>
  <r>
    <x v="4"/>
    <x v="0"/>
    <x v="4"/>
    <n v="121.03125"/>
  </r>
  <r>
    <x v="4"/>
    <x v="0"/>
    <x v="2"/>
    <n v="21415"/>
  </r>
  <r>
    <x v="4"/>
    <x v="0"/>
    <x v="7"/>
    <n v="2604.75"/>
  </r>
  <r>
    <x v="4"/>
    <x v="0"/>
    <x v="10"/>
    <n v="5145.5"/>
  </r>
  <r>
    <x v="4"/>
    <x v="1"/>
    <x v="2"/>
    <n v="0.356881"/>
  </r>
  <r>
    <x v="4"/>
    <x v="1"/>
    <x v="10"/>
    <n v="-0.583287"/>
  </r>
  <r>
    <x v="4"/>
    <x v="1"/>
    <x v="7"/>
    <n v="0.34331499999999998"/>
  </r>
  <r>
    <x v="4"/>
    <x v="1"/>
    <x v="3"/>
    <n v="-0.104868"/>
  </r>
  <r>
    <x v="4"/>
    <x v="1"/>
    <x v="8"/>
    <n v="0.62516400000000005"/>
  </r>
  <r>
    <x v="4"/>
    <x v="1"/>
    <x v="0"/>
    <n v="-0.41814299999999999"/>
  </r>
  <r>
    <x v="4"/>
    <x v="1"/>
    <x v="5"/>
    <n v="-0.89033499999999999"/>
  </r>
  <r>
    <x v="4"/>
    <x v="1"/>
    <x v="6"/>
    <n v="0.53524000000000005"/>
  </r>
  <r>
    <x v="4"/>
    <x v="1"/>
    <x v="1"/>
    <n v="1.4399580000000001"/>
  </r>
  <r>
    <x v="4"/>
    <x v="1"/>
    <x v="9"/>
    <n v="0.12537599999999999"/>
  </r>
  <r>
    <x v="4"/>
    <x v="1"/>
    <x v="4"/>
    <n v="-0.17674899999999999"/>
  </r>
  <r>
    <x v="4"/>
    <x v="2"/>
    <x v="1"/>
    <n v="159.11000000000001"/>
  </r>
  <r>
    <x v="4"/>
    <x v="2"/>
    <x v="8"/>
    <n v="62.024999999999999"/>
  </r>
  <r>
    <x v="4"/>
    <x v="2"/>
    <x v="9"/>
    <n v="1336.6"/>
  </r>
  <r>
    <x v="4"/>
    <x v="2"/>
    <x v="5"/>
    <n v="121.65"/>
  </r>
  <r>
    <x v="4"/>
    <x v="2"/>
    <x v="6"/>
    <n v="122.24"/>
  </r>
  <r>
    <x v="4"/>
    <x v="2"/>
    <x v="3"/>
    <n v="29700"/>
  </r>
  <r>
    <x v="4"/>
    <x v="2"/>
    <x v="0"/>
    <n v="12328"/>
  </r>
  <r>
    <x v="4"/>
    <x v="2"/>
    <x v="4"/>
    <n v="121.015625"/>
  </r>
  <r>
    <x v="4"/>
    <x v="2"/>
    <x v="2"/>
    <n v="21420"/>
  </r>
  <r>
    <x v="4"/>
    <x v="2"/>
    <x v="7"/>
    <n v="2605.25"/>
  </r>
  <r>
    <x v="4"/>
    <x v="2"/>
    <x v="10"/>
    <n v="5145.5"/>
  </r>
  <r>
    <x v="4"/>
    <x v="3"/>
    <x v="2"/>
    <n v="-0.43429299999999998"/>
  </r>
  <r>
    <x v="4"/>
    <x v="3"/>
    <x v="10"/>
    <n v="0.138375"/>
  </r>
  <r>
    <x v="4"/>
    <x v="3"/>
    <x v="7"/>
    <n v="0.71862300000000001"/>
  </r>
  <r>
    <x v="4"/>
    <x v="3"/>
    <x v="3"/>
    <n v="0.68218500000000004"/>
  </r>
  <r>
    <x v="4"/>
    <x v="3"/>
    <x v="8"/>
    <n v="1.0639240000000001"/>
  </r>
  <r>
    <x v="4"/>
    <x v="3"/>
    <x v="0"/>
    <n v="-0.440747"/>
  </r>
  <r>
    <x v="4"/>
    <x v="3"/>
    <x v="5"/>
    <n v="-1.9489240000000001"/>
  </r>
  <r>
    <x v="4"/>
    <x v="3"/>
    <x v="6"/>
    <n v="-0.31349700000000003"/>
  </r>
  <r>
    <x v="4"/>
    <x v="3"/>
    <x v="1"/>
    <n v="3.5098999999999998E-2"/>
  </r>
  <r>
    <x v="4"/>
    <x v="3"/>
    <x v="9"/>
    <n v="0.39909699999999998"/>
  </r>
  <r>
    <x v="4"/>
    <x v="3"/>
    <x v="4"/>
    <n v="-1.704232"/>
  </r>
  <r>
    <x v="4"/>
    <x v="4"/>
    <x v="1"/>
    <n v="159.11000000000001"/>
  </r>
  <r>
    <x v="4"/>
    <x v="5"/>
    <x v="1"/>
    <n v="158.87"/>
  </r>
  <r>
    <x v="4"/>
    <x v="4"/>
    <x v="8"/>
    <n v="62.024999999999999"/>
  </r>
  <r>
    <x v="4"/>
    <x v="5"/>
    <x v="8"/>
    <n v="61.7"/>
  </r>
  <r>
    <x v="4"/>
    <x v="4"/>
    <x v="9"/>
    <n v="1336.6"/>
  </r>
  <r>
    <x v="4"/>
    <x v="5"/>
    <x v="9"/>
    <n v="1355.4"/>
  </r>
  <r>
    <x v="4"/>
    <x v="4"/>
    <x v="5"/>
    <n v="121.65"/>
  </r>
  <r>
    <x v="4"/>
    <x v="5"/>
    <x v="5"/>
    <n v="125.1"/>
  </r>
  <r>
    <x v="4"/>
    <x v="4"/>
    <x v="6"/>
    <n v="122.24"/>
  </r>
  <r>
    <x v="4"/>
    <x v="5"/>
    <x v="6"/>
    <n v="121.49"/>
  </r>
  <r>
    <x v="4"/>
    <x v="4"/>
    <x v="3"/>
    <n v="29700"/>
  </r>
  <r>
    <x v="4"/>
    <x v="5"/>
    <x v="3"/>
    <n v="29301"/>
  </r>
  <r>
    <x v="4"/>
    <x v="4"/>
    <x v="0"/>
    <n v="12328"/>
  </r>
  <r>
    <x v="4"/>
    <x v="5"/>
    <x v="0"/>
    <n v="12310"/>
  </r>
  <r>
    <x v="4"/>
    <x v="4"/>
    <x v="4"/>
    <n v="121.015625"/>
  </r>
  <r>
    <x v="4"/>
    <x v="5"/>
    <x v="4"/>
    <n v="120.765625"/>
  </r>
  <r>
    <x v="4"/>
    <x v="4"/>
    <x v="2"/>
    <n v="21425"/>
  </r>
  <r>
    <x v="4"/>
    <x v="5"/>
    <x v="2"/>
    <n v="21370"/>
  </r>
  <r>
    <x v="4"/>
    <x v="4"/>
    <x v="7"/>
    <n v="2605.25"/>
  </r>
  <r>
    <x v="4"/>
    <x v="5"/>
    <x v="7"/>
    <n v="2609.25"/>
  </r>
  <r>
    <x v="4"/>
    <x v="4"/>
    <x v="10"/>
    <n v="5145.5"/>
  </r>
  <r>
    <x v="4"/>
    <x v="5"/>
    <x v="10"/>
    <n v="5136.5"/>
  </r>
  <r>
    <x v="4"/>
    <x v="6"/>
    <x v="2"/>
    <n v="0.30852299999999999"/>
  </r>
  <r>
    <x v="4"/>
    <x v="6"/>
    <x v="10"/>
    <n v="0.16431899999999999"/>
  </r>
  <r>
    <x v="4"/>
    <x v="6"/>
    <x v="7"/>
    <n v="-0.165047"/>
  </r>
  <r>
    <x v="4"/>
    <x v="6"/>
    <x v="3"/>
    <n v="1.443152"/>
  </r>
  <r>
    <x v="4"/>
    <x v="6"/>
    <x v="8"/>
    <n v="0.14763000000000001"/>
  </r>
  <r>
    <x v="4"/>
    <x v="6"/>
    <x v="0"/>
    <n v="0.116551"/>
  </r>
  <r>
    <x v="4"/>
    <x v="6"/>
    <x v="5"/>
    <n v="-1.7004239999999999"/>
  </r>
  <r>
    <x v="4"/>
    <x v="6"/>
    <x v="6"/>
    <n v="0.76530799999999999"/>
  </r>
  <r>
    <x v="4"/>
    <x v="6"/>
    <x v="1"/>
    <n v="0.33490599999999998"/>
  </r>
  <r>
    <x v="4"/>
    <x v="6"/>
    <x v="9"/>
    <n v="-2"/>
  </r>
  <r>
    <x v="4"/>
    <x v="6"/>
    <x v="4"/>
    <n v="0.46094200000000002"/>
  </r>
  <r>
    <x v="4"/>
    <x v="7"/>
    <x v="1"/>
    <n v="159.11000000000001"/>
  </r>
  <r>
    <x v="4"/>
    <x v="7"/>
    <x v="8"/>
    <n v="62.024999999999999"/>
  </r>
  <r>
    <x v="4"/>
    <x v="7"/>
    <x v="9"/>
    <n v="1336.6"/>
  </r>
  <r>
    <x v="4"/>
    <x v="7"/>
    <x v="5"/>
    <n v="121.65"/>
  </r>
  <r>
    <x v="4"/>
    <x v="7"/>
    <x v="6"/>
    <n v="122.24"/>
  </r>
  <r>
    <x v="4"/>
    <x v="7"/>
    <x v="3"/>
    <n v="29700"/>
  </r>
  <r>
    <x v="4"/>
    <x v="7"/>
    <x v="0"/>
    <n v="12328"/>
  </r>
  <r>
    <x v="4"/>
    <x v="7"/>
    <x v="4"/>
    <n v="121.015625"/>
  </r>
  <r>
    <x v="4"/>
    <x v="7"/>
    <x v="2"/>
    <n v="21425"/>
  </r>
  <r>
    <x v="4"/>
    <x v="7"/>
    <x v="7"/>
    <n v="2605.5"/>
  </r>
  <r>
    <x v="4"/>
    <x v="7"/>
    <x v="10"/>
    <n v="5145.5"/>
  </r>
  <r>
    <x v="4"/>
    <x v="8"/>
    <x v="2"/>
    <n v="-0.19661999999999999"/>
  </r>
  <r>
    <x v="4"/>
    <x v="8"/>
    <x v="10"/>
    <n v="0.737039"/>
  </r>
  <r>
    <x v="4"/>
    <x v="8"/>
    <x v="7"/>
    <n v="0.81804699999999997"/>
  </r>
  <r>
    <x v="4"/>
    <x v="8"/>
    <x v="3"/>
    <n v="1.2937069999999999"/>
  </r>
  <r>
    <x v="4"/>
    <x v="8"/>
    <x v="8"/>
    <n v="1.5255080000000001"/>
  </r>
  <r>
    <x v="4"/>
    <x v="8"/>
    <x v="0"/>
    <n v="-1.4203E-2"/>
  </r>
  <r>
    <x v="4"/>
    <x v="8"/>
    <x v="5"/>
    <n v="-2"/>
  </r>
  <r>
    <x v="4"/>
    <x v="8"/>
    <x v="6"/>
    <n v="-0.36380600000000002"/>
  </r>
  <r>
    <x v="4"/>
    <x v="8"/>
    <x v="1"/>
    <n v="-8.609E-2"/>
  </r>
  <r>
    <x v="4"/>
    <x v="8"/>
    <x v="9"/>
    <n v="0.41041800000000001"/>
  </r>
  <r>
    <x v="4"/>
    <x v="8"/>
    <x v="4"/>
    <n v="-1.829885"/>
  </r>
  <r>
    <x v="4"/>
    <x v="9"/>
    <x v="1"/>
    <n v="0.34850999999999999"/>
  </r>
  <r>
    <x v="4"/>
    <x v="10"/>
    <x v="1"/>
    <n v="0.442608"/>
  </r>
  <r>
    <x v="4"/>
    <x v="11"/>
    <x v="1"/>
    <n v="6.4073399999999996"/>
  </r>
  <r>
    <x v="4"/>
    <x v="12"/>
    <x v="1"/>
    <n v="483222.17595100001"/>
  </r>
  <r>
    <x v="4"/>
    <x v="9"/>
    <x v="8"/>
    <n v="0.570025"/>
  </r>
  <r>
    <x v="4"/>
    <x v="10"/>
    <x v="8"/>
    <n v="0.70683099999999999"/>
  </r>
  <r>
    <x v="4"/>
    <x v="11"/>
    <x v="8"/>
    <n v="0.83912900000000001"/>
  </r>
  <r>
    <x v="4"/>
    <x v="12"/>
    <x v="8"/>
    <n v="73089.544387999995"/>
  </r>
  <r>
    <x v="4"/>
    <x v="9"/>
    <x v="9"/>
    <n v="-0.21940599999999999"/>
  </r>
  <r>
    <x v="4"/>
    <x v="10"/>
    <x v="9"/>
    <n v="-0.32910899999999998"/>
  </r>
  <r>
    <x v="4"/>
    <x v="11"/>
    <x v="9"/>
    <n v="1.5853980000000001"/>
  </r>
  <r>
    <x v="4"/>
    <x v="12"/>
    <x v="9"/>
    <n v="-46067.593969000001"/>
  </r>
  <r>
    <x v="4"/>
    <x v="9"/>
    <x v="5"/>
    <n v="-1.6803790000000001"/>
  </r>
  <r>
    <x v="4"/>
    <x v="10"/>
    <x v="5"/>
    <n v="-2"/>
  </r>
  <r>
    <x v="4"/>
    <x v="11"/>
    <x v="5"/>
    <n v="1.394997"/>
  </r>
  <r>
    <x v="4"/>
    <x v="12"/>
    <x v="5"/>
    <n v="-145571.638699"/>
  </r>
  <r>
    <x v="4"/>
    <x v="9"/>
    <x v="6"/>
    <n v="0.41316999999999998"/>
  </r>
  <r>
    <x v="4"/>
    <x v="10"/>
    <x v="6"/>
    <n v="0.61975599999999997"/>
  </r>
  <r>
    <x v="4"/>
    <x v="11"/>
    <x v="6"/>
    <n v="4.1323249999999998"/>
  </r>
  <r>
    <x v="4"/>
    <x v="12"/>
    <x v="6"/>
    <n v="94922.630982000002"/>
  </r>
  <r>
    <x v="4"/>
    <x v="9"/>
    <x v="3"/>
    <n v="1.060899"/>
  </r>
  <r>
    <x v="4"/>
    <x v="10"/>
    <x v="3"/>
    <n v="1.7504839999999999"/>
  </r>
  <r>
    <x v="4"/>
    <x v="11"/>
    <x v="3"/>
    <n v="0.91677699999999995"/>
  </r>
  <r>
    <x v="4"/>
    <x v="12"/>
    <x v="3"/>
    <n v="78964.973926000006"/>
  </r>
  <r>
    <x v="4"/>
    <x v="9"/>
    <x v="0"/>
    <n v="-7.0182999999999995E-2"/>
  </r>
  <r>
    <x v="4"/>
    <x v="10"/>
    <x v="0"/>
    <n v="-0.11931"/>
  </r>
  <r>
    <x v="4"/>
    <x v="11"/>
    <x v="0"/>
    <n v="0.93335199999999996"/>
  </r>
  <r>
    <x v="4"/>
    <x v="12"/>
    <x v="0"/>
    <n v="-4015.4692230000001"/>
  </r>
  <r>
    <x v="4"/>
    <x v="9"/>
    <x v="4"/>
    <n v="-6.7295999999999995E-2"/>
  </r>
  <r>
    <x v="4"/>
    <x v="10"/>
    <x v="4"/>
    <n v="-9.2868999999999993E-2"/>
  </r>
  <r>
    <x v="4"/>
    <x v="11"/>
    <x v="4"/>
    <n v="6.050643"/>
  </r>
  <r>
    <x v="4"/>
    <x v="12"/>
    <x v="4"/>
    <n v="-46645.332620000001"/>
  </r>
  <r>
    <x v="4"/>
    <x v="9"/>
    <x v="2"/>
    <n v="0.12124"/>
  </r>
  <r>
    <x v="4"/>
    <x v="10"/>
    <x v="2"/>
    <n v="0.169735"/>
  </r>
  <r>
    <x v="4"/>
    <x v="11"/>
    <x v="2"/>
    <n v="0.80237599999999998"/>
  </r>
  <r>
    <x v="4"/>
    <x v="12"/>
    <x v="2"/>
    <n v="4067.4161239999999"/>
  </r>
  <r>
    <x v="4"/>
    <x v="9"/>
    <x v="7"/>
    <n v="0.38372699999999998"/>
  </r>
  <r>
    <x v="4"/>
    <x v="10"/>
    <x v="7"/>
    <n v="0.61396300000000004"/>
  </r>
  <r>
    <x v="4"/>
    <x v="11"/>
    <x v="7"/>
    <n v="1.00058"/>
  </r>
  <r>
    <x v="4"/>
    <x v="12"/>
    <x v="7"/>
    <n v="46404.937984999997"/>
  </r>
  <r>
    <x v="4"/>
    <x v="9"/>
    <x v="10"/>
    <n v="0.235484"/>
  </r>
  <r>
    <x v="4"/>
    <x v="10"/>
    <x v="10"/>
    <n v="0.34145199999999998"/>
  </r>
  <r>
    <x v="4"/>
    <x v="11"/>
    <x v="10"/>
    <n v="1.253754"/>
  </r>
  <r>
    <x v="4"/>
    <x v="12"/>
    <x v="10"/>
    <n v="26693.920473999999"/>
  </r>
  <r>
    <x v="4"/>
    <x v="13"/>
    <x v="2"/>
    <n v="4067.4161239999999"/>
  </r>
  <r>
    <x v="4"/>
    <x v="13"/>
    <x v="10"/>
    <n v="26693.920473999999"/>
  </r>
  <r>
    <x v="4"/>
    <x v="13"/>
    <x v="7"/>
    <n v="46404.937984999997"/>
  </r>
  <r>
    <x v="4"/>
    <x v="13"/>
    <x v="3"/>
    <n v="78964.973926000006"/>
  </r>
  <r>
    <x v="4"/>
    <x v="13"/>
    <x v="8"/>
    <n v="73089.544387999995"/>
  </r>
  <r>
    <x v="4"/>
    <x v="13"/>
    <x v="0"/>
    <n v="-4015.4692230000001"/>
  </r>
  <r>
    <x v="4"/>
    <x v="13"/>
    <x v="5"/>
    <n v="-145571.638699"/>
  </r>
  <r>
    <x v="4"/>
    <x v="13"/>
    <x v="6"/>
    <n v="94922.630982000002"/>
  </r>
  <r>
    <x v="4"/>
    <x v="13"/>
    <x v="1"/>
    <n v="483222.17595100001"/>
  </r>
  <r>
    <x v="4"/>
    <x v="13"/>
    <x v="9"/>
    <n v="-46067.593969000001"/>
  </r>
  <r>
    <x v="4"/>
    <x v="13"/>
    <x v="4"/>
    <n v="-46645.332620000001"/>
  </r>
  <r>
    <x v="5"/>
    <x v="15"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H20:M32" firstHeaderRow="1" firstDataRow="2" firstDataCol="1" rowPageCount="1" colPageCount="1"/>
  <pivotFields count="4">
    <pivotField axis="axisPage" numFmtId="14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17">
        <item x="10"/>
        <item h="1" x="9"/>
        <item h="1" x="5"/>
        <item h="1" x="4"/>
        <item x="6"/>
        <item h="1" x="7"/>
        <item x="1"/>
        <item h="1" x="2"/>
        <item x="3"/>
        <item h="1" x="0"/>
        <item h="1" x="13"/>
        <item h="1" x="12"/>
        <item h="1" x="11"/>
        <item x="8"/>
        <item h="1" x="14"/>
        <item h="1" x="15"/>
        <item t="default"/>
      </items>
    </pivotField>
    <pivotField axis="axisRow" showAll="0">
      <items count="14">
        <item x="10"/>
        <item x="0"/>
        <item x="7"/>
        <item x="1"/>
        <item x="5"/>
        <item x="9"/>
        <item x="3"/>
        <item x="2"/>
        <item x="8"/>
        <item x="6"/>
        <item x="4"/>
        <item x="11"/>
        <item h="1" x="12"/>
        <item t="default"/>
      </items>
    </pivotField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1"/>
  </colFields>
  <colItems count="5">
    <i>
      <x/>
    </i>
    <i>
      <x v="4"/>
    </i>
    <i>
      <x v="6"/>
    </i>
    <i>
      <x v="8"/>
    </i>
    <i>
      <x v="13"/>
    </i>
  </colItems>
  <pageFields count="1">
    <pageField fld="0" item="3" hier="-1"/>
  </pageFields>
  <dataFields count="1">
    <dataField name="Sum of Value" fld="3" baseField="0" baseItem="0"/>
  </dataFields>
  <formats count="3">
    <format dxfId="10">
      <pivotArea collapsedLevelsAreSubtotals="1" fieldPosition="0">
        <references count="2">
          <reference field="1" count="0" selected="0"/>
          <reference field="2" count="0"/>
        </references>
      </pivotArea>
    </format>
    <format dxfId="9">
      <pivotArea collapsedLevelsAreSubtotals="1" fieldPosition="0">
        <references count="2">
          <reference field="1" count="0" selected="0"/>
          <reference field="2" count="0"/>
        </references>
      </pivotArea>
    </format>
    <format dxfId="8">
      <pivotArea collapsedLevelsAreSubtotals="1" fieldPosition="0">
        <references count="2">
          <reference field="1" count="0" selected="0"/>
          <reference field="2" count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5" selected="0">
              <x v="0"/>
              <x v="4"/>
              <x v="6"/>
              <x v="8"/>
              <x v="13"/>
            </reference>
            <reference field="2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H3:M15" firstHeaderRow="1" firstDataRow="2" firstDataCol="1" rowPageCount="1" colPageCount="1"/>
  <pivotFields count="4">
    <pivotField axis="axisPage" numFmtId="14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17">
        <item x="10"/>
        <item h="1" x="9"/>
        <item h="1" x="5"/>
        <item h="1" x="4"/>
        <item x="6"/>
        <item h="1" x="7"/>
        <item x="1"/>
        <item h="1" x="2"/>
        <item x="3"/>
        <item h="1" x="0"/>
        <item h="1" x="13"/>
        <item h="1" x="12"/>
        <item h="1" x="11"/>
        <item x="8"/>
        <item h="1" x="14"/>
        <item h="1" x="15"/>
        <item t="default"/>
      </items>
    </pivotField>
    <pivotField axis="axisRow" showAll="0">
      <items count="14">
        <item x="10"/>
        <item x="0"/>
        <item x="7"/>
        <item x="1"/>
        <item x="5"/>
        <item x="9"/>
        <item x="3"/>
        <item x="2"/>
        <item x="8"/>
        <item x="6"/>
        <item x="4"/>
        <item x="11"/>
        <item h="1" x="12"/>
        <item t="default"/>
      </items>
    </pivotField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1"/>
  </colFields>
  <colItems count="5">
    <i>
      <x/>
    </i>
    <i>
      <x v="4"/>
    </i>
    <i>
      <x v="6"/>
    </i>
    <i>
      <x v="8"/>
    </i>
    <i>
      <x v="13"/>
    </i>
  </colItems>
  <pageFields count="1">
    <pageField fld="0" item="4" hier="-1"/>
  </pageFields>
  <dataFields count="1">
    <dataField name="Sum of Value" fld="3" baseField="0" baseItem="0"/>
  </dataFields>
  <formats count="3">
    <format dxfId="13">
      <pivotArea collapsedLevelsAreSubtotals="1" fieldPosition="0">
        <references count="2">
          <reference field="1" count="0" selected="0"/>
          <reference field="2" count="0"/>
        </references>
      </pivotArea>
    </format>
    <format dxfId="12">
      <pivotArea collapsedLevelsAreSubtotals="1" fieldPosition="0">
        <references count="2">
          <reference field="1" count="0" selected="0"/>
          <reference field="2" count="0"/>
        </references>
      </pivotArea>
    </format>
    <format dxfId="11">
      <pivotArea collapsedLevelsAreSubtotals="1" fieldPosition="0">
        <references count="2">
          <reference field="1" count="0" selected="0"/>
          <reference field="2" count="0"/>
        </references>
      </pivotArea>
    </format>
  </formats>
  <conditionalFormats count="1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5" selected="0">
              <x v="0"/>
              <x v="4"/>
              <x v="6"/>
              <x v="8"/>
              <x v="13"/>
            </reference>
            <reference field="2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0"/>
  <sheetViews>
    <sheetView topLeftCell="C1" workbookViewId="0">
      <selection activeCell="D37" sqref="D1:D1048576"/>
    </sheetView>
  </sheetViews>
  <sheetFormatPr defaultRowHeight="15" x14ac:dyDescent="0.25"/>
  <cols>
    <col min="1" max="1" width="10.7109375" bestFit="1" customWidth="1"/>
    <col min="2" max="2" width="30.5703125" bestFit="1" customWidth="1"/>
    <col min="3" max="3" width="15.28515625" customWidth="1"/>
    <col min="4" max="4" width="12.7109375" bestFit="1" customWidth="1"/>
    <col min="7" max="7" width="11.42578125" customWidth="1"/>
    <col min="8" max="8" width="17" customWidth="1"/>
    <col min="9" max="9" width="16.28515625" customWidth="1"/>
    <col min="10" max="10" width="12.5703125" customWidth="1"/>
    <col min="11" max="11" width="15.42578125" customWidth="1"/>
    <col min="12" max="12" width="16.28515625" customWidth="1"/>
    <col min="13" max="13" width="15.28515625" customWidth="1"/>
    <col min="14" max="15" width="11.28515625" customWidth="1"/>
    <col min="16" max="16" width="15.42578125" customWidth="1"/>
    <col min="17" max="17" width="16.28515625" customWidth="1"/>
    <col min="18" max="18" width="14.5703125" customWidth="1"/>
    <col min="19" max="19" width="15.42578125" customWidth="1"/>
    <col min="20" max="20" width="30.5703125" bestFit="1" customWidth="1"/>
    <col min="21" max="21" width="15.28515625" customWidth="1"/>
    <col min="22" max="22" width="13.5703125" bestFit="1" customWidth="1"/>
    <col min="23" max="23" width="12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H1" s="2" t="s">
        <v>0</v>
      </c>
      <c r="I1" s="5">
        <v>43196</v>
      </c>
    </row>
    <row r="2" spans="1:13" x14ac:dyDescent="0.25">
      <c r="A2" s="1">
        <v>43193</v>
      </c>
      <c r="B2" t="s">
        <v>4</v>
      </c>
      <c r="C2" t="s">
        <v>5</v>
      </c>
      <c r="D2">
        <v>12119.5</v>
      </c>
    </row>
    <row r="3" spans="1:13" x14ac:dyDescent="0.25">
      <c r="A3" s="1">
        <v>43193</v>
      </c>
      <c r="B3" t="s">
        <v>4</v>
      </c>
      <c r="C3" t="s">
        <v>6</v>
      </c>
      <c r="D3">
        <v>159.43</v>
      </c>
      <c r="H3" s="2" t="s">
        <v>30</v>
      </c>
      <c r="I3" s="2" t="s">
        <v>29</v>
      </c>
    </row>
    <row r="4" spans="1:13" x14ac:dyDescent="0.25">
      <c r="A4" s="1">
        <v>43193</v>
      </c>
      <c r="B4" t="s">
        <v>4</v>
      </c>
      <c r="C4" t="s">
        <v>7</v>
      </c>
      <c r="D4">
        <v>21430</v>
      </c>
      <c r="H4" s="2" t="s">
        <v>31</v>
      </c>
      <c r="I4" t="s">
        <v>25</v>
      </c>
      <c r="J4" t="s">
        <v>21</v>
      </c>
      <c r="K4" t="s">
        <v>16</v>
      </c>
      <c r="L4" t="s">
        <v>18</v>
      </c>
      <c r="M4" t="s">
        <v>23</v>
      </c>
    </row>
    <row r="5" spans="1:13" x14ac:dyDescent="0.25">
      <c r="A5" s="1">
        <v>43193</v>
      </c>
      <c r="B5" t="s">
        <v>4</v>
      </c>
      <c r="C5" t="s">
        <v>8</v>
      </c>
      <c r="D5">
        <v>29740</v>
      </c>
      <c r="G5" t="s">
        <v>32</v>
      </c>
      <c r="H5" s="3" t="s">
        <v>15</v>
      </c>
      <c r="I5" s="4">
        <v>0.34145199999999998</v>
      </c>
      <c r="J5" s="4">
        <v>0.16431899999999999</v>
      </c>
      <c r="K5" s="4">
        <v>-0.583287</v>
      </c>
      <c r="L5" s="4">
        <v>0.138375</v>
      </c>
      <c r="M5" s="4">
        <v>0.737039</v>
      </c>
    </row>
    <row r="6" spans="1:13" x14ac:dyDescent="0.25">
      <c r="A6" s="1">
        <v>43193</v>
      </c>
      <c r="B6" t="s">
        <v>4</v>
      </c>
      <c r="C6" t="s">
        <v>9</v>
      </c>
      <c r="D6">
        <v>120.84375</v>
      </c>
      <c r="G6" t="s">
        <v>33</v>
      </c>
      <c r="H6" s="3" t="s">
        <v>5</v>
      </c>
      <c r="I6" s="4">
        <v>-0.11931</v>
      </c>
      <c r="J6" s="4">
        <v>0.116551</v>
      </c>
      <c r="K6" s="4">
        <v>-0.41814299999999999</v>
      </c>
      <c r="L6" s="4">
        <v>-0.440747</v>
      </c>
      <c r="M6" s="4">
        <v>-1.4203E-2</v>
      </c>
    </row>
    <row r="7" spans="1:13" x14ac:dyDescent="0.25">
      <c r="A7" s="1">
        <v>43193</v>
      </c>
      <c r="B7" t="s">
        <v>4</v>
      </c>
      <c r="C7" t="s">
        <v>10</v>
      </c>
      <c r="D7">
        <v>120.7</v>
      </c>
      <c r="G7" t="s">
        <v>34</v>
      </c>
      <c r="H7" s="3" t="s">
        <v>12</v>
      </c>
      <c r="I7" s="4">
        <v>0.61396300000000004</v>
      </c>
      <c r="J7" s="4">
        <v>-0.165047</v>
      </c>
      <c r="K7" s="4">
        <v>0.34331499999999998</v>
      </c>
      <c r="L7" s="4">
        <v>0.71862300000000001</v>
      </c>
      <c r="M7" s="4">
        <v>0.81804699999999997</v>
      </c>
    </row>
    <row r="8" spans="1:13" x14ac:dyDescent="0.25">
      <c r="A8" s="1">
        <v>43193</v>
      </c>
      <c r="B8" t="s">
        <v>4</v>
      </c>
      <c r="C8" t="s">
        <v>11</v>
      </c>
      <c r="D8">
        <v>122.82</v>
      </c>
      <c r="G8" t="s">
        <v>35</v>
      </c>
      <c r="H8" s="3" t="s">
        <v>6</v>
      </c>
      <c r="I8" s="4">
        <v>0.442608</v>
      </c>
      <c r="J8" s="4">
        <v>0.33490599999999998</v>
      </c>
      <c r="K8" s="4">
        <v>1.4399580000000001</v>
      </c>
      <c r="L8" s="4">
        <v>3.5098999999999998E-2</v>
      </c>
      <c r="M8" s="4">
        <v>-8.609E-2</v>
      </c>
    </row>
    <row r="9" spans="1:13" x14ac:dyDescent="0.25">
      <c r="A9" s="1">
        <v>43193</v>
      </c>
      <c r="B9" t="s">
        <v>4</v>
      </c>
      <c r="C9" t="s">
        <v>12</v>
      </c>
      <c r="D9">
        <v>2609.75</v>
      </c>
      <c r="G9" t="s">
        <v>36</v>
      </c>
      <c r="H9" s="3" t="s">
        <v>10</v>
      </c>
      <c r="I9" s="4">
        <v>-2</v>
      </c>
      <c r="J9" s="4">
        <v>-1.7004239999999999</v>
      </c>
      <c r="K9" s="4">
        <v>-0.89033499999999999</v>
      </c>
      <c r="L9" s="4">
        <v>-1.9489240000000001</v>
      </c>
      <c r="M9" s="4">
        <v>-2</v>
      </c>
    </row>
    <row r="10" spans="1:13" x14ac:dyDescent="0.25">
      <c r="A10" s="1">
        <v>43193</v>
      </c>
      <c r="B10" t="s">
        <v>4</v>
      </c>
      <c r="C10" t="s">
        <v>13</v>
      </c>
      <c r="D10">
        <v>63.5</v>
      </c>
      <c r="G10" t="s">
        <v>37</v>
      </c>
      <c r="H10" s="3" t="s">
        <v>14</v>
      </c>
      <c r="I10" s="4">
        <v>-0.32910899999999998</v>
      </c>
      <c r="J10" s="4">
        <v>-2</v>
      </c>
      <c r="K10" s="4">
        <v>0.12537599999999999</v>
      </c>
      <c r="L10" s="4">
        <v>0.39909699999999998</v>
      </c>
      <c r="M10" s="4">
        <v>0.41041800000000001</v>
      </c>
    </row>
    <row r="11" spans="1:13" x14ac:dyDescent="0.25">
      <c r="A11" s="1">
        <v>43193</v>
      </c>
      <c r="B11" t="s">
        <v>4</v>
      </c>
      <c r="C11" t="s">
        <v>14</v>
      </c>
      <c r="D11">
        <v>1334.8</v>
      </c>
      <c r="G11" t="s">
        <v>42</v>
      </c>
      <c r="H11" s="3" t="s">
        <v>8</v>
      </c>
      <c r="I11" s="4">
        <v>1.7504839999999999</v>
      </c>
      <c r="J11" s="4">
        <v>1.443152</v>
      </c>
      <c r="K11" s="4">
        <v>-0.104868</v>
      </c>
      <c r="L11" s="4">
        <v>0.68218500000000004</v>
      </c>
      <c r="M11" s="4">
        <v>1.2937069999999999</v>
      </c>
    </row>
    <row r="12" spans="1:13" x14ac:dyDescent="0.25">
      <c r="A12" s="1">
        <v>43193</v>
      </c>
      <c r="B12" t="s">
        <v>4</v>
      </c>
      <c r="C12" t="s">
        <v>15</v>
      </c>
      <c r="D12">
        <v>5036</v>
      </c>
      <c r="G12" t="s">
        <v>41</v>
      </c>
      <c r="H12" s="3" t="s">
        <v>7</v>
      </c>
      <c r="I12" s="4">
        <v>0.169735</v>
      </c>
      <c r="J12" s="4">
        <v>0.30852299999999999</v>
      </c>
      <c r="K12" s="4">
        <v>0.356881</v>
      </c>
      <c r="L12" s="4">
        <v>-0.43429299999999998</v>
      </c>
      <c r="M12" s="4">
        <v>-0.19661999999999999</v>
      </c>
    </row>
    <row r="13" spans="1:13" x14ac:dyDescent="0.25">
      <c r="A13" s="1">
        <v>43193</v>
      </c>
      <c r="B13" t="s">
        <v>16</v>
      </c>
      <c r="C13" t="s">
        <v>7</v>
      </c>
      <c r="D13">
        <v>0.13127</v>
      </c>
      <c r="G13" t="s">
        <v>38</v>
      </c>
      <c r="H13" s="3" t="s">
        <v>13</v>
      </c>
      <c r="I13" s="4">
        <v>0.70683099999999999</v>
      </c>
      <c r="J13" s="4">
        <v>0.14763000000000001</v>
      </c>
      <c r="K13" s="4">
        <v>0.62516400000000005</v>
      </c>
      <c r="L13" s="4">
        <v>1.0639240000000001</v>
      </c>
      <c r="M13" s="4">
        <v>1.5255080000000001</v>
      </c>
    </row>
    <row r="14" spans="1:13" x14ac:dyDescent="0.25">
      <c r="A14" s="1">
        <v>43193</v>
      </c>
      <c r="B14" t="s">
        <v>16</v>
      </c>
      <c r="C14" t="s">
        <v>15</v>
      </c>
      <c r="D14">
        <v>-0.76914199999999999</v>
      </c>
      <c r="G14" t="s">
        <v>39</v>
      </c>
      <c r="H14" s="3" t="s">
        <v>11</v>
      </c>
      <c r="I14" s="4">
        <v>0.61975599999999997</v>
      </c>
      <c r="J14" s="4">
        <v>0.76530799999999999</v>
      </c>
      <c r="K14" s="4">
        <v>0.53524000000000005</v>
      </c>
      <c r="L14" s="4">
        <v>-0.31349700000000003</v>
      </c>
      <c r="M14" s="4">
        <v>-0.36380600000000002</v>
      </c>
    </row>
    <row r="15" spans="1:13" x14ac:dyDescent="0.25">
      <c r="A15" s="1">
        <v>43193</v>
      </c>
      <c r="B15" t="s">
        <v>16</v>
      </c>
      <c r="C15" t="s">
        <v>12</v>
      </c>
      <c r="D15">
        <v>0.41329700000000003</v>
      </c>
      <c r="G15" t="s">
        <v>40</v>
      </c>
      <c r="H15" s="3" t="s">
        <v>9</v>
      </c>
      <c r="I15" s="4">
        <v>-9.2868999999999993E-2</v>
      </c>
      <c r="J15" s="4">
        <v>0.46094200000000002</v>
      </c>
      <c r="K15" s="4">
        <v>-0.17674899999999999</v>
      </c>
      <c r="L15" s="4">
        <v>-1.704232</v>
      </c>
      <c r="M15" s="4">
        <v>-1.829885</v>
      </c>
    </row>
    <row r="16" spans="1:13" x14ac:dyDescent="0.25">
      <c r="A16" s="1">
        <v>43193</v>
      </c>
      <c r="B16" t="s">
        <v>16</v>
      </c>
      <c r="C16" t="s">
        <v>8</v>
      </c>
      <c r="D16">
        <v>6.6413E-2</v>
      </c>
    </row>
    <row r="17" spans="1:13" x14ac:dyDescent="0.25">
      <c r="A17" s="1">
        <v>43193</v>
      </c>
      <c r="B17" t="s">
        <v>16</v>
      </c>
      <c r="C17" t="s">
        <v>5</v>
      </c>
      <c r="D17">
        <v>-0.56235400000000002</v>
      </c>
    </row>
    <row r="18" spans="1:13" x14ac:dyDescent="0.25">
      <c r="A18" s="1">
        <v>43193</v>
      </c>
      <c r="B18" t="s">
        <v>16</v>
      </c>
      <c r="C18" t="s">
        <v>13</v>
      </c>
      <c r="D18">
        <v>0.85919000000000001</v>
      </c>
      <c r="H18" s="2" t="s">
        <v>0</v>
      </c>
      <c r="I18" s="5">
        <v>43195</v>
      </c>
    </row>
    <row r="19" spans="1:13" x14ac:dyDescent="0.25">
      <c r="A19" s="1">
        <v>43193</v>
      </c>
      <c r="B19" t="s">
        <v>16</v>
      </c>
      <c r="C19" t="s">
        <v>10</v>
      </c>
      <c r="D19">
        <v>-1.0561929999999999</v>
      </c>
    </row>
    <row r="20" spans="1:13" x14ac:dyDescent="0.25">
      <c r="A20" s="1">
        <v>43193</v>
      </c>
      <c r="B20" t="s">
        <v>16</v>
      </c>
      <c r="C20" t="s">
        <v>11</v>
      </c>
      <c r="D20">
        <v>0.39910800000000002</v>
      </c>
      <c r="H20" s="2" t="s">
        <v>30</v>
      </c>
      <c r="I20" s="2" t="s">
        <v>29</v>
      </c>
    </row>
    <row r="21" spans="1:13" x14ac:dyDescent="0.25">
      <c r="A21" s="1">
        <v>43193</v>
      </c>
      <c r="B21" t="s">
        <v>16</v>
      </c>
      <c r="C21" t="s">
        <v>6</v>
      </c>
      <c r="D21">
        <v>1.2518849999999999</v>
      </c>
      <c r="H21" s="2" t="s">
        <v>31</v>
      </c>
      <c r="I21" t="s">
        <v>25</v>
      </c>
      <c r="J21" t="s">
        <v>21</v>
      </c>
      <c r="K21" t="s">
        <v>16</v>
      </c>
      <c r="L21" t="s">
        <v>18</v>
      </c>
      <c r="M21" t="s">
        <v>23</v>
      </c>
    </row>
    <row r="22" spans="1:13" x14ac:dyDescent="0.25">
      <c r="A22" s="1">
        <v>43193</v>
      </c>
      <c r="B22" t="s">
        <v>16</v>
      </c>
      <c r="C22" t="s">
        <v>14</v>
      </c>
      <c r="D22">
        <v>0.26951399999999998</v>
      </c>
      <c r="G22" t="s">
        <v>32</v>
      </c>
      <c r="H22" s="3" t="s">
        <v>15</v>
      </c>
      <c r="I22" s="4">
        <v>0.40808</v>
      </c>
      <c r="J22" s="4">
        <v>0.20311399999999999</v>
      </c>
      <c r="K22" s="4">
        <v>-0.80486500000000005</v>
      </c>
      <c r="L22" s="4">
        <v>0.166134</v>
      </c>
      <c r="M22" s="4">
        <v>0.91583300000000001</v>
      </c>
    </row>
    <row r="23" spans="1:13" x14ac:dyDescent="0.25">
      <c r="A23" s="1">
        <v>43193</v>
      </c>
      <c r="B23" t="s">
        <v>16</v>
      </c>
      <c r="C23" t="s">
        <v>9</v>
      </c>
      <c r="D23">
        <v>-0.21539700000000001</v>
      </c>
      <c r="G23" t="s">
        <v>33</v>
      </c>
      <c r="H23" s="3" t="s">
        <v>5</v>
      </c>
      <c r="I23" s="4">
        <v>-0.15973000000000001</v>
      </c>
      <c r="J23" s="4">
        <v>0.13173399999999999</v>
      </c>
      <c r="K23" s="4">
        <v>-0.56291899999999995</v>
      </c>
      <c r="L23" s="4">
        <v>-0.52994200000000002</v>
      </c>
      <c r="M23" s="4">
        <v>-1.3537E-2</v>
      </c>
    </row>
    <row r="24" spans="1:13" x14ac:dyDescent="0.25">
      <c r="A24" s="1">
        <v>43193</v>
      </c>
      <c r="B24" t="s">
        <v>17</v>
      </c>
      <c r="C24" t="s">
        <v>5</v>
      </c>
      <c r="D24">
        <v>12119.5</v>
      </c>
      <c r="G24" t="s">
        <v>34</v>
      </c>
      <c r="H24" s="3" t="s">
        <v>12</v>
      </c>
      <c r="I24" s="4">
        <v>0.59685699999999997</v>
      </c>
      <c r="J24" s="4">
        <v>-0.16975899999999999</v>
      </c>
      <c r="K24" s="4">
        <v>0.34584799999999999</v>
      </c>
      <c r="L24" s="4">
        <v>0.70526999999999995</v>
      </c>
      <c r="M24" s="4">
        <v>0.79655299999999996</v>
      </c>
    </row>
    <row r="25" spans="1:13" x14ac:dyDescent="0.25">
      <c r="A25" s="1">
        <v>43193</v>
      </c>
      <c r="B25" t="s">
        <v>17</v>
      </c>
      <c r="C25" t="s">
        <v>6</v>
      </c>
      <c r="D25">
        <v>159.43</v>
      </c>
      <c r="G25" t="s">
        <v>35</v>
      </c>
      <c r="H25" s="3" t="s">
        <v>6</v>
      </c>
      <c r="I25" s="4">
        <v>0.36947400000000002</v>
      </c>
      <c r="J25" s="4">
        <v>0.250527</v>
      </c>
      <c r="K25" s="4">
        <v>1.4511769999999999</v>
      </c>
      <c r="L25" s="4">
        <v>-9.2650000000000007E-3</v>
      </c>
      <c r="M25" s="4">
        <v>-0.10422099999999999</v>
      </c>
    </row>
    <row r="26" spans="1:13" ht="15" customHeight="1" x14ac:dyDescent="0.25">
      <c r="A26" s="1">
        <v>43193</v>
      </c>
      <c r="B26" t="s">
        <v>17</v>
      </c>
      <c r="C26" t="s">
        <v>7</v>
      </c>
      <c r="D26">
        <v>21430</v>
      </c>
      <c r="G26" t="s">
        <v>36</v>
      </c>
      <c r="H26" s="3" t="s">
        <v>10</v>
      </c>
      <c r="I26" s="4">
        <v>-2</v>
      </c>
      <c r="J26" s="4">
        <v>-1.6793990000000001</v>
      </c>
      <c r="K26" s="4">
        <v>-1.103478</v>
      </c>
      <c r="L26" s="4">
        <v>-1.9259090000000001</v>
      </c>
      <c r="M26" s="4">
        <v>-2</v>
      </c>
    </row>
    <row r="27" spans="1:13" x14ac:dyDescent="0.25">
      <c r="A27" s="1">
        <v>43193</v>
      </c>
      <c r="B27" t="s">
        <v>17</v>
      </c>
      <c r="C27" t="s">
        <v>8</v>
      </c>
      <c r="D27">
        <v>29740</v>
      </c>
      <c r="G27" t="s">
        <v>37</v>
      </c>
      <c r="H27" s="3" t="s">
        <v>14</v>
      </c>
      <c r="I27" s="4">
        <v>-0.27566400000000002</v>
      </c>
      <c r="J27" s="4">
        <v>-2</v>
      </c>
      <c r="K27" s="4">
        <v>0.25164799999999998</v>
      </c>
      <c r="L27" s="4">
        <v>0.43746200000000002</v>
      </c>
      <c r="M27" s="4">
        <v>0.42664200000000002</v>
      </c>
    </row>
    <row r="28" spans="1:13" x14ac:dyDescent="0.25">
      <c r="A28" s="1">
        <v>43193</v>
      </c>
      <c r="B28" t="s">
        <v>17</v>
      </c>
      <c r="C28" t="s">
        <v>9</v>
      </c>
      <c r="D28">
        <v>120.84375</v>
      </c>
      <c r="G28" t="s">
        <v>42</v>
      </c>
      <c r="H28" s="3" t="s">
        <v>8</v>
      </c>
      <c r="I28" s="4">
        <v>1.4450609999999999</v>
      </c>
      <c r="J28" s="4">
        <v>1.0455049999999999</v>
      </c>
      <c r="K28" s="4">
        <v>-0.105279</v>
      </c>
      <c r="L28" s="4">
        <v>0.68486000000000002</v>
      </c>
      <c r="M28" s="4">
        <v>1.29878</v>
      </c>
    </row>
    <row r="29" spans="1:13" x14ac:dyDescent="0.25">
      <c r="A29" s="1">
        <v>43193</v>
      </c>
      <c r="B29" t="s">
        <v>17</v>
      </c>
      <c r="C29" t="s">
        <v>10</v>
      </c>
      <c r="D29">
        <v>120.7</v>
      </c>
      <c r="G29" t="s">
        <v>41</v>
      </c>
      <c r="H29" s="3" t="s">
        <v>7</v>
      </c>
      <c r="I29" s="4">
        <v>8.4934999999999997E-2</v>
      </c>
      <c r="J29" s="4">
        <v>0.30467</v>
      </c>
      <c r="K29" s="4">
        <v>0.13508000000000001</v>
      </c>
      <c r="L29" s="4">
        <v>-0.51446000000000003</v>
      </c>
      <c r="M29" s="4">
        <v>-0.209809</v>
      </c>
    </row>
    <row r="30" spans="1:13" x14ac:dyDescent="0.25">
      <c r="A30" s="1">
        <v>43193</v>
      </c>
      <c r="B30" t="s">
        <v>17</v>
      </c>
      <c r="C30" t="s">
        <v>11</v>
      </c>
      <c r="D30">
        <v>122.82</v>
      </c>
      <c r="G30" t="s">
        <v>38</v>
      </c>
      <c r="H30" s="3" t="s">
        <v>13</v>
      </c>
      <c r="I30" s="4">
        <v>0.95905499999999999</v>
      </c>
      <c r="J30" s="4">
        <v>0.57688499999999998</v>
      </c>
      <c r="K30" s="4">
        <v>0.64460499999999998</v>
      </c>
      <c r="L30" s="4">
        <v>1.001755</v>
      </c>
      <c r="M30" s="4">
        <v>1.416005</v>
      </c>
    </row>
    <row r="31" spans="1:13" x14ac:dyDescent="0.25">
      <c r="A31" s="1">
        <v>43193</v>
      </c>
      <c r="B31" t="s">
        <v>17</v>
      </c>
      <c r="C31" t="s">
        <v>12</v>
      </c>
      <c r="D31">
        <v>2610.75</v>
      </c>
      <c r="G31" t="s">
        <v>39</v>
      </c>
      <c r="H31" s="3" t="s">
        <v>11</v>
      </c>
      <c r="I31" s="4">
        <v>0.614375</v>
      </c>
      <c r="J31" s="4">
        <v>0.75983800000000001</v>
      </c>
      <c r="K31" s="4">
        <v>0.54774599999999996</v>
      </c>
      <c r="L31" s="4">
        <v>-0.33314899999999997</v>
      </c>
      <c r="M31" s="4">
        <v>-0.36965599999999998</v>
      </c>
    </row>
    <row r="32" spans="1:13" x14ac:dyDescent="0.25">
      <c r="A32" s="1">
        <v>43193</v>
      </c>
      <c r="B32" t="s">
        <v>17</v>
      </c>
      <c r="C32" t="s">
        <v>13</v>
      </c>
      <c r="D32">
        <v>63.5</v>
      </c>
      <c r="G32" t="s">
        <v>40</v>
      </c>
      <c r="H32" s="3" t="s">
        <v>9</v>
      </c>
      <c r="I32" s="4">
        <v>-6.3545000000000004E-2</v>
      </c>
      <c r="J32" s="4">
        <v>0.49690099999999998</v>
      </c>
      <c r="K32" s="4">
        <v>-0.14691199999999999</v>
      </c>
      <c r="L32" s="4">
        <v>-1.752685</v>
      </c>
      <c r="M32" s="4">
        <v>-1.8597969999999999</v>
      </c>
    </row>
    <row r="33" spans="1:4" x14ac:dyDescent="0.25">
      <c r="A33" s="1">
        <v>43193</v>
      </c>
      <c r="B33" t="s">
        <v>17</v>
      </c>
      <c r="C33" t="s">
        <v>14</v>
      </c>
      <c r="D33">
        <v>1334.8</v>
      </c>
    </row>
    <row r="34" spans="1:4" x14ac:dyDescent="0.25">
      <c r="A34" s="1">
        <v>43193</v>
      </c>
      <c r="B34" t="s">
        <v>17</v>
      </c>
      <c r="C34" t="s">
        <v>15</v>
      </c>
      <c r="D34">
        <v>5036</v>
      </c>
    </row>
    <row r="35" spans="1:4" x14ac:dyDescent="0.25">
      <c r="A35" s="1">
        <v>43193</v>
      </c>
      <c r="B35" t="s">
        <v>18</v>
      </c>
      <c r="C35" t="s">
        <v>7</v>
      </c>
      <c r="D35">
        <v>-0.59370900000000004</v>
      </c>
    </row>
    <row r="36" spans="1:4" x14ac:dyDescent="0.25">
      <c r="A36" s="1">
        <v>43193</v>
      </c>
      <c r="B36" t="s">
        <v>18</v>
      </c>
      <c r="C36" t="s">
        <v>15</v>
      </c>
      <c r="D36">
        <v>0.20119200000000001</v>
      </c>
    </row>
    <row r="37" spans="1:4" x14ac:dyDescent="0.25">
      <c r="A37" s="1">
        <v>43193</v>
      </c>
      <c r="B37" t="s">
        <v>18</v>
      </c>
      <c r="C37" t="s">
        <v>12</v>
      </c>
      <c r="D37">
        <v>0.76348199999999999</v>
      </c>
    </row>
    <row r="38" spans="1:4" x14ac:dyDescent="0.25">
      <c r="A38" s="1">
        <v>43193</v>
      </c>
      <c r="B38" t="s">
        <v>18</v>
      </c>
      <c r="C38" t="s">
        <v>8</v>
      </c>
      <c r="D38">
        <v>0.80134000000000005</v>
      </c>
    </row>
    <row r="39" spans="1:4" x14ac:dyDescent="0.25">
      <c r="A39" s="1">
        <v>43193</v>
      </c>
      <c r="B39" t="s">
        <v>18</v>
      </c>
      <c r="C39" t="s">
        <v>5</v>
      </c>
      <c r="D39">
        <v>-0.50700199999999995</v>
      </c>
    </row>
    <row r="40" spans="1:4" x14ac:dyDescent="0.25">
      <c r="A40" s="1">
        <v>43193</v>
      </c>
      <c r="B40" t="s">
        <v>18</v>
      </c>
      <c r="C40" t="s">
        <v>13</v>
      </c>
      <c r="D40">
        <v>1.0351760000000001</v>
      </c>
    </row>
    <row r="41" spans="1:4" x14ac:dyDescent="0.25">
      <c r="A41" s="1">
        <v>43193</v>
      </c>
      <c r="B41" t="s">
        <v>18</v>
      </c>
      <c r="C41" t="s">
        <v>10</v>
      </c>
      <c r="D41">
        <v>-1.8556140000000001</v>
      </c>
    </row>
    <row r="42" spans="1:4" x14ac:dyDescent="0.25">
      <c r="A42" s="1">
        <v>43193</v>
      </c>
      <c r="B42" t="s">
        <v>18</v>
      </c>
      <c r="C42" t="s">
        <v>11</v>
      </c>
      <c r="D42">
        <v>-0.41856700000000002</v>
      </c>
    </row>
    <row r="43" spans="1:4" x14ac:dyDescent="0.25">
      <c r="A43" s="1">
        <v>43193</v>
      </c>
      <c r="B43" t="s">
        <v>18</v>
      </c>
      <c r="C43" t="s">
        <v>6</v>
      </c>
      <c r="D43">
        <v>-0.12646099999999999</v>
      </c>
    </row>
    <row r="44" spans="1:4" x14ac:dyDescent="0.25">
      <c r="A44" s="1">
        <v>43193</v>
      </c>
      <c r="B44" t="s">
        <v>18</v>
      </c>
      <c r="C44" t="s">
        <v>14</v>
      </c>
      <c r="D44">
        <v>0.42815300000000001</v>
      </c>
    </row>
    <row r="45" spans="1:4" x14ac:dyDescent="0.25">
      <c r="A45" s="1">
        <v>43193</v>
      </c>
      <c r="B45" t="s">
        <v>18</v>
      </c>
      <c r="C45" t="s">
        <v>9</v>
      </c>
      <c r="D45">
        <v>-1.8218829999999999</v>
      </c>
    </row>
    <row r="46" spans="1:4" x14ac:dyDescent="0.25">
      <c r="A46" s="1">
        <v>43193</v>
      </c>
      <c r="B46" t="s">
        <v>19</v>
      </c>
      <c r="C46" t="s">
        <v>5</v>
      </c>
      <c r="D46">
        <v>12119.5</v>
      </c>
    </row>
    <row r="47" spans="1:4" x14ac:dyDescent="0.25">
      <c r="A47" s="1">
        <v>43193</v>
      </c>
      <c r="B47" t="s">
        <v>20</v>
      </c>
      <c r="C47" t="s">
        <v>5</v>
      </c>
      <c r="D47">
        <v>12101.5</v>
      </c>
    </row>
    <row r="48" spans="1:4" x14ac:dyDescent="0.25">
      <c r="A48" s="1">
        <v>43193</v>
      </c>
      <c r="B48" t="s">
        <v>19</v>
      </c>
      <c r="C48" t="s">
        <v>6</v>
      </c>
      <c r="D48">
        <v>159.43</v>
      </c>
    </row>
    <row r="49" spans="1:4" x14ac:dyDescent="0.25">
      <c r="A49" s="1">
        <v>43193</v>
      </c>
      <c r="B49" t="s">
        <v>20</v>
      </c>
      <c r="C49" t="s">
        <v>6</v>
      </c>
      <c r="D49">
        <v>159.25</v>
      </c>
    </row>
    <row r="50" spans="1:4" x14ac:dyDescent="0.25">
      <c r="A50" s="1">
        <v>43193</v>
      </c>
      <c r="B50" t="s">
        <v>19</v>
      </c>
      <c r="C50" t="s">
        <v>7</v>
      </c>
      <c r="D50">
        <v>21430</v>
      </c>
    </row>
    <row r="51" spans="1:4" x14ac:dyDescent="0.25">
      <c r="A51" s="1">
        <v>43193</v>
      </c>
      <c r="B51" t="s">
        <v>20</v>
      </c>
      <c r="C51" t="s">
        <v>7</v>
      </c>
      <c r="D51">
        <v>21370</v>
      </c>
    </row>
    <row r="52" spans="1:4" x14ac:dyDescent="0.25">
      <c r="A52" s="1">
        <v>43193</v>
      </c>
      <c r="B52" t="s">
        <v>19</v>
      </c>
      <c r="C52" t="s">
        <v>8</v>
      </c>
      <c r="D52">
        <v>29740</v>
      </c>
    </row>
    <row r="53" spans="1:4" x14ac:dyDescent="0.25">
      <c r="A53" s="1">
        <v>43193</v>
      </c>
      <c r="B53" t="s">
        <v>20</v>
      </c>
      <c r="C53" t="s">
        <v>8</v>
      </c>
      <c r="D53">
        <v>29414</v>
      </c>
    </row>
    <row r="54" spans="1:4" x14ac:dyDescent="0.25">
      <c r="A54" s="1">
        <v>43193</v>
      </c>
      <c r="B54" t="s">
        <v>19</v>
      </c>
      <c r="C54" t="s">
        <v>9</v>
      </c>
      <c r="D54">
        <v>120.84375</v>
      </c>
    </row>
    <row r="55" spans="1:4" x14ac:dyDescent="0.25">
      <c r="A55" s="1">
        <v>43193</v>
      </c>
      <c r="B55" t="s">
        <v>20</v>
      </c>
      <c r="C55" t="s">
        <v>9</v>
      </c>
      <c r="D55">
        <v>120.59375</v>
      </c>
    </row>
    <row r="56" spans="1:4" x14ac:dyDescent="0.25">
      <c r="A56" s="1">
        <v>43193</v>
      </c>
      <c r="B56" t="s">
        <v>19</v>
      </c>
      <c r="C56" t="s">
        <v>10</v>
      </c>
      <c r="D56">
        <v>120.7</v>
      </c>
    </row>
    <row r="57" spans="1:4" x14ac:dyDescent="0.25">
      <c r="A57" s="1">
        <v>43193</v>
      </c>
      <c r="B57" t="s">
        <v>20</v>
      </c>
      <c r="C57" t="s">
        <v>10</v>
      </c>
      <c r="D57">
        <v>124.1</v>
      </c>
    </row>
    <row r="58" spans="1:4" x14ac:dyDescent="0.25">
      <c r="A58" s="1">
        <v>43193</v>
      </c>
      <c r="B58" t="s">
        <v>19</v>
      </c>
      <c r="C58" t="s">
        <v>11</v>
      </c>
      <c r="D58">
        <v>122.82</v>
      </c>
    </row>
    <row r="59" spans="1:4" x14ac:dyDescent="0.25">
      <c r="A59" s="1">
        <v>43193</v>
      </c>
      <c r="B59" t="s">
        <v>20</v>
      </c>
      <c r="C59" t="s">
        <v>11</v>
      </c>
      <c r="D59">
        <v>122.08</v>
      </c>
    </row>
    <row r="60" spans="1:4" x14ac:dyDescent="0.25">
      <c r="A60" s="1">
        <v>43193</v>
      </c>
      <c r="B60" t="s">
        <v>19</v>
      </c>
      <c r="C60" t="s">
        <v>12</v>
      </c>
      <c r="D60">
        <v>2609.25</v>
      </c>
    </row>
    <row r="61" spans="1:4" x14ac:dyDescent="0.25">
      <c r="A61" s="1">
        <v>43193</v>
      </c>
      <c r="B61" t="s">
        <v>20</v>
      </c>
      <c r="C61" t="s">
        <v>12</v>
      </c>
      <c r="D61">
        <v>2613.25</v>
      </c>
    </row>
    <row r="62" spans="1:4" x14ac:dyDescent="0.25">
      <c r="A62" s="1">
        <v>43193</v>
      </c>
      <c r="B62" t="s">
        <v>19</v>
      </c>
      <c r="C62" t="s">
        <v>13</v>
      </c>
      <c r="D62">
        <v>63.5</v>
      </c>
    </row>
    <row r="63" spans="1:4" x14ac:dyDescent="0.25">
      <c r="A63" s="1">
        <v>43193</v>
      </c>
      <c r="B63" t="s">
        <v>20</v>
      </c>
      <c r="C63" t="s">
        <v>13</v>
      </c>
      <c r="D63">
        <v>61.65</v>
      </c>
    </row>
    <row r="64" spans="1:4" x14ac:dyDescent="0.25">
      <c r="A64" s="1">
        <v>43193</v>
      </c>
      <c r="B64" t="s">
        <v>19</v>
      </c>
      <c r="C64" t="s">
        <v>14</v>
      </c>
      <c r="D64">
        <v>1334.8</v>
      </c>
    </row>
    <row r="65" spans="1:4" x14ac:dyDescent="0.25">
      <c r="A65" s="1">
        <v>43193</v>
      </c>
      <c r="B65" t="s">
        <v>20</v>
      </c>
      <c r="C65" t="s">
        <v>14</v>
      </c>
      <c r="D65">
        <v>1353.4</v>
      </c>
    </row>
    <row r="66" spans="1:4" x14ac:dyDescent="0.25">
      <c r="A66" s="1">
        <v>43193</v>
      </c>
      <c r="B66" t="s">
        <v>19</v>
      </c>
      <c r="C66" t="s">
        <v>15</v>
      </c>
      <c r="D66">
        <v>5036</v>
      </c>
    </row>
    <row r="67" spans="1:4" x14ac:dyDescent="0.25">
      <c r="A67" s="1">
        <v>43193</v>
      </c>
      <c r="B67" t="s">
        <v>20</v>
      </c>
      <c r="C67" t="s">
        <v>15</v>
      </c>
      <c r="D67">
        <v>5026.5</v>
      </c>
    </row>
    <row r="68" spans="1:4" x14ac:dyDescent="0.25">
      <c r="A68" s="1">
        <v>43193</v>
      </c>
      <c r="B68" t="s">
        <v>21</v>
      </c>
      <c r="C68" t="s">
        <v>7</v>
      </c>
      <c r="D68">
        <v>0.33207799999999998</v>
      </c>
    </row>
    <row r="69" spans="1:4" x14ac:dyDescent="0.25">
      <c r="A69" s="1">
        <v>43193</v>
      </c>
      <c r="B69" t="s">
        <v>21</v>
      </c>
      <c r="C69" t="s">
        <v>15</v>
      </c>
      <c r="D69">
        <v>0.210785</v>
      </c>
    </row>
    <row r="70" spans="1:4" x14ac:dyDescent="0.25">
      <c r="A70" s="1">
        <v>43193</v>
      </c>
      <c r="B70" t="s">
        <v>21</v>
      </c>
      <c r="C70" t="s">
        <v>12</v>
      </c>
      <c r="D70">
        <v>-0.16650000000000001</v>
      </c>
    </row>
    <row r="71" spans="1:4" x14ac:dyDescent="0.25">
      <c r="A71" s="1">
        <v>43193</v>
      </c>
      <c r="B71" t="s">
        <v>21</v>
      </c>
      <c r="C71" t="s">
        <v>8</v>
      </c>
      <c r="D71">
        <v>1.2156419999999999</v>
      </c>
    </row>
    <row r="72" spans="1:4" x14ac:dyDescent="0.25">
      <c r="A72" s="1">
        <v>43193</v>
      </c>
      <c r="B72" t="s">
        <v>21</v>
      </c>
      <c r="C72" t="s">
        <v>5</v>
      </c>
      <c r="D72">
        <v>0.134024</v>
      </c>
    </row>
    <row r="73" spans="1:4" x14ac:dyDescent="0.25">
      <c r="A73" s="1">
        <v>43193</v>
      </c>
      <c r="B73" t="s">
        <v>21</v>
      </c>
      <c r="C73" t="s">
        <v>13</v>
      </c>
      <c r="D73">
        <v>0.78977900000000001</v>
      </c>
    </row>
    <row r="74" spans="1:4" x14ac:dyDescent="0.25">
      <c r="A74" s="1">
        <v>43193</v>
      </c>
      <c r="B74" t="s">
        <v>21</v>
      </c>
      <c r="C74" t="s">
        <v>10</v>
      </c>
      <c r="D74">
        <v>-1.6238600000000001</v>
      </c>
    </row>
    <row r="75" spans="1:4" x14ac:dyDescent="0.25">
      <c r="A75" s="1">
        <v>43193</v>
      </c>
      <c r="B75" t="s">
        <v>21</v>
      </c>
      <c r="C75" t="s">
        <v>11</v>
      </c>
      <c r="D75">
        <v>0.74903500000000001</v>
      </c>
    </row>
    <row r="76" spans="1:4" x14ac:dyDescent="0.25">
      <c r="A76" s="1">
        <v>43193</v>
      </c>
      <c r="B76" t="s">
        <v>21</v>
      </c>
      <c r="C76" t="s">
        <v>6</v>
      </c>
      <c r="D76">
        <v>0.23650199999999999</v>
      </c>
    </row>
    <row r="77" spans="1:4" x14ac:dyDescent="0.25">
      <c r="A77" s="1">
        <v>43193</v>
      </c>
      <c r="B77" t="s">
        <v>21</v>
      </c>
      <c r="C77" t="s">
        <v>14</v>
      </c>
      <c r="D77">
        <v>-2</v>
      </c>
    </row>
    <row r="78" spans="1:4" x14ac:dyDescent="0.25">
      <c r="A78" s="1">
        <v>43193</v>
      </c>
      <c r="B78" t="s">
        <v>21</v>
      </c>
      <c r="C78" t="s">
        <v>9</v>
      </c>
      <c r="D78">
        <v>0.46421600000000002</v>
      </c>
    </row>
    <row r="79" spans="1:4" x14ac:dyDescent="0.25">
      <c r="A79" s="1">
        <v>43193</v>
      </c>
      <c r="B79" t="s">
        <v>22</v>
      </c>
      <c r="C79" t="s">
        <v>5</v>
      </c>
      <c r="D79">
        <v>12119.5</v>
      </c>
    </row>
    <row r="80" spans="1:4" x14ac:dyDescent="0.25">
      <c r="A80" s="1">
        <v>43193</v>
      </c>
      <c r="B80" t="s">
        <v>22</v>
      </c>
      <c r="C80" t="s">
        <v>6</v>
      </c>
      <c r="D80">
        <v>159.43</v>
      </c>
    </row>
    <row r="81" spans="1:4" x14ac:dyDescent="0.25">
      <c r="A81" s="1">
        <v>43193</v>
      </c>
      <c r="B81" t="s">
        <v>22</v>
      </c>
      <c r="C81" t="s">
        <v>7</v>
      </c>
      <c r="D81">
        <v>21430</v>
      </c>
    </row>
    <row r="82" spans="1:4" x14ac:dyDescent="0.25">
      <c r="A82" s="1">
        <v>43193</v>
      </c>
      <c r="B82" t="s">
        <v>22</v>
      </c>
      <c r="C82" t="s">
        <v>8</v>
      </c>
      <c r="D82">
        <v>29740</v>
      </c>
    </row>
    <row r="83" spans="1:4" x14ac:dyDescent="0.25">
      <c r="A83" s="1">
        <v>43193</v>
      </c>
      <c r="B83" t="s">
        <v>22</v>
      </c>
      <c r="C83" t="s">
        <v>9</v>
      </c>
      <c r="D83">
        <v>120.84375</v>
      </c>
    </row>
    <row r="84" spans="1:4" x14ac:dyDescent="0.25">
      <c r="A84" s="1">
        <v>43193</v>
      </c>
      <c r="B84" t="s">
        <v>22</v>
      </c>
      <c r="C84" t="s">
        <v>10</v>
      </c>
      <c r="D84">
        <v>120.7</v>
      </c>
    </row>
    <row r="85" spans="1:4" x14ac:dyDescent="0.25">
      <c r="A85" s="1">
        <v>43193</v>
      </c>
      <c r="B85" t="s">
        <v>22</v>
      </c>
      <c r="C85" t="s">
        <v>11</v>
      </c>
      <c r="D85">
        <v>122.82</v>
      </c>
    </row>
    <row r="86" spans="1:4" x14ac:dyDescent="0.25">
      <c r="A86" s="1">
        <v>43193</v>
      </c>
      <c r="B86" t="s">
        <v>22</v>
      </c>
      <c r="C86" t="s">
        <v>12</v>
      </c>
      <c r="D86">
        <v>2608.25</v>
      </c>
    </row>
    <row r="87" spans="1:4" x14ac:dyDescent="0.25">
      <c r="A87" s="1">
        <v>43193</v>
      </c>
      <c r="B87" t="s">
        <v>22</v>
      </c>
      <c r="C87" t="s">
        <v>13</v>
      </c>
      <c r="D87">
        <v>63.5</v>
      </c>
    </row>
    <row r="88" spans="1:4" x14ac:dyDescent="0.25">
      <c r="A88" s="1">
        <v>43193</v>
      </c>
      <c r="B88" t="s">
        <v>22</v>
      </c>
      <c r="C88" t="s">
        <v>14</v>
      </c>
      <c r="D88">
        <v>1334.8</v>
      </c>
    </row>
    <row r="89" spans="1:4" x14ac:dyDescent="0.25">
      <c r="A89" s="1">
        <v>43193</v>
      </c>
      <c r="B89" t="s">
        <v>22</v>
      </c>
      <c r="C89" t="s">
        <v>15</v>
      </c>
      <c r="D89">
        <v>5036</v>
      </c>
    </row>
    <row r="90" spans="1:4" x14ac:dyDescent="0.25">
      <c r="A90" s="1">
        <v>43193</v>
      </c>
      <c r="B90" t="s">
        <v>23</v>
      </c>
      <c r="C90" t="s">
        <v>7</v>
      </c>
      <c r="D90">
        <v>-0.21049499999999999</v>
      </c>
    </row>
    <row r="91" spans="1:4" x14ac:dyDescent="0.25">
      <c r="A91" s="1">
        <v>43193</v>
      </c>
      <c r="B91" t="s">
        <v>23</v>
      </c>
      <c r="C91" t="s">
        <v>15</v>
      </c>
      <c r="D91">
        <v>0.93238699999999997</v>
      </c>
    </row>
    <row r="92" spans="1:4" x14ac:dyDescent="0.25">
      <c r="A92" s="1">
        <v>43193</v>
      </c>
      <c r="B92" t="s">
        <v>23</v>
      </c>
      <c r="C92" t="s">
        <v>12</v>
      </c>
      <c r="D92">
        <v>0.84359899999999999</v>
      </c>
    </row>
    <row r="93" spans="1:4" x14ac:dyDescent="0.25">
      <c r="A93" s="1">
        <v>43193</v>
      </c>
      <c r="B93" t="s">
        <v>23</v>
      </c>
      <c r="C93" t="s">
        <v>8</v>
      </c>
      <c r="D93">
        <v>1.3793899999999999</v>
      </c>
    </row>
    <row r="94" spans="1:4" x14ac:dyDescent="0.25">
      <c r="A94" s="1">
        <v>43193</v>
      </c>
      <c r="B94" t="s">
        <v>23</v>
      </c>
      <c r="C94" t="s">
        <v>5</v>
      </c>
      <c r="D94">
        <v>1.1098E-2</v>
      </c>
    </row>
    <row r="95" spans="1:4" x14ac:dyDescent="0.25">
      <c r="A95" s="1">
        <v>43193</v>
      </c>
      <c r="B95" t="s">
        <v>23</v>
      </c>
      <c r="C95" t="s">
        <v>13</v>
      </c>
      <c r="D95">
        <v>1.412544</v>
      </c>
    </row>
    <row r="96" spans="1:4" x14ac:dyDescent="0.25">
      <c r="A96" s="1">
        <v>43193</v>
      </c>
      <c r="B96" t="s">
        <v>23</v>
      </c>
      <c r="C96" t="s">
        <v>10</v>
      </c>
      <c r="D96">
        <v>-2</v>
      </c>
    </row>
    <row r="97" spans="1:4" x14ac:dyDescent="0.25">
      <c r="A97" s="1">
        <v>43193</v>
      </c>
      <c r="B97" t="s">
        <v>23</v>
      </c>
      <c r="C97" t="s">
        <v>11</v>
      </c>
      <c r="D97">
        <v>-0.40051599999999998</v>
      </c>
    </row>
    <row r="98" spans="1:4" x14ac:dyDescent="0.25">
      <c r="A98" s="1">
        <v>43193</v>
      </c>
      <c r="B98" t="s">
        <v>23</v>
      </c>
      <c r="C98" t="s">
        <v>6</v>
      </c>
      <c r="D98">
        <v>-0.142681</v>
      </c>
    </row>
    <row r="99" spans="1:4" x14ac:dyDescent="0.25">
      <c r="A99" s="1">
        <v>43193</v>
      </c>
      <c r="B99" t="s">
        <v>23</v>
      </c>
      <c r="C99" t="s">
        <v>14</v>
      </c>
      <c r="D99">
        <v>0.413136</v>
      </c>
    </row>
    <row r="100" spans="1:4" x14ac:dyDescent="0.25">
      <c r="A100" s="1">
        <v>43193</v>
      </c>
      <c r="B100" t="s">
        <v>23</v>
      </c>
      <c r="C100" t="s">
        <v>9</v>
      </c>
      <c r="D100">
        <v>-1.864368</v>
      </c>
    </row>
    <row r="101" spans="1:4" x14ac:dyDescent="0.25">
      <c r="A101" s="1">
        <v>43193</v>
      </c>
      <c r="B101" t="s">
        <v>24</v>
      </c>
      <c r="C101" t="s">
        <v>5</v>
      </c>
      <c r="D101">
        <v>-8.1531999999999993E-2</v>
      </c>
    </row>
    <row r="102" spans="1:4" x14ac:dyDescent="0.25">
      <c r="A102" s="1">
        <v>43193</v>
      </c>
      <c r="B102" t="s">
        <v>25</v>
      </c>
      <c r="C102" t="s">
        <v>5</v>
      </c>
      <c r="D102">
        <v>-0.13860500000000001</v>
      </c>
    </row>
    <row r="103" spans="1:4" x14ac:dyDescent="0.25">
      <c r="A103" s="1">
        <v>43193</v>
      </c>
      <c r="B103" t="s">
        <v>26</v>
      </c>
      <c r="C103" t="s">
        <v>5</v>
      </c>
      <c r="D103">
        <v>1.0550980000000001</v>
      </c>
    </row>
    <row r="104" spans="1:4" x14ac:dyDescent="0.25">
      <c r="A104" s="1">
        <v>43193</v>
      </c>
      <c r="B104" t="s">
        <v>27</v>
      </c>
      <c r="C104" t="s">
        <v>5</v>
      </c>
      <c r="D104">
        <v>-5273.3115669999997</v>
      </c>
    </row>
    <row r="105" spans="1:4" x14ac:dyDescent="0.25">
      <c r="A105" s="1">
        <v>43193</v>
      </c>
      <c r="B105" t="s">
        <v>24</v>
      </c>
      <c r="C105" t="s">
        <v>6</v>
      </c>
      <c r="D105">
        <v>0.23996899999999999</v>
      </c>
    </row>
    <row r="106" spans="1:4" x14ac:dyDescent="0.25">
      <c r="A106" s="1">
        <v>43193</v>
      </c>
      <c r="B106" t="s">
        <v>25</v>
      </c>
      <c r="C106" t="s">
        <v>6</v>
      </c>
      <c r="D106">
        <v>0.30475999999999998</v>
      </c>
    </row>
    <row r="107" spans="1:4" x14ac:dyDescent="0.25">
      <c r="A107" s="1">
        <v>43193</v>
      </c>
      <c r="B107" t="s">
        <v>26</v>
      </c>
      <c r="C107" t="s">
        <v>6</v>
      </c>
      <c r="D107">
        <v>6.0473699999999999</v>
      </c>
    </row>
    <row r="108" spans="1:4" x14ac:dyDescent="0.25">
      <c r="A108" s="1">
        <v>43193</v>
      </c>
      <c r="B108" t="s">
        <v>27</v>
      </c>
      <c r="C108" t="s">
        <v>6</v>
      </c>
      <c r="D108">
        <v>314032.46915800002</v>
      </c>
    </row>
    <row r="109" spans="1:4" x14ac:dyDescent="0.25">
      <c r="A109" s="1">
        <v>43193</v>
      </c>
      <c r="B109" t="s">
        <v>24</v>
      </c>
      <c r="C109" t="s">
        <v>7</v>
      </c>
      <c r="D109">
        <v>6.3876000000000002E-2</v>
      </c>
    </row>
    <row r="110" spans="1:4" x14ac:dyDescent="0.25">
      <c r="A110" s="1">
        <v>43193</v>
      </c>
      <c r="B110" t="s">
        <v>25</v>
      </c>
      <c r="C110" t="s">
        <v>7</v>
      </c>
      <c r="D110">
        <v>8.9427000000000006E-2</v>
      </c>
    </row>
    <row r="111" spans="1:4" x14ac:dyDescent="0.25">
      <c r="A111" s="1">
        <v>43193</v>
      </c>
      <c r="B111" t="s">
        <v>26</v>
      </c>
      <c r="C111" t="s">
        <v>7</v>
      </c>
      <c r="D111">
        <v>0.79166800000000004</v>
      </c>
    </row>
    <row r="112" spans="1:4" x14ac:dyDescent="0.25">
      <c r="A112" s="1">
        <v>43193</v>
      </c>
      <c r="B112" t="s">
        <v>27</v>
      </c>
      <c r="C112" t="s">
        <v>7</v>
      </c>
      <c r="D112">
        <v>2114.3521949999999</v>
      </c>
    </row>
    <row r="113" spans="1:4" x14ac:dyDescent="0.25">
      <c r="A113" s="1">
        <v>43193</v>
      </c>
      <c r="B113" t="s">
        <v>24</v>
      </c>
      <c r="C113" t="s">
        <v>8</v>
      </c>
      <c r="D113">
        <v>1.017738</v>
      </c>
    </row>
    <row r="114" spans="1:4" x14ac:dyDescent="0.25">
      <c r="A114" s="1">
        <v>43193</v>
      </c>
      <c r="B114" t="s">
        <v>25</v>
      </c>
      <c r="C114" t="s">
        <v>8</v>
      </c>
      <c r="D114">
        <v>1.679268</v>
      </c>
    </row>
    <row r="115" spans="1:4" x14ac:dyDescent="0.25">
      <c r="A115" s="1">
        <v>43193</v>
      </c>
      <c r="B115" t="s">
        <v>26</v>
      </c>
      <c r="C115" t="s">
        <v>8</v>
      </c>
      <c r="D115">
        <v>0.94882100000000003</v>
      </c>
    </row>
    <row r="116" spans="1:4" x14ac:dyDescent="0.25">
      <c r="A116" s="1">
        <v>43193</v>
      </c>
      <c r="B116" t="s">
        <v>27</v>
      </c>
      <c r="C116" t="s">
        <v>8</v>
      </c>
      <c r="D116">
        <v>78400.149013999995</v>
      </c>
    </row>
    <row r="117" spans="1:4" x14ac:dyDescent="0.25">
      <c r="A117" s="1">
        <v>43193</v>
      </c>
      <c r="B117" t="s">
        <v>24</v>
      </c>
      <c r="C117" t="s">
        <v>9</v>
      </c>
      <c r="D117">
        <v>-8.8123999999999994E-2</v>
      </c>
    </row>
    <row r="118" spans="1:4" x14ac:dyDescent="0.25">
      <c r="A118" s="1">
        <v>43193</v>
      </c>
      <c r="B118" t="s">
        <v>25</v>
      </c>
      <c r="C118" t="s">
        <v>9</v>
      </c>
      <c r="D118">
        <v>-0.121611</v>
      </c>
    </row>
    <row r="119" spans="1:4" x14ac:dyDescent="0.25">
      <c r="A119" s="1">
        <v>43193</v>
      </c>
      <c r="B119" t="s">
        <v>26</v>
      </c>
      <c r="C119" t="s">
        <v>9</v>
      </c>
      <c r="D119">
        <v>6.0849510000000002</v>
      </c>
    </row>
    <row r="120" spans="1:4" x14ac:dyDescent="0.25">
      <c r="A120" s="1">
        <v>43193</v>
      </c>
      <c r="B120" t="s">
        <v>27</v>
      </c>
      <c r="C120" t="s">
        <v>9</v>
      </c>
      <c r="D120">
        <v>-61428.055697999996</v>
      </c>
    </row>
    <row r="121" spans="1:4" x14ac:dyDescent="0.25">
      <c r="A121" s="1">
        <v>43193</v>
      </c>
      <c r="B121" t="s">
        <v>24</v>
      </c>
      <c r="C121" t="s">
        <v>10</v>
      </c>
      <c r="D121">
        <v>-1.6634420000000001</v>
      </c>
    </row>
    <row r="122" spans="1:4" x14ac:dyDescent="0.25">
      <c r="A122" s="1">
        <v>43193</v>
      </c>
      <c r="B122" t="s">
        <v>25</v>
      </c>
      <c r="C122" t="s">
        <v>10</v>
      </c>
      <c r="D122">
        <v>-2</v>
      </c>
    </row>
    <row r="123" spans="1:4" x14ac:dyDescent="0.25">
      <c r="A123" s="1">
        <v>43193</v>
      </c>
      <c r="B123" t="s">
        <v>26</v>
      </c>
      <c r="C123" t="s">
        <v>10</v>
      </c>
      <c r="D123">
        <v>1.34097</v>
      </c>
    </row>
    <row r="124" spans="1:4" x14ac:dyDescent="0.25">
      <c r="A124" s="1">
        <v>43193</v>
      </c>
      <c r="B124" t="s">
        <v>27</v>
      </c>
      <c r="C124" t="s">
        <v>10</v>
      </c>
      <c r="D124">
        <v>-139933.802486</v>
      </c>
    </row>
    <row r="125" spans="1:4" x14ac:dyDescent="0.25">
      <c r="A125" s="1">
        <v>43193</v>
      </c>
      <c r="B125" t="s">
        <v>24</v>
      </c>
      <c r="C125" t="s">
        <v>11</v>
      </c>
      <c r="D125">
        <v>0.356464</v>
      </c>
    </row>
    <row r="126" spans="1:4" x14ac:dyDescent="0.25">
      <c r="A126" s="1">
        <v>43193</v>
      </c>
      <c r="B126" t="s">
        <v>25</v>
      </c>
      <c r="C126" t="s">
        <v>11</v>
      </c>
      <c r="D126">
        <v>0.53469699999999998</v>
      </c>
    </row>
    <row r="127" spans="1:4" x14ac:dyDescent="0.25">
      <c r="A127" s="1">
        <v>43193</v>
      </c>
      <c r="B127" t="s">
        <v>26</v>
      </c>
      <c r="C127" t="s">
        <v>11</v>
      </c>
      <c r="D127">
        <v>4.1190150000000001</v>
      </c>
    </row>
    <row r="128" spans="1:4" x14ac:dyDescent="0.25">
      <c r="A128" s="1">
        <v>43193</v>
      </c>
      <c r="B128" t="s">
        <v>27</v>
      </c>
      <c r="C128" t="s">
        <v>11</v>
      </c>
      <c r="D128">
        <v>81631.102239</v>
      </c>
    </row>
    <row r="129" spans="1:4" x14ac:dyDescent="0.25">
      <c r="A129" s="1">
        <v>43193</v>
      </c>
      <c r="B129" t="s">
        <v>24</v>
      </c>
      <c r="C129" t="s">
        <v>12</v>
      </c>
      <c r="D129">
        <v>0.40944700000000001</v>
      </c>
    </row>
    <row r="130" spans="1:4" x14ac:dyDescent="0.25">
      <c r="A130" s="1">
        <v>43193</v>
      </c>
      <c r="B130" t="s">
        <v>25</v>
      </c>
      <c r="C130" t="s">
        <v>12</v>
      </c>
      <c r="D130">
        <v>0.65511600000000003</v>
      </c>
    </row>
    <row r="131" spans="1:4" x14ac:dyDescent="0.25">
      <c r="A131" s="1">
        <v>43193</v>
      </c>
      <c r="B131" t="s">
        <v>26</v>
      </c>
      <c r="C131" t="s">
        <v>12</v>
      </c>
      <c r="D131">
        <v>1.0109330000000001</v>
      </c>
    </row>
    <row r="132" spans="1:4" x14ac:dyDescent="0.25">
      <c r="A132" s="1">
        <v>43193</v>
      </c>
      <c r="B132" t="s">
        <v>27</v>
      </c>
      <c r="C132" t="s">
        <v>12</v>
      </c>
      <c r="D132">
        <v>50027.669403</v>
      </c>
    </row>
    <row r="133" spans="1:4" x14ac:dyDescent="0.25">
      <c r="A133" s="1">
        <v>43193</v>
      </c>
      <c r="B133" t="s">
        <v>24</v>
      </c>
      <c r="C133" t="s">
        <v>13</v>
      </c>
      <c r="D133">
        <v>0.93067599999999995</v>
      </c>
    </row>
    <row r="134" spans="1:4" x14ac:dyDescent="0.25">
      <c r="A134" s="1">
        <v>43193</v>
      </c>
      <c r="B134" t="s">
        <v>25</v>
      </c>
      <c r="C134" t="s">
        <v>13</v>
      </c>
      <c r="D134">
        <v>1.154039</v>
      </c>
    </row>
    <row r="135" spans="1:4" x14ac:dyDescent="0.25">
      <c r="A135" s="1">
        <v>43193</v>
      </c>
      <c r="B135" t="s">
        <v>26</v>
      </c>
      <c r="C135" t="s">
        <v>13</v>
      </c>
      <c r="D135">
        <v>0.78798999999999997</v>
      </c>
    </row>
    <row r="136" spans="1:4" x14ac:dyDescent="0.25">
      <c r="A136" s="1">
        <v>43193</v>
      </c>
      <c r="B136" t="s">
        <v>27</v>
      </c>
      <c r="C136" t="s">
        <v>13</v>
      </c>
      <c r="D136">
        <v>112060.24578500001</v>
      </c>
    </row>
    <row r="137" spans="1:4" x14ac:dyDescent="0.25">
      <c r="A137" s="1">
        <v>43193</v>
      </c>
      <c r="B137" t="s">
        <v>24</v>
      </c>
      <c r="C137" t="s">
        <v>14</v>
      </c>
      <c r="D137">
        <v>-0.187586</v>
      </c>
    </row>
    <row r="138" spans="1:4" x14ac:dyDescent="0.25">
      <c r="A138" s="1">
        <v>43193</v>
      </c>
      <c r="B138" t="s">
        <v>25</v>
      </c>
      <c r="C138" t="s">
        <v>14</v>
      </c>
      <c r="D138">
        <v>-0.28137899999999999</v>
      </c>
    </row>
    <row r="139" spans="1:4" x14ac:dyDescent="0.25">
      <c r="A139" s="1">
        <v>43193</v>
      </c>
      <c r="B139" t="s">
        <v>26</v>
      </c>
      <c r="C139" t="s">
        <v>14</v>
      </c>
      <c r="D139">
        <v>1.5943020000000001</v>
      </c>
    </row>
    <row r="140" spans="1:4" x14ac:dyDescent="0.25">
      <c r="A140" s="1">
        <v>43193</v>
      </c>
      <c r="B140" t="s">
        <v>27</v>
      </c>
      <c r="C140" t="s">
        <v>14</v>
      </c>
      <c r="D140">
        <v>-39607.809525999997</v>
      </c>
    </row>
    <row r="141" spans="1:4" x14ac:dyDescent="0.25">
      <c r="A141" s="1">
        <v>43193</v>
      </c>
      <c r="B141" t="s">
        <v>24</v>
      </c>
      <c r="C141" t="s">
        <v>15</v>
      </c>
      <c r="D141">
        <v>0.29789100000000002</v>
      </c>
    </row>
    <row r="142" spans="1:4" x14ac:dyDescent="0.25">
      <c r="A142" s="1">
        <v>43193</v>
      </c>
      <c r="B142" t="s">
        <v>25</v>
      </c>
      <c r="C142" t="s">
        <v>15</v>
      </c>
      <c r="D142">
        <v>0.43194199999999999</v>
      </c>
    </row>
    <row r="143" spans="1:4" x14ac:dyDescent="0.25">
      <c r="A143" s="1">
        <v>43193</v>
      </c>
      <c r="B143" t="s">
        <v>26</v>
      </c>
      <c r="C143" t="s">
        <v>15</v>
      </c>
      <c r="D143">
        <v>1.491009</v>
      </c>
    </row>
    <row r="144" spans="1:4" x14ac:dyDescent="0.25">
      <c r="A144" s="1">
        <v>43193</v>
      </c>
      <c r="B144" t="s">
        <v>27</v>
      </c>
      <c r="C144" t="s">
        <v>15</v>
      </c>
      <c r="D144">
        <v>40158.392904</v>
      </c>
    </row>
    <row r="145" spans="1:4" x14ac:dyDescent="0.25">
      <c r="A145" s="1">
        <v>43193</v>
      </c>
      <c r="B145" t="s">
        <v>28</v>
      </c>
      <c r="C145" t="s">
        <v>7</v>
      </c>
      <c r="D145">
        <v>2114.3521949999999</v>
      </c>
    </row>
    <row r="146" spans="1:4" x14ac:dyDescent="0.25">
      <c r="A146" s="1">
        <v>43193</v>
      </c>
      <c r="B146" t="s">
        <v>28</v>
      </c>
      <c r="C146" t="s">
        <v>15</v>
      </c>
      <c r="D146">
        <v>40158.392904</v>
      </c>
    </row>
    <row r="147" spans="1:4" x14ac:dyDescent="0.25">
      <c r="A147" s="1">
        <v>43193</v>
      </c>
      <c r="B147" t="s">
        <v>28</v>
      </c>
      <c r="C147" t="s">
        <v>12</v>
      </c>
      <c r="D147">
        <v>50027.669403</v>
      </c>
    </row>
    <row r="148" spans="1:4" x14ac:dyDescent="0.25">
      <c r="A148" s="1">
        <v>43193</v>
      </c>
      <c r="B148" t="s">
        <v>28</v>
      </c>
      <c r="C148" t="s">
        <v>8</v>
      </c>
      <c r="D148">
        <v>78400.149013999995</v>
      </c>
    </row>
    <row r="149" spans="1:4" x14ac:dyDescent="0.25">
      <c r="A149" s="1">
        <v>43193</v>
      </c>
      <c r="B149" t="s">
        <v>28</v>
      </c>
      <c r="C149" t="s">
        <v>5</v>
      </c>
      <c r="D149">
        <v>-5273.3115669999997</v>
      </c>
    </row>
    <row r="150" spans="1:4" x14ac:dyDescent="0.25">
      <c r="A150" s="1">
        <v>43193</v>
      </c>
      <c r="B150" t="s">
        <v>28</v>
      </c>
      <c r="C150" t="s">
        <v>13</v>
      </c>
      <c r="D150">
        <v>112060.24578500001</v>
      </c>
    </row>
    <row r="151" spans="1:4" x14ac:dyDescent="0.25">
      <c r="A151" s="1">
        <v>43193</v>
      </c>
      <c r="B151" t="s">
        <v>28</v>
      </c>
      <c r="C151" t="s">
        <v>10</v>
      </c>
      <c r="D151">
        <v>-139933.802486</v>
      </c>
    </row>
    <row r="152" spans="1:4" x14ac:dyDescent="0.25">
      <c r="A152" s="1">
        <v>43193</v>
      </c>
      <c r="B152" t="s">
        <v>28</v>
      </c>
      <c r="C152" t="s">
        <v>11</v>
      </c>
      <c r="D152">
        <v>81631.102239</v>
      </c>
    </row>
    <row r="153" spans="1:4" x14ac:dyDescent="0.25">
      <c r="A153" s="1">
        <v>43193</v>
      </c>
      <c r="B153" t="s">
        <v>28</v>
      </c>
      <c r="C153" t="s">
        <v>6</v>
      </c>
      <c r="D153">
        <v>314032.46915800002</v>
      </c>
    </row>
    <row r="154" spans="1:4" x14ac:dyDescent="0.25">
      <c r="A154" s="1">
        <v>43193</v>
      </c>
      <c r="B154" t="s">
        <v>28</v>
      </c>
      <c r="C154" t="s">
        <v>14</v>
      </c>
      <c r="D154">
        <v>-39607.809525999997</v>
      </c>
    </row>
    <row r="155" spans="1:4" x14ac:dyDescent="0.25">
      <c r="A155" s="1">
        <v>43193</v>
      </c>
      <c r="B155" t="s">
        <v>28</v>
      </c>
      <c r="C155" t="s">
        <v>9</v>
      </c>
      <c r="D155">
        <v>-61428.055697999996</v>
      </c>
    </row>
    <row r="156" spans="1:4" x14ac:dyDescent="0.25">
      <c r="A156" t="s">
        <v>0</v>
      </c>
      <c r="B156" t="s">
        <v>1</v>
      </c>
      <c r="C156" t="s">
        <v>2</v>
      </c>
      <c r="D156" t="s">
        <v>3</v>
      </c>
    </row>
    <row r="157" spans="1:4" x14ac:dyDescent="0.25">
      <c r="A157">
        <v>43194</v>
      </c>
      <c r="B157" t="s">
        <v>4</v>
      </c>
      <c r="C157" t="s">
        <v>5</v>
      </c>
      <c r="D157">
        <v>12017.5</v>
      </c>
    </row>
    <row r="158" spans="1:4" x14ac:dyDescent="0.25">
      <c r="A158">
        <v>43194</v>
      </c>
      <c r="B158" t="s">
        <v>4</v>
      </c>
      <c r="C158" t="s">
        <v>9</v>
      </c>
      <c r="D158">
        <v>120.75</v>
      </c>
    </row>
    <row r="159" spans="1:4" x14ac:dyDescent="0.25">
      <c r="A159">
        <v>43194</v>
      </c>
      <c r="B159" t="s">
        <v>4</v>
      </c>
      <c r="C159" t="s">
        <v>12</v>
      </c>
      <c r="D159">
        <v>2648</v>
      </c>
    </row>
    <row r="160" spans="1:4" x14ac:dyDescent="0.25">
      <c r="A160">
        <v>43194</v>
      </c>
      <c r="B160" t="s">
        <v>4</v>
      </c>
      <c r="C160" t="s">
        <v>8</v>
      </c>
      <c r="D160">
        <v>29584</v>
      </c>
    </row>
    <row r="161" spans="1:4" x14ac:dyDescent="0.25">
      <c r="A161">
        <v>43194</v>
      </c>
      <c r="B161" t="s">
        <v>4</v>
      </c>
      <c r="C161" t="s">
        <v>14</v>
      </c>
      <c r="D161">
        <v>1336.7</v>
      </c>
    </row>
    <row r="162" spans="1:4" x14ac:dyDescent="0.25">
      <c r="A162">
        <v>43194</v>
      </c>
      <c r="B162" t="s">
        <v>4</v>
      </c>
      <c r="C162" t="s">
        <v>6</v>
      </c>
      <c r="D162">
        <v>159.30000000000001</v>
      </c>
    </row>
    <row r="163" spans="1:4" x14ac:dyDescent="0.25">
      <c r="A163">
        <v>43194</v>
      </c>
      <c r="B163" t="s">
        <v>4</v>
      </c>
      <c r="C163" t="s">
        <v>13</v>
      </c>
      <c r="D163">
        <v>63.5</v>
      </c>
    </row>
    <row r="164" spans="1:4" x14ac:dyDescent="0.25">
      <c r="A164">
        <v>43194</v>
      </c>
      <c r="B164" t="s">
        <v>4</v>
      </c>
      <c r="C164" t="s">
        <v>7</v>
      </c>
      <c r="D164">
        <v>21540</v>
      </c>
    </row>
    <row r="165" spans="1:4" x14ac:dyDescent="0.25">
      <c r="A165">
        <v>43194</v>
      </c>
      <c r="B165" t="s">
        <v>4</v>
      </c>
      <c r="C165" t="s">
        <v>10</v>
      </c>
      <c r="D165">
        <v>120.8</v>
      </c>
    </row>
    <row r="166" spans="1:4" x14ac:dyDescent="0.25">
      <c r="A166">
        <v>43194</v>
      </c>
      <c r="B166" t="s">
        <v>4</v>
      </c>
      <c r="C166" t="s">
        <v>15</v>
      </c>
      <c r="D166">
        <v>5019.5</v>
      </c>
    </row>
    <row r="167" spans="1:4" x14ac:dyDescent="0.25">
      <c r="A167">
        <v>43194</v>
      </c>
      <c r="B167" t="s">
        <v>4</v>
      </c>
      <c r="C167" t="s">
        <v>11</v>
      </c>
      <c r="D167">
        <v>122.78</v>
      </c>
    </row>
    <row r="168" spans="1:4" x14ac:dyDescent="0.25">
      <c r="A168">
        <v>43194</v>
      </c>
      <c r="B168" t="s">
        <v>16</v>
      </c>
      <c r="C168" t="s">
        <v>7</v>
      </c>
      <c r="D168">
        <v>0.129748</v>
      </c>
    </row>
    <row r="169" spans="1:4" x14ac:dyDescent="0.25">
      <c r="A169">
        <v>43194</v>
      </c>
      <c r="B169" t="s">
        <v>16</v>
      </c>
      <c r="C169" t="s">
        <v>15</v>
      </c>
      <c r="D169">
        <v>-0.78135699999999997</v>
      </c>
    </row>
    <row r="170" spans="1:4" x14ac:dyDescent="0.25">
      <c r="A170">
        <v>43194</v>
      </c>
      <c r="B170" t="s">
        <v>16</v>
      </c>
      <c r="C170" t="s">
        <v>12</v>
      </c>
      <c r="D170">
        <v>0.37212499999999998</v>
      </c>
    </row>
    <row r="171" spans="1:4" x14ac:dyDescent="0.25">
      <c r="A171">
        <v>43194</v>
      </c>
      <c r="B171" t="s">
        <v>16</v>
      </c>
      <c r="C171" t="s">
        <v>8</v>
      </c>
      <c r="D171">
        <v>1.0938E-2</v>
      </c>
    </row>
    <row r="172" spans="1:4" x14ac:dyDescent="0.25">
      <c r="A172">
        <v>43194</v>
      </c>
      <c r="B172" t="s">
        <v>16</v>
      </c>
      <c r="C172" t="s">
        <v>5</v>
      </c>
      <c r="D172">
        <v>-0.55593400000000004</v>
      </c>
    </row>
    <row r="173" spans="1:4" x14ac:dyDescent="0.25">
      <c r="A173">
        <v>43194</v>
      </c>
      <c r="B173" t="s">
        <v>16</v>
      </c>
      <c r="C173" t="s">
        <v>13</v>
      </c>
      <c r="D173">
        <v>0.74371100000000001</v>
      </c>
    </row>
    <row r="174" spans="1:4" x14ac:dyDescent="0.25">
      <c r="A174">
        <v>43194</v>
      </c>
      <c r="B174" t="s">
        <v>16</v>
      </c>
      <c r="C174" t="s">
        <v>10</v>
      </c>
      <c r="D174">
        <v>-1.171305</v>
      </c>
    </row>
    <row r="175" spans="1:4" x14ac:dyDescent="0.25">
      <c r="A175">
        <v>43194</v>
      </c>
      <c r="B175" t="s">
        <v>16</v>
      </c>
      <c r="C175" t="s">
        <v>11</v>
      </c>
      <c r="D175">
        <v>0.48960999999999999</v>
      </c>
    </row>
    <row r="176" spans="1:4" x14ac:dyDescent="0.25">
      <c r="A176">
        <v>43194</v>
      </c>
      <c r="B176" t="s">
        <v>16</v>
      </c>
      <c r="C176" t="s">
        <v>14</v>
      </c>
      <c r="D176">
        <v>0.236262</v>
      </c>
    </row>
    <row r="177" spans="1:4" x14ac:dyDescent="0.25">
      <c r="A177">
        <v>43194</v>
      </c>
      <c r="B177" t="s">
        <v>16</v>
      </c>
      <c r="C177" t="s">
        <v>6</v>
      </c>
      <c r="D177">
        <v>1.3871640000000001</v>
      </c>
    </row>
    <row r="178" spans="1:4" x14ac:dyDescent="0.25">
      <c r="A178">
        <v>43194</v>
      </c>
      <c r="B178" t="s">
        <v>16</v>
      </c>
      <c r="C178" t="s">
        <v>9</v>
      </c>
      <c r="D178">
        <v>-0.16548599999999999</v>
      </c>
    </row>
    <row r="179" spans="1:4" x14ac:dyDescent="0.25">
      <c r="A179">
        <v>43194</v>
      </c>
      <c r="B179" t="s">
        <v>17</v>
      </c>
      <c r="C179" t="s">
        <v>5</v>
      </c>
      <c r="D179">
        <v>12017.5</v>
      </c>
    </row>
    <row r="180" spans="1:4" x14ac:dyDescent="0.25">
      <c r="A180">
        <v>43194</v>
      </c>
      <c r="B180" t="s">
        <v>17</v>
      </c>
      <c r="C180" t="s">
        <v>9</v>
      </c>
      <c r="D180">
        <v>120.75</v>
      </c>
    </row>
    <row r="181" spans="1:4" x14ac:dyDescent="0.25">
      <c r="A181">
        <v>43194</v>
      </c>
      <c r="B181" t="s">
        <v>17</v>
      </c>
      <c r="C181" t="s">
        <v>12</v>
      </c>
      <c r="D181">
        <v>2646.75</v>
      </c>
    </row>
    <row r="182" spans="1:4" x14ac:dyDescent="0.25">
      <c r="A182">
        <v>43194</v>
      </c>
      <c r="B182" t="s">
        <v>17</v>
      </c>
      <c r="C182" t="s">
        <v>8</v>
      </c>
      <c r="D182">
        <v>29584</v>
      </c>
    </row>
    <row r="183" spans="1:4" x14ac:dyDescent="0.25">
      <c r="A183">
        <v>43194</v>
      </c>
      <c r="B183" t="s">
        <v>17</v>
      </c>
      <c r="C183" t="s">
        <v>14</v>
      </c>
      <c r="D183">
        <v>1336.7</v>
      </c>
    </row>
    <row r="184" spans="1:4" x14ac:dyDescent="0.25">
      <c r="A184">
        <v>43194</v>
      </c>
      <c r="B184" t="s">
        <v>17</v>
      </c>
      <c r="C184" t="s">
        <v>6</v>
      </c>
      <c r="D184">
        <v>159.30000000000001</v>
      </c>
    </row>
    <row r="185" spans="1:4" x14ac:dyDescent="0.25">
      <c r="A185">
        <v>43194</v>
      </c>
      <c r="B185" t="s">
        <v>17</v>
      </c>
      <c r="C185" t="s">
        <v>13</v>
      </c>
      <c r="D185">
        <v>63.5</v>
      </c>
    </row>
    <row r="186" spans="1:4" x14ac:dyDescent="0.25">
      <c r="A186">
        <v>43194</v>
      </c>
      <c r="B186" t="s">
        <v>17</v>
      </c>
      <c r="C186" t="s">
        <v>7</v>
      </c>
      <c r="D186">
        <v>21540</v>
      </c>
    </row>
    <row r="187" spans="1:4" x14ac:dyDescent="0.25">
      <c r="A187">
        <v>43194</v>
      </c>
      <c r="B187" t="s">
        <v>17</v>
      </c>
      <c r="C187" t="s">
        <v>10</v>
      </c>
      <c r="D187">
        <v>120.8</v>
      </c>
    </row>
    <row r="188" spans="1:4" x14ac:dyDescent="0.25">
      <c r="A188">
        <v>43194</v>
      </c>
      <c r="B188" t="s">
        <v>17</v>
      </c>
      <c r="C188" t="s">
        <v>15</v>
      </c>
      <c r="D188">
        <v>5019.5</v>
      </c>
    </row>
    <row r="189" spans="1:4" x14ac:dyDescent="0.25">
      <c r="A189">
        <v>43194</v>
      </c>
      <c r="B189" t="s">
        <v>17</v>
      </c>
      <c r="C189" t="s">
        <v>11</v>
      </c>
      <c r="D189">
        <v>122.78</v>
      </c>
    </row>
    <row r="190" spans="1:4" x14ac:dyDescent="0.25">
      <c r="A190">
        <v>43194</v>
      </c>
      <c r="B190" t="s">
        <v>18</v>
      </c>
      <c r="C190" t="s">
        <v>7</v>
      </c>
      <c r="D190">
        <v>-0.55946399999999996</v>
      </c>
    </row>
    <row r="191" spans="1:4" x14ac:dyDescent="0.25">
      <c r="A191">
        <v>43194</v>
      </c>
      <c r="B191" t="s">
        <v>18</v>
      </c>
      <c r="C191" t="s">
        <v>15</v>
      </c>
      <c r="D191">
        <v>0.18340899999999999</v>
      </c>
    </row>
    <row r="192" spans="1:4" x14ac:dyDescent="0.25">
      <c r="A192">
        <v>43194</v>
      </c>
      <c r="B192" t="s">
        <v>18</v>
      </c>
      <c r="C192" t="s">
        <v>12</v>
      </c>
      <c r="D192">
        <v>0.730796</v>
      </c>
    </row>
    <row r="193" spans="1:4" x14ac:dyDescent="0.25">
      <c r="A193">
        <v>43194</v>
      </c>
      <c r="B193" t="s">
        <v>18</v>
      </c>
      <c r="C193" t="s">
        <v>8</v>
      </c>
      <c r="D193">
        <v>0.77318200000000004</v>
      </c>
    </row>
    <row r="194" spans="1:4" x14ac:dyDescent="0.25">
      <c r="A194">
        <v>43194</v>
      </c>
      <c r="B194" t="s">
        <v>18</v>
      </c>
      <c r="C194" t="s">
        <v>5</v>
      </c>
      <c r="D194">
        <v>-0.515042</v>
      </c>
    </row>
    <row r="195" spans="1:4" x14ac:dyDescent="0.25">
      <c r="A195">
        <v>43194</v>
      </c>
      <c r="B195" t="s">
        <v>18</v>
      </c>
      <c r="C195" t="s">
        <v>13</v>
      </c>
      <c r="D195">
        <v>1.0139009999999999</v>
      </c>
    </row>
    <row r="196" spans="1:4" x14ac:dyDescent="0.25">
      <c r="A196">
        <v>43194</v>
      </c>
      <c r="B196" t="s">
        <v>18</v>
      </c>
      <c r="C196" t="s">
        <v>10</v>
      </c>
      <c r="D196">
        <v>-1.9188350000000001</v>
      </c>
    </row>
    <row r="197" spans="1:4" x14ac:dyDescent="0.25">
      <c r="A197">
        <v>43194</v>
      </c>
      <c r="B197" t="s">
        <v>18</v>
      </c>
      <c r="C197" t="s">
        <v>11</v>
      </c>
      <c r="D197">
        <v>-0.37374299999999999</v>
      </c>
    </row>
    <row r="198" spans="1:4" x14ac:dyDescent="0.25">
      <c r="A198">
        <v>43194</v>
      </c>
      <c r="B198" t="s">
        <v>18</v>
      </c>
      <c r="C198" t="s">
        <v>14</v>
      </c>
      <c r="D198">
        <v>0.41711700000000002</v>
      </c>
    </row>
    <row r="199" spans="1:4" x14ac:dyDescent="0.25">
      <c r="A199">
        <v>43194</v>
      </c>
      <c r="B199" t="s">
        <v>18</v>
      </c>
      <c r="C199" t="s">
        <v>6</v>
      </c>
      <c r="D199">
        <v>-7.2899000000000005E-2</v>
      </c>
    </row>
    <row r="200" spans="1:4" x14ac:dyDescent="0.25">
      <c r="A200">
        <v>43194</v>
      </c>
      <c r="B200" t="s">
        <v>18</v>
      </c>
      <c r="C200" t="s">
        <v>9</v>
      </c>
      <c r="D200">
        <v>-1.6757869999999999</v>
      </c>
    </row>
    <row r="201" spans="1:4" x14ac:dyDescent="0.25">
      <c r="A201">
        <v>43194</v>
      </c>
      <c r="B201" t="s">
        <v>19</v>
      </c>
      <c r="C201" t="s">
        <v>5</v>
      </c>
      <c r="D201">
        <v>12017.5</v>
      </c>
    </row>
    <row r="202" spans="1:4" x14ac:dyDescent="0.25">
      <c r="A202">
        <v>43194</v>
      </c>
      <c r="B202" t="s">
        <v>20</v>
      </c>
      <c r="C202" t="s">
        <v>5</v>
      </c>
      <c r="D202">
        <v>12000.5</v>
      </c>
    </row>
    <row r="203" spans="1:4" x14ac:dyDescent="0.25">
      <c r="A203">
        <v>43194</v>
      </c>
      <c r="B203" t="s">
        <v>19</v>
      </c>
      <c r="C203" t="s">
        <v>9</v>
      </c>
      <c r="D203">
        <v>120.75</v>
      </c>
    </row>
    <row r="204" spans="1:4" x14ac:dyDescent="0.25">
      <c r="A204">
        <v>43194</v>
      </c>
      <c r="B204" t="s">
        <v>20</v>
      </c>
      <c r="C204" t="s">
        <v>9</v>
      </c>
      <c r="D204">
        <v>120.5625</v>
      </c>
    </row>
    <row r="205" spans="1:4" x14ac:dyDescent="0.25">
      <c r="A205">
        <v>43194</v>
      </c>
      <c r="B205" t="s">
        <v>19</v>
      </c>
      <c r="C205" t="s">
        <v>12</v>
      </c>
      <c r="D205">
        <v>2647</v>
      </c>
    </row>
    <row r="206" spans="1:4" x14ac:dyDescent="0.25">
      <c r="A206">
        <v>43194</v>
      </c>
      <c r="B206" t="s">
        <v>20</v>
      </c>
      <c r="C206" t="s">
        <v>12</v>
      </c>
      <c r="D206">
        <v>2651</v>
      </c>
    </row>
    <row r="207" spans="1:4" x14ac:dyDescent="0.25">
      <c r="A207">
        <v>43194</v>
      </c>
      <c r="B207" t="s">
        <v>19</v>
      </c>
      <c r="C207" t="s">
        <v>8</v>
      </c>
      <c r="D207">
        <v>29584</v>
      </c>
    </row>
    <row r="208" spans="1:4" x14ac:dyDescent="0.25">
      <c r="A208">
        <v>43194</v>
      </c>
      <c r="B208" t="s">
        <v>20</v>
      </c>
      <c r="C208" t="s">
        <v>8</v>
      </c>
      <c r="D208">
        <v>29295</v>
      </c>
    </row>
    <row r="209" spans="1:4" x14ac:dyDescent="0.25">
      <c r="A209">
        <v>43194</v>
      </c>
      <c r="B209" t="s">
        <v>19</v>
      </c>
      <c r="C209" t="s">
        <v>14</v>
      </c>
      <c r="D209">
        <v>1336.7</v>
      </c>
    </row>
    <row r="210" spans="1:4" x14ac:dyDescent="0.25">
      <c r="A210">
        <v>43194</v>
      </c>
      <c r="B210" t="s">
        <v>20</v>
      </c>
      <c r="C210" t="s">
        <v>14</v>
      </c>
      <c r="D210">
        <v>1355.5</v>
      </c>
    </row>
    <row r="211" spans="1:4" x14ac:dyDescent="0.25">
      <c r="A211">
        <v>43194</v>
      </c>
      <c r="B211" t="s">
        <v>19</v>
      </c>
      <c r="C211" t="s">
        <v>6</v>
      </c>
      <c r="D211">
        <v>159.30000000000001</v>
      </c>
    </row>
    <row r="212" spans="1:4" x14ac:dyDescent="0.25">
      <c r="A212">
        <v>43194</v>
      </c>
      <c r="B212" t="s">
        <v>20</v>
      </c>
      <c r="C212" t="s">
        <v>6</v>
      </c>
      <c r="D212">
        <v>159.13</v>
      </c>
    </row>
    <row r="213" spans="1:4" x14ac:dyDescent="0.25">
      <c r="A213">
        <v>43194</v>
      </c>
      <c r="B213" t="s">
        <v>19</v>
      </c>
      <c r="C213" t="s">
        <v>13</v>
      </c>
      <c r="D213">
        <v>63.5</v>
      </c>
    </row>
    <row r="214" spans="1:4" x14ac:dyDescent="0.25">
      <c r="A214">
        <v>43194</v>
      </c>
      <c r="B214" t="s">
        <v>20</v>
      </c>
      <c r="C214" t="s">
        <v>13</v>
      </c>
      <c r="D214">
        <v>62.3</v>
      </c>
    </row>
    <row r="215" spans="1:4" x14ac:dyDescent="0.25">
      <c r="A215">
        <v>43194</v>
      </c>
      <c r="B215" t="s">
        <v>19</v>
      </c>
      <c r="C215" t="s">
        <v>7</v>
      </c>
      <c r="D215">
        <v>21545</v>
      </c>
    </row>
    <row r="216" spans="1:4" x14ac:dyDescent="0.25">
      <c r="A216">
        <v>43194</v>
      </c>
      <c r="B216" t="s">
        <v>20</v>
      </c>
      <c r="C216" t="s">
        <v>7</v>
      </c>
      <c r="D216">
        <v>21480</v>
      </c>
    </row>
    <row r="217" spans="1:4" x14ac:dyDescent="0.25">
      <c r="A217">
        <v>43194</v>
      </c>
      <c r="B217" t="s">
        <v>19</v>
      </c>
      <c r="C217" t="s">
        <v>10</v>
      </c>
      <c r="D217">
        <v>120.8</v>
      </c>
    </row>
    <row r="218" spans="1:4" x14ac:dyDescent="0.25">
      <c r="A218">
        <v>43194</v>
      </c>
      <c r="B218" t="s">
        <v>20</v>
      </c>
      <c r="C218" t="s">
        <v>10</v>
      </c>
      <c r="D218">
        <v>124.25</v>
      </c>
    </row>
    <row r="219" spans="1:4" x14ac:dyDescent="0.25">
      <c r="A219">
        <v>43194</v>
      </c>
      <c r="B219" t="s">
        <v>19</v>
      </c>
      <c r="C219" t="s">
        <v>15</v>
      </c>
      <c r="D219">
        <v>5019.5</v>
      </c>
    </row>
    <row r="220" spans="1:4" x14ac:dyDescent="0.25">
      <c r="A220">
        <v>43194</v>
      </c>
      <c r="B220" t="s">
        <v>20</v>
      </c>
      <c r="C220" t="s">
        <v>15</v>
      </c>
      <c r="D220">
        <v>5011</v>
      </c>
    </row>
    <row r="221" spans="1:4" x14ac:dyDescent="0.25">
      <c r="A221">
        <v>43194</v>
      </c>
      <c r="B221" t="s">
        <v>19</v>
      </c>
      <c r="C221" t="s">
        <v>11</v>
      </c>
      <c r="D221">
        <v>122.78</v>
      </c>
    </row>
    <row r="222" spans="1:4" x14ac:dyDescent="0.25">
      <c r="A222">
        <v>43194</v>
      </c>
      <c r="B222" t="s">
        <v>20</v>
      </c>
      <c r="C222" t="s">
        <v>11</v>
      </c>
      <c r="D222">
        <v>122.05</v>
      </c>
    </row>
    <row r="223" spans="1:4" x14ac:dyDescent="0.25">
      <c r="A223">
        <v>43194</v>
      </c>
      <c r="B223" t="s">
        <v>21</v>
      </c>
      <c r="C223" t="s">
        <v>7</v>
      </c>
      <c r="D223">
        <v>0.36377100000000001</v>
      </c>
    </row>
    <row r="224" spans="1:4" x14ac:dyDescent="0.25">
      <c r="A224">
        <v>43194</v>
      </c>
      <c r="B224" t="s">
        <v>21</v>
      </c>
      <c r="C224" t="s">
        <v>15</v>
      </c>
      <c r="D224">
        <v>0.18931300000000001</v>
      </c>
    </row>
    <row r="225" spans="1:4" x14ac:dyDescent="0.25">
      <c r="A225">
        <v>43194</v>
      </c>
      <c r="B225" t="s">
        <v>21</v>
      </c>
      <c r="C225" t="s">
        <v>12</v>
      </c>
      <c r="D225">
        <v>-0.16286600000000001</v>
      </c>
    </row>
    <row r="226" spans="1:4" x14ac:dyDescent="0.25">
      <c r="A226">
        <v>43194</v>
      </c>
      <c r="B226" t="s">
        <v>21</v>
      </c>
      <c r="C226" t="s">
        <v>8</v>
      </c>
      <c r="D226">
        <v>1.0874349999999999</v>
      </c>
    </row>
    <row r="227" spans="1:4" x14ac:dyDescent="0.25">
      <c r="A227">
        <v>43194</v>
      </c>
      <c r="B227" t="s">
        <v>21</v>
      </c>
      <c r="C227" t="s">
        <v>5</v>
      </c>
      <c r="D227">
        <v>0.12675500000000001</v>
      </c>
    </row>
    <row r="228" spans="1:4" x14ac:dyDescent="0.25">
      <c r="A228">
        <v>43194</v>
      </c>
      <c r="B228" t="s">
        <v>21</v>
      </c>
      <c r="C228" t="s">
        <v>13</v>
      </c>
      <c r="D228">
        <v>0.50598200000000004</v>
      </c>
    </row>
    <row r="229" spans="1:4" x14ac:dyDescent="0.25">
      <c r="A229">
        <v>43194</v>
      </c>
      <c r="B229" t="s">
        <v>21</v>
      </c>
      <c r="C229" t="s">
        <v>10</v>
      </c>
      <c r="D229">
        <v>-1.6843459999999999</v>
      </c>
    </row>
    <row r="230" spans="1:4" x14ac:dyDescent="0.25">
      <c r="A230">
        <v>43194</v>
      </c>
      <c r="B230" t="s">
        <v>21</v>
      </c>
      <c r="C230" t="s">
        <v>11</v>
      </c>
      <c r="D230">
        <v>0.74064300000000005</v>
      </c>
    </row>
    <row r="231" spans="1:4" x14ac:dyDescent="0.25">
      <c r="A231">
        <v>43194</v>
      </c>
      <c r="B231" t="s">
        <v>21</v>
      </c>
      <c r="C231" t="s">
        <v>14</v>
      </c>
      <c r="D231">
        <v>-2</v>
      </c>
    </row>
    <row r="232" spans="1:4" x14ac:dyDescent="0.25">
      <c r="A232">
        <v>43194</v>
      </c>
      <c r="B232" t="s">
        <v>21</v>
      </c>
      <c r="C232" t="s">
        <v>6</v>
      </c>
      <c r="D232">
        <v>0.23705799999999999</v>
      </c>
    </row>
    <row r="233" spans="1:4" x14ac:dyDescent="0.25">
      <c r="A233">
        <v>43194</v>
      </c>
      <c r="B233" t="s">
        <v>21</v>
      </c>
      <c r="C233" t="s">
        <v>9</v>
      </c>
      <c r="D233">
        <v>0.327656</v>
      </c>
    </row>
    <row r="234" spans="1:4" x14ac:dyDescent="0.25">
      <c r="A234">
        <v>43194</v>
      </c>
      <c r="B234" t="s">
        <v>22</v>
      </c>
      <c r="C234" t="s">
        <v>5</v>
      </c>
      <c r="D234">
        <v>12017.5</v>
      </c>
    </row>
    <row r="235" spans="1:4" x14ac:dyDescent="0.25">
      <c r="A235">
        <v>43194</v>
      </c>
      <c r="B235" t="s">
        <v>22</v>
      </c>
      <c r="C235" t="s">
        <v>9</v>
      </c>
      <c r="D235">
        <v>120.75</v>
      </c>
    </row>
    <row r="236" spans="1:4" x14ac:dyDescent="0.25">
      <c r="A236">
        <v>43194</v>
      </c>
      <c r="B236" t="s">
        <v>22</v>
      </c>
      <c r="C236" t="s">
        <v>12</v>
      </c>
      <c r="D236">
        <v>2649</v>
      </c>
    </row>
    <row r="237" spans="1:4" x14ac:dyDescent="0.25">
      <c r="A237">
        <v>43194</v>
      </c>
      <c r="B237" t="s">
        <v>22</v>
      </c>
      <c r="C237" t="s">
        <v>8</v>
      </c>
      <c r="D237">
        <v>29584</v>
      </c>
    </row>
    <row r="238" spans="1:4" x14ac:dyDescent="0.25">
      <c r="A238">
        <v>43194</v>
      </c>
      <c r="B238" t="s">
        <v>22</v>
      </c>
      <c r="C238" t="s">
        <v>14</v>
      </c>
      <c r="D238">
        <v>1336.7</v>
      </c>
    </row>
    <row r="239" spans="1:4" x14ac:dyDescent="0.25">
      <c r="A239">
        <v>43194</v>
      </c>
      <c r="B239" t="s">
        <v>22</v>
      </c>
      <c r="C239" t="s">
        <v>6</v>
      </c>
      <c r="D239">
        <v>159.30000000000001</v>
      </c>
    </row>
    <row r="240" spans="1:4" x14ac:dyDescent="0.25">
      <c r="A240">
        <v>43194</v>
      </c>
      <c r="B240" t="s">
        <v>22</v>
      </c>
      <c r="C240" t="s">
        <v>13</v>
      </c>
      <c r="D240">
        <v>63.5</v>
      </c>
    </row>
    <row r="241" spans="1:4" x14ac:dyDescent="0.25">
      <c r="A241">
        <v>43194</v>
      </c>
      <c r="B241" t="s">
        <v>22</v>
      </c>
      <c r="C241" t="s">
        <v>7</v>
      </c>
      <c r="D241">
        <v>21555</v>
      </c>
    </row>
    <row r="242" spans="1:4" x14ac:dyDescent="0.25">
      <c r="A242">
        <v>43194</v>
      </c>
      <c r="B242" t="s">
        <v>22</v>
      </c>
      <c r="C242" t="s">
        <v>10</v>
      </c>
      <c r="D242">
        <v>120.8</v>
      </c>
    </row>
    <row r="243" spans="1:4" x14ac:dyDescent="0.25">
      <c r="A243">
        <v>43194</v>
      </c>
      <c r="B243" t="s">
        <v>22</v>
      </c>
      <c r="C243" t="s">
        <v>15</v>
      </c>
      <c r="D243">
        <v>5019.5</v>
      </c>
    </row>
    <row r="244" spans="1:4" x14ac:dyDescent="0.25">
      <c r="A244">
        <v>43194</v>
      </c>
      <c r="B244" t="s">
        <v>22</v>
      </c>
      <c r="C244" t="s">
        <v>11</v>
      </c>
      <c r="D244">
        <v>122.78</v>
      </c>
    </row>
    <row r="245" spans="1:4" x14ac:dyDescent="0.25">
      <c r="A245">
        <v>43194</v>
      </c>
      <c r="B245" t="s">
        <v>23</v>
      </c>
      <c r="C245" t="s">
        <v>7</v>
      </c>
      <c r="D245">
        <v>-0.212837</v>
      </c>
    </row>
    <row r="246" spans="1:4" x14ac:dyDescent="0.25">
      <c r="A246">
        <v>43194</v>
      </c>
      <c r="B246" t="s">
        <v>23</v>
      </c>
      <c r="C246" t="s">
        <v>15</v>
      </c>
      <c r="D246">
        <v>0.92024799999999995</v>
      </c>
    </row>
    <row r="247" spans="1:4" x14ac:dyDescent="0.25">
      <c r="A247">
        <v>43194</v>
      </c>
      <c r="B247" t="s">
        <v>23</v>
      </c>
      <c r="C247" t="s">
        <v>12</v>
      </c>
      <c r="D247">
        <v>0.816774</v>
      </c>
    </row>
    <row r="248" spans="1:4" x14ac:dyDescent="0.25">
      <c r="A248">
        <v>43194</v>
      </c>
      <c r="B248" t="s">
        <v>23</v>
      </c>
      <c r="C248" t="s">
        <v>8</v>
      </c>
      <c r="D248">
        <v>1.376628</v>
      </c>
    </row>
    <row r="249" spans="1:4" x14ac:dyDescent="0.25">
      <c r="A249">
        <v>43194</v>
      </c>
      <c r="B249" t="s">
        <v>23</v>
      </c>
      <c r="C249" t="s">
        <v>5</v>
      </c>
      <c r="D249">
        <v>-6.9899999999999997E-4</v>
      </c>
    </row>
    <row r="250" spans="1:4" x14ac:dyDescent="0.25">
      <c r="A250">
        <v>43194</v>
      </c>
      <c r="B250" t="s">
        <v>23</v>
      </c>
      <c r="C250" t="s">
        <v>13</v>
      </c>
      <c r="D250">
        <v>1.406069</v>
      </c>
    </row>
    <row r="251" spans="1:4" x14ac:dyDescent="0.25">
      <c r="A251">
        <v>43194</v>
      </c>
      <c r="B251" t="s">
        <v>23</v>
      </c>
      <c r="C251" t="s">
        <v>10</v>
      </c>
      <c r="D251">
        <v>-2</v>
      </c>
    </row>
    <row r="252" spans="1:4" x14ac:dyDescent="0.25">
      <c r="A252">
        <v>43194</v>
      </c>
      <c r="B252" t="s">
        <v>23</v>
      </c>
      <c r="C252" t="s">
        <v>11</v>
      </c>
      <c r="D252">
        <v>-0.38508799999999999</v>
      </c>
    </row>
    <row r="253" spans="1:4" x14ac:dyDescent="0.25">
      <c r="A253">
        <v>43194</v>
      </c>
      <c r="B253" t="s">
        <v>23</v>
      </c>
      <c r="C253" t="s">
        <v>14</v>
      </c>
      <c r="D253">
        <v>0.40706399999999998</v>
      </c>
    </row>
    <row r="254" spans="1:4" x14ac:dyDescent="0.25">
      <c r="A254">
        <v>43194</v>
      </c>
      <c r="B254" t="s">
        <v>23</v>
      </c>
      <c r="C254" t="s">
        <v>6</v>
      </c>
      <c r="D254">
        <v>-0.128693</v>
      </c>
    </row>
    <row r="255" spans="1:4" x14ac:dyDescent="0.25">
      <c r="A255">
        <v>43194</v>
      </c>
      <c r="B255" t="s">
        <v>23</v>
      </c>
      <c r="C255" t="s">
        <v>9</v>
      </c>
      <c r="D255">
        <v>-1.746853</v>
      </c>
    </row>
    <row r="256" spans="1:4" x14ac:dyDescent="0.25">
      <c r="A256">
        <v>43194</v>
      </c>
      <c r="B256" t="s">
        <v>24</v>
      </c>
      <c r="C256" t="s">
        <v>5</v>
      </c>
      <c r="D256">
        <v>-8.8747999999999994E-2</v>
      </c>
    </row>
    <row r="257" spans="1:4" x14ac:dyDescent="0.25">
      <c r="A257">
        <v>43194</v>
      </c>
      <c r="B257" t="s">
        <v>25</v>
      </c>
      <c r="C257" t="s">
        <v>5</v>
      </c>
      <c r="D257">
        <v>-0.15087100000000001</v>
      </c>
    </row>
    <row r="258" spans="1:4" x14ac:dyDescent="0.25">
      <c r="A258">
        <v>43194</v>
      </c>
      <c r="B258" t="s">
        <v>26</v>
      </c>
      <c r="C258" t="s">
        <v>5</v>
      </c>
      <c r="D258">
        <v>1.047752</v>
      </c>
    </row>
    <row r="259" spans="1:4" x14ac:dyDescent="0.25">
      <c r="A259">
        <v>43194</v>
      </c>
      <c r="B259" t="s">
        <v>27</v>
      </c>
      <c r="C259" t="s">
        <v>5</v>
      </c>
      <c r="D259">
        <v>-5700.0259020000003</v>
      </c>
    </row>
    <row r="260" spans="1:4" x14ac:dyDescent="0.25">
      <c r="A260">
        <v>43194</v>
      </c>
      <c r="B260" t="s">
        <v>24</v>
      </c>
      <c r="C260" t="s">
        <v>9</v>
      </c>
      <c r="D260">
        <v>-0.13641800000000001</v>
      </c>
    </row>
    <row r="261" spans="1:4" x14ac:dyDescent="0.25">
      <c r="A261">
        <v>43194</v>
      </c>
      <c r="B261" t="s">
        <v>25</v>
      </c>
      <c r="C261" t="s">
        <v>9</v>
      </c>
      <c r="D261">
        <v>-0.18825700000000001</v>
      </c>
    </row>
    <row r="262" spans="1:4" x14ac:dyDescent="0.25">
      <c r="A262">
        <v>43194</v>
      </c>
      <c r="B262" t="s">
        <v>26</v>
      </c>
      <c r="C262" t="s">
        <v>9</v>
      </c>
      <c r="D262">
        <v>5.7250800000000002</v>
      </c>
    </row>
    <row r="263" spans="1:4" x14ac:dyDescent="0.25">
      <c r="A263">
        <v>43194</v>
      </c>
      <c r="B263" t="s">
        <v>27</v>
      </c>
      <c r="C263" t="s">
        <v>9</v>
      </c>
      <c r="D263">
        <v>-89468.399166000003</v>
      </c>
    </row>
    <row r="264" spans="1:4" x14ac:dyDescent="0.25">
      <c r="A264">
        <v>43194</v>
      </c>
      <c r="B264" t="s">
        <v>24</v>
      </c>
      <c r="C264" t="s">
        <v>12</v>
      </c>
      <c r="D264">
        <v>0.39019900000000002</v>
      </c>
    </row>
    <row r="265" spans="1:4" x14ac:dyDescent="0.25">
      <c r="A265">
        <v>43194</v>
      </c>
      <c r="B265" t="s">
        <v>25</v>
      </c>
      <c r="C265" t="s">
        <v>12</v>
      </c>
      <c r="D265">
        <v>0.62431899999999996</v>
      </c>
    </row>
    <row r="266" spans="1:4" x14ac:dyDescent="0.25">
      <c r="A266">
        <v>43194</v>
      </c>
      <c r="B266" t="s">
        <v>26</v>
      </c>
      <c r="C266" t="s">
        <v>12</v>
      </c>
      <c r="D266">
        <v>1.003155</v>
      </c>
    </row>
    <row r="267" spans="1:4" x14ac:dyDescent="0.25">
      <c r="A267">
        <v>43194</v>
      </c>
      <c r="B267" t="s">
        <v>27</v>
      </c>
      <c r="C267" t="s">
        <v>12</v>
      </c>
      <c r="D267">
        <v>47309.053189999999</v>
      </c>
    </row>
    <row r="268" spans="1:4" x14ac:dyDescent="0.25">
      <c r="A268">
        <v>43194</v>
      </c>
      <c r="B268" t="s">
        <v>24</v>
      </c>
      <c r="C268" t="s">
        <v>8</v>
      </c>
      <c r="D268">
        <v>0.94444700000000004</v>
      </c>
    </row>
    <row r="269" spans="1:4" x14ac:dyDescent="0.25">
      <c r="A269">
        <v>43194</v>
      </c>
      <c r="B269" t="s">
        <v>25</v>
      </c>
      <c r="C269" t="s">
        <v>8</v>
      </c>
      <c r="D269">
        <v>1.5583370000000001</v>
      </c>
    </row>
    <row r="270" spans="1:4" x14ac:dyDescent="0.25">
      <c r="A270">
        <v>43194</v>
      </c>
      <c r="B270" t="s">
        <v>26</v>
      </c>
      <c r="C270" t="s">
        <v>8</v>
      </c>
      <c r="D270">
        <v>0.95354499999999998</v>
      </c>
    </row>
    <row r="271" spans="1:4" x14ac:dyDescent="0.25">
      <c r="A271">
        <v>43194</v>
      </c>
      <c r="B271" t="s">
        <v>27</v>
      </c>
      <c r="C271" t="s">
        <v>8</v>
      </c>
      <c r="D271">
        <v>73116.432514999993</v>
      </c>
    </row>
    <row r="272" spans="1:4" x14ac:dyDescent="0.25">
      <c r="A272">
        <v>43194</v>
      </c>
      <c r="B272" t="s">
        <v>24</v>
      </c>
      <c r="C272" t="s">
        <v>14</v>
      </c>
      <c r="D272">
        <v>-0.19792599999999999</v>
      </c>
    </row>
    <row r="273" spans="1:4" x14ac:dyDescent="0.25">
      <c r="A273">
        <v>43194</v>
      </c>
      <c r="B273" t="s">
        <v>25</v>
      </c>
      <c r="C273" t="s">
        <v>14</v>
      </c>
      <c r="D273">
        <v>-0.29688900000000001</v>
      </c>
    </row>
    <row r="274" spans="1:4" x14ac:dyDescent="0.25">
      <c r="A274">
        <v>43194</v>
      </c>
      <c r="B274" t="s">
        <v>26</v>
      </c>
      <c r="C274" t="s">
        <v>14</v>
      </c>
      <c r="D274">
        <v>1.5694189999999999</v>
      </c>
    </row>
    <row r="275" spans="1:4" x14ac:dyDescent="0.25">
      <c r="A275">
        <v>43194</v>
      </c>
      <c r="B275" t="s">
        <v>27</v>
      </c>
      <c r="C275" t="s">
        <v>14</v>
      </c>
      <c r="D275">
        <v>-41138.795446999997</v>
      </c>
    </row>
    <row r="276" spans="1:4" x14ac:dyDescent="0.25">
      <c r="A276">
        <v>43194</v>
      </c>
      <c r="B276" t="s">
        <v>24</v>
      </c>
      <c r="C276" t="s">
        <v>6</v>
      </c>
      <c r="D276">
        <v>0.26401999999999998</v>
      </c>
    </row>
    <row r="277" spans="1:4" x14ac:dyDescent="0.25">
      <c r="A277">
        <v>43194</v>
      </c>
      <c r="B277" t="s">
        <v>25</v>
      </c>
      <c r="C277" t="s">
        <v>6</v>
      </c>
      <c r="D277">
        <v>0.33530599999999999</v>
      </c>
    </row>
    <row r="278" spans="1:4" x14ac:dyDescent="0.25">
      <c r="A278">
        <v>43194</v>
      </c>
      <c r="B278" t="s">
        <v>26</v>
      </c>
      <c r="C278" t="s">
        <v>6</v>
      </c>
      <c r="D278">
        <v>6.4132930000000004</v>
      </c>
    </row>
    <row r="279" spans="1:4" x14ac:dyDescent="0.25">
      <c r="A279">
        <v>43194</v>
      </c>
      <c r="B279" t="s">
        <v>27</v>
      </c>
      <c r="C279" t="s">
        <v>6</v>
      </c>
      <c r="D279">
        <v>366414.008447</v>
      </c>
    </row>
    <row r="280" spans="1:4" x14ac:dyDescent="0.25">
      <c r="A280">
        <v>43194</v>
      </c>
      <c r="B280" t="s">
        <v>24</v>
      </c>
      <c r="C280" t="s">
        <v>13</v>
      </c>
      <c r="D280">
        <v>0.75591799999999998</v>
      </c>
    </row>
    <row r="281" spans="1:4" x14ac:dyDescent="0.25">
      <c r="A281">
        <v>43194</v>
      </c>
      <c r="B281" t="s">
        <v>25</v>
      </c>
      <c r="C281" t="s">
        <v>13</v>
      </c>
      <c r="D281">
        <v>0.937338</v>
      </c>
    </row>
    <row r="282" spans="1:4" x14ac:dyDescent="0.25">
      <c r="A282">
        <v>43194</v>
      </c>
      <c r="B282" t="s">
        <v>26</v>
      </c>
      <c r="C282" t="s">
        <v>13</v>
      </c>
      <c r="D282">
        <v>0.786493</v>
      </c>
    </row>
    <row r="283" spans="1:4" x14ac:dyDescent="0.25">
      <c r="A283">
        <v>43194</v>
      </c>
      <c r="B283" t="s">
        <v>27</v>
      </c>
      <c r="C283" t="s">
        <v>13</v>
      </c>
      <c r="D283">
        <v>90845.172615999996</v>
      </c>
    </row>
    <row r="284" spans="1:4" x14ac:dyDescent="0.25">
      <c r="A284">
        <v>43194</v>
      </c>
      <c r="B284" t="s">
        <v>24</v>
      </c>
      <c r="C284" t="s">
        <v>7</v>
      </c>
      <c r="D284">
        <v>8.0339999999999995E-2</v>
      </c>
    </row>
    <row r="285" spans="1:4" x14ac:dyDescent="0.25">
      <c r="A285">
        <v>43194</v>
      </c>
      <c r="B285" t="s">
        <v>25</v>
      </c>
      <c r="C285" t="s">
        <v>7</v>
      </c>
      <c r="D285">
        <v>0.11247600000000001</v>
      </c>
    </row>
    <row r="286" spans="1:4" x14ac:dyDescent="0.25">
      <c r="A286">
        <v>43194</v>
      </c>
      <c r="B286" t="s">
        <v>26</v>
      </c>
      <c r="C286" t="s">
        <v>7</v>
      </c>
      <c r="D286">
        <v>0.80463300000000004</v>
      </c>
    </row>
    <row r="287" spans="1:4" x14ac:dyDescent="0.25">
      <c r="A287">
        <v>43194</v>
      </c>
      <c r="B287" t="s">
        <v>27</v>
      </c>
      <c r="C287" t="s">
        <v>7</v>
      </c>
      <c r="D287">
        <v>2702.8801130000002</v>
      </c>
    </row>
    <row r="288" spans="1:4" x14ac:dyDescent="0.25">
      <c r="A288">
        <v>43194</v>
      </c>
      <c r="B288" t="s">
        <v>24</v>
      </c>
      <c r="C288" t="s">
        <v>10</v>
      </c>
      <c r="D288">
        <v>-1.718793</v>
      </c>
    </row>
    <row r="289" spans="1:4" x14ac:dyDescent="0.25">
      <c r="A289">
        <v>43194</v>
      </c>
      <c r="B289" t="s">
        <v>25</v>
      </c>
      <c r="C289" t="s">
        <v>10</v>
      </c>
      <c r="D289">
        <v>-2</v>
      </c>
    </row>
    <row r="290" spans="1:4" x14ac:dyDescent="0.25">
      <c r="A290">
        <v>43194</v>
      </c>
      <c r="B290" t="s">
        <v>26</v>
      </c>
      <c r="C290" t="s">
        <v>10</v>
      </c>
      <c r="D290">
        <v>1.3724179999999999</v>
      </c>
    </row>
    <row r="291" spans="1:4" x14ac:dyDescent="0.25">
      <c r="A291">
        <v>43194</v>
      </c>
      <c r="B291" t="s">
        <v>27</v>
      </c>
      <c r="C291" t="s">
        <v>10</v>
      </c>
      <c r="D291">
        <v>-143215.448065</v>
      </c>
    </row>
    <row r="292" spans="1:4" x14ac:dyDescent="0.25">
      <c r="A292">
        <v>43194</v>
      </c>
      <c r="B292" t="s">
        <v>24</v>
      </c>
      <c r="C292" t="s">
        <v>15</v>
      </c>
      <c r="D292">
        <v>0.28067799999999998</v>
      </c>
    </row>
    <row r="293" spans="1:4" x14ac:dyDescent="0.25">
      <c r="A293">
        <v>43194</v>
      </c>
      <c r="B293" t="s">
        <v>25</v>
      </c>
      <c r="C293" t="s">
        <v>15</v>
      </c>
      <c r="D293">
        <v>0.40698400000000001</v>
      </c>
    </row>
    <row r="294" spans="1:4" x14ac:dyDescent="0.25">
      <c r="A294">
        <v>43194</v>
      </c>
      <c r="B294" t="s">
        <v>26</v>
      </c>
      <c r="C294" t="s">
        <v>15</v>
      </c>
      <c r="D294">
        <v>1.492054</v>
      </c>
    </row>
    <row r="295" spans="1:4" x14ac:dyDescent="0.25">
      <c r="A295">
        <v>43194</v>
      </c>
      <c r="B295" t="s">
        <v>27</v>
      </c>
      <c r="C295" t="s">
        <v>15</v>
      </c>
      <c r="D295">
        <v>37864.522864999999</v>
      </c>
    </row>
    <row r="296" spans="1:4" x14ac:dyDescent="0.25">
      <c r="A296">
        <v>43194</v>
      </c>
      <c r="B296" t="s">
        <v>24</v>
      </c>
      <c r="C296" t="s">
        <v>11</v>
      </c>
      <c r="D296">
        <v>0.37970799999999999</v>
      </c>
    </row>
    <row r="297" spans="1:4" x14ac:dyDescent="0.25">
      <c r="A297">
        <v>43194</v>
      </c>
      <c r="B297" t="s">
        <v>25</v>
      </c>
      <c r="C297" t="s">
        <v>11</v>
      </c>
      <c r="D297">
        <v>0.56956200000000001</v>
      </c>
    </row>
    <row r="298" spans="1:4" x14ac:dyDescent="0.25">
      <c r="A298">
        <v>43194</v>
      </c>
      <c r="B298" t="s">
        <v>26</v>
      </c>
      <c r="C298" t="s">
        <v>11</v>
      </c>
      <c r="D298">
        <v>4.1276479999999998</v>
      </c>
    </row>
    <row r="299" spans="1:4" x14ac:dyDescent="0.25">
      <c r="A299">
        <v>43194</v>
      </c>
      <c r="B299" t="s">
        <v>27</v>
      </c>
      <c r="C299" t="s">
        <v>11</v>
      </c>
      <c r="D299">
        <v>87136.185536000005</v>
      </c>
    </row>
    <row r="300" spans="1:4" x14ac:dyDescent="0.25">
      <c r="A300">
        <v>43194</v>
      </c>
      <c r="B300" t="s">
        <v>28</v>
      </c>
      <c r="C300" t="s">
        <v>7</v>
      </c>
      <c r="D300">
        <v>2702.8801130000002</v>
      </c>
    </row>
    <row r="301" spans="1:4" x14ac:dyDescent="0.25">
      <c r="A301">
        <v>43194</v>
      </c>
      <c r="B301" t="s">
        <v>28</v>
      </c>
      <c r="C301" t="s">
        <v>15</v>
      </c>
      <c r="D301">
        <v>37864.522864999999</v>
      </c>
    </row>
    <row r="302" spans="1:4" x14ac:dyDescent="0.25">
      <c r="A302">
        <v>43194</v>
      </c>
      <c r="B302" t="s">
        <v>28</v>
      </c>
      <c r="C302" t="s">
        <v>12</v>
      </c>
      <c r="D302">
        <v>47309.053189999999</v>
      </c>
    </row>
    <row r="303" spans="1:4" x14ac:dyDescent="0.25">
      <c r="A303">
        <v>43194</v>
      </c>
      <c r="B303" t="s">
        <v>28</v>
      </c>
      <c r="C303" t="s">
        <v>8</v>
      </c>
      <c r="D303">
        <v>73116.432514999993</v>
      </c>
    </row>
    <row r="304" spans="1:4" x14ac:dyDescent="0.25">
      <c r="A304">
        <v>43194</v>
      </c>
      <c r="B304" t="s">
        <v>28</v>
      </c>
      <c r="C304" t="s">
        <v>5</v>
      </c>
      <c r="D304">
        <v>-5700.0259020000003</v>
      </c>
    </row>
    <row r="305" spans="1:4" x14ac:dyDescent="0.25">
      <c r="A305">
        <v>43194</v>
      </c>
      <c r="B305" t="s">
        <v>28</v>
      </c>
      <c r="C305" t="s">
        <v>13</v>
      </c>
      <c r="D305">
        <v>90845.172615999996</v>
      </c>
    </row>
    <row r="306" spans="1:4" x14ac:dyDescent="0.25">
      <c r="A306">
        <v>43194</v>
      </c>
      <c r="B306" t="s">
        <v>28</v>
      </c>
      <c r="C306" t="s">
        <v>10</v>
      </c>
      <c r="D306">
        <v>-143215.448065</v>
      </c>
    </row>
    <row r="307" spans="1:4" x14ac:dyDescent="0.25">
      <c r="A307">
        <v>43194</v>
      </c>
      <c r="B307" t="s">
        <v>28</v>
      </c>
      <c r="C307" t="s">
        <v>11</v>
      </c>
      <c r="D307">
        <v>87136.185536000005</v>
      </c>
    </row>
    <row r="308" spans="1:4" x14ac:dyDescent="0.25">
      <c r="A308">
        <v>43194</v>
      </c>
      <c r="B308" t="s">
        <v>28</v>
      </c>
      <c r="C308" t="s">
        <v>14</v>
      </c>
      <c r="D308">
        <v>-41138.795446999997</v>
      </c>
    </row>
    <row r="309" spans="1:4" x14ac:dyDescent="0.25">
      <c r="A309">
        <v>43194</v>
      </c>
      <c r="B309" t="s">
        <v>28</v>
      </c>
      <c r="C309" t="s">
        <v>6</v>
      </c>
      <c r="D309">
        <v>366414.008447</v>
      </c>
    </row>
    <row r="310" spans="1:4" x14ac:dyDescent="0.25">
      <c r="A310">
        <v>43194</v>
      </c>
      <c r="B310" t="s">
        <v>28</v>
      </c>
      <c r="C310" t="s">
        <v>9</v>
      </c>
      <c r="D310">
        <v>-89468.399166000003</v>
      </c>
    </row>
    <row r="311" spans="1:4" x14ac:dyDescent="0.25">
      <c r="A311" t="s">
        <v>0</v>
      </c>
      <c r="B311" t="s">
        <v>1</v>
      </c>
      <c r="C311" t="s">
        <v>2</v>
      </c>
      <c r="D311" t="s">
        <v>3</v>
      </c>
    </row>
    <row r="312" spans="1:4" x14ac:dyDescent="0.25">
      <c r="A312">
        <v>43195</v>
      </c>
      <c r="B312" t="s">
        <v>4</v>
      </c>
      <c r="C312" t="s">
        <v>7</v>
      </c>
      <c r="D312">
        <v>21870</v>
      </c>
    </row>
    <row r="313" spans="1:4" x14ac:dyDescent="0.25">
      <c r="A313">
        <v>43195</v>
      </c>
      <c r="B313" t="s">
        <v>4</v>
      </c>
      <c r="C313" t="s">
        <v>14</v>
      </c>
      <c r="D313">
        <v>1329.3</v>
      </c>
    </row>
    <row r="314" spans="1:4" x14ac:dyDescent="0.25">
      <c r="A314">
        <v>43195</v>
      </c>
      <c r="B314" t="s">
        <v>4</v>
      </c>
      <c r="C314" t="s">
        <v>10</v>
      </c>
      <c r="D314">
        <v>121.05</v>
      </c>
    </row>
    <row r="315" spans="1:4" x14ac:dyDescent="0.25">
      <c r="A315">
        <v>43195</v>
      </c>
      <c r="B315" t="s">
        <v>4</v>
      </c>
      <c r="C315" t="s">
        <v>11</v>
      </c>
      <c r="D315">
        <v>122.7</v>
      </c>
    </row>
    <row r="316" spans="1:4" x14ac:dyDescent="0.25">
      <c r="A316">
        <v>43195</v>
      </c>
      <c r="B316" t="s">
        <v>4</v>
      </c>
      <c r="C316" t="s">
        <v>15</v>
      </c>
      <c r="D316">
        <v>5009.5</v>
      </c>
    </row>
    <row r="317" spans="1:4" x14ac:dyDescent="0.25">
      <c r="A317">
        <v>43195</v>
      </c>
      <c r="B317" t="s">
        <v>4</v>
      </c>
      <c r="C317" t="s">
        <v>12</v>
      </c>
      <c r="D317">
        <v>2667.5</v>
      </c>
    </row>
    <row r="318" spans="1:4" x14ac:dyDescent="0.25">
      <c r="A318">
        <v>43195</v>
      </c>
      <c r="B318" t="s">
        <v>4</v>
      </c>
      <c r="C318" t="s">
        <v>8</v>
      </c>
      <c r="D318">
        <v>29584</v>
      </c>
    </row>
    <row r="319" spans="1:4" x14ac:dyDescent="0.25">
      <c r="A319">
        <v>43195</v>
      </c>
      <c r="B319" t="s">
        <v>4</v>
      </c>
      <c r="C319" t="s">
        <v>13</v>
      </c>
      <c r="D319">
        <v>63.65</v>
      </c>
    </row>
    <row r="320" spans="1:4" x14ac:dyDescent="0.25">
      <c r="A320">
        <v>43195</v>
      </c>
      <c r="B320" t="s">
        <v>4</v>
      </c>
      <c r="C320" t="s">
        <v>6</v>
      </c>
      <c r="D320">
        <v>159.47</v>
      </c>
    </row>
    <row r="321" spans="1:4" x14ac:dyDescent="0.25">
      <c r="A321">
        <v>43195</v>
      </c>
      <c r="B321" t="s">
        <v>4</v>
      </c>
      <c r="C321" t="s">
        <v>5</v>
      </c>
      <c r="D321">
        <v>11963</v>
      </c>
    </row>
    <row r="322" spans="1:4" x14ac:dyDescent="0.25">
      <c r="A322">
        <v>43195</v>
      </c>
      <c r="B322" t="s">
        <v>4</v>
      </c>
      <c r="C322" t="s">
        <v>9</v>
      </c>
      <c r="D322">
        <v>120.546875</v>
      </c>
    </row>
    <row r="323" spans="1:4" x14ac:dyDescent="0.25">
      <c r="A323">
        <v>43195</v>
      </c>
      <c r="B323" t="s">
        <v>16</v>
      </c>
      <c r="C323" t="s">
        <v>7</v>
      </c>
      <c r="D323">
        <v>0.13508000000000001</v>
      </c>
    </row>
    <row r="324" spans="1:4" x14ac:dyDescent="0.25">
      <c r="A324">
        <v>43195</v>
      </c>
      <c r="B324" t="s">
        <v>16</v>
      </c>
      <c r="C324" t="s">
        <v>15</v>
      </c>
      <c r="D324">
        <v>-0.80486500000000005</v>
      </c>
    </row>
    <row r="325" spans="1:4" x14ac:dyDescent="0.25">
      <c r="A325">
        <v>43195</v>
      </c>
      <c r="B325" t="s">
        <v>16</v>
      </c>
      <c r="C325" t="s">
        <v>12</v>
      </c>
      <c r="D325">
        <v>0.34584799999999999</v>
      </c>
    </row>
    <row r="326" spans="1:4" x14ac:dyDescent="0.25">
      <c r="A326">
        <v>43195</v>
      </c>
      <c r="B326" t="s">
        <v>16</v>
      </c>
      <c r="C326" t="s">
        <v>8</v>
      </c>
      <c r="D326">
        <v>-0.105279</v>
      </c>
    </row>
    <row r="327" spans="1:4" x14ac:dyDescent="0.25">
      <c r="A327">
        <v>43195</v>
      </c>
      <c r="B327" t="s">
        <v>16</v>
      </c>
      <c r="C327" t="s">
        <v>13</v>
      </c>
      <c r="D327">
        <v>0.64460499999999998</v>
      </c>
    </row>
    <row r="328" spans="1:4" x14ac:dyDescent="0.25">
      <c r="A328">
        <v>43195</v>
      </c>
      <c r="B328" t="s">
        <v>16</v>
      </c>
      <c r="C328" t="s">
        <v>5</v>
      </c>
      <c r="D328">
        <v>-0.56291899999999995</v>
      </c>
    </row>
    <row r="329" spans="1:4" x14ac:dyDescent="0.25">
      <c r="A329">
        <v>43195</v>
      </c>
      <c r="B329" t="s">
        <v>16</v>
      </c>
      <c r="C329" t="s">
        <v>10</v>
      </c>
      <c r="D329">
        <v>-1.103478</v>
      </c>
    </row>
    <row r="330" spans="1:4" x14ac:dyDescent="0.25">
      <c r="A330">
        <v>43195</v>
      </c>
      <c r="B330" t="s">
        <v>16</v>
      </c>
      <c r="C330" t="s">
        <v>11</v>
      </c>
      <c r="D330">
        <v>0.54774599999999996</v>
      </c>
    </row>
    <row r="331" spans="1:4" x14ac:dyDescent="0.25">
      <c r="A331">
        <v>43195</v>
      </c>
      <c r="B331" t="s">
        <v>16</v>
      </c>
      <c r="C331" t="s">
        <v>14</v>
      </c>
      <c r="D331">
        <v>0.25164799999999998</v>
      </c>
    </row>
    <row r="332" spans="1:4" x14ac:dyDescent="0.25">
      <c r="A332">
        <v>43195</v>
      </c>
      <c r="B332" t="s">
        <v>16</v>
      </c>
      <c r="C332" t="s">
        <v>6</v>
      </c>
      <c r="D332">
        <v>1.4511769999999999</v>
      </c>
    </row>
    <row r="333" spans="1:4" x14ac:dyDescent="0.25">
      <c r="A333">
        <v>43195</v>
      </c>
      <c r="B333" t="s">
        <v>16</v>
      </c>
      <c r="C333" t="s">
        <v>9</v>
      </c>
      <c r="D333">
        <v>-0.14691199999999999</v>
      </c>
    </row>
    <row r="334" spans="1:4" x14ac:dyDescent="0.25">
      <c r="A334">
        <v>43195</v>
      </c>
      <c r="B334" t="s">
        <v>17</v>
      </c>
      <c r="C334" t="s">
        <v>7</v>
      </c>
      <c r="D334">
        <v>21870</v>
      </c>
    </row>
    <row r="335" spans="1:4" x14ac:dyDescent="0.25">
      <c r="A335">
        <v>43195</v>
      </c>
      <c r="B335" t="s">
        <v>17</v>
      </c>
      <c r="C335" t="s">
        <v>14</v>
      </c>
      <c r="D335">
        <v>1329.3</v>
      </c>
    </row>
    <row r="336" spans="1:4" x14ac:dyDescent="0.25">
      <c r="A336">
        <v>43195</v>
      </c>
      <c r="B336" t="s">
        <v>17</v>
      </c>
      <c r="C336" t="s">
        <v>10</v>
      </c>
      <c r="D336">
        <v>121.05</v>
      </c>
    </row>
    <row r="337" spans="1:4" x14ac:dyDescent="0.25">
      <c r="A337">
        <v>43195</v>
      </c>
      <c r="B337" t="s">
        <v>17</v>
      </c>
      <c r="C337" t="s">
        <v>11</v>
      </c>
      <c r="D337">
        <v>122.7</v>
      </c>
    </row>
    <row r="338" spans="1:4" x14ac:dyDescent="0.25">
      <c r="A338">
        <v>43195</v>
      </c>
      <c r="B338" t="s">
        <v>17</v>
      </c>
      <c r="C338" t="s">
        <v>15</v>
      </c>
      <c r="D338">
        <v>5009.5</v>
      </c>
    </row>
    <row r="339" spans="1:4" x14ac:dyDescent="0.25">
      <c r="A339">
        <v>43195</v>
      </c>
      <c r="B339" t="s">
        <v>17</v>
      </c>
      <c r="C339" t="s">
        <v>12</v>
      </c>
      <c r="D339">
        <v>2666.5</v>
      </c>
    </row>
    <row r="340" spans="1:4" x14ac:dyDescent="0.25">
      <c r="A340">
        <v>43195</v>
      </c>
      <c r="B340" t="s">
        <v>17</v>
      </c>
      <c r="C340" t="s">
        <v>8</v>
      </c>
      <c r="D340">
        <v>29584</v>
      </c>
    </row>
    <row r="341" spans="1:4" x14ac:dyDescent="0.25">
      <c r="A341">
        <v>43195</v>
      </c>
      <c r="B341" t="s">
        <v>17</v>
      </c>
      <c r="C341" t="s">
        <v>13</v>
      </c>
      <c r="D341">
        <v>63.65</v>
      </c>
    </row>
    <row r="342" spans="1:4" x14ac:dyDescent="0.25">
      <c r="A342">
        <v>43195</v>
      </c>
      <c r="B342" t="s">
        <v>17</v>
      </c>
      <c r="C342" t="s">
        <v>6</v>
      </c>
      <c r="D342">
        <v>159.47</v>
      </c>
    </row>
    <row r="343" spans="1:4" x14ac:dyDescent="0.25">
      <c r="A343">
        <v>43195</v>
      </c>
      <c r="B343" t="s">
        <v>17</v>
      </c>
      <c r="C343" t="s">
        <v>5</v>
      </c>
      <c r="D343">
        <v>11963</v>
      </c>
    </row>
    <row r="344" spans="1:4" x14ac:dyDescent="0.25">
      <c r="A344">
        <v>43195</v>
      </c>
      <c r="B344" t="s">
        <v>17</v>
      </c>
      <c r="C344" t="s">
        <v>9</v>
      </c>
      <c r="D344">
        <v>120.546875</v>
      </c>
    </row>
    <row r="345" spans="1:4" x14ac:dyDescent="0.25">
      <c r="A345">
        <v>43195</v>
      </c>
      <c r="B345" t="s">
        <v>18</v>
      </c>
      <c r="C345" t="s">
        <v>7</v>
      </c>
      <c r="D345">
        <v>-0.51446000000000003</v>
      </c>
    </row>
    <row r="346" spans="1:4" x14ac:dyDescent="0.25">
      <c r="A346">
        <v>43195</v>
      </c>
      <c r="B346" t="s">
        <v>18</v>
      </c>
      <c r="C346" t="s">
        <v>15</v>
      </c>
      <c r="D346">
        <v>0.166134</v>
      </c>
    </row>
    <row r="347" spans="1:4" x14ac:dyDescent="0.25">
      <c r="A347">
        <v>43195</v>
      </c>
      <c r="B347" t="s">
        <v>18</v>
      </c>
      <c r="C347" t="s">
        <v>12</v>
      </c>
      <c r="D347">
        <v>0.70526999999999995</v>
      </c>
    </row>
    <row r="348" spans="1:4" x14ac:dyDescent="0.25">
      <c r="A348">
        <v>43195</v>
      </c>
      <c r="B348" t="s">
        <v>18</v>
      </c>
      <c r="C348" t="s">
        <v>8</v>
      </c>
      <c r="D348">
        <v>0.68486000000000002</v>
      </c>
    </row>
    <row r="349" spans="1:4" x14ac:dyDescent="0.25">
      <c r="A349">
        <v>43195</v>
      </c>
      <c r="B349" t="s">
        <v>18</v>
      </c>
      <c r="C349" t="s">
        <v>13</v>
      </c>
      <c r="D349">
        <v>1.001755</v>
      </c>
    </row>
    <row r="350" spans="1:4" x14ac:dyDescent="0.25">
      <c r="A350">
        <v>43195</v>
      </c>
      <c r="B350" t="s">
        <v>18</v>
      </c>
      <c r="C350" t="s">
        <v>5</v>
      </c>
      <c r="D350">
        <v>-0.52994200000000002</v>
      </c>
    </row>
    <row r="351" spans="1:4" x14ac:dyDescent="0.25">
      <c r="A351">
        <v>43195</v>
      </c>
      <c r="B351" t="s">
        <v>18</v>
      </c>
      <c r="C351" t="s">
        <v>10</v>
      </c>
      <c r="D351">
        <v>-1.9259090000000001</v>
      </c>
    </row>
    <row r="352" spans="1:4" x14ac:dyDescent="0.25">
      <c r="A352">
        <v>43195</v>
      </c>
      <c r="B352" t="s">
        <v>18</v>
      </c>
      <c r="C352" t="s">
        <v>11</v>
      </c>
      <c r="D352">
        <v>-0.33314899999999997</v>
      </c>
    </row>
    <row r="353" spans="1:4" x14ac:dyDescent="0.25">
      <c r="A353">
        <v>43195</v>
      </c>
      <c r="B353" t="s">
        <v>18</v>
      </c>
      <c r="C353" t="s">
        <v>14</v>
      </c>
      <c r="D353">
        <v>0.43746200000000002</v>
      </c>
    </row>
    <row r="354" spans="1:4" x14ac:dyDescent="0.25">
      <c r="A354">
        <v>43195</v>
      </c>
      <c r="B354" t="s">
        <v>18</v>
      </c>
      <c r="C354" t="s">
        <v>6</v>
      </c>
      <c r="D354">
        <v>-9.2650000000000007E-3</v>
      </c>
    </row>
    <row r="355" spans="1:4" x14ac:dyDescent="0.25">
      <c r="A355">
        <v>43195</v>
      </c>
      <c r="B355" t="s">
        <v>18</v>
      </c>
      <c r="C355" t="s">
        <v>9</v>
      </c>
      <c r="D355">
        <v>-1.752685</v>
      </c>
    </row>
    <row r="356" spans="1:4" x14ac:dyDescent="0.25">
      <c r="A356">
        <v>43195</v>
      </c>
      <c r="B356" t="s">
        <v>19</v>
      </c>
      <c r="C356" t="s">
        <v>7</v>
      </c>
      <c r="D356">
        <v>21875</v>
      </c>
    </row>
    <row r="357" spans="1:4" x14ac:dyDescent="0.25">
      <c r="A357">
        <v>43195</v>
      </c>
      <c r="B357" t="s">
        <v>20</v>
      </c>
      <c r="C357" t="s">
        <v>7</v>
      </c>
      <c r="D357">
        <v>21820</v>
      </c>
    </row>
    <row r="358" spans="1:4" x14ac:dyDescent="0.25">
      <c r="A358">
        <v>43195</v>
      </c>
      <c r="B358" t="s">
        <v>19</v>
      </c>
      <c r="C358" t="s">
        <v>14</v>
      </c>
      <c r="D358">
        <v>1329.3</v>
      </c>
    </row>
    <row r="359" spans="1:4" x14ac:dyDescent="0.25">
      <c r="A359">
        <v>43195</v>
      </c>
      <c r="B359" t="s">
        <v>20</v>
      </c>
      <c r="C359" t="s">
        <v>14</v>
      </c>
      <c r="D359">
        <v>1348</v>
      </c>
    </row>
    <row r="360" spans="1:4" x14ac:dyDescent="0.25">
      <c r="A360">
        <v>43195</v>
      </c>
      <c r="B360" t="s">
        <v>19</v>
      </c>
      <c r="C360" t="s">
        <v>10</v>
      </c>
      <c r="D360">
        <v>121.05</v>
      </c>
    </row>
    <row r="361" spans="1:4" x14ac:dyDescent="0.25">
      <c r="A361">
        <v>43195</v>
      </c>
      <c r="B361" t="s">
        <v>20</v>
      </c>
      <c r="C361" t="s">
        <v>10</v>
      </c>
      <c r="D361">
        <v>124.5</v>
      </c>
    </row>
    <row r="362" spans="1:4" x14ac:dyDescent="0.25">
      <c r="A362">
        <v>43195</v>
      </c>
      <c r="B362" t="s">
        <v>19</v>
      </c>
      <c r="C362" t="s">
        <v>11</v>
      </c>
      <c r="D362">
        <v>122.7</v>
      </c>
    </row>
    <row r="363" spans="1:4" x14ac:dyDescent="0.25">
      <c r="A363">
        <v>43195</v>
      </c>
      <c r="B363" t="s">
        <v>20</v>
      </c>
      <c r="C363" t="s">
        <v>11</v>
      </c>
      <c r="D363">
        <v>121.95</v>
      </c>
    </row>
    <row r="364" spans="1:4" x14ac:dyDescent="0.25">
      <c r="A364">
        <v>43195</v>
      </c>
      <c r="B364" t="s">
        <v>19</v>
      </c>
      <c r="C364" t="s">
        <v>15</v>
      </c>
      <c r="D364">
        <v>5009.5</v>
      </c>
    </row>
    <row r="365" spans="1:4" x14ac:dyDescent="0.25">
      <c r="A365">
        <v>43195</v>
      </c>
      <c r="B365" t="s">
        <v>20</v>
      </c>
      <c r="C365" t="s">
        <v>15</v>
      </c>
      <c r="D365">
        <v>5000.5</v>
      </c>
    </row>
    <row r="366" spans="1:4" x14ac:dyDescent="0.25">
      <c r="A366">
        <v>43195</v>
      </c>
      <c r="B366" t="s">
        <v>19</v>
      </c>
      <c r="C366" t="s">
        <v>12</v>
      </c>
      <c r="D366">
        <v>2666.5</v>
      </c>
    </row>
    <row r="367" spans="1:4" x14ac:dyDescent="0.25">
      <c r="A367">
        <v>43195</v>
      </c>
      <c r="B367" t="s">
        <v>20</v>
      </c>
      <c r="C367" t="s">
        <v>12</v>
      </c>
      <c r="D367">
        <v>2670.75</v>
      </c>
    </row>
    <row r="368" spans="1:4" x14ac:dyDescent="0.25">
      <c r="A368">
        <v>43195</v>
      </c>
      <c r="B368" t="s">
        <v>19</v>
      </c>
      <c r="C368" t="s">
        <v>8</v>
      </c>
      <c r="D368">
        <v>29584</v>
      </c>
    </row>
    <row r="369" spans="1:4" x14ac:dyDescent="0.25">
      <c r="A369">
        <v>43195</v>
      </c>
      <c r="B369" t="s">
        <v>20</v>
      </c>
      <c r="C369" t="s">
        <v>8</v>
      </c>
      <c r="D369">
        <v>29295</v>
      </c>
    </row>
    <row r="370" spans="1:4" x14ac:dyDescent="0.25">
      <c r="A370">
        <v>43195</v>
      </c>
      <c r="B370" t="s">
        <v>19</v>
      </c>
      <c r="C370" t="s">
        <v>13</v>
      </c>
      <c r="D370">
        <v>63.65</v>
      </c>
    </row>
    <row r="371" spans="1:4" x14ac:dyDescent="0.25">
      <c r="A371">
        <v>43195</v>
      </c>
      <c r="B371" t="s">
        <v>20</v>
      </c>
      <c r="C371" t="s">
        <v>13</v>
      </c>
      <c r="D371">
        <v>62.3</v>
      </c>
    </row>
    <row r="372" spans="1:4" x14ac:dyDescent="0.25">
      <c r="A372">
        <v>43195</v>
      </c>
      <c r="B372" t="s">
        <v>19</v>
      </c>
      <c r="C372" t="s">
        <v>6</v>
      </c>
      <c r="D372">
        <v>159.47</v>
      </c>
    </row>
    <row r="373" spans="1:4" x14ac:dyDescent="0.25">
      <c r="A373">
        <v>43195</v>
      </c>
      <c r="B373" t="s">
        <v>20</v>
      </c>
      <c r="C373" t="s">
        <v>6</v>
      </c>
      <c r="D373">
        <v>159.29</v>
      </c>
    </row>
    <row r="374" spans="1:4" x14ac:dyDescent="0.25">
      <c r="A374">
        <v>43195</v>
      </c>
      <c r="B374" t="s">
        <v>19</v>
      </c>
      <c r="C374" t="s">
        <v>5</v>
      </c>
      <c r="D374">
        <v>11963</v>
      </c>
    </row>
    <row r="375" spans="1:4" x14ac:dyDescent="0.25">
      <c r="A375">
        <v>43195</v>
      </c>
      <c r="B375" t="s">
        <v>20</v>
      </c>
      <c r="C375" t="s">
        <v>5</v>
      </c>
      <c r="D375">
        <v>11945.5</v>
      </c>
    </row>
    <row r="376" spans="1:4" x14ac:dyDescent="0.25">
      <c r="A376">
        <v>43195</v>
      </c>
      <c r="B376" t="s">
        <v>19</v>
      </c>
      <c r="C376" t="s">
        <v>9</v>
      </c>
      <c r="D376">
        <v>120.546875</v>
      </c>
    </row>
    <row r="377" spans="1:4" x14ac:dyDescent="0.25">
      <c r="A377">
        <v>43195</v>
      </c>
      <c r="B377" t="s">
        <v>20</v>
      </c>
      <c r="C377" t="s">
        <v>9</v>
      </c>
      <c r="D377">
        <v>120.28125</v>
      </c>
    </row>
    <row r="378" spans="1:4" x14ac:dyDescent="0.25">
      <c r="A378">
        <v>43195</v>
      </c>
      <c r="B378" t="s">
        <v>21</v>
      </c>
      <c r="C378" t="s">
        <v>7</v>
      </c>
      <c r="D378">
        <v>0.30467</v>
      </c>
    </row>
    <row r="379" spans="1:4" x14ac:dyDescent="0.25">
      <c r="A379">
        <v>43195</v>
      </c>
      <c r="B379" t="s">
        <v>21</v>
      </c>
      <c r="C379" t="s">
        <v>15</v>
      </c>
      <c r="D379">
        <v>0.20311399999999999</v>
      </c>
    </row>
    <row r="380" spans="1:4" x14ac:dyDescent="0.25">
      <c r="A380">
        <v>43195</v>
      </c>
      <c r="B380" t="s">
        <v>21</v>
      </c>
      <c r="C380" t="s">
        <v>12</v>
      </c>
      <c r="D380">
        <v>-0.16975899999999999</v>
      </c>
    </row>
    <row r="381" spans="1:4" x14ac:dyDescent="0.25">
      <c r="A381">
        <v>43195</v>
      </c>
      <c r="B381" t="s">
        <v>21</v>
      </c>
      <c r="C381" t="s">
        <v>8</v>
      </c>
      <c r="D381">
        <v>1.0455049999999999</v>
      </c>
    </row>
    <row r="382" spans="1:4" x14ac:dyDescent="0.25">
      <c r="A382">
        <v>43195</v>
      </c>
      <c r="B382" t="s">
        <v>21</v>
      </c>
      <c r="C382" t="s">
        <v>13</v>
      </c>
      <c r="D382">
        <v>0.57688499999999998</v>
      </c>
    </row>
    <row r="383" spans="1:4" x14ac:dyDescent="0.25">
      <c r="A383">
        <v>43195</v>
      </c>
      <c r="B383" t="s">
        <v>21</v>
      </c>
      <c r="C383" t="s">
        <v>5</v>
      </c>
      <c r="D383">
        <v>0.13173399999999999</v>
      </c>
    </row>
    <row r="384" spans="1:4" x14ac:dyDescent="0.25">
      <c r="A384">
        <v>43195</v>
      </c>
      <c r="B384" t="s">
        <v>21</v>
      </c>
      <c r="C384" t="s">
        <v>10</v>
      </c>
      <c r="D384">
        <v>-1.6793990000000001</v>
      </c>
    </row>
    <row r="385" spans="1:4" x14ac:dyDescent="0.25">
      <c r="A385">
        <v>43195</v>
      </c>
      <c r="B385" t="s">
        <v>21</v>
      </c>
      <c r="C385" t="s">
        <v>11</v>
      </c>
      <c r="D385">
        <v>0.75983800000000001</v>
      </c>
    </row>
    <row r="386" spans="1:4" x14ac:dyDescent="0.25">
      <c r="A386">
        <v>43195</v>
      </c>
      <c r="B386" t="s">
        <v>21</v>
      </c>
      <c r="C386" t="s">
        <v>14</v>
      </c>
      <c r="D386">
        <v>-2</v>
      </c>
    </row>
    <row r="387" spans="1:4" x14ac:dyDescent="0.25">
      <c r="A387">
        <v>43195</v>
      </c>
      <c r="B387" t="s">
        <v>21</v>
      </c>
      <c r="C387" t="s">
        <v>6</v>
      </c>
      <c r="D387">
        <v>0.250527</v>
      </c>
    </row>
    <row r="388" spans="1:4" x14ac:dyDescent="0.25">
      <c r="A388">
        <v>43195</v>
      </c>
      <c r="B388" t="s">
        <v>21</v>
      </c>
      <c r="C388" t="s">
        <v>9</v>
      </c>
      <c r="D388">
        <v>0.49690099999999998</v>
      </c>
    </row>
    <row r="389" spans="1:4" x14ac:dyDescent="0.25">
      <c r="A389">
        <v>43195</v>
      </c>
      <c r="B389" t="s">
        <v>22</v>
      </c>
      <c r="C389" t="s">
        <v>7</v>
      </c>
      <c r="D389">
        <v>21875</v>
      </c>
    </row>
    <row r="390" spans="1:4" x14ac:dyDescent="0.25">
      <c r="A390">
        <v>43195</v>
      </c>
      <c r="B390" t="s">
        <v>22</v>
      </c>
      <c r="C390" t="s">
        <v>14</v>
      </c>
      <c r="D390">
        <v>1329.3</v>
      </c>
    </row>
    <row r="391" spans="1:4" x14ac:dyDescent="0.25">
      <c r="A391">
        <v>43195</v>
      </c>
      <c r="B391" t="s">
        <v>22</v>
      </c>
      <c r="C391" t="s">
        <v>10</v>
      </c>
      <c r="D391">
        <v>121.05</v>
      </c>
    </row>
    <row r="392" spans="1:4" x14ac:dyDescent="0.25">
      <c r="A392">
        <v>43195</v>
      </c>
      <c r="B392" t="s">
        <v>22</v>
      </c>
      <c r="C392" t="s">
        <v>11</v>
      </c>
      <c r="D392">
        <v>122.7</v>
      </c>
    </row>
    <row r="393" spans="1:4" x14ac:dyDescent="0.25">
      <c r="A393">
        <v>43195</v>
      </c>
      <c r="B393" t="s">
        <v>22</v>
      </c>
      <c r="C393" t="s">
        <v>15</v>
      </c>
      <c r="D393">
        <v>5009.5</v>
      </c>
    </row>
    <row r="394" spans="1:4" x14ac:dyDescent="0.25">
      <c r="A394">
        <v>43195</v>
      </c>
      <c r="B394" t="s">
        <v>22</v>
      </c>
      <c r="C394" t="s">
        <v>12</v>
      </c>
      <c r="D394">
        <v>2666.5</v>
      </c>
    </row>
    <row r="395" spans="1:4" x14ac:dyDescent="0.25">
      <c r="A395">
        <v>43195</v>
      </c>
      <c r="B395" t="s">
        <v>22</v>
      </c>
      <c r="C395" t="s">
        <v>8</v>
      </c>
      <c r="D395">
        <v>29584</v>
      </c>
    </row>
    <row r="396" spans="1:4" x14ac:dyDescent="0.25">
      <c r="A396">
        <v>43195</v>
      </c>
      <c r="B396" t="s">
        <v>22</v>
      </c>
      <c r="C396" t="s">
        <v>13</v>
      </c>
      <c r="D396">
        <v>63.65</v>
      </c>
    </row>
    <row r="397" spans="1:4" x14ac:dyDescent="0.25">
      <c r="A397">
        <v>43195</v>
      </c>
      <c r="B397" t="s">
        <v>22</v>
      </c>
      <c r="C397" t="s">
        <v>6</v>
      </c>
      <c r="D397">
        <v>159.47</v>
      </c>
    </row>
    <row r="398" spans="1:4" x14ac:dyDescent="0.25">
      <c r="A398">
        <v>43195</v>
      </c>
      <c r="B398" t="s">
        <v>22</v>
      </c>
      <c r="C398" t="s">
        <v>5</v>
      </c>
      <c r="D398">
        <v>11963</v>
      </c>
    </row>
    <row r="399" spans="1:4" x14ac:dyDescent="0.25">
      <c r="A399">
        <v>43195</v>
      </c>
      <c r="B399" t="s">
        <v>22</v>
      </c>
      <c r="C399" t="s">
        <v>9</v>
      </c>
      <c r="D399">
        <v>120.546875</v>
      </c>
    </row>
    <row r="400" spans="1:4" x14ac:dyDescent="0.25">
      <c r="A400">
        <v>43195</v>
      </c>
      <c r="B400" t="s">
        <v>23</v>
      </c>
      <c r="C400" t="s">
        <v>7</v>
      </c>
      <c r="D400">
        <v>-0.209809</v>
      </c>
    </row>
    <row r="401" spans="1:4" x14ac:dyDescent="0.25">
      <c r="A401">
        <v>43195</v>
      </c>
      <c r="B401" t="s">
        <v>23</v>
      </c>
      <c r="C401" t="s">
        <v>15</v>
      </c>
      <c r="D401">
        <v>0.91583300000000001</v>
      </c>
    </row>
    <row r="402" spans="1:4" x14ac:dyDescent="0.25">
      <c r="A402">
        <v>43195</v>
      </c>
      <c r="B402" t="s">
        <v>23</v>
      </c>
      <c r="C402" t="s">
        <v>12</v>
      </c>
      <c r="D402">
        <v>0.79655299999999996</v>
      </c>
    </row>
    <row r="403" spans="1:4" x14ac:dyDescent="0.25">
      <c r="A403">
        <v>43195</v>
      </c>
      <c r="B403" t="s">
        <v>23</v>
      </c>
      <c r="C403" t="s">
        <v>8</v>
      </c>
      <c r="D403">
        <v>1.29878</v>
      </c>
    </row>
    <row r="404" spans="1:4" x14ac:dyDescent="0.25">
      <c r="A404">
        <v>43195</v>
      </c>
      <c r="B404" t="s">
        <v>23</v>
      </c>
      <c r="C404" t="s">
        <v>13</v>
      </c>
      <c r="D404">
        <v>1.416005</v>
      </c>
    </row>
    <row r="405" spans="1:4" x14ac:dyDescent="0.25">
      <c r="A405">
        <v>43195</v>
      </c>
      <c r="B405" t="s">
        <v>23</v>
      </c>
      <c r="C405" t="s">
        <v>5</v>
      </c>
      <c r="D405">
        <v>-1.3537E-2</v>
      </c>
    </row>
    <row r="406" spans="1:4" x14ac:dyDescent="0.25">
      <c r="A406">
        <v>43195</v>
      </c>
      <c r="B406" t="s">
        <v>23</v>
      </c>
      <c r="C406" t="s">
        <v>10</v>
      </c>
      <c r="D406">
        <v>-2</v>
      </c>
    </row>
    <row r="407" spans="1:4" x14ac:dyDescent="0.25">
      <c r="A407">
        <v>43195</v>
      </c>
      <c r="B407" t="s">
        <v>23</v>
      </c>
      <c r="C407" t="s">
        <v>11</v>
      </c>
      <c r="D407">
        <v>-0.36965599999999998</v>
      </c>
    </row>
    <row r="408" spans="1:4" x14ac:dyDescent="0.25">
      <c r="A408">
        <v>43195</v>
      </c>
      <c r="B408" t="s">
        <v>23</v>
      </c>
      <c r="C408" t="s">
        <v>14</v>
      </c>
      <c r="D408">
        <v>0.42664200000000002</v>
      </c>
    </row>
    <row r="409" spans="1:4" x14ac:dyDescent="0.25">
      <c r="A409">
        <v>43195</v>
      </c>
      <c r="B409" t="s">
        <v>23</v>
      </c>
      <c r="C409" t="s">
        <v>6</v>
      </c>
      <c r="D409">
        <v>-0.10422099999999999</v>
      </c>
    </row>
    <row r="410" spans="1:4" x14ac:dyDescent="0.25">
      <c r="A410">
        <v>43195</v>
      </c>
      <c r="B410" t="s">
        <v>23</v>
      </c>
      <c r="C410" t="s">
        <v>9</v>
      </c>
      <c r="D410">
        <v>-1.8597969999999999</v>
      </c>
    </row>
    <row r="411" spans="1:4" x14ac:dyDescent="0.25">
      <c r="A411">
        <v>43195</v>
      </c>
      <c r="B411" t="s">
        <v>24</v>
      </c>
      <c r="C411" t="s">
        <v>7</v>
      </c>
      <c r="D411">
        <v>6.0668E-2</v>
      </c>
    </row>
    <row r="412" spans="1:4" x14ac:dyDescent="0.25">
      <c r="A412">
        <v>43195</v>
      </c>
      <c r="B412" t="s">
        <v>25</v>
      </c>
      <c r="C412" t="s">
        <v>7</v>
      </c>
      <c r="D412">
        <v>8.4934999999999997E-2</v>
      </c>
    </row>
    <row r="413" spans="1:4" x14ac:dyDescent="0.25">
      <c r="A413">
        <v>43195</v>
      </c>
      <c r="B413" t="s">
        <v>26</v>
      </c>
      <c r="C413" t="s">
        <v>7</v>
      </c>
      <c r="D413">
        <v>0.80904299999999996</v>
      </c>
    </row>
    <row r="414" spans="1:4" x14ac:dyDescent="0.25">
      <c r="A414">
        <v>43195</v>
      </c>
      <c r="B414" t="s">
        <v>27</v>
      </c>
      <c r="C414" t="s">
        <v>7</v>
      </c>
      <c r="D414">
        <v>2052.229425</v>
      </c>
    </row>
    <row r="415" spans="1:4" x14ac:dyDescent="0.25">
      <c r="A415">
        <v>43195</v>
      </c>
      <c r="B415" t="s">
        <v>24</v>
      </c>
      <c r="C415" t="s">
        <v>14</v>
      </c>
      <c r="D415">
        <v>-0.18377599999999999</v>
      </c>
    </row>
    <row r="416" spans="1:4" x14ac:dyDescent="0.25">
      <c r="A416">
        <v>43195</v>
      </c>
      <c r="B416" t="s">
        <v>25</v>
      </c>
      <c r="C416" t="s">
        <v>14</v>
      </c>
      <c r="D416">
        <v>-0.27566400000000002</v>
      </c>
    </row>
    <row r="417" spans="1:4" x14ac:dyDescent="0.25">
      <c r="A417">
        <v>43195</v>
      </c>
      <c r="B417" t="s">
        <v>26</v>
      </c>
      <c r="C417" t="s">
        <v>14</v>
      </c>
      <c r="D417">
        <v>1.627791</v>
      </c>
    </row>
    <row r="418" spans="1:4" x14ac:dyDescent="0.25">
      <c r="A418">
        <v>43195</v>
      </c>
      <c r="B418" t="s">
        <v>27</v>
      </c>
      <c r="C418" t="s">
        <v>14</v>
      </c>
      <c r="D418">
        <v>-39618.427540999997</v>
      </c>
    </row>
    <row r="419" spans="1:4" x14ac:dyDescent="0.25">
      <c r="A419">
        <v>43195</v>
      </c>
      <c r="B419" t="s">
        <v>24</v>
      </c>
      <c r="C419" t="s">
        <v>10</v>
      </c>
      <c r="D419">
        <v>-1.706205</v>
      </c>
    </row>
    <row r="420" spans="1:4" x14ac:dyDescent="0.25">
      <c r="A420">
        <v>43195</v>
      </c>
      <c r="B420" t="s">
        <v>25</v>
      </c>
      <c r="C420" t="s">
        <v>10</v>
      </c>
      <c r="D420">
        <v>-2</v>
      </c>
    </row>
    <row r="421" spans="1:4" x14ac:dyDescent="0.25">
      <c r="A421">
        <v>43195</v>
      </c>
      <c r="B421" t="s">
        <v>26</v>
      </c>
      <c r="C421" t="s">
        <v>10</v>
      </c>
      <c r="D421">
        <v>1.37114</v>
      </c>
    </row>
    <row r="422" spans="1:4" x14ac:dyDescent="0.25">
      <c r="A422">
        <v>43195</v>
      </c>
      <c r="B422" t="s">
        <v>27</v>
      </c>
      <c r="C422" t="s">
        <v>10</v>
      </c>
      <c r="D422">
        <v>-143082.143878</v>
      </c>
    </row>
    <row r="423" spans="1:4" x14ac:dyDescent="0.25">
      <c r="A423">
        <v>43195</v>
      </c>
      <c r="B423" t="s">
        <v>24</v>
      </c>
      <c r="C423" t="s">
        <v>11</v>
      </c>
      <c r="D423">
        <v>0.40958299999999997</v>
      </c>
    </row>
    <row r="424" spans="1:4" x14ac:dyDescent="0.25">
      <c r="A424">
        <v>43195</v>
      </c>
      <c r="B424" t="s">
        <v>25</v>
      </c>
      <c r="C424" t="s">
        <v>11</v>
      </c>
      <c r="D424">
        <v>0.614375</v>
      </c>
    </row>
    <row r="425" spans="1:4" x14ac:dyDescent="0.25">
      <c r="A425">
        <v>43195</v>
      </c>
      <c r="B425" t="s">
        <v>26</v>
      </c>
      <c r="C425" t="s">
        <v>11</v>
      </c>
      <c r="D425">
        <v>4.118322</v>
      </c>
    </row>
    <row r="426" spans="1:4" x14ac:dyDescent="0.25">
      <c r="A426">
        <v>43195</v>
      </c>
      <c r="B426" t="s">
        <v>27</v>
      </c>
      <c r="C426" t="s">
        <v>11</v>
      </c>
      <c r="D426">
        <v>93779.651006</v>
      </c>
    </row>
    <row r="427" spans="1:4" x14ac:dyDescent="0.25">
      <c r="A427">
        <v>43195</v>
      </c>
      <c r="B427" t="s">
        <v>24</v>
      </c>
      <c r="C427" t="s">
        <v>15</v>
      </c>
      <c r="D427">
        <v>0.28143400000000002</v>
      </c>
    </row>
    <row r="428" spans="1:4" x14ac:dyDescent="0.25">
      <c r="A428">
        <v>43195</v>
      </c>
      <c r="B428" t="s">
        <v>25</v>
      </c>
      <c r="C428" t="s">
        <v>15</v>
      </c>
      <c r="D428">
        <v>0.40808</v>
      </c>
    </row>
    <row r="429" spans="1:4" x14ac:dyDescent="0.25">
      <c r="A429">
        <v>43195</v>
      </c>
      <c r="B429" t="s">
        <v>26</v>
      </c>
      <c r="C429" t="s">
        <v>15</v>
      </c>
      <c r="D429">
        <v>1.508723</v>
      </c>
    </row>
    <row r="430" spans="1:4" x14ac:dyDescent="0.25">
      <c r="A430">
        <v>43195</v>
      </c>
      <c r="B430" t="s">
        <v>27</v>
      </c>
      <c r="C430" t="s">
        <v>15</v>
      </c>
      <c r="D430">
        <v>38390.683839999998</v>
      </c>
    </row>
    <row r="431" spans="1:4" x14ac:dyDescent="0.25">
      <c r="A431">
        <v>43195</v>
      </c>
      <c r="B431" t="s">
        <v>24</v>
      </c>
      <c r="C431" t="s">
        <v>12</v>
      </c>
      <c r="D431">
        <v>0.37303599999999998</v>
      </c>
    </row>
    <row r="432" spans="1:4" x14ac:dyDescent="0.25">
      <c r="A432">
        <v>43195</v>
      </c>
      <c r="B432" t="s">
        <v>25</v>
      </c>
      <c r="C432" t="s">
        <v>12</v>
      </c>
      <c r="D432">
        <v>0.59685699999999997</v>
      </c>
    </row>
    <row r="433" spans="1:4" x14ac:dyDescent="0.25">
      <c r="A433">
        <v>43195</v>
      </c>
      <c r="B433" t="s">
        <v>26</v>
      </c>
      <c r="C433" t="s">
        <v>12</v>
      </c>
      <c r="D433">
        <v>0.99143700000000001</v>
      </c>
    </row>
    <row r="434" spans="1:4" x14ac:dyDescent="0.25">
      <c r="A434">
        <v>43195</v>
      </c>
      <c r="B434" t="s">
        <v>27</v>
      </c>
      <c r="C434" t="s">
        <v>12</v>
      </c>
      <c r="D434">
        <v>44699.799307000001</v>
      </c>
    </row>
    <row r="435" spans="1:4" x14ac:dyDescent="0.25">
      <c r="A435">
        <v>43195</v>
      </c>
      <c r="B435" t="s">
        <v>24</v>
      </c>
      <c r="C435" t="s">
        <v>8</v>
      </c>
      <c r="D435">
        <v>0.87579399999999996</v>
      </c>
    </row>
    <row r="436" spans="1:4" x14ac:dyDescent="0.25">
      <c r="A436">
        <v>43195</v>
      </c>
      <c r="B436" t="s">
        <v>25</v>
      </c>
      <c r="C436" t="s">
        <v>8</v>
      </c>
      <c r="D436">
        <v>1.4450609999999999</v>
      </c>
    </row>
    <row r="437" spans="1:4" x14ac:dyDescent="0.25">
      <c r="A437">
        <v>43195</v>
      </c>
      <c r="B437" t="s">
        <v>26</v>
      </c>
      <c r="C437" t="s">
        <v>8</v>
      </c>
      <c r="D437">
        <v>0.91677699999999995</v>
      </c>
    </row>
    <row r="438" spans="1:4" x14ac:dyDescent="0.25">
      <c r="A438">
        <v>43195</v>
      </c>
      <c r="B438" t="s">
        <v>27</v>
      </c>
      <c r="C438" t="s">
        <v>8</v>
      </c>
      <c r="D438">
        <v>65187.229588000002</v>
      </c>
    </row>
    <row r="439" spans="1:4" x14ac:dyDescent="0.25">
      <c r="A439">
        <v>43195</v>
      </c>
      <c r="B439" t="s">
        <v>24</v>
      </c>
      <c r="C439" t="s">
        <v>13</v>
      </c>
      <c r="D439">
        <v>0.77343099999999998</v>
      </c>
    </row>
    <row r="440" spans="1:4" x14ac:dyDescent="0.25">
      <c r="A440">
        <v>43195</v>
      </c>
      <c r="B440" t="s">
        <v>25</v>
      </c>
      <c r="C440" t="s">
        <v>13</v>
      </c>
      <c r="D440">
        <v>0.95905499999999999</v>
      </c>
    </row>
    <row r="441" spans="1:4" x14ac:dyDescent="0.25">
      <c r="A441">
        <v>43195</v>
      </c>
      <c r="B441" t="s">
        <v>26</v>
      </c>
      <c r="C441" t="s">
        <v>13</v>
      </c>
      <c r="D441">
        <v>0.79707099999999997</v>
      </c>
    </row>
    <row r="442" spans="1:4" x14ac:dyDescent="0.25">
      <c r="A442">
        <v>43195</v>
      </c>
      <c r="B442" t="s">
        <v>27</v>
      </c>
      <c r="C442" t="s">
        <v>13</v>
      </c>
      <c r="D442">
        <v>94200.058241999999</v>
      </c>
    </row>
    <row r="443" spans="1:4" x14ac:dyDescent="0.25">
      <c r="A443">
        <v>43195</v>
      </c>
      <c r="B443" t="s">
        <v>24</v>
      </c>
      <c r="C443" t="s">
        <v>6</v>
      </c>
      <c r="D443">
        <v>0.29092499999999999</v>
      </c>
    </row>
    <row r="444" spans="1:4" x14ac:dyDescent="0.25">
      <c r="A444">
        <v>43195</v>
      </c>
      <c r="B444" t="s">
        <v>25</v>
      </c>
      <c r="C444" t="s">
        <v>6</v>
      </c>
      <c r="D444">
        <v>0.36947400000000002</v>
      </c>
    </row>
    <row r="445" spans="1:4" x14ac:dyDescent="0.25">
      <c r="A445">
        <v>43195</v>
      </c>
      <c r="B445" t="s">
        <v>26</v>
      </c>
      <c r="C445" t="s">
        <v>6</v>
      </c>
      <c r="D445">
        <v>6.4075819999999997</v>
      </c>
    </row>
    <row r="446" spans="1:4" x14ac:dyDescent="0.25">
      <c r="A446">
        <v>43195</v>
      </c>
      <c r="B446" t="s">
        <v>27</v>
      </c>
      <c r="C446" t="s">
        <v>6</v>
      </c>
      <c r="D446">
        <v>403393.061881</v>
      </c>
    </row>
    <row r="447" spans="1:4" x14ac:dyDescent="0.25">
      <c r="A447">
        <v>43195</v>
      </c>
      <c r="B447" t="s">
        <v>24</v>
      </c>
      <c r="C447" t="s">
        <v>5</v>
      </c>
      <c r="D447">
        <v>-9.3959000000000001E-2</v>
      </c>
    </row>
    <row r="448" spans="1:4" x14ac:dyDescent="0.25">
      <c r="A448">
        <v>43195</v>
      </c>
      <c r="B448" t="s">
        <v>25</v>
      </c>
      <c r="C448" t="s">
        <v>5</v>
      </c>
      <c r="D448">
        <v>-0.15973000000000001</v>
      </c>
    </row>
    <row r="449" spans="1:4" x14ac:dyDescent="0.25">
      <c r="A449">
        <v>43195</v>
      </c>
      <c r="B449" t="s">
        <v>26</v>
      </c>
      <c r="C449" t="s">
        <v>5</v>
      </c>
      <c r="D449">
        <v>1.0529440000000001</v>
      </c>
    </row>
    <row r="450" spans="1:4" x14ac:dyDescent="0.25">
      <c r="A450">
        <v>43195</v>
      </c>
      <c r="B450" t="s">
        <v>27</v>
      </c>
      <c r="C450" t="s">
        <v>5</v>
      </c>
      <c r="D450">
        <v>-6064.6308829999998</v>
      </c>
    </row>
    <row r="451" spans="1:4" x14ac:dyDescent="0.25">
      <c r="A451">
        <v>43195</v>
      </c>
      <c r="B451" t="s">
        <v>24</v>
      </c>
      <c r="C451" t="s">
        <v>9</v>
      </c>
      <c r="D451">
        <v>-4.6046999999999998E-2</v>
      </c>
    </row>
    <row r="452" spans="1:4" x14ac:dyDescent="0.25">
      <c r="A452">
        <v>43195</v>
      </c>
      <c r="B452" t="s">
        <v>25</v>
      </c>
      <c r="C452" t="s">
        <v>9</v>
      </c>
      <c r="D452">
        <v>-6.3545000000000004E-2</v>
      </c>
    </row>
    <row r="453" spans="1:4" x14ac:dyDescent="0.25">
      <c r="A453">
        <v>43195</v>
      </c>
      <c r="B453" t="s">
        <v>26</v>
      </c>
      <c r="C453" t="s">
        <v>9</v>
      </c>
      <c r="D453">
        <v>6.1143650000000003</v>
      </c>
    </row>
    <row r="454" spans="1:4" x14ac:dyDescent="0.25">
      <c r="A454">
        <v>43195</v>
      </c>
      <c r="B454" t="s">
        <v>27</v>
      </c>
      <c r="C454" t="s">
        <v>9</v>
      </c>
      <c r="D454">
        <v>-32253.176003</v>
      </c>
    </row>
    <row r="455" spans="1:4" x14ac:dyDescent="0.25">
      <c r="A455">
        <v>43195</v>
      </c>
      <c r="B455" t="s">
        <v>28</v>
      </c>
      <c r="C455" t="s">
        <v>7</v>
      </c>
      <c r="D455">
        <v>2052.229425</v>
      </c>
    </row>
    <row r="456" spans="1:4" x14ac:dyDescent="0.25">
      <c r="A456">
        <v>43195</v>
      </c>
      <c r="B456" t="s">
        <v>28</v>
      </c>
      <c r="C456" t="s">
        <v>15</v>
      </c>
      <c r="D456">
        <v>38390.683839999998</v>
      </c>
    </row>
    <row r="457" spans="1:4" x14ac:dyDescent="0.25">
      <c r="A457">
        <v>43195</v>
      </c>
      <c r="B457" t="s">
        <v>28</v>
      </c>
      <c r="C457" t="s">
        <v>12</v>
      </c>
      <c r="D457">
        <v>44699.799307000001</v>
      </c>
    </row>
    <row r="458" spans="1:4" x14ac:dyDescent="0.25">
      <c r="A458">
        <v>43195</v>
      </c>
      <c r="B458" t="s">
        <v>28</v>
      </c>
      <c r="C458" t="s">
        <v>8</v>
      </c>
      <c r="D458">
        <v>65187.229588000002</v>
      </c>
    </row>
    <row r="459" spans="1:4" x14ac:dyDescent="0.25">
      <c r="A459">
        <v>43195</v>
      </c>
      <c r="B459" t="s">
        <v>28</v>
      </c>
      <c r="C459" t="s">
        <v>13</v>
      </c>
      <c r="D459">
        <v>94200.058241999999</v>
      </c>
    </row>
    <row r="460" spans="1:4" x14ac:dyDescent="0.25">
      <c r="A460">
        <v>43195</v>
      </c>
      <c r="B460" t="s">
        <v>28</v>
      </c>
      <c r="C460" t="s">
        <v>5</v>
      </c>
      <c r="D460">
        <v>-6064.6308829999998</v>
      </c>
    </row>
    <row r="461" spans="1:4" x14ac:dyDescent="0.25">
      <c r="A461">
        <v>43195</v>
      </c>
      <c r="B461" t="s">
        <v>28</v>
      </c>
      <c r="C461" t="s">
        <v>10</v>
      </c>
      <c r="D461">
        <v>-143082.143878</v>
      </c>
    </row>
    <row r="462" spans="1:4" x14ac:dyDescent="0.25">
      <c r="A462">
        <v>43195</v>
      </c>
      <c r="B462" t="s">
        <v>28</v>
      </c>
      <c r="C462" t="s">
        <v>11</v>
      </c>
      <c r="D462">
        <v>93779.651006</v>
      </c>
    </row>
    <row r="463" spans="1:4" x14ac:dyDescent="0.25">
      <c r="A463">
        <v>43195</v>
      </c>
      <c r="B463" t="s">
        <v>28</v>
      </c>
      <c r="C463" t="s">
        <v>14</v>
      </c>
      <c r="D463">
        <v>-39618.427540999997</v>
      </c>
    </row>
    <row r="464" spans="1:4" x14ac:dyDescent="0.25">
      <c r="A464">
        <v>43195</v>
      </c>
      <c r="B464" t="s">
        <v>28</v>
      </c>
      <c r="C464" t="s">
        <v>6</v>
      </c>
      <c r="D464">
        <v>403393.061881</v>
      </c>
    </row>
    <row r="465" spans="1:4" x14ac:dyDescent="0.25">
      <c r="A465">
        <v>43195</v>
      </c>
      <c r="B465" t="s">
        <v>28</v>
      </c>
      <c r="C465" t="s">
        <v>9</v>
      </c>
      <c r="D465">
        <v>-32253.176003</v>
      </c>
    </row>
    <row r="466" spans="1:4" x14ac:dyDescent="0.25">
      <c r="A466" t="s">
        <v>0</v>
      </c>
      <c r="B466" t="s">
        <v>1</v>
      </c>
      <c r="C466" t="s">
        <v>2</v>
      </c>
      <c r="D466" t="s">
        <v>3</v>
      </c>
    </row>
    <row r="467" spans="1:4" x14ac:dyDescent="0.25">
      <c r="A467">
        <v>43196</v>
      </c>
      <c r="B467" t="s">
        <v>4</v>
      </c>
      <c r="C467" t="s">
        <v>6</v>
      </c>
      <c r="D467">
        <v>159.11000000000001</v>
      </c>
    </row>
    <row r="468" spans="1:4" x14ac:dyDescent="0.25">
      <c r="A468">
        <v>43196</v>
      </c>
      <c r="B468" t="s">
        <v>4</v>
      </c>
      <c r="C468" t="s">
        <v>13</v>
      </c>
      <c r="D468">
        <v>62.024999999999999</v>
      </c>
    </row>
    <row r="469" spans="1:4" x14ac:dyDescent="0.25">
      <c r="A469">
        <v>43196</v>
      </c>
      <c r="B469" t="s">
        <v>4</v>
      </c>
      <c r="C469" t="s">
        <v>14</v>
      </c>
      <c r="D469">
        <v>1336.6</v>
      </c>
    </row>
    <row r="470" spans="1:4" x14ac:dyDescent="0.25">
      <c r="A470">
        <v>43196</v>
      </c>
      <c r="B470" t="s">
        <v>4</v>
      </c>
      <c r="C470" t="s">
        <v>10</v>
      </c>
      <c r="D470">
        <v>121.65</v>
      </c>
    </row>
    <row r="471" spans="1:4" x14ac:dyDescent="0.25">
      <c r="A471">
        <v>43196</v>
      </c>
      <c r="B471" t="s">
        <v>4</v>
      </c>
      <c r="C471" t="s">
        <v>11</v>
      </c>
      <c r="D471">
        <v>122.24</v>
      </c>
    </row>
    <row r="472" spans="1:4" x14ac:dyDescent="0.25">
      <c r="A472">
        <v>43196</v>
      </c>
      <c r="B472" t="s">
        <v>4</v>
      </c>
      <c r="C472" t="s">
        <v>8</v>
      </c>
      <c r="D472">
        <v>29700</v>
      </c>
    </row>
    <row r="473" spans="1:4" x14ac:dyDescent="0.25">
      <c r="A473">
        <v>43196</v>
      </c>
      <c r="B473" t="s">
        <v>4</v>
      </c>
      <c r="C473" t="s">
        <v>5</v>
      </c>
      <c r="D473">
        <v>12328</v>
      </c>
    </row>
    <row r="474" spans="1:4" x14ac:dyDescent="0.25">
      <c r="A474">
        <v>43196</v>
      </c>
      <c r="B474" t="s">
        <v>4</v>
      </c>
      <c r="C474" t="s">
        <v>9</v>
      </c>
      <c r="D474">
        <v>121.03125</v>
      </c>
    </row>
    <row r="475" spans="1:4" x14ac:dyDescent="0.25">
      <c r="A475">
        <v>43196</v>
      </c>
      <c r="B475" t="s">
        <v>4</v>
      </c>
      <c r="C475" t="s">
        <v>7</v>
      </c>
      <c r="D475">
        <v>21415</v>
      </c>
    </row>
    <row r="476" spans="1:4" x14ac:dyDescent="0.25">
      <c r="A476">
        <v>43196</v>
      </c>
      <c r="B476" t="s">
        <v>4</v>
      </c>
      <c r="C476" t="s">
        <v>12</v>
      </c>
      <c r="D476">
        <v>2604.75</v>
      </c>
    </row>
    <row r="477" spans="1:4" x14ac:dyDescent="0.25">
      <c r="A477">
        <v>43196</v>
      </c>
      <c r="B477" t="s">
        <v>4</v>
      </c>
      <c r="C477" t="s">
        <v>15</v>
      </c>
      <c r="D477">
        <v>5145.5</v>
      </c>
    </row>
    <row r="478" spans="1:4" x14ac:dyDescent="0.25">
      <c r="A478">
        <v>43196</v>
      </c>
      <c r="B478" t="s">
        <v>16</v>
      </c>
      <c r="C478" t="s">
        <v>7</v>
      </c>
      <c r="D478">
        <v>0.356881</v>
      </c>
    </row>
    <row r="479" spans="1:4" x14ac:dyDescent="0.25">
      <c r="A479">
        <v>43196</v>
      </c>
      <c r="B479" t="s">
        <v>16</v>
      </c>
      <c r="C479" t="s">
        <v>15</v>
      </c>
      <c r="D479">
        <v>-0.583287</v>
      </c>
    </row>
    <row r="480" spans="1:4" x14ac:dyDescent="0.25">
      <c r="A480">
        <v>43196</v>
      </c>
      <c r="B480" t="s">
        <v>16</v>
      </c>
      <c r="C480" t="s">
        <v>12</v>
      </c>
      <c r="D480">
        <v>0.34331499999999998</v>
      </c>
    </row>
    <row r="481" spans="1:4" x14ac:dyDescent="0.25">
      <c r="A481">
        <v>43196</v>
      </c>
      <c r="B481" t="s">
        <v>16</v>
      </c>
      <c r="C481" t="s">
        <v>8</v>
      </c>
      <c r="D481">
        <v>-0.104868</v>
      </c>
    </row>
    <row r="482" spans="1:4" x14ac:dyDescent="0.25">
      <c r="A482">
        <v>43196</v>
      </c>
      <c r="B482" t="s">
        <v>16</v>
      </c>
      <c r="C482" t="s">
        <v>13</v>
      </c>
      <c r="D482">
        <v>0.62516400000000005</v>
      </c>
    </row>
    <row r="483" spans="1:4" x14ac:dyDescent="0.25">
      <c r="A483">
        <v>43196</v>
      </c>
      <c r="B483" t="s">
        <v>16</v>
      </c>
      <c r="C483" t="s">
        <v>5</v>
      </c>
      <c r="D483">
        <v>-0.41814299999999999</v>
      </c>
    </row>
    <row r="484" spans="1:4" x14ac:dyDescent="0.25">
      <c r="A484">
        <v>43196</v>
      </c>
      <c r="B484" t="s">
        <v>16</v>
      </c>
      <c r="C484" t="s">
        <v>10</v>
      </c>
      <c r="D484">
        <v>-0.89033499999999999</v>
      </c>
    </row>
    <row r="485" spans="1:4" x14ac:dyDescent="0.25">
      <c r="A485">
        <v>43196</v>
      </c>
      <c r="B485" t="s">
        <v>16</v>
      </c>
      <c r="C485" t="s">
        <v>11</v>
      </c>
      <c r="D485">
        <v>0.53524000000000005</v>
      </c>
    </row>
    <row r="486" spans="1:4" x14ac:dyDescent="0.25">
      <c r="A486">
        <v>43196</v>
      </c>
      <c r="B486" t="s">
        <v>16</v>
      </c>
      <c r="C486" t="s">
        <v>6</v>
      </c>
      <c r="D486">
        <v>1.4399580000000001</v>
      </c>
    </row>
    <row r="487" spans="1:4" x14ac:dyDescent="0.25">
      <c r="A487">
        <v>43196</v>
      </c>
      <c r="B487" t="s">
        <v>16</v>
      </c>
      <c r="C487" t="s">
        <v>14</v>
      </c>
      <c r="D487">
        <v>0.12537599999999999</v>
      </c>
    </row>
    <row r="488" spans="1:4" x14ac:dyDescent="0.25">
      <c r="A488">
        <v>43196</v>
      </c>
      <c r="B488" t="s">
        <v>16</v>
      </c>
      <c r="C488" t="s">
        <v>9</v>
      </c>
      <c r="D488">
        <v>-0.17674899999999999</v>
      </c>
    </row>
    <row r="489" spans="1:4" x14ac:dyDescent="0.25">
      <c r="A489">
        <v>43196</v>
      </c>
      <c r="B489" t="s">
        <v>17</v>
      </c>
      <c r="C489" t="s">
        <v>6</v>
      </c>
      <c r="D489">
        <v>159.11000000000001</v>
      </c>
    </row>
    <row r="490" spans="1:4" x14ac:dyDescent="0.25">
      <c r="A490">
        <v>43196</v>
      </c>
      <c r="B490" t="s">
        <v>17</v>
      </c>
      <c r="C490" t="s">
        <v>13</v>
      </c>
      <c r="D490">
        <v>62.024999999999999</v>
      </c>
    </row>
    <row r="491" spans="1:4" x14ac:dyDescent="0.25">
      <c r="A491">
        <v>43196</v>
      </c>
      <c r="B491" t="s">
        <v>17</v>
      </c>
      <c r="C491" t="s">
        <v>14</v>
      </c>
      <c r="D491">
        <v>1336.6</v>
      </c>
    </row>
    <row r="492" spans="1:4" x14ac:dyDescent="0.25">
      <c r="A492">
        <v>43196</v>
      </c>
      <c r="B492" t="s">
        <v>17</v>
      </c>
      <c r="C492" t="s">
        <v>10</v>
      </c>
      <c r="D492">
        <v>121.65</v>
      </c>
    </row>
    <row r="493" spans="1:4" x14ac:dyDescent="0.25">
      <c r="A493">
        <v>43196</v>
      </c>
      <c r="B493" t="s">
        <v>17</v>
      </c>
      <c r="C493" t="s">
        <v>11</v>
      </c>
      <c r="D493">
        <v>122.24</v>
      </c>
    </row>
    <row r="494" spans="1:4" x14ac:dyDescent="0.25">
      <c r="A494">
        <v>43196</v>
      </c>
      <c r="B494" t="s">
        <v>17</v>
      </c>
      <c r="C494" t="s">
        <v>8</v>
      </c>
      <c r="D494">
        <v>29700</v>
      </c>
    </row>
    <row r="495" spans="1:4" x14ac:dyDescent="0.25">
      <c r="A495">
        <v>43196</v>
      </c>
      <c r="B495" t="s">
        <v>17</v>
      </c>
      <c r="C495" t="s">
        <v>5</v>
      </c>
      <c r="D495">
        <v>12328</v>
      </c>
    </row>
    <row r="496" spans="1:4" x14ac:dyDescent="0.25">
      <c r="A496">
        <v>43196</v>
      </c>
      <c r="B496" t="s">
        <v>17</v>
      </c>
      <c r="C496" t="s">
        <v>9</v>
      </c>
      <c r="D496">
        <v>121.015625</v>
      </c>
    </row>
    <row r="497" spans="1:4" x14ac:dyDescent="0.25">
      <c r="A497">
        <v>43196</v>
      </c>
      <c r="B497" t="s">
        <v>17</v>
      </c>
      <c r="C497" t="s">
        <v>7</v>
      </c>
      <c r="D497">
        <v>21420</v>
      </c>
    </row>
    <row r="498" spans="1:4" x14ac:dyDescent="0.25">
      <c r="A498">
        <v>43196</v>
      </c>
      <c r="B498" t="s">
        <v>17</v>
      </c>
      <c r="C498" t="s">
        <v>12</v>
      </c>
      <c r="D498">
        <v>2605.25</v>
      </c>
    </row>
    <row r="499" spans="1:4" x14ac:dyDescent="0.25">
      <c r="A499">
        <v>43196</v>
      </c>
      <c r="B499" t="s">
        <v>17</v>
      </c>
      <c r="C499" t="s">
        <v>15</v>
      </c>
      <c r="D499">
        <v>5145.5</v>
      </c>
    </row>
    <row r="500" spans="1:4" x14ac:dyDescent="0.25">
      <c r="A500">
        <v>43196</v>
      </c>
      <c r="B500" t="s">
        <v>18</v>
      </c>
      <c r="C500" t="s">
        <v>7</v>
      </c>
      <c r="D500">
        <v>-0.43429299999999998</v>
      </c>
    </row>
    <row r="501" spans="1:4" x14ac:dyDescent="0.25">
      <c r="A501">
        <v>43196</v>
      </c>
      <c r="B501" t="s">
        <v>18</v>
      </c>
      <c r="C501" t="s">
        <v>15</v>
      </c>
      <c r="D501">
        <v>0.138375</v>
      </c>
    </row>
    <row r="502" spans="1:4" x14ac:dyDescent="0.25">
      <c r="A502">
        <v>43196</v>
      </c>
      <c r="B502" t="s">
        <v>18</v>
      </c>
      <c r="C502" t="s">
        <v>12</v>
      </c>
      <c r="D502">
        <v>0.71862300000000001</v>
      </c>
    </row>
    <row r="503" spans="1:4" x14ac:dyDescent="0.25">
      <c r="A503">
        <v>43196</v>
      </c>
      <c r="B503" t="s">
        <v>18</v>
      </c>
      <c r="C503" t="s">
        <v>8</v>
      </c>
      <c r="D503">
        <v>0.68218500000000004</v>
      </c>
    </row>
    <row r="504" spans="1:4" x14ac:dyDescent="0.25">
      <c r="A504">
        <v>43196</v>
      </c>
      <c r="B504" t="s">
        <v>18</v>
      </c>
      <c r="C504" t="s">
        <v>13</v>
      </c>
      <c r="D504">
        <v>1.0639240000000001</v>
      </c>
    </row>
    <row r="505" spans="1:4" x14ac:dyDescent="0.25">
      <c r="A505">
        <v>43196</v>
      </c>
      <c r="B505" t="s">
        <v>18</v>
      </c>
      <c r="C505" t="s">
        <v>5</v>
      </c>
      <c r="D505">
        <v>-0.440747</v>
      </c>
    </row>
    <row r="506" spans="1:4" x14ac:dyDescent="0.25">
      <c r="A506">
        <v>43196</v>
      </c>
      <c r="B506" t="s">
        <v>18</v>
      </c>
      <c r="C506" t="s">
        <v>10</v>
      </c>
      <c r="D506">
        <v>-1.9489240000000001</v>
      </c>
    </row>
    <row r="507" spans="1:4" x14ac:dyDescent="0.25">
      <c r="A507">
        <v>43196</v>
      </c>
      <c r="B507" t="s">
        <v>18</v>
      </c>
      <c r="C507" t="s">
        <v>11</v>
      </c>
      <c r="D507">
        <v>-0.31349700000000003</v>
      </c>
    </row>
    <row r="508" spans="1:4" x14ac:dyDescent="0.25">
      <c r="A508">
        <v>43196</v>
      </c>
      <c r="B508" t="s">
        <v>18</v>
      </c>
      <c r="C508" t="s">
        <v>6</v>
      </c>
      <c r="D508">
        <v>3.5098999999999998E-2</v>
      </c>
    </row>
    <row r="509" spans="1:4" x14ac:dyDescent="0.25">
      <c r="A509">
        <v>43196</v>
      </c>
      <c r="B509" t="s">
        <v>18</v>
      </c>
      <c r="C509" t="s">
        <v>14</v>
      </c>
      <c r="D509">
        <v>0.39909699999999998</v>
      </c>
    </row>
    <row r="510" spans="1:4" x14ac:dyDescent="0.25">
      <c r="A510">
        <v>43196</v>
      </c>
      <c r="B510" t="s">
        <v>18</v>
      </c>
      <c r="C510" t="s">
        <v>9</v>
      </c>
      <c r="D510">
        <v>-1.704232</v>
      </c>
    </row>
    <row r="511" spans="1:4" x14ac:dyDescent="0.25">
      <c r="A511">
        <v>43196</v>
      </c>
      <c r="B511" t="s">
        <v>19</v>
      </c>
      <c r="C511" t="s">
        <v>6</v>
      </c>
      <c r="D511">
        <v>159.11000000000001</v>
      </c>
    </row>
    <row r="512" spans="1:4" x14ac:dyDescent="0.25">
      <c r="A512">
        <v>43196</v>
      </c>
      <c r="B512" t="s">
        <v>20</v>
      </c>
      <c r="C512" t="s">
        <v>6</v>
      </c>
      <c r="D512">
        <v>158.87</v>
      </c>
    </row>
    <row r="513" spans="1:4" x14ac:dyDescent="0.25">
      <c r="A513">
        <v>43196</v>
      </c>
      <c r="B513" t="s">
        <v>19</v>
      </c>
      <c r="C513" t="s">
        <v>13</v>
      </c>
      <c r="D513">
        <v>62.024999999999999</v>
      </c>
    </row>
    <row r="514" spans="1:4" x14ac:dyDescent="0.25">
      <c r="A514">
        <v>43196</v>
      </c>
      <c r="B514" t="s">
        <v>20</v>
      </c>
      <c r="C514" t="s">
        <v>13</v>
      </c>
      <c r="D514">
        <v>61.7</v>
      </c>
    </row>
    <row r="515" spans="1:4" x14ac:dyDescent="0.25">
      <c r="A515">
        <v>43196</v>
      </c>
      <c r="B515" t="s">
        <v>19</v>
      </c>
      <c r="C515" t="s">
        <v>14</v>
      </c>
      <c r="D515">
        <v>1336.6</v>
      </c>
    </row>
    <row r="516" spans="1:4" x14ac:dyDescent="0.25">
      <c r="A516">
        <v>43196</v>
      </c>
      <c r="B516" t="s">
        <v>20</v>
      </c>
      <c r="C516" t="s">
        <v>14</v>
      </c>
      <c r="D516">
        <v>1355.4</v>
      </c>
    </row>
    <row r="517" spans="1:4" x14ac:dyDescent="0.25">
      <c r="A517">
        <v>43196</v>
      </c>
      <c r="B517" t="s">
        <v>19</v>
      </c>
      <c r="C517" t="s">
        <v>10</v>
      </c>
      <c r="D517">
        <v>121.65</v>
      </c>
    </row>
    <row r="518" spans="1:4" x14ac:dyDescent="0.25">
      <c r="A518">
        <v>43196</v>
      </c>
      <c r="B518" t="s">
        <v>20</v>
      </c>
      <c r="C518" t="s">
        <v>10</v>
      </c>
      <c r="D518">
        <v>125.1</v>
      </c>
    </row>
    <row r="519" spans="1:4" x14ac:dyDescent="0.25">
      <c r="A519">
        <v>43196</v>
      </c>
      <c r="B519" t="s">
        <v>19</v>
      </c>
      <c r="C519" t="s">
        <v>11</v>
      </c>
      <c r="D519">
        <v>122.24</v>
      </c>
    </row>
    <row r="520" spans="1:4" x14ac:dyDescent="0.25">
      <c r="A520">
        <v>43196</v>
      </c>
      <c r="B520" t="s">
        <v>20</v>
      </c>
      <c r="C520" t="s">
        <v>11</v>
      </c>
      <c r="D520">
        <v>121.49</v>
      </c>
    </row>
    <row r="521" spans="1:4" x14ac:dyDescent="0.25">
      <c r="A521">
        <v>43196</v>
      </c>
      <c r="B521" t="s">
        <v>19</v>
      </c>
      <c r="C521" t="s">
        <v>8</v>
      </c>
      <c r="D521">
        <v>29700</v>
      </c>
    </row>
    <row r="522" spans="1:4" x14ac:dyDescent="0.25">
      <c r="A522">
        <v>43196</v>
      </c>
      <c r="B522" t="s">
        <v>20</v>
      </c>
      <c r="C522" t="s">
        <v>8</v>
      </c>
      <c r="D522">
        <v>29301</v>
      </c>
    </row>
    <row r="523" spans="1:4" x14ac:dyDescent="0.25">
      <c r="A523">
        <v>43196</v>
      </c>
      <c r="B523" t="s">
        <v>19</v>
      </c>
      <c r="C523" t="s">
        <v>5</v>
      </c>
      <c r="D523">
        <v>12328</v>
      </c>
    </row>
    <row r="524" spans="1:4" x14ac:dyDescent="0.25">
      <c r="A524">
        <v>43196</v>
      </c>
      <c r="B524" t="s">
        <v>20</v>
      </c>
      <c r="C524" t="s">
        <v>5</v>
      </c>
      <c r="D524">
        <v>12310</v>
      </c>
    </row>
    <row r="525" spans="1:4" x14ac:dyDescent="0.25">
      <c r="A525">
        <v>43196</v>
      </c>
      <c r="B525" t="s">
        <v>19</v>
      </c>
      <c r="C525" t="s">
        <v>9</v>
      </c>
      <c r="D525">
        <v>121.015625</v>
      </c>
    </row>
    <row r="526" spans="1:4" x14ac:dyDescent="0.25">
      <c r="A526">
        <v>43196</v>
      </c>
      <c r="B526" t="s">
        <v>20</v>
      </c>
      <c r="C526" t="s">
        <v>9</v>
      </c>
      <c r="D526">
        <v>120.765625</v>
      </c>
    </row>
    <row r="527" spans="1:4" x14ac:dyDescent="0.25">
      <c r="A527">
        <v>43196</v>
      </c>
      <c r="B527" t="s">
        <v>19</v>
      </c>
      <c r="C527" t="s">
        <v>7</v>
      </c>
      <c r="D527">
        <v>21425</v>
      </c>
    </row>
    <row r="528" spans="1:4" x14ac:dyDescent="0.25">
      <c r="A528">
        <v>43196</v>
      </c>
      <c r="B528" t="s">
        <v>20</v>
      </c>
      <c r="C528" t="s">
        <v>7</v>
      </c>
      <c r="D528">
        <v>21370</v>
      </c>
    </row>
    <row r="529" spans="1:4" x14ac:dyDescent="0.25">
      <c r="A529">
        <v>43196</v>
      </c>
      <c r="B529" t="s">
        <v>19</v>
      </c>
      <c r="C529" t="s">
        <v>12</v>
      </c>
      <c r="D529">
        <v>2605.25</v>
      </c>
    </row>
    <row r="530" spans="1:4" x14ac:dyDescent="0.25">
      <c r="A530">
        <v>43196</v>
      </c>
      <c r="B530" t="s">
        <v>20</v>
      </c>
      <c r="C530" t="s">
        <v>12</v>
      </c>
      <c r="D530">
        <v>2609.25</v>
      </c>
    </row>
    <row r="531" spans="1:4" x14ac:dyDescent="0.25">
      <c r="A531">
        <v>43196</v>
      </c>
      <c r="B531" t="s">
        <v>19</v>
      </c>
      <c r="C531" t="s">
        <v>15</v>
      </c>
      <c r="D531">
        <v>5145.5</v>
      </c>
    </row>
    <row r="532" spans="1:4" x14ac:dyDescent="0.25">
      <c r="A532">
        <v>43196</v>
      </c>
      <c r="B532" t="s">
        <v>20</v>
      </c>
      <c r="C532" t="s">
        <v>15</v>
      </c>
      <c r="D532">
        <v>5136.5</v>
      </c>
    </row>
    <row r="533" spans="1:4" x14ac:dyDescent="0.25">
      <c r="A533">
        <v>43196</v>
      </c>
      <c r="B533" t="s">
        <v>21</v>
      </c>
      <c r="C533" t="s">
        <v>7</v>
      </c>
      <c r="D533">
        <v>0.30852299999999999</v>
      </c>
    </row>
    <row r="534" spans="1:4" x14ac:dyDescent="0.25">
      <c r="A534">
        <v>43196</v>
      </c>
      <c r="B534" t="s">
        <v>21</v>
      </c>
      <c r="C534" t="s">
        <v>15</v>
      </c>
      <c r="D534">
        <v>0.16431899999999999</v>
      </c>
    </row>
    <row r="535" spans="1:4" x14ac:dyDescent="0.25">
      <c r="A535">
        <v>43196</v>
      </c>
      <c r="B535" t="s">
        <v>21</v>
      </c>
      <c r="C535" t="s">
        <v>12</v>
      </c>
      <c r="D535">
        <v>-0.165047</v>
      </c>
    </row>
    <row r="536" spans="1:4" x14ac:dyDescent="0.25">
      <c r="A536">
        <v>43196</v>
      </c>
      <c r="B536" t="s">
        <v>21</v>
      </c>
      <c r="C536" t="s">
        <v>8</v>
      </c>
      <c r="D536">
        <v>1.443152</v>
      </c>
    </row>
    <row r="537" spans="1:4" x14ac:dyDescent="0.25">
      <c r="A537">
        <v>43196</v>
      </c>
      <c r="B537" t="s">
        <v>21</v>
      </c>
      <c r="C537" t="s">
        <v>13</v>
      </c>
      <c r="D537">
        <v>0.14763000000000001</v>
      </c>
    </row>
    <row r="538" spans="1:4" x14ac:dyDescent="0.25">
      <c r="A538">
        <v>43196</v>
      </c>
      <c r="B538" t="s">
        <v>21</v>
      </c>
      <c r="C538" t="s">
        <v>5</v>
      </c>
      <c r="D538">
        <v>0.116551</v>
      </c>
    </row>
    <row r="539" spans="1:4" x14ac:dyDescent="0.25">
      <c r="A539">
        <v>43196</v>
      </c>
      <c r="B539" t="s">
        <v>21</v>
      </c>
      <c r="C539" t="s">
        <v>10</v>
      </c>
      <c r="D539">
        <v>-1.7004239999999999</v>
      </c>
    </row>
    <row r="540" spans="1:4" x14ac:dyDescent="0.25">
      <c r="A540">
        <v>43196</v>
      </c>
      <c r="B540" t="s">
        <v>21</v>
      </c>
      <c r="C540" t="s">
        <v>11</v>
      </c>
      <c r="D540">
        <v>0.76530799999999999</v>
      </c>
    </row>
    <row r="541" spans="1:4" x14ac:dyDescent="0.25">
      <c r="A541">
        <v>43196</v>
      </c>
      <c r="B541" t="s">
        <v>21</v>
      </c>
      <c r="C541" t="s">
        <v>6</v>
      </c>
      <c r="D541">
        <v>0.33490599999999998</v>
      </c>
    </row>
    <row r="542" spans="1:4" x14ac:dyDescent="0.25">
      <c r="A542">
        <v>43196</v>
      </c>
      <c r="B542" t="s">
        <v>21</v>
      </c>
      <c r="C542" t="s">
        <v>14</v>
      </c>
      <c r="D542">
        <v>-2</v>
      </c>
    </row>
    <row r="543" spans="1:4" x14ac:dyDescent="0.25">
      <c r="A543">
        <v>43196</v>
      </c>
      <c r="B543" t="s">
        <v>21</v>
      </c>
      <c r="C543" t="s">
        <v>9</v>
      </c>
      <c r="D543">
        <v>0.46094200000000002</v>
      </c>
    </row>
    <row r="544" spans="1:4" x14ac:dyDescent="0.25">
      <c r="A544">
        <v>43196</v>
      </c>
      <c r="B544" t="s">
        <v>22</v>
      </c>
      <c r="C544" t="s">
        <v>6</v>
      </c>
      <c r="D544">
        <v>159.11000000000001</v>
      </c>
    </row>
    <row r="545" spans="1:4" x14ac:dyDescent="0.25">
      <c r="A545">
        <v>43196</v>
      </c>
      <c r="B545" t="s">
        <v>22</v>
      </c>
      <c r="C545" t="s">
        <v>13</v>
      </c>
      <c r="D545">
        <v>62.024999999999999</v>
      </c>
    </row>
    <row r="546" spans="1:4" x14ac:dyDescent="0.25">
      <c r="A546">
        <v>43196</v>
      </c>
      <c r="B546" t="s">
        <v>22</v>
      </c>
      <c r="C546" t="s">
        <v>14</v>
      </c>
      <c r="D546">
        <v>1336.6</v>
      </c>
    </row>
    <row r="547" spans="1:4" x14ac:dyDescent="0.25">
      <c r="A547">
        <v>43196</v>
      </c>
      <c r="B547" t="s">
        <v>22</v>
      </c>
      <c r="C547" t="s">
        <v>10</v>
      </c>
      <c r="D547">
        <v>121.65</v>
      </c>
    </row>
    <row r="548" spans="1:4" x14ac:dyDescent="0.25">
      <c r="A548">
        <v>43196</v>
      </c>
      <c r="B548" t="s">
        <v>22</v>
      </c>
      <c r="C548" t="s">
        <v>11</v>
      </c>
      <c r="D548">
        <v>122.24</v>
      </c>
    </row>
    <row r="549" spans="1:4" x14ac:dyDescent="0.25">
      <c r="A549">
        <v>43196</v>
      </c>
      <c r="B549" t="s">
        <v>22</v>
      </c>
      <c r="C549" t="s">
        <v>8</v>
      </c>
      <c r="D549">
        <v>29700</v>
      </c>
    </row>
    <row r="550" spans="1:4" x14ac:dyDescent="0.25">
      <c r="A550">
        <v>43196</v>
      </c>
      <c r="B550" t="s">
        <v>22</v>
      </c>
      <c r="C550" t="s">
        <v>5</v>
      </c>
      <c r="D550">
        <v>12328</v>
      </c>
    </row>
    <row r="551" spans="1:4" x14ac:dyDescent="0.25">
      <c r="A551">
        <v>43196</v>
      </c>
      <c r="B551" t="s">
        <v>22</v>
      </c>
      <c r="C551" t="s">
        <v>9</v>
      </c>
      <c r="D551">
        <v>121.015625</v>
      </c>
    </row>
    <row r="552" spans="1:4" x14ac:dyDescent="0.25">
      <c r="A552">
        <v>43196</v>
      </c>
      <c r="B552" t="s">
        <v>22</v>
      </c>
      <c r="C552" t="s">
        <v>7</v>
      </c>
      <c r="D552">
        <v>21425</v>
      </c>
    </row>
    <row r="553" spans="1:4" x14ac:dyDescent="0.25">
      <c r="A553">
        <v>43196</v>
      </c>
      <c r="B553" t="s">
        <v>22</v>
      </c>
      <c r="C553" t="s">
        <v>12</v>
      </c>
      <c r="D553">
        <v>2605.5</v>
      </c>
    </row>
    <row r="554" spans="1:4" x14ac:dyDescent="0.25">
      <c r="A554">
        <v>43196</v>
      </c>
      <c r="B554" t="s">
        <v>22</v>
      </c>
      <c r="C554" t="s">
        <v>15</v>
      </c>
      <c r="D554">
        <v>5145.5</v>
      </c>
    </row>
    <row r="555" spans="1:4" x14ac:dyDescent="0.25">
      <c r="A555">
        <v>43196</v>
      </c>
      <c r="B555" t="s">
        <v>23</v>
      </c>
      <c r="C555" t="s">
        <v>7</v>
      </c>
      <c r="D555">
        <v>-0.19661999999999999</v>
      </c>
    </row>
    <row r="556" spans="1:4" x14ac:dyDescent="0.25">
      <c r="A556">
        <v>43196</v>
      </c>
      <c r="B556" t="s">
        <v>23</v>
      </c>
      <c r="C556" t="s">
        <v>15</v>
      </c>
      <c r="D556">
        <v>0.737039</v>
      </c>
    </row>
    <row r="557" spans="1:4" x14ac:dyDescent="0.25">
      <c r="A557">
        <v>43196</v>
      </c>
      <c r="B557" t="s">
        <v>23</v>
      </c>
      <c r="C557" t="s">
        <v>12</v>
      </c>
      <c r="D557">
        <v>0.81804699999999997</v>
      </c>
    </row>
    <row r="558" spans="1:4" x14ac:dyDescent="0.25">
      <c r="A558">
        <v>43196</v>
      </c>
      <c r="B558" t="s">
        <v>23</v>
      </c>
      <c r="C558" t="s">
        <v>8</v>
      </c>
      <c r="D558">
        <v>1.2937069999999999</v>
      </c>
    </row>
    <row r="559" spans="1:4" x14ac:dyDescent="0.25">
      <c r="A559">
        <v>43196</v>
      </c>
      <c r="B559" t="s">
        <v>23</v>
      </c>
      <c r="C559" t="s">
        <v>13</v>
      </c>
      <c r="D559">
        <v>1.5255080000000001</v>
      </c>
    </row>
    <row r="560" spans="1:4" x14ac:dyDescent="0.25">
      <c r="A560">
        <v>43196</v>
      </c>
      <c r="B560" t="s">
        <v>23</v>
      </c>
      <c r="C560" t="s">
        <v>5</v>
      </c>
      <c r="D560">
        <v>-1.4203E-2</v>
      </c>
    </row>
    <row r="561" spans="1:4" x14ac:dyDescent="0.25">
      <c r="A561">
        <v>43196</v>
      </c>
      <c r="B561" t="s">
        <v>23</v>
      </c>
      <c r="C561" t="s">
        <v>10</v>
      </c>
      <c r="D561">
        <v>-2</v>
      </c>
    </row>
    <row r="562" spans="1:4" x14ac:dyDescent="0.25">
      <c r="A562">
        <v>43196</v>
      </c>
      <c r="B562" t="s">
        <v>23</v>
      </c>
      <c r="C562" t="s">
        <v>11</v>
      </c>
      <c r="D562">
        <v>-0.36380600000000002</v>
      </c>
    </row>
    <row r="563" spans="1:4" x14ac:dyDescent="0.25">
      <c r="A563">
        <v>43196</v>
      </c>
      <c r="B563" t="s">
        <v>23</v>
      </c>
      <c r="C563" t="s">
        <v>6</v>
      </c>
      <c r="D563">
        <v>-8.609E-2</v>
      </c>
    </row>
    <row r="564" spans="1:4" x14ac:dyDescent="0.25">
      <c r="A564">
        <v>43196</v>
      </c>
      <c r="B564" t="s">
        <v>23</v>
      </c>
      <c r="C564" t="s">
        <v>14</v>
      </c>
      <c r="D564">
        <v>0.41041800000000001</v>
      </c>
    </row>
    <row r="565" spans="1:4" x14ac:dyDescent="0.25">
      <c r="A565">
        <v>43196</v>
      </c>
      <c r="B565" t="s">
        <v>23</v>
      </c>
      <c r="C565" t="s">
        <v>9</v>
      </c>
      <c r="D565">
        <v>-1.829885</v>
      </c>
    </row>
    <row r="566" spans="1:4" x14ac:dyDescent="0.25">
      <c r="A566">
        <v>43196</v>
      </c>
      <c r="B566" t="s">
        <v>24</v>
      </c>
      <c r="C566" t="s">
        <v>6</v>
      </c>
      <c r="D566">
        <v>0.34850999999999999</v>
      </c>
    </row>
    <row r="567" spans="1:4" x14ac:dyDescent="0.25">
      <c r="A567">
        <v>43196</v>
      </c>
      <c r="B567" t="s">
        <v>25</v>
      </c>
      <c r="C567" t="s">
        <v>6</v>
      </c>
      <c r="D567">
        <v>0.442608</v>
      </c>
    </row>
    <row r="568" spans="1:4" x14ac:dyDescent="0.25">
      <c r="A568">
        <v>43196</v>
      </c>
      <c r="B568" t="s">
        <v>26</v>
      </c>
      <c r="C568" t="s">
        <v>6</v>
      </c>
      <c r="D568">
        <v>6.4073399999999996</v>
      </c>
    </row>
    <row r="569" spans="1:4" x14ac:dyDescent="0.25">
      <c r="A569">
        <v>43196</v>
      </c>
      <c r="B569" t="s">
        <v>27</v>
      </c>
      <c r="C569" t="s">
        <v>6</v>
      </c>
      <c r="D569">
        <v>483222.17595100001</v>
      </c>
    </row>
    <row r="570" spans="1:4" x14ac:dyDescent="0.25">
      <c r="A570">
        <v>43196</v>
      </c>
      <c r="B570" t="s">
        <v>24</v>
      </c>
      <c r="C570" t="s">
        <v>13</v>
      </c>
      <c r="D570">
        <v>0.570025</v>
      </c>
    </row>
    <row r="571" spans="1:4" x14ac:dyDescent="0.25">
      <c r="A571">
        <v>43196</v>
      </c>
      <c r="B571" t="s">
        <v>25</v>
      </c>
      <c r="C571" t="s">
        <v>13</v>
      </c>
      <c r="D571">
        <v>0.70683099999999999</v>
      </c>
    </row>
    <row r="572" spans="1:4" x14ac:dyDescent="0.25">
      <c r="A572">
        <v>43196</v>
      </c>
      <c r="B572" t="s">
        <v>26</v>
      </c>
      <c r="C572" t="s">
        <v>13</v>
      </c>
      <c r="D572">
        <v>0.83912900000000001</v>
      </c>
    </row>
    <row r="573" spans="1:4" x14ac:dyDescent="0.25">
      <c r="A573">
        <v>43196</v>
      </c>
      <c r="B573" t="s">
        <v>27</v>
      </c>
      <c r="C573" t="s">
        <v>13</v>
      </c>
      <c r="D573">
        <v>73089.544387999995</v>
      </c>
    </row>
    <row r="574" spans="1:4" x14ac:dyDescent="0.25">
      <c r="A574">
        <v>43196</v>
      </c>
      <c r="B574" t="s">
        <v>24</v>
      </c>
      <c r="C574" t="s">
        <v>14</v>
      </c>
      <c r="D574">
        <v>-0.21940599999999999</v>
      </c>
    </row>
    <row r="575" spans="1:4" x14ac:dyDescent="0.25">
      <c r="A575">
        <v>43196</v>
      </c>
      <c r="B575" t="s">
        <v>25</v>
      </c>
      <c r="C575" t="s">
        <v>14</v>
      </c>
      <c r="D575">
        <v>-0.32910899999999998</v>
      </c>
    </row>
    <row r="576" spans="1:4" x14ac:dyDescent="0.25">
      <c r="A576">
        <v>43196</v>
      </c>
      <c r="B576" t="s">
        <v>26</v>
      </c>
      <c r="C576" t="s">
        <v>14</v>
      </c>
      <c r="D576">
        <v>1.5853980000000001</v>
      </c>
    </row>
    <row r="577" spans="1:4" x14ac:dyDescent="0.25">
      <c r="A577">
        <v>43196</v>
      </c>
      <c r="B577" t="s">
        <v>27</v>
      </c>
      <c r="C577" t="s">
        <v>14</v>
      </c>
      <c r="D577">
        <v>-46067.593969000001</v>
      </c>
    </row>
    <row r="578" spans="1:4" x14ac:dyDescent="0.25">
      <c r="A578">
        <v>43196</v>
      </c>
      <c r="B578" t="s">
        <v>24</v>
      </c>
      <c r="C578" t="s">
        <v>10</v>
      </c>
      <c r="D578">
        <v>-1.6803790000000001</v>
      </c>
    </row>
    <row r="579" spans="1:4" x14ac:dyDescent="0.25">
      <c r="A579">
        <v>43196</v>
      </c>
      <c r="B579" t="s">
        <v>25</v>
      </c>
      <c r="C579" t="s">
        <v>10</v>
      </c>
      <c r="D579">
        <v>-2</v>
      </c>
    </row>
    <row r="580" spans="1:4" x14ac:dyDescent="0.25">
      <c r="A580">
        <v>43196</v>
      </c>
      <c r="B580" t="s">
        <v>26</v>
      </c>
      <c r="C580" t="s">
        <v>10</v>
      </c>
      <c r="D580">
        <v>1.394997</v>
      </c>
    </row>
    <row r="581" spans="1:4" x14ac:dyDescent="0.25">
      <c r="A581">
        <v>43196</v>
      </c>
      <c r="B581" t="s">
        <v>27</v>
      </c>
      <c r="C581" t="s">
        <v>10</v>
      </c>
      <c r="D581">
        <v>-145571.638699</v>
      </c>
    </row>
    <row r="582" spans="1:4" x14ac:dyDescent="0.25">
      <c r="A582">
        <v>43196</v>
      </c>
      <c r="B582" t="s">
        <v>24</v>
      </c>
      <c r="C582" t="s">
        <v>11</v>
      </c>
      <c r="D582">
        <v>0.41316999999999998</v>
      </c>
    </row>
    <row r="583" spans="1:4" x14ac:dyDescent="0.25">
      <c r="A583">
        <v>43196</v>
      </c>
      <c r="B583" t="s">
        <v>25</v>
      </c>
      <c r="C583" t="s">
        <v>11</v>
      </c>
      <c r="D583">
        <v>0.61975599999999997</v>
      </c>
    </row>
    <row r="584" spans="1:4" x14ac:dyDescent="0.25">
      <c r="A584">
        <v>43196</v>
      </c>
      <c r="B584" t="s">
        <v>26</v>
      </c>
      <c r="C584" t="s">
        <v>11</v>
      </c>
      <c r="D584">
        <v>4.1323249999999998</v>
      </c>
    </row>
    <row r="585" spans="1:4" x14ac:dyDescent="0.25">
      <c r="A585">
        <v>43196</v>
      </c>
      <c r="B585" t="s">
        <v>27</v>
      </c>
      <c r="C585" t="s">
        <v>11</v>
      </c>
      <c r="D585">
        <v>94922.630982000002</v>
      </c>
    </row>
    <row r="586" spans="1:4" x14ac:dyDescent="0.25">
      <c r="A586">
        <v>43196</v>
      </c>
      <c r="B586" t="s">
        <v>24</v>
      </c>
      <c r="C586" t="s">
        <v>8</v>
      </c>
      <c r="D586">
        <v>1.060899</v>
      </c>
    </row>
    <row r="587" spans="1:4" x14ac:dyDescent="0.25">
      <c r="A587">
        <v>43196</v>
      </c>
      <c r="B587" t="s">
        <v>25</v>
      </c>
      <c r="C587" t="s">
        <v>8</v>
      </c>
      <c r="D587">
        <v>1.7504839999999999</v>
      </c>
    </row>
    <row r="588" spans="1:4" x14ac:dyDescent="0.25">
      <c r="A588">
        <v>43196</v>
      </c>
      <c r="B588" t="s">
        <v>26</v>
      </c>
      <c r="C588" t="s">
        <v>8</v>
      </c>
      <c r="D588">
        <v>0.91677699999999995</v>
      </c>
    </row>
    <row r="589" spans="1:4" x14ac:dyDescent="0.25">
      <c r="A589">
        <v>43196</v>
      </c>
      <c r="B589" t="s">
        <v>27</v>
      </c>
      <c r="C589" t="s">
        <v>8</v>
      </c>
      <c r="D589">
        <v>78964.973926000006</v>
      </c>
    </row>
    <row r="590" spans="1:4" x14ac:dyDescent="0.25">
      <c r="A590">
        <v>43196</v>
      </c>
      <c r="B590" t="s">
        <v>24</v>
      </c>
      <c r="C590" t="s">
        <v>5</v>
      </c>
      <c r="D590">
        <v>-7.0182999999999995E-2</v>
      </c>
    </row>
    <row r="591" spans="1:4" x14ac:dyDescent="0.25">
      <c r="A591">
        <v>43196</v>
      </c>
      <c r="B591" t="s">
        <v>25</v>
      </c>
      <c r="C591" t="s">
        <v>5</v>
      </c>
      <c r="D591">
        <v>-0.11931</v>
      </c>
    </row>
    <row r="592" spans="1:4" x14ac:dyDescent="0.25">
      <c r="A592">
        <v>43196</v>
      </c>
      <c r="B592" t="s">
        <v>26</v>
      </c>
      <c r="C592" t="s">
        <v>5</v>
      </c>
      <c r="D592">
        <v>0.93335199999999996</v>
      </c>
    </row>
    <row r="593" spans="1:4" x14ac:dyDescent="0.25">
      <c r="A593">
        <v>43196</v>
      </c>
      <c r="B593" t="s">
        <v>27</v>
      </c>
      <c r="C593" t="s">
        <v>5</v>
      </c>
      <c r="D593">
        <v>-4015.4692230000001</v>
      </c>
    </row>
    <row r="594" spans="1:4" x14ac:dyDescent="0.25">
      <c r="A594">
        <v>43196</v>
      </c>
      <c r="B594" t="s">
        <v>24</v>
      </c>
      <c r="C594" t="s">
        <v>9</v>
      </c>
      <c r="D594">
        <v>-6.7295999999999995E-2</v>
      </c>
    </row>
    <row r="595" spans="1:4" x14ac:dyDescent="0.25">
      <c r="A595">
        <v>43196</v>
      </c>
      <c r="B595" t="s">
        <v>25</v>
      </c>
      <c r="C595" t="s">
        <v>9</v>
      </c>
      <c r="D595">
        <v>-9.2868999999999993E-2</v>
      </c>
    </row>
    <row r="596" spans="1:4" x14ac:dyDescent="0.25">
      <c r="A596">
        <v>43196</v>
      </c>
      <c r="B596" t="s">
        <v>26</v>
      </c>
      <c r="C596" t="s">
        <v>9</v>
      </c>
      <c r="D596">
        <v>6.050643</v>
      </c>
    </row>
    <row r="597" spans="1:4" x14ac:dyDescent="0.25">
      <c r="A597">
        <v>43196</v>
      </c>
      <c r="B597" t="s">
        <v>27</v>
      </c>
      <c r="C597" t="s">
        <v>9</v>
      </c>
      <c r="D597">
        <v>-46645.332620000001</v>
      </c>
    </row>
    <row r="598" spans="1:4" x14ac:dyDescent="0.25">
      <c r="A598">
        <v>43196</v>
      </c>
      <c r="B598" t="s">
        <v>24</v>
      </c>
      <c r="C598" t="s">
        <v>7</v>
      </c>
      <c r="D598">
        <v>0.12124</v>
      </c>
    </row>
    <row r="599" spans="1:4" x14ac:dyDescent="0.25">
      <c r="A599">
        <v>43196</v>
      </c>
      <c r="B599" t="s">
        <v>25</v>
      </c>
      <c r="C599" t="s">
        <v>7</v>
      </c>
      <c r="D599">
        <v>0.169735</v>
      </c>
    </row>
    <row r="600" spans="1:4" x14ac:dyDescent="0.25">
      <c r="A600">
        <v>43196</v>
      </c>
      <c r="B600" t="s">
        <v>26</v>
      </c>
      <c r="C600" t="s">
        <v>7</v>
      </c>
      <c r="D600">
        <v>0.80237599999999998</v>
      </c>
    </row>
    <row r="601" spans="1:4" x14ac:dyDescent="0.25">
      <c r="A601">
        <v>43196</v>
      </c>
      <c r="B601" t="s">
        <v>27</v>
      </c>
      <c r="C601" t="s">
        <v>7</v>
      </c>
      <c r="D601">
        <v>4067.4161239999999</v>
      </c>
    </row>
    <row r="602" spans="1:4" x14ac:dyDescent="0.25">
      <c r="A602">
        <v>43196</v>
      </c>
      <c r="B602" t="s">
        <v>24</v>
      </c>
      <c r="C602" t="s">
        <v>12</v>
      </c>
      <c r="D602">
        <v>0.38372699999999998</v>
      </c>
    </row>
    <row r="603" spans="1:4" x14ac:dyDescent="0.25">
      <c r="A603">
        <v>43196</v>
      </c>
      <c r="B603" t="s">
        <v>25</v>
      </c>
      <c r="C603" t="s">
        <v>12</v>
      </c>
      <c r="D603">
        <v>0.61396300000000004</v>
      </c>
    </row>
    <row r="604" spans="1:4" x14ac:dyDescent="0.25">
      <c r="A604">
        <v>43196</v>
      </c>
      <c r="B604" t="s">
        <v>26</v>
      </c>
      <c r="C604" t="s">
        <v>12</v>
      </c>
      <c r="D604">
        <v>1.00058</v>
      </c>
    </row>
    <row r="605" spans="1:4" x14ac:dyDescent="0.25">
      <c r="A605">
        <v>43196</v>
      </c>
      <c r="B605" t="s">
        <v>27</v>
      </c>
      <c r="C605" t="s">
        <v>12</v>
      </c>
      <c r="D605">
        <v>46404.937984999997</v>
      </c>
    </row>
    <row r="606" spans="1:4" x14ac:dyDescent="0.25">
      <c r="A606">
        <v>43196</v>
      </c>
      <c r="B606" t="s">
        <v>24</v>
      </c>
      <c r="C606" t="s">
        <v>15</v>
      </c>
      <c r="D606">
        <v>0.235484</v>
      </c>
    </row>
    <row r="607" spans="1:4" x14ac:dyDescent="0.25">
      <c r="A607">
        <v>43196</v>
      </c>
      <c r="B607" t="s">
        <v>25</v>
      </c>
      <c r="C607" t="s">
        <v>15</v>
      </c>
      <c r="D607">
        <v>0.34145199999999998</v>
      </c>
    </row>
    <row r="608" spans="1:4" x14ac:dyDescent="0.25">
      <c r="A608">
        <v>43196</v>
      </c>
      <c r="B608" t="s">
        <v>26</v>
      </c>
      <c r="C608" t="s">
        <v>15</v>
      </c>
      <c r="D608">
        <v>1.253754</v>
      </c>
    </row>
    <row r="609" spans="1:4" x14ac:dyDescent="0.25">
      <c r="A609">
        <v>43196</v>
      </c>
      <c r="B609" t="s">
        <v>27</v>
      </c>
      <c r="C609" t="s">
        <v>15</v>
      </c>
      <c r="D609">
        <v>26693.920473999999</v>
      </c>
    </row>
    <row r="610" spans="1:4" x14ac:dyDescent="0.25">
      <c r="A610">
        <v>43196</v>
      </c>
      <c r="B610" t="s">
        <v>28</v>
      </c>
      <c r="C610" t="s">
        <v>7</v>
      </c>
      <c r="D610">
        <v>4067.4161239999999</v>
      </c>
    </row>
    <row r="611" spans="1:4" x14ac:dyDescent="0.25">
      <c r="A611">
        <v>43196</v>
      </c>
      <c r="B611" t="s">
        <v>28</v>
      </c>
      <c r="C611" t="s">
        <v>15</v>
      </c>
      <c r="D611">
        <v>26693.920473999999</v>
      </c>
    </row>
    <row r="612" spans="1:4" x14ac:dyDescent="0.25">
      <c r="A612">
        <v>43196</v>
      </c>
      <c r="B612" t="s">
        <v>28</v>
      </c>
      <c r="C612" t="s">
        <v>12</v>
      </c>
      <c r="D612">
        <v>46404.937984999997</v>
      </c>
    </row>
    <row r="613" spans="1:4" x14ac:dyDescent="0.25">
      <c r="A613">
        <v>43196</v>
      </c>
      <c r="B613" t="s">
        <v>28</v>
      </c>
      <c r="C613" t="s">
        <v>8</v>
      </c>
      <c r="D613">
        <v>78964.973926000006</v>
      </c>
    </row>
    <row r="614" spans="1:4" x14ac:dyDescent="0.25">
      <c r="A614">
        <v>43196</v>
      </c>
      <c r="B614" t="s">
        <v>28</v>
      </c>
      <c r="C614" t="s">
        <v>13</v>
      </c>
      <c r="D614">
        <v>73089.544387999995</v>
      </c>
    </row>
    <row r="615" spans="1:4" x14ac:dyDescent="0.25">
      <c r="A615">
        <v>43196</v>
      </c>
      <c r="B615" t="s">
        <v>28</v>
      </c>
      <c r="C615" t="s">
        <v>5</v>
      </c>
      <c r="D615">
        <v>-4015.4692230000001</v>
      </c>
    </row>
    <row r="616" spans="1:4" x14ac:dyDescent="0.25">
      <c r="A616">
        <v>43196</v>
      </c>
      <c r="B616" t="s">
        <v>28</v>
      </c>
      <c r="C616" t="s">
        <v>10</v>
      </c>
      <c r="D616">
        <v>-145571.638699</v>
      </c>
    </row>
    <row r="617" spans="1:4" x14ac:dyDescent="0.25">
      <c r="A617">
        <v>43196</v>
      </c>
      <c r="B617" t="s">
        <v>28</v>
      </c>
      <c r="C617" t="s">
        <v>11</v>
      </c>
      <c r="D617">
        <v>94922.630982000002</v>
      </c>
    </row>
    <row r="618" spans="1:4" x14ac:dyDescent="0.25">
      <c r="A618">
        <v>43196</v>
      </c>
      <c r="B618" t="s">
        <v>28</v>
      </c>
      <c r="C618" t="s">
        <v>6</v>
      </c>
      <c r="D618">
        <v>483222.17595100001</v>
      </c>
    </row>
    <row r="619" spans="1:4" x14ac:dyDescent="0.25">
      <c r="A619">
        <v>43196</v>
      </c>
      <c r="B619" t="s">
        <v>28</v>
      </c>
      <c r="C619" t="s">
        <v>14</v>
      </c>
      <c r="D619">
        <v>-46067.593969000001</v>
      </c>
    </row>
    <row r="620" spans="1:4" x14ac:dyDescent="0.25">
      <c r="A620">
        <v>43196</v>
      </c>
      <c r="B620" t="s">
        <v>28</v>
      </c>
      <c r="C620" t="s">
        <v>9</v>
      </c>
      <c r="D620">
        <v>-46645.332620000001</v>
      </c>
    </row>
  </sheetData>
  <conditionalFormatting pivot="1" sqref="I5:M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22:M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K17" sqref="K17"/>
    </sheetView>
  </sheetViews>
  <sheetFormatPr defaultRowHeight="15" x14ac:dyDescent="0.25"/>
  <cols>
    <col min="2" max="2" width="14" customWidth="1"/>
    <col min="3" max="3" width="13.85546875" customWidth="1"/>
    <col min="4" max="4" width="14.28515625" customWidth="1"/>
    <col min="5" max="5" width="16.5703125" bestFit="1" customWidth="1"/>
    <col min="6" max="6" width="19.5703125" bestFit="1" customWidth="1"/>
    <col min="7" max="7" width="16.5703125" customWidth="1"/>
    <col min="8" max="8" width="2.7109375" customWidth="1"/>
    <col min="9" max="9" width="9.7109375" customWidth="1"/>
    <col min="10" max="10" width="8.85546875" customWidth="1"/>
  </cols>
  <sheetData>
    <row r="1" spans="1:12" ht="15.75" thickBot="1" x14ac:dyDescent="0.3">
      <c r="B1" s="6" t="s">
        <v>0</v>
      </c>
      <c r="C1" s="7">
        <f>future_signal_ppl!I1+1</f>
        <v>43197</v>
      </c>
      <c r="D1" s="7"/>
    </row>
    <row r="2" spans="1:12" ht="15.75" thickBot="1" x14ac:dyDescent="0.3">
      <c r="A2" s="28"/>
      <c r="B2" s="29"/>
      <c r="C2" s="23" t="s">
        <v>25</v>
      </c>
      <c r="D2" s="24" t="s">
        <v>49</v>
      </c>
      <c r="E2" s="25" t="s">
        <v>43</v>
      </c>
      <c r="F2" s="26" t="s">
        <v>45</v>
      </c>
      <c r="G2" s="27" t="s">
        <v>44</v>
      </c>
      <c r="I2" s="23" t="s">
        <v>50</v>
      </c>
      <c r="J2" s="23" t="s">
        <v>53</v>
      </c>
      <c r="K2" s="23" t="s">
        <v>51</v>
      </c>
      <c r="L2" s="23" t="s">
        <v>52</v>
      </c>
    </row>
    <row r="3" spans="1:12" ht="18.75" customHeight="1" x14ac:dyDescent="0.25">
      <c r="A3" s="36" t="s">
        <v>46</v>
      </c>
      <c r="B3" s="8" t="s">
        <v>34</v>
      </c>
      <c r="C3" s="20">
        <f>VLOOKUP($B3,future_signal_ppl!$G$2:$M$16,3,FALSE)</f>
        <v>0.61396300000000004</v>
      </c>
      <c r="D3" s="9" t="str">
        <f>IF(C3&lt;-1.5,"STRONG SELL",IF(C3&lt;-0.5,"SELL",IF(C3&lt;0.5,"NEUTRAL",IF(C3&lt;1.5,"BUY","STRONG BUY"))))</f>
        <v>BUY</v>
      </c>
      <c r="E3" s="14">
        <f>VLOOKUP($B3,future_signal_ppl!$G$2:$M$16,5,FALSE)</f>
        <v>0.34331499999999998</v>
      </c>
      <c r="F3" s="14">
        <f>(VLOOKUP($B3,future_signal_ppl!$G$2:$M$16,4,FALSE)+VLOOKUP($B3,future_signal_ppl!$G$2:$M$16,6,FALSE))/2</f>
        <v>0.27678800000000003</v>
      </c>
      <c r="G3" s="15">
        <f>(VLOOKUP($B3,future_signal_ppl!$G$2:$M$16,7,FALSE))</f>
        <v>0.81804699999999997</v>
      </c>
      <c r="I3" s="30">
        <f>C3-C19</f>
        <v>1.7106000000000066E-2</v>
      </c>
      <c r="J3" s="30"/>
      <c r="K3" s="30"/>
      <c r="L3" s="30"/>
    </row>
    <row r="4" spans="1:12" ht="18.75" customHeight="1" x14ac:dyDescent="0.25">
      <c r="A4" s="37"/>
      <c r="B4" s="10" t="s">
        <v>32</v>
      </c>
      <c r="C4" s="21">
        <f>VLOOKUP($B4,future_signal_ppl!$G$2:$M$16,3,FALSE)</f>
        <v>0.34145199999999998</v>
      </c>
      <c r="D4" s="11" t="str">
        <f t="shared" ref="D4:D13" si="0">IF(C4&lt;-1.5,"STRONG SELL",IF(C4&lt;-0.5,"SELL",IF(C4&lt;0.5,"NEUTRAL",IF(C4&lt;1.5,"BUY","STRONG BUY"))))</f>
        <v>NEUTRAL</v>
      </c>
      <c r="E4" s="16">
        <f>VLOOKUP($B4,future_signal_ppl!$G$2:$M$16,5,FALSE)</f>
        <v>-0.583287</v>
      </c>
      <c r="F4" s="16">
        <f>(VLOOKUP($B4,future_signal_ppl!$G$2:$M$16,4,FALSE)+VLOOKUP($B4,future_signal_ppl!$G$2:$M$16,6,FALSE))/2</f>
        <v>0.15134700000000001</v>
      </c>
      <c r="G4" s="17">
        <f>(VLOOKUP($B4,future_signal_ppl!$G$2:$M$16,7,FALSE))</f>
        <v>0.737039</v>
      </c>
      <c r="I4" s="31">
        <f t="shared" ref="I4:I13" si="1">C4-C20</f>
        <v>-6.6628000000000021E-2</v>
      </c>
      <c r="J4" s="31"/>
      <c r="K4" s="31"/>
      <c r="L4" s="31"/>
    </row>
    <row r="5" spans="1:12" ht="18.75" customHeight="1" x14ac:dyDescent="0.25">
      <c r="A5" s="37"/>
      <c r="B5" s="10" t="s">
        <v>33</v>
      </c>
      <c r="C5" s="21">
        <f>VLOOKUP($B5,future_signal_ppl!$G$2:$M$16,3,FALSE)</f>
        <v>-0.11931</v>
      </c>
      <c r="D5" s="11" t="str">
        <f t="shared" si="0"/>
        <v>NEUTRAL</v>
      </c>
      <c r="E5" s="16">
        <f>VLOOKUP($B5,future_signal_ppl!$G$2:$M$16,5,FALSE)</f>
        <v>-0.41814299999999999</v>
      </c>
      <c r="F5" s="16">
        <f>(VLOOKUP($B5,future_signal_ppl!$G$2:$M$16,4,FALSE)+VLOOKUP($B5,future_signal_ppl!$G$2:$M$16,6,FALSE))/2</f>
        <v>-0.16209799999999999</v>
      </c>
      <c r="G5" s="17">
        <f>(VLOOKUP($B5,future_signal_ppl!$G$2:$M$16,7,FALSE))</f>
        <v>-1.4203E-2</v>
      </c>
      <c r="I5" s="31">
        <f t="shared" si="1"/>
        <v>4.0420000000000011E-2</v>
      </c>
      <c r="J5" s="31"/>
      <c r="K5" s="31"/>
      <c r="L5" s="31"/>
    </row>
    <row r="6" spans="1:12" ht="18.75" customHeight="1" x14ac:dyDescent="0.25">
      <c r="A6" s="37"/>
      <c r="B6" s="10" t="s">
        <v>41</v>
      </c>
      <c r="C6" s="21">
        <f>VLOOKUP($B6,future_signal_ppl!$G$2:$M$16,3,FALSE)</f>
        <v>0.169735</v>
      </c>
      <c r="D6" s="11" t="str">
        <f t="shared" si="0"/>
        <v>NEUTRAL</v>
      </c>
      <c r="E6" s="16">
        <f>VLOOKUP($B6,future_signal_ppl!$G$2:$M$16,5,FALSE)</f>
        <v>0.356881</v>
      </c>
      <c r="F6" s="16">
        <f>(VLOOKUP($B6,future_signal_ppl!$G$2:$M$16,4,FALSE)+VLOOKUP($B6,future_signal_ppl!$G$2:$M$16,6,FALSE))/2</f>
        <v>-6.2884999999999996E-2</v>
      </c>
      <c r="G6" s="17">
        <f>(VLOOKUP($B6,future_signal_ppl!$G$2:$M$16,7,FALSE))</f>
        <v>-0.19661999999999999</v>
      </c>
      <c r="I6" s="31">
        <f t="shared" si="1"/>
        <v>8.48E-2</v>
      </c>
      <c r="J6" s="31"/>
      <c r="K6" s="31"/>
      <c r="L6" s="31"/>
    </row>
    <row r="7" spans="1:12" ht="18.75" customHeight="1" thickBot="1" x14ac:dyDescent="0.3">
      <c r="A7" s="38"/>
      <c r="B7" s="12" t="s">
        <v>42</v>
      </c>
      <c r="C7" s="22">
        <f>VLOOKUP($B7,future_signal_ppl!$G$2:$M$16,3,FALSE)</f>
        <v>1.7504839999999999</v>
      </c>
      <c r="D7" s="13" t="str">
        <f t="shared" si="0"/>
        <v>STRONG BUY</v>
      </c>
      <c r="E7" s="18">
        <f>VLOOKUP($B7,future_signal_ppl!$G$2:$M$16,5,FALSE)</f>
        <v>-0.104868</v>
      </c>
      <c r="F7" s="18">
        <f>(VLOOKUP($B7,future_signal_ppl!$G$2:$M$16,4,FALSE)+VLOOKUP($B7,future_signal_ppl!$G$2:$M$16,6,FALSE))/2</f>
        <v>1.0626685</v>
      </c>
      <c r="G7" s="19">
        <f>(VLOOKUP($B7,future_signal_ppl!$G$2:$M$16,7,FALSE))</f>
        <v>1.2937069999999999</v>
      </c>
      <c r="I7" s="31">
        <f t="shared" si="1"/>
        <v>0.305423</v>
      </c>
      <c r="J7" s="31"/>
      <c r="K7" s="31"/>
      <c r="L7" s="31"/>
    </row>
    <row r="8" spans="1:12" ht="18.75" customHeight="1" x14ac:dyDescent="0.25">
      <c r="A8" s="33" t="s">
        <v>47</v>
      </c>
      <c r="B8" s="8" t="s">
        <v>40</v>
      </c>
      <c r="C8" s="20">
        <f>VLOOKUP($B8,future_signal_ppl!$G$2:$M$16,3,FALSE)</f>
        <v>-9.2868999999999993E-2</v>
      </c>
      <c r="D8" s="9" t="str">
        <f t="shared" si="0"/>
        <v>NEUTRAL</v>
      </c>
      <c r="E8" s="14">
        <f>VLOOKUP($B8,future_signal_ppl!$G$2:$M$16,5,FALSE)</f>
        <v>-0.17674899999999999</v>
      </c>
      <c r="F8" s="14">
        <f>(VLOOKUP($B8,future_signal_ppl!$G$2:$M$16,4,FALSE)+VLOOKUP($B8,future_signal_ppl!$G$2:$M$16,6,FALSE))/2</f>
        <v>-0.621645</v>
      </c>
      <c r="G8" s="15">
        <f>(VLOOKUP($B8,future_signal_ppl!$G$2:$M$16,7,FALSE))</f>
        <v>-1.829885</v>
      </c>
      <c r="I8" s="30">
        <f t="shared" si="1"/>
        <v>-2.9323999999999989E-2</v>
      </c>
      <c r="J8" s="30"/>
      <c r="K8" s="30"/>
      <c r="L8" s="30"/>
    </row>
    <row r="9" spans="1:12" ht="18.75" customHeight="1" x14ac:dyDescent="0.25">
      <c r="A9" s="34"/>
      <c r="B9" s="10" t="s">
        <v>39</v>
      </c>
      <c r="C9" s="21">
        <f>VLOOKUP($B9,future_signal_ppl!$G$2:$M$16,3,FALSE)</f>
        <v>0.61975599999999997</v>
      </c>
      <c r="D9" s="11" t="str">
        <f t="shared" si="0"/>
        <v>BUY</v>
      </c>
      <c r="E9" s="16">
        <f>VLOOKUP($B9,future_signal_ppl!$G$2:$M$16,5,FALSE)</f>
        <v>0.53524000000000005</v>
      </c>
      <c r="F9" s="16">
        <f>(VLOOKUP($B9,future_signal_ppl!$G$2:$M$16,4,FALSE)+VLOOKUP($B9,future_signal_ppl!$G$2:$M$16,6,FALSE))/2</f>
        <v>0.22590549999999998</v>
      </c>
      <c r="G9" s="17">
        <f>(VLOOKUP($B9,future_signal_ppl!$G$2:$M$16,7,FALSE))</f>
        <v>-0.36380600000000002</v>
      </c>
      <c r="I9" s="31">
        <f t="shared" si="1"/>
        <v>5.3809999999999691E-3</v>
      </c>
      <c r="J9" s="31"/>
      <c r="K9" s="31"/>
      <c r="L9" s="31"/>
    </row>
    <row r="10" spans="1:12" ht="18.75" customHeight="1" thickBot="1" x14ac:dyDescent="0.3">
      <c r="A10" s="35"/>
      <c r="B10" s="12" t="s">
        <v>35</v>
      </c>
      <c r="C10" s="22">
        <f>VLOOKUP($B10,future_signal_ppl!$G$2:$M$16,3,FALSE)</f>
        <v>0.442608</v>
      </c>
      <c r="D10" s="13" t="str">
        <f t="shared" si="0"/>
        <v>NEUTRAL</v>
      </c>
      <c r="E10" s="18">
        <f>VLOOKUP($B10,future_signal_ppl!$G$2:$M$16,5,FALSE)</f>
        <v>1.4399580000000001</v>
      </c>
      <c r="F10" s="18">
        <f>(VLOOKUP($B10,future_signal_ppl!$G$2:$M$16,4,FALSE)+VLOOKUP($B10,future_signal_ppl!$G$2:$M$16,6,FALSE))/2</f>
        <v>0.18500249999999999</v>
      </c>
      <c r="G10" s="19">
        <f>(VLOOKUP($B10,future_signal_ppl!$G$2:$M$16,7,FALSE))</f>
        <v>-8.609E-2</v>
      </c>
      <c r="I10" s="32">
        <f t="shared" si="1"/>
        <v>7.3133999999999977E-2</v>
      </c>
      <c r="J10" s="32"/>
      <c r="K10" s="32"/>
      <c r="L10" s="32"/>
    </row>
    <row r="11" spans="1:12" ht="18.75" customHeight="1" x14ac:dyDescent="0.25">
      <c r="A11" s="33" t="s">
        <v>48</v>
      </c>
      <c r="B11" s="8" t="s">
        <v>38</v>
      </c>
      <c r="C11" s="20">
        <f>VLOOKUP($B11,future_signal_ppl!$G$2:$M$16,3,FALSE)</f>
        <v>0.70683099999999999</v>
      </c>
      <c r="D11" s="9" t="str">
        <f t="shared" si="0"/>
        <v>BUY</v>
      </c>
      <c r="E11" s="14">
        <f>VLOOKUP($B11,future_signal_ppl!$G$2:$M$16,5,FALSE)</f>
        <v>0.62516400000000005</v>
      </c>
      <c r="F11" s="14">
        <f>(VLOOKUP($B11,future_signal_ppl!$G$2:$M$16,4,FALSE)+VLOOKUP($B11,future_signal_ppl!$G$2:$M$16,6,FALSE))/2</f>
        <v>0.60577700000000001</v>
      </c>
      <c r="G11" s="15">
        <f>(VLOOKUP($B11,future_signal_ppl!$G$2:$M$16,7,FALSE))</f>
        <v>1.5255080000000001</v>
      </c>
      <c r="I11" s="31">
        <f t="shared" si="1"/>
        <v>-0.252224</v>
      </c>
      <c r="J11" s="31"/>
      <c r="K11" s="31"/>
      <c r="L11" s="31"/>
    </row>
    <row r="12" spans="1:12" ht="18.75" customHeight="1" x14ac:dyDescent="0.25">
      <c r="A12" s="34"/>
      <c r="B12" s="10" t="s">
        <v>37</v>
      </c>
      <c r="C12" s="21">
        <f>VLOOKUP($B12,future_signal_ppl!$G$2:$M$16,3,FALSE)</f>
        <v>-0.32910899999999998</v>
      </c>
      <c r="D12" s="11" t="str">
        <f t="shared" si="0"/>
        <v>NEUTRAL</v>
      </c>
      <c r="E12" s="16">
        <f>VLOOKUP($B12,future_signal_ppl!$G$2:$M$16,5,FALSE)</f>
        <v>0.12537599999999999</v>
      </c>
      <c r="F12" s="16">
        <f>(VLOOKUP($B12,future_signal_ppl!$G$2:$M$16,4,FALSE)+VLOOKUP($B12,future_signal_ppl!$G$2:$M$16,6,FALSE))/2</f>
        <v>-0.80045149999999998</v>
      </c>
      <c r="G12" s="17">
        <f>(VLOOKUP($B12,future_signal_ppl!$G$2:$M$16,7,FALSE))</f>
        <v>0.41041800000000001</v>
      </c>
      <c r="I12" s="31">
        <f t="shared" si="1"/>
        <v>-5.3444999999999965E-2</v>
      </c>
      <c r="J12" s="31"/>
      <c r="K12" s="31"/>
      <c r="L12" s="31"/>
    </row>
    <row r="13" spans="1:12" ht="18.75" customHeight="1" thickBot="1" x14ac:dyDescent="0.3">
      <c r="A13" s="35"/>
      <c r="B13" s="12" t="s">
        <v>36</v>
      </c>
      <c r="C13" s="22">
        <f>VLOOKUP($B13,future_signal_ppl!$G$2:$M$16,3,FALSE)</f>
        <v>-2</v>
      </c>
      <c r="D13" s="13" t="str">
        <f t="shared" si="0"/>
        <v>STRONG SELL</v>
      </c>
      <c r="E13" s="18">
        <f>VLOOKUP($B13,future_signal_ppl!$G$2:$M$16,5,FALSE)</f>
        <v>-0.89033499999999999</v>
      </c>
      <c r="F13" s="18">
        <f>(VLOOKUP($B13,future_signal_ppl!$G$2:$M$16,4,FALSE)+VLOOKUP($B13,future_signal_ppl!$G$2:$M$16,6,FALSE))/2</f>
        <v>-1.8246739999999999</v>
      </c>
      <c r="G13" s="19">
        <f>(VLOOKUP($B13,future_signal_ppl!$G$2:$M$16,7,FALSE))</f>
        <v>-2</v>
      </c>
      <c r="I13" s="32">
        <f t="shared" si="1"/>
        <v>0</v>
      </c>
      <c r="J13" s="32"/>
      <c r="K13" s="32"/>
      <c r="L13" s="32"/>
    </row>
    <row r="17" spans="1:7" ht="15.75" thickBot="1" x14ac:dyDescent="0.3">
      <c r="B17" s="6" t="s">
        <v>0</v>
      </c>
      <c r="C17" s="7">
        <f>future_signal_ppl!I18</f>
        <v>43195</v>
      </c>
      <c r="D17" s="7"/>
    </row>
    <row r="18" spans="1:7" ht="15.75" thickBot="1" x14ac:dyDescent="0.3">
      <c r="A18" s="28"/>
      <c r="B18" s="29"/>
      <c r="C18" s="23" t="s">
        <v>25</v>
      </c>
      <c r="D18" s="24" t="s">
        <v>49</v>
      </c>
      <c r="E18" s="25" t="s">
        <v>43</v>
      </c>
      <c r="F18" s="26" t="s">
        <v>45</v>
      </c>
      <c r="G18" s="27" t="s">
        <v>44</v>
      </c>
    </row>
    <row r="19" spans="1:7" x14ac:dyDescent="0.25">
      <c r="A19" s="36" t="s">
        <v>46</v>
      </c>
      <c r="B19" s="8" t="s">
        <v>34</v>
      </c>
      <c r="C19" s="20">
        <f>VLOOKUP($B19,future_signal_ppl!$G$20:$M$32,3,FALSE)</f>
        <v>0.59685699999999997</v>
      </c>
      <c r="D19" s="9" t="str">
        <f>IF(C19&lt;-1.5,"STRONG SELL",IF(C19&lt;-0.5,"SELL",IF(C19&lt;0.5,"NEUTRAL",IF(C19&lt;1.5,"BUY","STRONG BUY"))))</f>
        <v>BUY</v>
      </c>
      <c r="E19" s="14">
        <f>VLOOKUP($B19,future_signal_ppl!$G$20:$M$32,5,FALSE)</f>
        <v>0.34584799999999999</v>
      </c>
      <c r="F19" s="14">
        <f>(VLOOKUP($B19,future_signal_ppl!$G$20:$M$32,4,FALSE)+VLOOKUP($B19,future_signal_ppl!$G$20:$M$32,6,FALSE))/2</f>
        <v>0.26775549999999998</v>
      </c>
      <c r="G19" s="15">
        <f>(VLOOKUP($B19,future_signal_ppl!$G$20:$M$32,7,FALSE))</f>
        <v>0.79655299999999996</v>
      </c>
    </row>
    <row r="20" spans="1:7" x14ac:dyDescent="0.25">
      <c r="A20" s="37"/>
      <c r="B20" s="10" t="s">
        <v>32</v>
      </c>
      <c r="C20" s="21">
        <f>VLOOKUP($B20,future_signal_ppl!$G$20:$M$32,3,FALSE)</f>
        <v>0.40808</v>
      </c>
      <c r="D20" s="11" t="str">
        <f t="shared" ref="D20:D29" si="2">IF(C20&lt;-1.5,"STRONG SELL",IF(C20&lt;-0.5,"SELL",IF(C20&lt;0.5,"NEUTRAL",IF(C20&lt;1.5,"BUY","STRONG BUY"))))</f>
        <v>NEUTRAL</v>
      </c>
      <c r="E20" s="16">
        <f>VLOOKUP($B20,future_signal_ppl!$G$20:$M$32,5,FALSE)</f>
        <v>-0.80486500000000005</v>
      </c>
      <c r="F20" s="16">
        <f>(VLOOKUP($B20,future_signal_ppl!$G$20:$M$32,4,FALSE)+VLOOKUP($B20,future_signal_ppl!$G$20:$M$32,6,FALSE))/2</f>
        <v>0.18462400000000001</v>
      </c>
      <c r="G20" s="17">
        <f>(VLOOKUP($B20,future_signal_ppl!$G$20:$M$32,7,FALSE))</f>
        <v>0.91583300000000001</v>
      </c>
    </row>
    <row r="21" spans="1:7" x14ac:dyDescent="0.25">
      <c r="A21" s="37"/>
      <c r="B21" s="10" t="s">
        <v>33</v>
      </c>
      <c r="C21" s="21">
        <f>VLOOKUP($B21,future_signal_ppl!$G$20:$M$32,3,FALSE)</f>
        <v>-0.15973000000000001</v>
      </c>
      <c r="D21" s="11" t="str">
        <f t="shared" si="2"/>
        <v>NEUTRAL</v>
      </c>
      <c r="E21" s="16">
        <f>VLOOKUP($B21,future_signal_ppl!$G$20:$M$32,5,FALSE)</f>
        <v>-0.56291899999999995</v>
      </c>
      <c r="F21" s="16">
        <f>(VLOOKUP($B21,future_signal_ppl!$G$20:$M$32,4,FALSE)+VLOOKUP($B21,future_signal_ppl!$G$20:$M$32,6,FALSE))/2</f>
        <v>-0.199104</v>
      </c>
      <c r="G21" s="17">
        <f>(VLOOKUP($B21,future_signal_ppl!$G$20:$M$32,7,FALSE))</f>
        <v>-1.3537E-2</v>
      </c>
    </row>
    <row r="22" spans="1:7" x14ac:dyDescent="0.25">
      <c r="A22" s="37"/>
      <c r="B22" s="10" t="s">
        <v>41</v>
      </c>
      <c r="C22" s="21">
        <f>VLOOKUP($B22,future_signal_ppl!$G$20:$M$32,3,FALSE)</f>
        <v>8.4934999999999997E-2</v>
      </c>
      <c r="D22" s="11" t="str">
        <f t="shared" si="2"/>
        <v>NEUTRAL</v>
      </c>
      <c r="E22" s="16">
        <f>VLOOKUP($B22,future_signal_ppl!$G$20:$M$32,5,FALSE)</f>
        <v>0.13508000000000001</v>
      </c>
      <c r="F22" s="16">
        <f>(VLOOKUP($B22,future_signal_ppl!$G$20:$M$32,4,FALSE)+VLOOKUP($B22,future_signal_ppl!$G$20:$M$32,6,FALSE))/2</f>
        <v>-0.10489500000000002</v>
      </c>
      <c r="G22" s="17">
        <f>(VLOOKUP($B22,future_signal_ppl!$G$20:$M$32,7,FALSE))</f>
        <v>-0.209809</v>
      </c>
    </row>
    <row r="23" spans="1:7" ht="15.75" thickBot="1" x14ac:dyDescent="0.3">
      <c r="A23" s="38"/>
      <c r="B23" s="12" t="s">
        <v>42</v>
      </c>
      <c r="C23" s="22">
        <f>VLOOKUP($B23,future_signal_ppl!$G$20:$M$32,3,FALSE)</f>
        <v>1.4450609999999999</v>
      </c>
      <c r="D23" s="13" t="str">
        <f t="shared" si="2"/>
        <v>BUY</v>
      </c>
      <c r="E23" s="18">
        <f>VLOOKUP($B23,future_signal_ppl!$G$20:$M$32,5,FALSE)</f>
        <v>-0.105279</v>
      </c>
      <c r="F23" s="18">
        <f>(VLOOKUP($B23,future_signal_ppl!$G$20:$M$32,4,FALSE)+VLOOKUP($B23,future_signal_ppl!$G$20:$M$32,6,FALSE))/2</f>
        <v>0.86518249999999997</v>
      </c>
      <c r="G23" s="19">
        <f>(VLOOKUP($B23,future_signal_ppl!$G$20:$M$32,7,FALSE))</f>
        <v>1.29878</v>
      </c>
    </row>
    <row r="24" spans="1:7" x14ac:dyDescent="0.25">
      <c r="A24" s="33" t="s">
        <v>47</v>
      </c>
      <c r="B24" s="8" t="s">
        <v>40</v>
      </c>
      <c r="C24" s="20">
        <f>VLOOKUP($B24,future_signal_ppl!$G$20:$M$32,3,FALSE)</f>
        <v>-6.3545000000000004E-2</v>
      </c>
      <c r="D24" s="9" t="str">
        <f t="shared" si="2"/>
        <v>NEUTRAL</v>
      </c>
      <c r="E24" s="14">
        <f>VLOOKUP($B24,future_signal_ppl!$G$20:$M$32,5,FALSE)</f>
        <v>-0.14691199999999999</v>
      </c>
      <c r="F24" s="14">
        <f>(VLOOKUP($B24,future_signal_ppl!$G$20:$M$32,4,FALSE)+VLOOKUP($B24,future_signal_ppl!$G$20:$M$32,6,FALSE))/2</f>
        <v>-0.62789200000000001</v>
      </c>
      <c r="G24" s="15">
        <f>(VLOOKUP($B24,future_signal_ppl!$G$20:$M$32,7,FALSE))</f>
        <v>-1.8597969999999999</v>
      </c>
    </row>
    <row r="25" spans="1:7" x14ac:dyDescent="0.25">
      <c r="A25" s="34"/>
      <c r="B25" s="10" t="s">
        <v>39</v>
      </c>
      <c r="C25" s="21">
        <f>VLOOKUP($B25,future_signal_ppl!$G$20:$M$32,3,FALSE)</f>
        <v>0.614375</v>
      </c>
      <c r="D25" s="11" t="str">
        <f t="shared" si="2"/>
        <v>BUY</v>
      </c>
      <c r="E25" s="16">
        <f>VLOOKUP($B25,future_signal_ppl!$G$20:$M$32,5,FALSE)</f>
        <v>0.54774599999999996</v>
      </c>
      <c r="F25" s="16">
        <f>(VLOOKUP($B25,future_signal_ppl!$G$20:$M$32,4,FALSE)+VLOOKUP($B25,future_signal_ppl!$G$20:$M$32,6,FALSE))/2</f>
        <v>0.21334450000000002</v>
      </c>
      <c r="G25" s="17">
        <f>(VLOOKUP($B25,future_signal_ppl!$G$20:$M$32,7,FALSE))</f>
        <v>-0.36965599999999998</v>
      </c>
    </row>
    <row r="26" spans="1:7" ht="15.75" thickBot="1" x14ac:dyDescent="0.3">
      <c r="A26" s="35"/>
      <c r="B26" s="12" t="s">
        <v>35</v>
      </c>
      <c r="C26" s="22">
        <f>VLOOKUP($B26,future_signal_ppl!$G$20:$M$32,3,FALSE)</f>
        <v>0.36947400000000002</v>
      </c>
      <c r="D26" s="13" t="str">
        <f t="shared" si="2"/>
        <v>NEUTRAL</v>
      </c>
      <c r="E26" s="18">
        <f>VLOOKUP($B26,future_signal_ppl!$G$20:$M$32,5,FALSE)</f>
        <v>1.4511769999999999</v>
      </c>
      <c r="F26" s="18">
        <f>(VLOOKUP($B26,future_signal_ppl!$G$20:$M$32,4,FALSE)+VLOOKUP($B26,future_signal_ppl!$G$20:$M$32,6,FALSE))/2</f>
        <v>0.120631</v>
      </c>
      <c r="G26" s="19">
        <f>(VLOOKUP($B26,future_signal_ppl!$G$20:$M$32,7,FALSE))</f>
        <v>-0.10422099999999999</v>
      </c>
    </row>
    <row r="27" spans="1:7" x14ac:dyDescent="0.25">
      <c r="A27" s="33" t="s">
        <v>48</v>
      </c>
      <c r="B27" s="8" t="s">
        <v>38</v>
      </c>
      <c r="C27" s="20">
        <f>VLOOKUP($B27,future_signal_ppl!$G$20:$M$32,3,FALSE)</f>
        <v>0.95905499999999999</v>
      </c>
      <c r="D27" s="9" t="str">
        <f t="shared" si="2"/>
        <v>BUY</v>
      </c>
      <c r="E27" s="14">
        <f>VLOOKUP($B27,future_signal_ppl!$G$20:$M$32,5,FALSE)</f>
        <v>0.64460499999999998</v>
      </c>
      <c r="F27" s="14">
        <f>(VLOOKUP($B27,future_signal_ppl!$G$20:$M$32,4,FALSE)+VLOOKUP($B27,future_signal_ppl!$G$20:$M$32,6,FALSE))/2</f>
        <v>0.78932000000000002</v>
      </c>
      <c r="G27" s="15">
        <f>(VLOOKUP($B27,future_signal_ppl!$G$20:$M$32,7,FALSE))</f>
        <v>1.416005</v>
      </c>
    </row>
    <row r="28" spans="1:7" x14ac:dyDescent="0.25">
      <c r="A28" s="34"/>
      <c r="B28" s="10" t="s">
        <v>37</v>
      </c>
      <c r="C28" s="21">
        <f>VLOOKUP($B28,future_signal_ppl!$G$20:$M$32,3,FALSE)</f>
        <v>-0.27566400000000002</v>
      </c>
      <c r="D28" s="11" t="str">
        <f t="shared" si="2"/>
        <v>NEUTRAL</v>
      </c>
      <c r="E28" s="16">
        <f>VLOOKUP($B28,future_signal_ppl!$G$20:$M$32,5,FALSE)</f>
        <v>0.25164799999999998</v>
      </c>
      <c r="F28" s="16">
        <f>(VLOOKUP($B28,future_signal_ppl!$G$20:$M$32,4,FALSE)+VLOOKUP($B28,future_signal_ppl!$G$20:$M$32,6,FALSE))/2</f>
        <v>-0.78126899999999999</v>
      </c>
      <c r="G28" s="17">
        <f>(VLOOKUP($B28,future_signal_ppl!$G$20:$M$32,7,FALSE))</f>
        <v>0.42664200000000002</v>
      </c>
    </row>
    <row r="29" spans="1:7" ht="15.75" thickBot="1" x14ac:dyDescent="0.3">
      <c r="A29" s="35"/>
      <c r="B29" s="12" t="s">
        <v>36</v>
      </c>
      <c r="C29" s="22">
        <f>VLOOKUP($B29,future_signal_ppl!$G$20:$M$32,3,FALSE)</f>
        <v>-2</v>
      </c>
      <c r="D29" s="13" t="str">
        <f t="shared" si="2"/>
        <v>STRONG SELL</v>
      </c>
      <c r="E29" s="18">
        <f>VLOOKUP($B29,future_signal_ppl!$G$20:$M$32,5,FALSE)</f>
        <v>-1.103478</v>
      </c>
      <c r="F29" s="18">
        <f>(VLOOKUP($B29,future_signal_ppl!$G$20:$M$32,4,FALSE)+VLOOKUP($B29,future_signal_ppl!$G$20:$M$32,6,FALSE))/2</f>
        <v>-1.802654</v>
      </c>
      <c r="G29" s="19">
        <f>(VLOOKUP($B29,future_signal_ppl!$G$20:$M$32,7,FALSE))</f>
        <v>-2</v>
      </c>
    </row>
  </sheetData>
  <mergeCells count="6">
    <mergeCell ref="A27:A29"/>
    <mergeCell ref="A3:A7"/>
    <mergeCell ref="A8:A10"/>
    <mergeCell ref="A11:A13"/>
    <mergeCell ref="A19:A23"/>
    <mergeCell ref="A24:A26"/>
  </mergeCells>
  <conditionalFormatting sqref="C3:D13">
    <cfRule type="colorScale" priority="13">
      <colorScale>
        <cfvo type="min"/>
        <cfvo type="max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3">
    <cfRule type="containsText" dxfId="7" priority="12" operator="containsText" text="STRONG BUY">
      <formula>NOT(ISERROR(SEARCH("STRONG BUY",D3)))</formula>
    </cfRule>
    <cfRule type="containsText" dxfId="6" priority="11" operator="containsText" text="BUY">
      <formula>NOT(ISERROR(SEARCH("BUY",D3)))</formula>
    </cfRule>
    <cfRule type="containsText" dxfId="5" priority="10" operator="containsText" text="SELL">
      <formula>NOT(ISERROR(SEARCH("SELL",D3)))</formula>
    </cfRule>
    <cfRule type="containsText" dxfId="4" priority="9" operator="containsText" text="STRONG SELL">
      <formula>NOT(ISERROR(SEARCH("STRONG SELL",D3)))</formula>
    </cfRule>
  </conditionalFormatting>
  <conditionalFormatting sqref="C19:D29">
    <cfRule type="colorScale" priority="7">
      <colorScale>
        <cfvo type="min"/>
        <cfvo type="max"/>
        <color rgb="FFFCFCFF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9">
    <cfRule type="containsText" dxfId="3" priority="3" operator="containsText" text="STRONG SELL">
      <formula>NOT(ISERROR(SEARCH("STRONG SELL",D19)))</formula>
    </cfRule>
    <cfRule type="containsText" dxfId="2" priority="4" operator="containsText" text="SELL">
      <formula>NOT(ISERROR(SEARCH("SELL",D19)))</formula>
    </cfRule>
    <cfRule type="containsText" dxfId="1" priority="5" operator="containsText" text="BUY">
      <formula>NOT(ISERROR(SEARCH("BUY",D19)))</formula>
    </cfRule>
    <cfRule type="containsText" dxfId="0" priority="6" operator="containsText" text="STRONG BUY">
      <formula>NOT(ISERROR(SEARCH("STRONG BUY",D19)))</formula>
    </cfRule>
  </conditionalFormatting>
  <conditionalFormatting sqref="I3:I13">
    <cfRule type="iconSet" priority="2">
      <iconSet iconSet="3ArrowsGray">
        <cfvo type="percent" val="0"/>
        <cfvo type="percent" val="33"/>
        <cfvo type="percent" val="67"/>
      </iconSet>
    </cfRule>
  </conditionalFormatting>
  <conditionalFormatting sqref="J3:L13">
    <cfRule type="iconSet" priority="1">
      <iconSet iconSet="3ArrowsGray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future_signal_ppl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langyu gu</dc:creator>
  <cp:lastModifiedBy>langyu gu</cp:lastModifiedBy>
  <dcterms:created xsi:type="dcterms:W3CDTF">2018-04-03T21:09:41Z</dcterms:created>
  <dcterms:modified xsi:type="dcterms:W3CDTF">2018-04-08T20:03:55Z</dcterms:modified>
</cp:coreProperties>
</file>