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ly19\Dropbox\GU\1.Investment\4. Alphas (new)\17.Extract_Rollyield\0.Research\VIX\dat\Model_Validation\"/>
    </mc:Choice>
  </mc:AlternateContent>
  <bookViews>
    <workbookView xWindow="0" yWindow="0" windowWidth="23670" windowHeight="11325" activeTab="1"/>
  </bookViews>
  <sheets>
    <sheet name="Front Cover" sheetId="1" r:id="rId1"/>
    <sheet name="Data" sheetId="2" r:id="rId2"/>
    <sheet name="Pictures" sheetId="3" r:id="rId3"/>
  </sheets>
  <calcPr calcId="152511"/>
  <fileRecoveryPr repairLoad="1"/>
</workbook>
</file>

<file path=xl/calcChain.xml><?xml version="1.0" encoding="utf-8"?>
<calcChain xmlns="http://schemas.openxmlformats.org/spreadsheetml/2006/main">
  <c r="Y627" i="2" l="1"/>
  <c r="Y628" i="2"/>
  <c r="Y629" i="2"/>
  <c r="Y630" i="2"/>
  <c r="Y631" i="2"/>
  <c r="Y632" i="2"/>
  <c r="Y633" i="2"/>
  <c r="Y634" i="2"/>
  <c r="Y635" i="2"/>
  <c r="Y636" i="2"/>
  <c r="Y637" i="2"/>
  <c r="Y638" i="2"/>
  <c r="Y639" i="2"/>
  <c r="Y640" i="2"/>
  <c r="Y641" i="2"/>
  <c r="Y642" i="2"/>
  <c r="Y643" i="2"/>
  <c r="Y644" i="2"/>
  <c r="Y645" i="2"/>
  <c r="Y646" i="2"/>
  <c r="Y647" i="2"/>
  <c r="Y648" i="2"/>
  <c r="Y649" i="2"/>
  <c r="Y650" i="2"/>
  <c r="Y651" i="2"/>
  <c r="Y652" i="2"/>
  <c r="Y653" i="2"/>
  <c r="Y654" i="2"/>
  <c r="Y655" i="2"/>
  <c r="Y656" i="2"/>
  <c r="Y657" i="2"/>
  <c r="Y658" i="2"/>
  <c r="Y659" i="2"/>
  <c r="Y660" i="2"/>
  <c r="Y661" i="2"/>
  <c r="Y662" i="2"/>
  <c r="Y663" i="2"/>
  <c r="Y664" i="2"/>
  <c r="Y665" i="2"/>
  <c r="Y666" i="2"/>
  <c r="Y667" i="2"/>
  <c r="Y668" i="2"/>
  <c r="Y669" i="2"/>
  <c r="Y670" i="2"/>
  <c r="Y671" i="2"/>
  <c r="Y672" i="2"/>
  <c r="Y673" i="2"/>
  <c r="Y674" i="2"/>
  <c r="Y675" i="2"/>
  <c r="Y676" i="2"/>
  <c r="Y677" i="2"/>
  <c r="Y678" i="2"/>
  <c r="Y679" i="2"/>
  <c r="Y680" i="2"/>
  <c r="Y681" i="2"/>
  <c r="Y682" i="2"/>
  <c r="Y683" i="2"/>
  <c r="Y684" i="2"/>
  <c r="Y685" i="2"/>
  <c r="Y686" i="2"/>
  <c r="Y687" i="2"/>
  <c r="Y688" i="2"/>
  <c r="Y689" i="2"/>
  <c r="Y690" i="2"/>
  <c r="Y691" i="2"/>
  <c r="Y692" i="2"/>
  <c r="Y693" i="2"/>
  <c r="Y694" i="2"/>
  <c r="Y695" i="2"/>
  <c r="Y696" i="2"/>
  <c r="Y697" i="2"/>
  <c r="Y698" i="2"/>
  <c r="Y699" i="2"/>
  <c r="Y700" i="2"/>
  <c r="Y701" i="2"/>
  <c r="Y702" i="2"/>
  <c r="Y703" i="2"/>
  <c r="Y704" i="2"/>
  <c r="Y705" i="2"/>
  <c r="Y706" i="2"/>
  <c r="Y707" i="2"/>
  <c r="Y708" i="2"/>
  <c r="Y709" i="2"/>
  <c r="Y710" i="2"/>
  <c r="Y711" i="2"/>
  <c r="Y712" i="2"/>
  <c r="Y713" i="2"/>
  <c r="Y714" i="2"/>
  <c r="Y715" i="2"/>
  <c r="Y716" i="2"/>
  <c r="Y717" i="2"/>
  <c r="Y718" i="2"/>
  <c r="Y719" i="2"/>
  <c r="Y720" i="2"/>
  <c r="Y721" i="2"/>
  <c r="Y722" i="2"/>
  <c r="Y723" i="2"/>
  <c r="Y724" i="2"/>
  <c r="Y725" i="2"/>
  <c r="Y726" i="2"/>
  <c r="Y727" i="2"/>
  <c r="Y728" i="2"/>
  <c r="Y729" i="2"/>
  <c r="Y730" i="2"/>
  <c r="Y731" i="2"/>
  <c r="Y732" i="2"/>
  <c r="Y733" i="2"/>
  <c r="Y734" i="2"/>
  <c r="Y735" i="2"/>
  <c r="Y736" i="2"/>
  <c r="Y737" i="2"/>
  <c r="Y738" i="2"/>
  <c r="Y739" i="2"/>
  <c r="Y740" i="2"/>
  <c r="Y741" i="2"/>
  <c r="Y742" i="2"/>
  <c r="Y743" i="2"/>
  <c r="Y744" i="2"/>
  <c r="Y745" i="2"/>
  <c r="Y746" i="2"/>
  <c r="Y747" i="2"/>
  <c r="Y748" i="2"/>
  <c r="Y749" i="2"/>
  <c r="Y750" i="2"/>
  <c r="Y751" i="2"/>
  <c r="Y75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3"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552" i="2"/>
  <c r="W553" i="2"/>
  <c r="W554" i="2"/>
  <c r="W555" i="2"/>
  <c r="W556" i="2"/>
  <c r="W557" i="2"/>
  <c r="W558" i="2"/>
  <c r="W559" i="2"/>
  <c r="W560" i="2"/>
  <c r="W561" i="2"/>
  <c r="W562" i="2"/>
  <c r="W563" i="2"/>
  <c r="W564" i="2"/>
  <c r="W565" i="2"/>
  <c r="W566" i="2"/>
  <c r="W567" i="2"/>
  <c r="W568" i="2"/>
  <c r="W569" i="2"/>
  <c r="W570" i="2"/>
  <c r="W571" i="2"/>
  <c r="W572" i="2"/>
  <c r="W573" i="2"/>
  <c r="W574" i="2"/>
  <c r="W575" i="2"/>
  <c r="W576" i="2"/>
  <c r="W577" i="2"/>
  <c r="W578" i="2"/>
  <c r="W579" i="2"/>
  <c r="W580" i="2"/>
  <c r="W581" i="2"/>
  <c r="W582" i="2"/>
  <c r="W583" i="2"/>
  <c r="W584" i="2"/>
  <c r="W585" i="2"/>
  <c r="W586" i="2"/>
  <c r="W587" i="2"/>
  <c r="W588" i="2"/>
  <c r="W589" i="2"/>
  <c r="W590" i="2"/>
  <c r="W591" i="2"/>
  <c r="W592" i="2"/>
  <c r="W593" i="2"/>
  <c r="W594" i="2"/>
  <c r="W595" i="2"/>
  <c r="W596" i="2"/>
  <c r="W597" i="2"/>
  <c r="W598" i="2"/>
  <c r="W599" i="2"/>
  <c r="W600" i="2"/>
  <c r="W601" i="2"/>
  <c r="W602" i="2"/>
  <c r="W603" i="2"/>
  <c r="W604" i="2"/>
  <c r="W605" i="2"/>
  <c r="W606" i="2"/>
  <c r="W607" i="2"/>
  <c r="W608" i="2"/>
  <c r="W609" i="2"/>
  <c r="W610" i="2"/>
  <c r="W611" i="2"/>
  <c r="W612" i="2"/>
  <c r="W613" i="2"/>
  <c r="W614" i="2"/>
  <c r="W615" i="2"/>
  <c r="W616" i="2"/>
  <c r="W617" i="2"/>
  <c r="W618" i="2"/>
  <c r="W619" i="2"/>
  <c r="W620" i="2"/>
  <c r="W621" i="2"/>
  <c r="W622" i="2"/>
  <c r="W623" i="2"/>
  <c r="W624" i="2"/>
  <c r="W625" i="2"/>
  <c r="W626" i="2"/>
  <c r="W627" i="2"/>
  <c r="W628" i="2"/>
  <c r="W629" i="2"/>
  <c r="W630" i="2"/>
  <c r="W631" i="2"/>
  <c r="W632" i="2"/>
  <c r="W633" i="2"/>
  <c r="W634" i="2"/>
  <c r="W635" i="2"/>
  <c r="W636" i="2"/>
  <c r="W637" i="2"/>
  <c r="W638" i="2"/>
  <c r="W639" i="2"/>
  <c r="W640" i="2"/>
  <c r="W641" i="2"/>
  <c r="W642" i="2"/>
  <c r="W643" i="2"/>
  <c r="W644" i="2"/>
  <c r="W645" i="2"/>
  <c r="W646" i="2"/>
  <c r="W647" i="2"/>
  <c r="W648" i="2"/>
  <c r="W649" i="2"/>
  <c r="W650" i="2"/>
  <c r="W651" i="2"/>
  <c r="W652" i="2"/>
  <c r="W653" i="2"/>
  <c r="W654" i="2"/>
  <c r="W655" i="2"/>
  <c r="W656" i="2"/>
  <c r="W657" i="2"/>
  <c r="W658" i="2"/>
  <c r="W659" i="2"/>
  <c r="W660" i="2"/>
  <c r="W661" i="2"/>
  <c r="W662" i="2"/>
  <c r="W663" i="2"/>
  <c r="W664" i="2"/>
  <c r="W665" i="2"/>
  <c r="W666" i="2"/>
  <c r="W667" i="2"/>
  <c r="W668" i="2"/>
  <c r="W669" i="2"/>
  <c r="W670" i="2"/>
  <c r="W671" i="2"/>
  <c r="W672" i="2"/>
  <c r="W673" i="2"/>
  <c r="W674" i="2"/>
  <c r="W675" i="2"/>
  <c r="W676" i="2"/>
  <c r="W677" i="2"/>
  <c r="W678" i="2"/>
  <c r="W679" i="2"/>
  <c r="W680" i="2"/>
  <c r="W681" i="2"/>
  <c r="W682" i="2"/>
  <c r="W683" i="2"/>
  <c r="W684" i="2"/>
  <c r="W685" i="2"/>
  <c r="W686" i="2"/>
  <c r="W687" i="2"/>
  <c r="W688" i="2"/>
  <c r="W689" i="2"/>
  <c r="W690" i="2"/>
  <c r="W691" i="2"/>
  <c r="W692" i="2"/>
  <c r="W693" i="2"/>
  <c r="W694" i="2"/>
  <c r="W695" i="2"/>
  <c r="W696" i="2"/>
  <c r="W697" i="2"/>
  <c r="W698" i="2"/>
  <c r="W699" i="2"/>
  <c r="W700" i="2"/>
  <c r="W701" i="2"/>
  <c r="W702" i="2"/>
  <c r="W703" i="2"/>
  <c r="W704" i="2"/>
  <c r="W705" i="2"/>
  <c r="W706" i="2"/>
  <c r="W707" i="2"/>
  <c r="W708" i="2"/>
  <c r="W709" i="2"/>
  <c r="W710" i="2"/>
  <c r="W711" i="2"/>
  <c r="W712" i="2"/>
  <c r="W713" i="2"/>
  <c r="W714" i="2"/>
  <c r="W715" i="2"/>
  <c r="W716" i="2"/>
  <c r="W717" i="2"/>
  <c r="W718" i="2"/>
  <c r="W719" i="2"/>
  <c r="W720" i="2"/>
  <c r="W721" i="2"/>
  <c r="W722" i="2"/>
  <c r="W723" i="2"/>
  <c r="W724" i="2"/>
  <c r="W725" i="2"/>
  <c r="W726" i="2"/>
  <c r="W727" i="2"/>
  <c r="W728" i="2"/>
  <c r="W729" i="2"/>
  <c r="W730" i="2"/>
  <c r="W731" i="2"/>
  <c r="W732" i="2"/>
  <c r="W733" i="2"/>
  <c r="W734" i="2"/>
  <c r="W735" i="2"/>
  <c r="W736" i="2"/>
  <c r="W737" i="2"/>
  <c r="W738" i="2"/>
  <c r="W739" i="2"/>
  <c r="W740" i="2"/>
  <c r="W741" i="2"/>
  <c r="W742" i="2"/>
  <c r="W743" i="2"/>
  <c r="W744" i="2"/>
  <c r="W745" i="2"/>
  <c r="W746" i="2"/>
  <c r="W747" i="2"/>
  <c r="W748" i="2"/>
  <c r="W749" i="2"/>
  <c r="W750" i="2"/>
  <c r="W751" i="2"/>
  <c r="W752" i="2"/>
  <c r="W22"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2" i="2"/>
  <c r="T22" i="2"/>
  <c r="U22" i="2" s="1"/>
  <c r="V46" i="2"/>
  <c r="E22" i="2"/>
  <c r="E401" i="2"/>
  <c r="E465" i="2"/>
  <c r="E529" i="2"/>
  <c r="E583" i="2"/>
  <c r="E647" i="2"/>
  <c r="E679" i="2"/>
  <c r="E707" i="2"/>
  <c r="E715" i="2"/>
  <c r="E723" i="2"/>
  <c r="E731" i="2"/>
  <c r="E739" i="2"/>
  <c r="E747" i="2"/>
  <c r="R752" i="2"/>
  <c r="J752" i="2"/>
  <c r="H752" i="2"/>
  <c r="K752" i="2" s="1"/>
  <c r="D752" i="2"/>
  <c r="E752" i="2" s="1"/>
  <c r="R751" i="2"/>
  <c r="J751" i="2"/>
  <c r="H751" i="2"/>
  <c r="D751" i="2"/>
  <c r="F751" i="2" s="1"/>
  <c r="J750" i="2"/>
  <c r="H750" i="2"/>
  <c r="I750" i="2" s="1"/>
  <c r="D750" i="2"/>
  <c r="F750" i="2" s="1"/>
  <c r="R749" i="2"/>
  <c r="J749" i="2"/>
  <c r="I749" i="2"/>
  <c r="H749" i="2"/>
  <c r="D749" i="2"/>
  <c r="F749" i="2" s="1"/>
  <c r="R748" i="2"/>
  <c r="J748" i="2"/>
  <c r="H748" i="2"/>
  <c r="D748" i="2"/>
  <c r="F748" i="2" s="1"/>
  <c r="R747" i="2"/>
  <c r="J747" i="2"/>
  <c r="H747" i="2"/>
  <c r="D747" i="2"/>
  <c r="F747" i="2" s="1"/>
  <c r="R746" i="2"/>
  <c r="J746" i="2"/>
  <c r="H746" i="2"/>
  <c r="D746" i="2"/>
  <c r="F746" i="2" s="1"/>
  <c r="J745" i="2"/>
  <c r="I745" i="2"/>
  <c r="H745" i="2"/>
  <c r="D745" i="2"/>
  <c r="F745" i="2" s="1"/>
  <c r="R744" i="2"/>
  <c r="J744" i="2"/>
  <c r="H744" i="2"/>
  <c r="F744" i="2"/>
  <c r="D744" i="2"/>
  <c r="E744" i="2" s="1"/>
  <c r="R743" i="2"/>
  <c r="J743" i="2"/>
  <c r="H743" i="2"/>
  <c r="D743" i="2"/>
  <c r="F743" i="2" s="1"/>
  <c r="R742" i="2"/>
  <c r="J742" i="2"/>
  <c r="H742" i="2"/>
  <c r="I742" i="2" s="1"/>
  <c r="D742" i="2"/>
  <c r="F742" i="2" s="1"/>
  <c r="R741" i="2"/>
  <c r="J741" i="2"/>
  <c r="H741" i="2"/>
  <c r="K741" i="2" s="1"/>
  <c r="D741" i="2"/>
  <c r="F741" i="2" s="1"/>
  <c r="J740" i="2"/>
  <c r="H740" i="2"/>
  <c r="F740" i="2"/>
  <c r="D740" i="2"/>
  <c r="E740" i="2" s="1"/>
  <c r="R739" i="2"/>
  <c r="J739" i="2"/>
  <c r="H739" i="2"/>
  <c r="D739" i="2"/>
  <c r="F739" i="2" s="1"/>
  <c r="R738" i="2"/>
  <c r="J738" i="2"/>
  <c r="H738" i="2"/>
  <c r="I738" i="2" s="1"/>
  <c r="D738" i="2"/>
  <c r="F738" i="2" s="1"/>
  <c r="R737" i="2"/>
  <c r="J737" i="2"/>
  <c r="H737" i="2"/>
  <c r="D737" i="2"/>
  <c r="F737" i="2" s="1"/>
  <c r="R736" i="2"/>
  <c r="J736" i="2"/>
  <c r="H736" i="2"/>
  <c r="D736" i="2"/>
  <c r="J735" i="2"/>
  <c r="H735" i="2"/>
  <c r="D735" i="2"/>
  <c r="F735" i="2" s="1"/>
  <c r="R734" i="2"/>
  <c r="J734" i="2"/>
  <c r="H734" i="2"/>
  <c r="I734" i="2" s="1"/>
  <c r="D734" i="2"/>
  <c r="F734" i="2" s="1"/>
  <c r="R733" i="2"/>
  <c r="J733" i="2"/>
  <c r="H733" i="2"/>
  <c r="D733" i="2"/>
  <c r="F733" i="2" s="1"/>
  <c r="R732" i="2"/>
  <c r="J732" i="2"/>
  <c r="H732" i="2"/>
  <c r="D732" i="2"/>
  <c r="F732" i="2" s="1"/>
  <c r="R731" i="2"/>
  <c r="J731" i="2"/>
  <c r="H731" i="2"/>
  <c r="D731" i="2"/>
  <c r="F731" i="2" s="1"/>
  <c r="J730" i="2"/>
  <c r="H730" i="2"/>
  <c r="I730" i="2" s="1"/>
  <c r="D730" i="2"/>
  <c r="F730" i="2" s="1"/>
  <c r="R729" i="2"/>
  <c r="J729" i="2"/>
  <c r="H729" i="2"/>
  <c r="D729" i="2"/>
  <c r="F729" i="2" s="1"/>
  <c r="R728" i="2"/>
  <c r="J728" i="2"/>
  <c r="H728" i="2"/>
  <c r="D728" i="2"/>
  <c r="F728" i="2" s="1"/>
  <c r="R727" i="2"/>
  <c r="J727" i="2"/>
  <c r="H727" i="2"/>
  <c r="D727" i="2"/>
  <c r="F727" i="2" s="1"/>
  <c r="R726" i="2"/>
  <c r="J726" i="2"/>
  <c r="H726" i="2"/>
  <c r="D726" i="2"/>
  <c r="F726" i="2" s="1"/>
  <c r="J725" i="2"/>
  <c r="H725" i="2"/>
  <c r="K725" i="2" s="1"/>
  <c r="D725" i="2"/>
  <c r="F725" i="2" s="1"/>
  <c r="R724" i="2"/>
  <c r="J724" i="2"/>
  <c r="H724" i="2"/>
  <c r="D724" i="2"/>
  <c r="E724" i="2" s="1"/>
  <c r="R723" i="2"/>
  <c r="J723" i="2"/>
  <c r="H723" i="2"/>
  <c r="D723" i="2"/>
  <c r="F723" i="2" s="1"/>
  <c r="R722" i="2"/>
  <c r="J722" i="2"/>
  <c r="H722" i="2"/>
  <c r="I722" i="2" s="1"/>
  <c r="D722" i="2"/>
  <c r="F722" i="2" s="1"/>
  <c r="R721" i="2"/>
  <c r="J721" i="2"/>
  <c r="H721" i="2"/>
  <c r="K721" i="2" s="1"/>
  <c r="D721" i="2"/>
  <c r="F721" i="2" s="1"/>
  <c r="J720" i="2"/>
  <c r="H720" i="2"/>
  <c r="D720" i="2"/>
  <c r="F720" i="2" s="1"/>
  <c r="R719" i="2"/>
  <c r="J719" i="2"/>
  <c r="H719" i="2"/>
  <c r="D719" i="2"/>
  <c r="F719" i="2" s="1"/>
  <c r="R718" i="2"/>
  <c r="J718" i="2"/>
  <c r="H718" i="2"/>
  <c r="D718" i="2"/>
  <c r="F718" i="2" s="1"/>
  <c r="R717" i="2"/>
  <c r="J717" i="2"/>
  <c r="H717" i="2"/>
  <c r="D717" i="2"/>
  <c r="F717" i="2" s="1"/>
  <c r="R716" i="2"/>
  <c r="J716" i="2"/>
  <c r="H716" i="2"/>
  <c r="D716" i="2"/>
  <c r="J715" i="2"/>
  <c r="H715" i="2"/>
  <c r="D715" i="2"/>
  <c r="F715" i="2" s="1"/>
  <c r="R714" i="2"/>
  <c r="J714" i="2"/>
  <c r="H714" i="2"/>
  <c r="D714" i="2"/>
  <c r="F714" i="2" s="1"/>
  <c r="R713" i="2"/>
  <c r="J713" i="2"/>
  <c r="I713" i="2"/>
  <c r="H713" i="2"/>
  <c r="D713" i="2"/>
  <c r="F713" i="2" s="1"/>
  <c r="R712" i="2"/>
  <c r="J712" i="2"/>
  <c r="H712" i="2"/>
  <c r="D712" i="2"/>
  <c r="R711" i="2"/>
  <c r="J711" i="2"/>
  <c r="H711" i="2"/>
  <c r="I711" i="2" s="1"/>
  <c r="D711" i="2"/>
  <c r="F711" i="2" s="1"/>
  <c r="J710" i="2"/>
  <c r="I710" i="2"/>
  <c r="H710" i="2"/>
  <c r="D710" i="2"/>
  <c r="R709" i="2"/>
  <c r="J709" i="2"/>
  <c r="H709" i="2"/>
  <c r="K709" i="2" s="1"/>
  <c r="D709" i="2"/>
  <c r="F709" i="2" s="1"/>
  <c r="R708" i="2"/>
  <c r="J708" i="2"/>
  <c r="H708" i="2"/>
  <c r="D708" i="2"/>
  <c r="R707" i="2"/>
  <c r="J707" i="2"/>
  <c r="H707" i="2"/>
  <c r="D707" i="2"/>
  <c r="F707" i="2" s="1"/>
  <c r="R706" i="2"/>
  <c r="J706" i="2"/>
  <c r="H706" i="2"/>
  <c r="D706" i="2"/>
  <c r="F706" i="2" s="1"/>
  <c r="J705" i="2"/>
  <c r="H705" i="2"/>
  <c r="D705" i="2"/>
  <c r="F705" i="2" s="1"/>
  <c r="R704" i="2"/>
  <c r="J704" i="2"/>
  <c r="H704" i="2"/>
  <c r="I704" i="2" s="1"/>
  <c r="D704" i="2"/>
  <c r="F704" i="2" s="1"/>
  <c r="R703" i="2"/>
  <c r="J703" i="2"/>
  <c r="H703" i="2"/>
  <c r="D703" i="2"/>
  <c r="E703" i="2" s="1"/>
  <c r="R702" i="2"/>
  <c r="J702" i="2"/>
  <c r="H702" i="2"/>
  <c r="D702" i="2"/>
  <c r="F702" i="2" s="1"/>
  <c r="R701" i="2"/>
  <c r="J701" i="2"/>
  <c r="H701" i="2"/>
  <c r="I701" i="2" s="1"/>
  <c r="D701" i="2"/>
  <c r="F701" i="2" s="1"/>
  <c r="J700" i="2"/>
  <c r="H700" i="2"/>
  <c r="D700" i="2"/>
  <c r="F700" i="2" s="1"/>
  <c r="R699" i="2"/>
  <c r="J699" i="2"/>
  <c r="H699" i="2"/>
  <c r="D699" i="2"/>
  <c r="F699" i="2" s="1"/>
  <c r="R698" i="2"/>
  <c r="J698" i="2"/>
  <c r="H698" i="2"/>
  <c r="D698" i="2"/>
  <c r="F698" i="2" s="1"/>
  <c r="R697" i="2"/>
  <c r="J697" i="2"/>
  <c r="H697" i="2"/>
  <c r="D697" i="2"/>
  <c r="F697" i="2" s="1"/>
  <c r="R696" i="2"/>
  <c r="J696" i="2"/>
  <c r="I696" i="2"/>
  <c r="H696" i="2"/>
  <c r="D696" i="2"/>
  <c r="J695" i="2"/>
  <c r="H695" i="2"/>
  <c r="D695" i="2"/>
  <c r="F695" i="2" s="1"/>
  <c r="R694" i="2"/>
  <c r="J694" i="2"/>
  <c r="H694" i="2"/>
  <c r="D694" i="2"/>
  <c r="R693" i="2"/>
  <c r="J693" i="2"/>
  <c r="H693" i="2"/>
  <c r="I693" i="2" s="1"/>
  <c r="D693" i="2"/>
  <c r="R692" i="2"/>
  <c r="J692" i="2"/>
  <c r="H692" i="2"/>
  <c r="K692" i="2" s="1"/>
  <c r="D692" i="2"/>
  <c r="R691" i="2"/>
  <c r="J691" i="2"/>
  <c r="H691" i="2"/>
  <c r="F691" i="2"/>
  <c r="D691" i="2"/>
  <c r="E691" i="2" s="1"/>
  <c r="J690" i="2"/>
  <c r="H690" i="2"/>
  <c r="D690" i="2"/>
  <c r="R689" i="2"/>
  <c r="J689" i="2"/>
  <c r="H689" i="2"/>
  <c r="I689" i="2" s="1"/>
  <c r="D689" i="2"/>
  <c r="F689" i="2" s="1"/>
  <c r="R688" i="2"/>
  <c r="J688" i="2"/>
  <c r="I688" i="2"/>
  <c r="H688" i="2"/>
  <c r="D688" i="2"/>
  <c r="R687" i="2"/>
  <c r="J687" i="2"/>
  <c r="H687" i="2"/>
  <c r="F687" i="2"/>
  <c r="D687" i="2"/>
  <c r="E687" i="2" s="1"/>
  <c r="R686" i="2"/>
  <c r="J686" i="2"/>
  <c r="H686" i="2"/>
  <c r="D686" i="2"/>
  <c r="J685" i="2"/>
  <c r="H685" i="2"/>
  <c r="I685" i="2" s="1"/>
  <c r="D685" i="2"/>
  <c r="R684" i="2"/>
  <c r="J684" i="2"/>
  <c r="H684" i="2"/>
  <c r="I684" i="2" s="1"/>
  <c r="D684" i="2"/>
  <c r="R683" i="2"/>
  <c r="J683" i="2"/>
  <c r="H683" i="2"/>
  <c r="D683" i="2"/>
  <c r="E683" i="2" s="1"/>
  <c r="R682" i="2"/>
  <c r="J682" i="2"/>
  <c r="H682" i="2"/>
  <c r="D682" i="2"/>
  <c r="R681" i="2"/>
  <c r="J681" i="2"/>
  <c r="H681" i="2"/>
  <c r="I681" i="2" s="1"/>
  <c r="D681" i="2"/>
  <c r="F681" i="2" s="1"/>
  <c r="J680" i="2"/>
  <c r="H680" i="2"/>
  <c r="D680" i="2"/>
  <c r="R679" i="2"/>
  <c r="J679" i="2"/>
  <c r="H679" i="2"/>
  <c r="D679" i="2"/>
  <c r="F679" i="2" s="1"/>
  <c r="R678" i="2"/>
  <c r="J678" i="2"/>
  <c r="H678" i="2"/>
  <c r="D678" i="2"/>
  <c r="R677" i="2"/>
  <c r="J677" i="2"/>
  <c r="K677" i="2" s="1"/>
  <c r="H677" i="2"/>
  <c r="I677" i="2" s="1"/>
  <c r="D677" i="2"/>
  <c r="R676" i="2"/>
  <c r="J676" i="2"/>
  <c r="K676" i="2" s="1"/>
  <c r="H676" i="2"/>
  <c r="I676" i="2" s="1"/>
  <c r="D676" i="2"/>
  <c r="J675" i="2"/>
  <c r="H675" i="2"/>
  <c r="D675" i="2"/>
  <c r="R674" i="2"/>
  <c r="J674" i="2"/>
  <c r="H674" i="2"/>
  <c r="I674" i="2" s="1"/>
  <c r="D674" i="2"/>
  <c r="R673" i="2"/>
  <c r="J673" i="2"/>
  <c r="H673" i="2"/>
  <c r="D673" i="2"/>
  <c r="F673" i="2" s="1"/>
  <c r="R672" i="2"/>
  <c r="J672" i="2"/>
  <c r="H672" i="2"/>
  <c r="D672" i="2"/>
  <c r="R671" i="2"/>
  <c r="J671" i="2"/>
  <c r="H671" i="2"/>
  <c r="K671" i="2" s="1"/>
  <c r="D671" i="2"/>
  <c r="F671" i="2" s="1"/>
  <c r="J670" i="2"/>
  <c r="H670" i="2"/>
  <c r="I670" i="2" s="1"/>
  <c r="D670" i="2"/>
  <c r="R669" i="2"/>
  <c r="J669" i="2"/>
  <c r="H669" i="2"/>
  <c r="D669" i="2"/>
  <c r="R668" i="2"/>
  <c r="J668" i="2"/>
  <c r="H668" i="2"/>
  <c r="K668" i="2" s="1"/>
  <c r="D668" i="2"/>
  <c r="R667" i="2"/>
  <c r="J667" i="2"/>
  <c r="H667" i="2"/>
  <c r="D667" i="2"/>
  <c r="R666" i="2"/>
  <c r="J666" i="2"/>
  <c r="H666" i="2"/>
  <c r="I666" i="2" s="1"/>
  <c r="D666" i="2"/>
  <c r="J665" i="2"/>
  <c r="H665" i="2"/>
  <c r="D665" i="2"/>
  <c r="F665" i="2" s="1"/>
  <c r="R664" i="2"/>
  <c r="J664" i="2"/>
  <c r="H664" i="2"/>
  <c r="D664" i="2"/>
  <c r="R663" i="2"/>
  <c r="J663" i="2"/>
  <c r="H663" i="2"/>
  <c r="K663" i="2" s="1"/>
  <c r="D663" i="2"/>
  <c r="F663" i="2" s="1"/>
  <c r="R662" i="2"/>
  <c r="J662" i="2"/>
  <c r="H662" i="2"/>
  <c r="I662" i="2" s="1"/>
  <c r="D662" i="2"/>
  <c r="R661" i="2"/>
  <c r="J661" i="2"/>
  <c r="H661" i="2"/>
  <c r="D661" i="2"/>
  <c r="J660" i="2"/>
  <c r="H660" i="2"/>
  <c r="K660" i="2" s="1"/>
  <c r="D660" i="2"/>
  <c r="R659" i="2"/>
  <c r="J659" i="2"/>
  <c r="H659" i="2"/>
  <c r="D659" i="2"/>
  <c r="R658" i="2"/>
  <c r="J658" i="2"/>
  <c r="H658" i="2"/>
  <c r="D658" i="2"/>
  <c r="R657" i="2"/>
  <c r="J657" i="2"/>
  <c r="H657" i="2"/>
  <c r="D657" i="2"/>
  <c r="F657" i="2" s="1"/>
  <c r="R656" i="2"/>
  <c r="J656" i="2"/>
  <c r="H656" i="2"/>
  <c r="D656" i="2"/>
  <c r="J655" i="2"/>
  <c r="H655" i="2"/>
  <c r="D655" i="2"/>
  <c r="F655" i="2" s="1"/>
  <c r="R654" i="2"/>
  <c r="J654" i="2"/>
  <c r="H654" i="2"/>
  <c r="D654" i="2"/>
  <c r="R653" i="2"/>
  <c r="J653" i="2"/>
  <c r="H653" i="2"/>
  <c r="D653" i="2"/>
  <c r="R652" i="2"/>
  <c r="J652" i="2"/>
  <c r="H652" i="2"/>
  <c r="D652" i="2"/>
  <c r="R651" i="2"/>
  <c r="J651" i="2"/>
  <c r="H651" i="2"/>
  <c r="D651" i="2"/>
  <c r="J650" i="2"/>
  <c r="H650" i="2"/>
  <c r="D650" i="2"/>
  <c r="R649" i="2"/>
  <c r="J649" i="2"/>
  <c r="H649" i="2"/>
  <c r="D649" i="2"/>
  <c r="F649" i="2" s="1"/>
  <c r="R648" i="2"/>
  <c r="J648" i="2"/>
  <c r="H648" i="2"/>
  <c r="D648" i="2"/>
  <c r="R647" i="2"/>
  <c r="J647" i="2"/>
  <c r="H647" i="2"/>
  <c r="D647" i="2"/>
  <c r="F647" i="2" s="1"/>
  <c r="R646" i="2"/>
  <c r="J646" i="2"/>
  <c r="H646" i="2"/>
  <c r="D646" i="2"/>
  <c r="J645" i="2"/>
  <c r="H645" i="2"/>
  <c r="D645" i="2"/>
  <c r="R644" i="2"/>
  <c r="J644" i="2"/>
  <c r="H644" i="2"/>
  <c r="D644" i="2"/>
  <c r="R643" i="2"/>
  <c r="J643" i="2"/>
  <c r="H643" i="2"/>
  <c r="D643" i="2"/>
  <c r="R642" i="2"/>
  <c r="J642" i="2"/>
  <c r="H642" i="2"/>
  <c r="D642" i="2"/>
  <c r="R641" i="2"/>
  <c r="J641" i="2"/>
  <c r="H641" i="2"/>
  <c r="D641" i="2"/>
  <c r="J640" i="2"/>
  <c r="H640" i="2"/>
  <c r="D640" i="2"/>
  <c r="R639" i="2"/>
  <c r="J639" i="2"/>
  <c r="H639" i="2"/>
  <c r="D639" i="2"/>
  <c r="F639" i="2" s="1"/>
  <c r="R638" i="2"/>
  <c r="J638" i="2"/>
  <c r="H638" i="2"/>
  <c r="I638" i="2" s="1"/>
  <c r="F638" i="2"/>
  <c r="D638" i="2"/>
  <c r="E638" i="2" s="1"/>
  <c r="R637" i="2"/>
  <c r="J637" i="2"/>
  <c r="H637" i="2"/>
  <c r="D637" i="2"/>
  <c r="R636" i="2"/>
  <c r="J636" i="2"/>
  <c r="H636" i="2"/>
  <c r="D636" i="2"/>
  <c r="J635" i="2"/>
  <c r="H635" i="2"/>
  <c r="D635" i="2"/>
  <c r="R634" i="2"/>
  <c r="J634" i="2"/>
  <c r="H634" i="2"/>
  <c r="D634" i="2"/>
  <c r="R633" i="2"/>
  <c r="J633" i="2"/>
  <c r="I633" i="2"/>
  <c r="H633" i="2"/>
  <c r="K633" i="2" s="1"/>
  <c r="D633" i="2"/>
  <c r="F633" i="2" s="1"/>
  <c r="R632" i="2"/>
  <c r="J632" i="2"/>
  <c r="K632" i="2" s="1"/>
  <c r="H632" i="2"/>
  <c r="I632" i="2" s="1"/>
  <c r="F632" i="2"/>
  <c r="D632" i="2"/>
  <c r="E632" i="2" s="1"/>
  <c r="R631" i="2"/>
  <c r="J631" i="2"/>
  <c r="H631" i="2"/>
  <c r="D631" i="2"/>
  <c r="F631" i="2" s="1"/>
  <c r="J630" i="2"/>
  <c r="H630" i="2"/>
  <c r="K630" i="2" s="1"/>
  <c r="D630" i="2"/>
  <c r="R629" i="2"/>
  <c r="J629" i="2"/>
  <c r="H629" i="2"/>
  <c r="D629" i="2"/>
  <c r="R628" i="2"/>
  <c r="J628" i="2"/>
  <c r="H628" i="2"/>
  <c r="I628" i="2" s="1"/>
  <c r="D628" i="2"/>
  <c r="R627" i="2"/>
  <c r="J627" i="2"/>
  <c r="H627" i="2"/>
  <c r="D627" i="2"/>
  <c r="R626" i="2"/>
  <c r="J626" i="2"/>
  <c r="H626" i="2"/>
  <c r="D626" i="2"/>
  <c r="E626" i="2" s="1"/>
  <c r="J625" i="2"/>
  <c r="H625" i="2"/>
  <c r="D625" i="2"/>
  <c r="F625" i="2" s="1"/>
  <c r="R624" i="2"/>
  <c r="J624" i="2"/>
  <c r="I624" i="2"/>
  <c r="H624" i="2"/>
  <c r="K624" i="2" s="1"/>
  <c r="F624" i="2"/>
  <c r="D624" i="2"/>
  <c r="E624" i="2" s="1"/>
  <c r="R623" i="2"/>
  <c r="J623" i="2"/>
  <c r="I623" i="2"/>
  <c r="H623" i="2"/>
  <c r="D623" i="2"/>
  <c r="R622" i="2"/>
  <c r="K622" i="2"/>
  <c r="J622" i="2"/>
  <c r="H622" i="2"/>
  <c r="I622" i="2" s="1"/>
  <c r="D622" i="2"/>
  <c r="E622" i="2" s="1"/>
  <c r="R621" i="2"/>
  <c r="J621" i="2"/>
  <c r="K621" i="2" s="1"/>
  <c r="H621" i="2"/>
  <c r="I621" i="2" s="1"/>
  <c r="F621" i="2"/>
  <c r="D621" i="2"/>
  <c r="E621" i="2" s="1"/>
  <c r="K620" i="2"/>
  <c r="J620" i="2"/>
  <c r="I620" i="2"/>
  <c r="H620" i="2"/>
  <c r="D620" i="2"/>
  <c r="R619" i="2"/>
  <c r="J619" i="2"/>
  <c r="H619" i="2"/>
  <c r="D619" i="2"/>
  <c r="R618" i="2"/>
  <c r="J618" i="2"/>
  <c r="H618" i="2"/>
  <c r="D618" i="2"/>
  <c r="E618" i="2" s="1"/>
  <c r="R617" i="2"/>
  <c r="J617" i="2"/>
  <c r="H617" i="2"/>
  <c r="K617" i="2" s="1"/>
  <c r="D617" i="2"/>
  <c r="F617" i="2" s="1"/>
  <c r="R616" i="2"/>
  <c r="J616" i="2"/>
  <c r="H616" i="2"/>
  <c r="F616" i="2"/>
  <c r="D616" i="2"/>
  <c r="E616" i="2" s="1"/>
  <c r="J615" i="2"/>
  <c r="I615" i="2"/>
  <c r="H615" i="2"/>
  <c r="K615" i="2" s="1"/>
  <c r="D615" i="2"/>
  <c r="F615" i="2" s="1"/>
  <c r="R614" i="2"/>
  <c r="K614" i="2"/>
  <c r="J614" i="2"/>
  <c r="H614" i="2"/>
  <c r="I614" i="2" s="1"/>
  <c r="D614" i="2"/>
  <c r="E614" i="2" s="1"/>
  <c r="R613" i="2"/>
  <c r="J613" i="2"/>
  <c r="K613" i="2" s="1"/>
  <c r="H613" i="2"/>
  <c r="I613" i="2" s="1"/>
  <c r="F613" i="2"/>
  <c r="D613" i="2"/>
  <c r="E613" i="2" s="1"/>
  <c r="R612" i="2"/>
  <c r="J612" i="2"/>
  <c r="H612" i="2"/>
  <c r="D612" i="2"/>
  <c r="R611" i="2"/>
  <c r="J611" i="2"/>
  <c r="H611" i="2"/>
  <c r="D611" i="2"/>
  <c r="J610" i="2"/>
  <c r="H610" i="2"/>
  <c r="D610" i="2"/>
  <c r="E610" i="2" s="1"/>
  <c r="R609" i="2"/>
  <c r="J609" i="2"/>
  <c r="H609" i="2"/>
  <c r="D609" i="2"/>
  <c r="F609" i="2" s="1"/>
  <c r="R608" i="2"/>
  <c r="J608" i="2"/>
  <c r="H608" i="2"/>
  <c r="F608" i="2"/>
  <c r="D608" i="2"/>
  <c r="E608" i="2" s="1"/>
  <c r="R607" i="2"/>
  <c r="J607" i="2"/>
  <c r="H607" i="2"/>
  <c r="D607" i="2"/>
  <c r="F607" i="2" s="1"/>
  <c r="R606" i="2"/>
  <c r="K606" i="2"/>
  <c r="J606" i="2"/>
  <c r="H606" i="2"/>
  <c r="I606" i="2" s="1"/>
  <c r="D606" i="2"/>
  <c r="E606" i="2" s="1"/>
  <c r="J605" i="2"/>
  <c r="K605" i="2" s="1"/>
  <c r="H605" i="2"/>
  <c r="I605" i="2" s="1"/>
  <c r="F605" i="2"/>
  <c r="D605" i="2"/>
  <c r="E605" i="2" s="1"/>
  <c r="R604" i="2"/>
  <c r="J604" i="2"/>
  <c r="H604" i="2"/>
  <c r="D604" i="2"/>
  <c r="R603" i="2"/>
  <c r="J603" i="2"/>
  <c r="H603" i="2"/>
  <c r="D603" i="2"/>
  <c r="R602" i="2"/>
  <c r="J602" i="2"/>
  <c r="I602" i="2"/>
  <c r="H602" i="2"/>
  <c r="K602" i="2" s="1"/>
  <c r="F602" i="2"/>
  <c r="D602" i="2"/>
  <c r="E602" i="2" s="1"/>
  <c r="R601" i="2"/>
  <c r="J601" i="2"/>
  <c r="H601" i="2"/>
  <c r="K601" i="2" s="1"/>
  <c r="D601" i="2"/>
  <c r="F601" i="2" s="1"/>
  <c r="J600" i="2"/>
  <c r="H600" i="2"/>
  <c r="D600" i="2"/>
  <c r="E600" i="2" s="1"/>
  <c r="R599" i="2"/>
  <c r="J599" i="2"/>
  <c r="H599" i="2"/>
  <c r="D599" i="2"/>
  <c r="F599" i="2" s="1"/>
  <c r="R598" i="2"/>
  <c r="J598" i="2"/>
  <c r="K598" i="2" s="1"/>
  <c r="H598" i="2"/>
  <c r="I598" i="2" s="1"/>
  <c r="F598" i="2"/>
  <c r="D598" i="2"/>
  <c r="E598" i="2" s="1"/>
  <c r="R597" i="2"/>
  <c r="J597" i="2"/>
  <c r="H597" i="2"/>
  <c r="I597" i="2" s="1"/>
  <c r="D597" i="2"/>
  <c r="E597" i="2" s="1"/>
  <c r="R596" i="2"/>
  <c r="J596" i="2"/>
  <c r="I596" i="2"/>
  <c r="H596" i="2"/>
  <c r="K596" i="2" s="1"/>
  <c r="D596" i="2"/>
  <c r="J595" i="2"/>
  <c r="H595" i="2"/>
  <c r="D595" i="2"/>
  <c r="R594" i="2"/>
  <c r="J594" i="2"/>
  <c r="I594" i="2"/>
  <c r="H594" i="2"/>
  <c r="K594" i="2" s="1"/>
  <c r="F594" i="2"/>
  <c r="D594" i="2"/>
  <c r="E594" i="2" s="1"/>
  <c r="R593" i="2"/>
  <c r="J593" i="2"/>
  <c r="H593" i="2"/>
  <c r="K593" i="2" s="1"/>
  <c r="D593" i="2"/>
  <c r="F593" i="2" s="1"/>
  <c r="R592" i="2"/>
  <c r="J592" i="2"/>
  <c r="H592" i="2"/>
  <c r="K592" i="2" s="1"/>
  <c r="D592" i="2"/>
  <c r="E592" i="2" s="1"/>
  <c r="R591" i="2"/>
  <c r="J591" i="2"/>
  <c r="H591" i="2"/>
  <c r="D591" i="2"/>
  <c r="F591" i="2" s="1"/>
  <c r="J590" i="2"/>
  <c r="H590" i="2"/>
  <c r="I590" i="2" s="1"/>
  <c r="D590" i="2"/>
  <c r="R589" i="2"/>
  <c r="J589" i="2"/>
  <c r="H589" i="2"/>
  <c r="I589" i="2" s="1"/>
  <c r="F589" i="2"/>
  <c r="D589" i="2"/>
  <c r="E589" i="2" s="1"/>
  <c r="R588" i="2"/>
  <c r="J588" i="2"/>
  <c r="H588" i="2"/>
  <c r="K588" i="2" s="1"/>
  <c r="D588" i="2"/>
  <c r="R587" i="2"/>
  <c r="J587" i="2"/>
  <c r="H587" i="2"/>
  <c r="D587" i="2"/>
  <c r="R586" i="2"/>
  <c r="J586" i="2"/>
  <c r="I586" i="2"/>
  <c r="H586" i="2"/>
  <c r="F586" i="2"/>
  <c r="D586" i="2"/>
  <c r="E586" i="2" s="1"/>
  <c r="J585" i="2"/>
  <c r="H585" i="2"/>
  <c r="I585" i="2" s="1"/>
  <c r="D585" i="2"/>
  <c r="F585" i="2" s="1"/>
  <c r="R584" i="2"/>
  <c r="J584" i="2"/>
  <c r="H584" i="2"/>
  <c r="I584" i="2" s="1"/>
  <c r="D584" i="2"/>
  <c r="R583" i="2"/>
  <c r="J583" i="2"/>
  <c r="H583" i="2"/>
  <c r="D583" i="2"/>
  <c r="F583" i="2" s="1"/>
  <c r="R582" i="2"/>
  <c r="J582" i="2"/>
  <c r="H582" i="2"/>
  <c r="D582" i="2"/>
  <c r="E582" i="2" s="1"/>
  <c r="R581" i="2"/>
  <c r="J581" i="2"/>
  <c r="I581" i="2"/>
  <c r="H581" i="2"/>
  <c r="K581" i="2" s="1"/>
  <c r="D581" i="2"/>
  <c r="J580" i="2"/>
  <c r="H580" i="2"/>
  <c r="F580" i="2"/>
  <c r="D580" i="2"/>
  <c r="E580" i="2" s="1"/>
  <c r="R579" i="2"/>
  <c r="J579" i="2"/>
  <c r="H579" i="2"/>
  <c r="D579" i="2"/>
  <c r="R578" i="2"/>
  <c r="K578" i="2"/>
  <c r="J578" i="2"/>
  <c r="H578" i="2"/>
  <c r="I578" i="2" s="1"/>
  <c r="D578" i="2"/>
  <c r="R577" i="2"/>
  <c r="J577" i="2"/>
  <c r="H577" i="2"/>
  <c r="I577" i="2" s="1"/>
  <c r="D577" i="2"/>
  <c r="F577" i="2" s="1"/>
  <c r="R576" i="2"/>
  <c r="J576" i="2"/>
  <c r="H576" i="2"/>
  <c r="K576" i="2" s="1"/>
  <c r="D576" i="2"/>
  <c r="J575" i="2"/>
  <c r="H575" i="2"/>
  <c r="D575" i="2"/>
  <c r="F575" i="2" s="1"/>
  <c r="R574" i="2"/>
  <c r="J574" i="2"/>
  <c r="H574" i="2"/>
  <c r="K574" i="2" s="1"/>
  <c r="D574" i="2"/>
  <c r="R573" i="2"/>
  <c r="J573" i="2"/>
  <c r="H573" i="2"/>
  <c r="D573" i="2"/>
  <c r="R572" i="2"/>
  <c r="J572" i="2"/>
  <c r="H572" i="2"/>
  <c r="K572" i="2" s="1"/>
  <c r="D572" i="2"/>
  <c r="E572" i="2" s="1"/>
  <c r="R571" i="2"/>
  <c r="J571" i="2"/>
  <c r="H571" i="2"/>
  <c r="F571" i="2"/>
  <c r="D571" i="2"/>
  <c r="E571" i="2" s="1"/>
  <c r="K570" i="2"/>
  <c r="J570" i="2"/>
  <c r="H570" i="2"/>
  <c r="I570" i="2" s="1"/>
  <c r="D570" i="2"/>
  <c r="R569" i="2"/>
  <c r="J569" i="2"/>
  <c r="H569" i="2"/>
  <c r="I569" i="2" s="1"/>
  <c r="D569" i="2"/>
  <c r="F569" i="2" s="1"/>
  <c r="R568" i="2"/>
  <c r="J568" i="2"/>
  <c r="H568" i="2"/>
  <c r="K568" i="2" s="1"/>
  <c r="D568" i="2"/>
  <c r="R567" i="2"/>
  <c r="J567" i="2"/>
  <c r="H567" i="2"/>
  <c r="D567" i="2"/>
  <c r="R566" i="2"/>
  <c r="J566" i="2"/>
  <c r="K566" i="2" s="1"/>
  <c r="I566" i="2"/>
  <c r="H566" i="2"/>
  <c r="F566" i="2"/>
  <c r="D566" i="2"/>
  <c r="E566" i="2" s="1"/>
  <c r="J565" i="2"/>
  <c r="H565" i="2"/>
  <c r="D565" i="2"/>
  <c r="R564" i="2"/>
  <c r="J564" i="2"/>
  <c r="H564" i="2"/>
  <c r="K564" i="2" s="1"/>
  <c r="D564" i="2"/>
  <c r="R563" i="2"/>
  <c r="J563" i="2"/>
  <c r="H563" i="2"/>
  <c r="F563" i="2"/>
  <c r="D563" i="2"/>
  <c r="E563" i="2" s="1"/>
  <c r="R562" i="2"/>
  <c r="J562" i="2"/>
  <c r="H562" i="2"/>
  <c r="I562" i="2" s="1"/>
  <c r="D562" i="2"/>
  <c r="R561" i="2"/>
  <c r="J561" i="2"/>
  <c r="K561" i="2" s="1"/>
  <c r="H561" i="2"/>
  <c r="I561" i="2" s="1"/>
  <c r="D561" i="2"/>
  <c r="F561" i="2" s="1"/>
  <c r="J560" i="2"/>
  <c r="H560" i="2"/>
  <c r="I560" i="2" s="1"/>
  <c r="D560" i="2"/>
  <c r="R559" i="2"/>
  <c r="J559" i="2"/>
  <c r="H559" i="2"/>
  <c r="D559" i="2"/>
  <c r="R558" i="2"/>
  <c r="J558" i="2"/>
  <c r="K558" i="2" s="1"/>
  <c r="I558" i="2"/>
  <c r="H558" i="2"/>
  <c r="F558" i="2"/>
  <c r="D558" i="2"/>
  <c r="E558" i="2" s="1"/>
  <c r="R557" i="2"/>
  <c r="J557" i="2"/>
  <c r="I557" i="2"/>
  <c r="H557" i="2"/>
  <c r="K557" i="2" s="1"/>
  <c r="D557" i="2"/>
  <c r="R556" i="2"/>
  <c r="J556" i="2"/>
  <c r="H556" i="2"/>
  <c r="F556" i="2"/>
  <c r="D556" i="2"/>
  <c r="E556" i="2" s="1"/>
  <c r="J555" i="2"/>
  <c r="H555" i="2"/>
  <c r="F555" i="2"/>
  <c r="D555" i="2"/>
  <c r="E555" i="2" s="1"/>
  <c r="R554" i="2"/>
  <c r="J554" i="2"/>
  <c r="K554" i="2" s="1"/>
  <c r="H554" i="2"/>
  <c r="I554" i="2" s="1"/>
  <c r="D554" i="2"/>
  <c r="R553" i="2"/>
  <c r="J553" i="2"/>
  <c r="H553" i="2"/>
  <c r="I553" i="2" s="1"/>
  <c r="D553" i="2"/>
  <c r="F553" i="2" s="1"/>
  <c r="R552" i="2"/>
  <c r="K552" i="2"/>
  <c r="J552" i="2"/>
  <c r="I552" i="2"/>
  <c r="H552" i="2"/>
  <c r="D552" i="2"/>
  <c r="R551" i="2"/>
  <c r="J551" i="2"/>
  <c r="H551" i="2"/>
  <c r="D551" i="2"/>
  <c r="J550" i="2"/>
  <c r="I550" i="2"/>
  <c r="H550" i="2"/>
  <c r="D550" i="2"/>
  <c r="E550" i="2" s="1"/>
  <c r="R549" i="2"/>
  <c r="J549" i="2"/>
  <c r="I549" i="2"/>
  <c r="H549" i="2"/>
  <c r="D549" i="2"/>
  <c r="R548" i="2"/>
  <c r="J548" i="2"/>
  <c r="H548" i="2"/>
  <c r="K548" i="2" s="1"/>
  <c r="F548" i="2"/>
  <c r="D548" i="2"/>
  <c r="E548" i="2" s="1"/>
  <c r="R547" i="2"/>
  <c r="J547" i="2"/>
  <c r="H547" i="2"/>
  <c r="K547" i="2" s="1"/>
  <c r="F547" i="2"/>
  <c r="D547" i="2"/>
  <c r="E547" i="2" s="1"/>
  <c r="R546" i="2"/>
  <c r="J546" i="2"/>
  <c r="H546" i="2"/>
  <c r="I546" i="2" s="1"/>
  <c r="D546" i="2"/>
  <c r="J545" i="2"/>
  <c r="H545" i="2"/>
  <c r="I545" i="2" s="1"/>
  <c r="D545" i="2"/>
  <c r="F545" i="2" s="1"/>
  <c r="R544" i="2"/>
  <c r="K544" i="2"/>
  <c r="J544" i="2"/>
  <c r="I544" i="2"/>
  <c r="H544" i="2"/>
  <c r="F544" i="2"/>
  <c r="D544" i="2"/>
  <c r="E544" i="2" s="1"/>
  <c r="R543" i="2"/>
  <c r="J543" i="2"/>
  <c r="H543" i="2"/>
  <c r="D543" i="2"/>
  <c r="R542" i="2"/>
  <c r="J542" i="2"/>
  <c r="I542" i="2"/>
  <c r="H542" i="2"/>
  <c r="D542" i="2"/>
  <c r="E542" i="2" s="1"/>
  <c r="R541" i="2"/>
  <c r="J541" i="2"/>
  <c r="D541" i="2"/>
  <c r="J540" i="2"/>
  <c r="H540" i="2"/>
  <c r="F540" i="2"/>
  <c r="D540" i="2"/>
  <c r="E540" i="2" s="1"/>
  <c r="R539" i="2"/>
  <c r="J539" i="2"/>
  <c r="H539" i="2"/>
  <c r="F539" i="2"/>
  <c r="D539" i="2"/>
  <c r="E539" i="2" s="1"/>
  <c r="R538" i="2"/>
  <c r="K538" i="2"/>
  <c r="J538" i="2"/>
  <c r="I538" i="2"/>
  <c r="H538" i="2"/>
  <c r="D538" i="2"/>
  <c r="R537" i="2"/>
  <c r="J537" i="2"/>
  <c r="H537" i="2"/>
  <c r="I537" i="2" s="1"/>
  <c r="D537" i="2"/>
  <c r="F537" i="2" s="1"/>
  <c r="R536" i="2"/>
  <c r="J536" i="2"/>
  <c r="H536" i="2"/>
  <c r="K536" i="2" s="1"/>
  <c r="D536" i="2"/>
  <c r="J535" i="2"/>
  <c r="H535" i="2"/>
  <c r="D535" i="2"/>
  <c r="R534" i="2"/>
  <c r="J534" i="2"/>
  <c r="H534" i="2"/>
  <c r="K534" i="2" s="1"/>
  <c r="D534" i="2"/>
  <c r="R533" i="2"/>
  <c r="J533" i="2"/>
  <c r="H533" i="2"/>
  <c r="F533" i="2"/>
  <c r="D533" i="2"/>
  <c r="E533" i="2" s="1"/>
  <c r="R532" i="2"/>
  <c r="J532" i="2"/>
  <c r="H532" i="2"/>
  <c r="D532" i="2"/>
  <c r="R531" i="2"/>
  <c r="K531" i="2"/>
  <c r="J531" i="2"/>
  <c r="I531" i="2"/>
  <c r="H531" i="2"/>
  <c r="F531" i="2"/>
  <c r="D531" i="2"/>
  <c r="E531" i="2" s="1"/>
  <c r="J530" i="2"/>
  <c r="H530" i="2"/>
  <c r="I530" i="2" s="1"/>
  <c r="D530" i="2"/>
  <c r="R529" i="2"/>
  <c r="K529" i="2"/>
  <c r="J529" i="2"/>
  <c r="I529" i="2"/>
  <c r="H529" i="2"/>
  <c r="F529" i="2"/>
  <c r="D529" i="2"/>
  <c r="R528" i="2"/>
  <c r="J528" i="2"/>
  <c r="H528" i="2"/>
  <c r="D528" i="2"/>
  <c r="R527" i="2"/>
  <c r="J527" i="2"/>
  <c r="I527" i="2"/>
  <c r="H527" i="2"/>
  <c r="K527" i="2" s="1"/>
  <c r="F527" i="2"/>
  <c r="D527" i="2"/>
  <c r="E527" i="2" s="1"/>
  <c r="R526" i="2"/>
  <c r="J526" i="2"/>
  <c r="H526" i="2"/>
  <c r="K526" i="2" s="1"/>
  <c r="D526" i="2"/>
  <c r="J525" i="2"/>
  <c r="H525" i="2"/>
  <c r="F525" i="2"/>
  <c r="D525" i="2"/>
  <c r="E525" i="2" s="1"/>
  <c r="R524" i="2"/>
  <c r="J524" i="2"/>
  <c r="H524" i="2"/>
  <c r="K524" i="2" s="1"/>
  <c r="D524" i="2"/>
  <c r="R523" i="2"/>
  <c r="J523" i="2"/>
  <c r="H523" i="2"/>
  <c r="K523" i="2" s="1"/>
  <c r="D523" i="2"/>
  <c r="E523" i="2" s="1"/>
  <c r="R522" i="2"/>
  <c r="J522" i="2"/>
  <c r="H522" i="2"/>
  <c r="I522" i="2" s="1"/>
  <c r="D522" i="2"/>
  <c r="R521" i="2"/>
  <c r="J521" i="2"/>
  <c r="D521" i="2"/>
  <c r="F521" i="2" s="1"/>
  <c r="J520" i="2"/>
  <c r="H520" i="2"/>
  <c r="D520" i="2"/>
  <c r="R519" i="2"/>
  <c r="J519" i="2"/>
  <c r="I519" i="2"/>
  <c r="H519" i="2"/>
  <c r="F519" i="2"/>
  <c r="D519" i="2"/>
  <c r="E519" i="2" s="1"/>
  <c r="R518" i="2"/>
  <c r="J518" i="2"/>
  <c r="H518" i="2"/>
  <c r="D518" i="2"/>
  <c r="R517" i="2"/>
  <c r="J517" i="2"/>
  <c r="H517" i="2"/>
  <c r="K517" i="2" s="1"/>
  <c r="D517" i="2"/>
  <c r="R516" i="2"/>
  <c r="J516" i="2"/>
  <c r="H516" i="2"/>
  <c r="D516" i="2"/>
  <c r="J515" i="2"/>
  <c r="K515" i="2" s="1"/>
  <c r="H515" i="2"/>
  <c r="I515" i="2" s="1"/>
  <c r="D515" i="2"/>
  <c r="R514" i="2"/>
  <c r="J514" i="2"/>
  <c r="F514" i="2"/>
  <c r="D514" i="2"/>
  <c r="E514" i="2" s="1"/>
  <c r="R513" i="2"/>
  <c r="J513" i="2"/>
  <c r="I513" i="2"/>
  <c r="H513" i="2"/>
  <c r="K513" i="2" s="1"/>
  <c r="D513" i="2"/>
  <c r="F513" i="2" s="1"/>
  <c r="R512" i="2"/>
  <c r="J512" i="2"/>
  <c r="H512" i="2"/>
  <c r="D512" i="2"/>
  <c r="R511" i="2"/>
  <c r="J511" i="2"/>
  <c r="H511" i="2"/>
  <c r="F511" i="2"/>
  <c r="D511" i="2"/>
  <c r="E511" i="2" s="1"/>
  <c r="J510" i="2"/>
  <c r="H510" i="2"/>
  <c r="D510" i="2"/>
  <c r="R509" i="2"/>
  <c r="J509" i="2"/>
  <c r="H509" i="2"/>
  <c r="K509" i="2" s="1"/>
  <c r="F509" i="2"/>
  <c r="D509" i="2"/>
  <c r="E509" i="2" s="1"/>
  <c r="R508" i="2"/>
  <c r="J508" i="2"/>
  <c r="I508" i="2"/>
  <c r="H508" i="2"/>
  <c r="K508" i="2" s="1"/>
  <c r="D508" i="2"/>
  <c r="R507" i="2"/>
  <c r="J507" i="2"/>
  <c r="H507" i="2"/>
  <c r="I507" i="2" s="1"/>
  <c r="D507" i="2"/>
  <c r="R506" i="2"/>
  <c r="J506" i="2"/>
  <c r="H506" i="2"/>
  <c r="I506" i="2" s="1"/>
  <c r="D506" i="2"/>
  <c r="E506" i="2" s="1"/>
  <c r="J505" i="2"/>
  <c r="I505" i="2"/>
  <c r="H505" i="2"/>
  <c r="D505" i="2"/>
  <c r="R504" i="2"/>
  <c r="J504" i="2"/>
  <c r="H504" i="2"/>
  <c r="D504" i="2"/>
  <c r="R503" i="2"/>
  <c r="J503" i="2"/>
  <c r="H503" i="2"/>
  <c r="F503" i="2"/>
  <c r="D503" i="2"/>
  <c r="E503" i="2" s="1"/>
  <c r="R502" i="2"/>
  <c r="J502" i="2"/>
  <c r="D502" i="2"/>
  <c r="R501" i="2"/>
  <c r="J501" i="2"/>
  <c r="F501" i="2"/>
  <c r="D501" i="2"/>
  <c r="E501" i="2" s="1"/>
  <c r="J500" i="2"/>
  <c r="D500" i="2"/>
  <c r="R499" i="2"/>
  <c r="J499" i="2"/>
  <c r="K499" i="2" s="1"/>
  <c r="H499" i="2"/>
  <c r="I499" i="2" s="1"/>
  <c r="D499" i="2"/>
  <c r="R498" i="2"/>
  <c r="J498" i="2"/>
  <c r="H498" i="2"/>
  <c r="I498" i="2" s="1"/>
  <c r="F498" i="2"/>
  <c r="D498" i="2"/>
  <c r="E498" i="2" s="1"/>
  <c r="R497" i="2"/>
  <c r="J497" i="2"/>
  <c r="D497" i="2"/>
  <c r="R496" i="2"/>
  <c r="J496" i="2"/>
  <c r="H496" i="2"/>
  <c r="D496" i="2"/>
  <c r="J495" i="2"/>
  <c r="I495" i="2"/>
  <c r="H495" i="2"/>
  <c r="F495" i="2"/>
  <c r="D495" i="2"/>
  <c r="E495" i="2" s="1"/>
  <c r="R494" i="2"/>
  <c r="J494" i="2"/>
  <c r="H494" i="2"/>
  <c r="D494" i="2"/>
  <c r="R493" i="2"/>
  <c r="J493" i="2"/>
  <c r="F493" i="2"/>
  <c r="D493" i="2"/>
  <c r="E493" i="2" s="1"/>
  <c r="R492" i="2"/>
  <c r="J492" i="2"/>
  <c r="H492" i="2"/>
  <c r="D492" i="2"/>
  <c r="R491" i="2"/>
  <c r="J491" i="2"/>
  <c r="H491" i="2"/>
  <c r="I491" i="2" s="1"/>
  <c r="D491" i="2"/>
  <c r="E491" i="2" s="1"/>
  <c r="J490" i="2"/>
  <c r="H490" i="2"/>
  <c r="I490" i="2" s="1"/>
  <c r="F490" i="2"/>
  <c r="D490" i="2"/>
  <c r="E490" i="2" s="1"/>
  <c r="R489" i="2"/>
  <c r="J489" i="2"/>
  <c r="H489" i="2"/>
  <c r="D489" i="2"/>
  <c r="F489" i="2" s="1"/>
  <c r="R488" i="2"/>
  <c r="J488" i="2"/>
  <c r="H488" i="2"/>
  <c r="D488" i="2"/>
  <c r="R487" i="2"/>
  <c r="J487" i="2"/>
  <c r="H487" i="2"/>
  <c r="K487" i="2" s="1"/>
  <c r="D487" i="2"/>
  <c r="E487" i="2" s="1"/>
  <c r="R486" i="2"/>
  <c r="J486" i="2"/>
  <c r="H486" i="2"/>
  <c r="D486" i="2"/>
  <c r="J485" i="2"/>
  <c r="H485" i="2"/>
  <c r="K485" i="2" s="1"/>
  <c r="D485" i="2"/>
  <c r="E485" i="2" s="1"/>
  <c r="R484" i="2"/>
  <c r="J484" i="2"/>
  <c r="I484" i="2"/>
  <c r="H484" i="2"/>
  <c r="D484" i="2"/>
  <c r="R483" i="2"/>
  <c r="J483" i="2"/>
  <c r="K483" i="2" s="1"/>
  <c r="H483" i="2"/>
  <c r="I483" i="2" s="1"/>
  <c r="D483" i="2"/>
  <c r="R482" i="2"/>
  <c r="J482" i="2"/>
  <c r="H482" i="2"/>
  <c r="I482" i="2" s="1"/>
  <c r="F482" i="2"/>
  <c r="D482" i="2"/>
  <c r="E482" i="2" s="1"/>
  <c r="R481" i="2"/>
  <c r="J481" i="2"/>
  <c r="I481" i="2"/>
  <c r="H481" i="2"/>
  <c r="K481" i="2" s="1"/>
  <c r="D481" i="2"/>
  <c r="F481" i="2" s="1"/>
  <c r="J480" i="2"/>
  <c r="D480" i="2"/>
  <c r="R479" i="2"/>
  <c r="J479" i="2"/>
  <c r="H479" i="2"/>
  <c r="H480" i="2" s="1"/>
  <c r="F479" i="2"/>
  <c r="D479" i="2"/>
  <c r="E479" i="2" s="1"/>
  <c r="R478" i="2"/>
  <c r="J478" i="2"/>
  <c r="H478" i="2"/>
  <c r="K478" i="2" s="1"/>
  <c r="D478" i="2"/>
  <c r="R477" i="2"/>
  <c r="J477" i="2"/>
  <c r="H477" i="2"/>
  <c r="D477" i="2"/>
  <c r="R476" i="2"/>
  <c r="J476" i="2"/>
  <c r="F476" i="2"/>
  <c r="D476" i="2"/>
  <c r="E476" i="2" s="1"/>
  <c r="J475" i="2"/>
  <c r="H475" i="2"/>
  <c r="I475" i="2" s="1"/>
  <c r="D475" i="2"/>
  <c r="R474" i="2"/>
  <c r="J474" i="2"/>
  <c r="H474" i="2"/>
  <c r="I474" i="2" s="1"/>
  <c r="D474" i="2"/>
  <c r="R473" i="2"/>
  <c r="J473" i="2"/>
  <c r="H473" i="2"/>
  <c r="K473" i="2" s="1"/>
  <c r="D473" i="2"/>
  <c r="F473" i="2" s="1"/>
  <c r="R472" i="2"/>
  <c r="J472" i="2"/>
  <c r="D472" i="2"/>
  <c r="R471" i="2"/>
  <c r="J471" i="2"/>
  <c r="H471" i="2"/>
  <c r="K471" i="2" s="1"/>
  <c r="D471" i="2"/>
  <c r="J470" i="2"/>
  <c r="H470" i="2"/>
  <c r="F470" i="2"/>
  <c r="D470" i="2"/>
  <c r="E470" i="2" s="1"/>
  <c r="R469" i="2"/>
  <c r="J469" i="2"/>
  <c r="H469" i="2"/>
  <c r="D469" i="2"/>
  <c r="R468" i="2"/>
  <c r="J468" i="2"/>
  <c r="F468" i="2"/>
  <c r="D468" i="2"/>
  <c r="E468" i="2" s="1"/>
  <c r="R467" i="2"/>
  <c r="J467" i="2"/>
  <c r="D467" i="2"/>
  <c r="R466" i="2"/>
  <c r="J466" i="2"/>
  <c r="F466" i="2"/>
  <c r="D466" i="2"/>
  <c r="E466" i="2" s="1"/>
  <c r="J465" i="2"/>
  <c r="D465" i="2"/>
  <c r="F465" i="2" s="1"/>
  <c r="R464" i="2"/>
  <c r="J464" i="2"/>
  <c r="H464" i="2"/>
  <c r="F464" i="2"/>
  <c r="D464" i="2"/>
  <c r="E464" i="2" s="1"/>
  <c r="R463" i="2"/>
  <c r="J463" i="2"/>
  <c r="D463" i="2"/>
  <c r="R462" i="2"/>
  <c r="K462" i="2"/>
  <c r="J462" i="2"/>
  <c r="H462" i="2"/>
  <c r="I462" i="2" s="1"/>
  <c r="F462" i="2"/>
  <c r="D462" i="2"/>
  <c r="E462" i="2" s="1"/>
  <c r="R461" i="2"/>
  <c r="J461" i="2"/>
  <c r="D461" i="2"/>
  <c r="J460" i="2"/>
  <c r="D460" i="2"/>
  <c r="E460" i="2" s="1"/>
  <c r="R459" i="2"/>
  <c r="J459" i="2"/>
  <c r="H459" i="2"/>
  <c r="I459" i="2" s="1"/>
  <c r="D459" i="2"/>
  <c r="R458" i="2"/>
  <c r="J458" i="2"/>
  <c r="K458" i="2" s="1"/>
  <c r="H458" i="2"/>
  <c r="I458" i="2" s="1"/>
  <c r="F458" i="2"/>
  <c r="D458" i="2"/>
  <c r="E458" i="2" s="1"/>
  <c r="R457" i="2"/>
  <c r="J457" i="2"/>
  <c r="H457" i="2"/>
  <c r="K457" i="2" s="1"/>
  <c r="D457" i="2"/>
  <c r="F457" i="2" s="1"/>
  <c r="R456" i="2"/>
  <c r="J456" i="2"/>
  <c r="F456" i="2"/>
  <c r="D456" i="2"/>
  <c r="E456" i="2" s="1"/>
  <c r="J455" i="2"/>
  <c r="D455" i="2"/>
  <c r="R454" i="2"/>
  <c r="J454" i="2"/>
  <c r="D454" i="2"/>
  <c r="E454" i="2" s="1"/>
  <c r="R453" i="2"/>
  <c r="J453" i="2"/>
  <c r="H453" i="2"/>
  <c r="K453" i="2" s="1"/>
  <c r="D453" i="2"/>
  <c r="R452" i="2"/>
  <c r="K452" i="2"/>
  <c r="J452" i="2"/>
  <c r="I452" i="2"/>
  <c r="H452" i="2"/>
  <c r="D452" i="2"/>
  <c r="E452" i="2" s="1"/>
  <c r="R451" i="2"/>
  <c r="J451" i="2"/>
  <c r="D451" i="2"/>
  <c r="J450" i="2"/>
  <c r="H450" i="2"/>
  <c r="H451" i="2" s="1"/>
  <c r="I451" i="2" s="1"/>
  <c r="D450" i="2"/>
  <c r="R449" i="2"/>
  <c r="J449" i="2"/>
  <c r="D449" i="2"/>
  <c r="F449" i="2" s="1"/>
  <c r="R448" i="2"/>
  <c r="J448" i="2"/>
  <c r="F448" i="2"/>
  <c r="D448" i="2"/>
  <c r="E448" i="2" s="1"/>
  <c r="R447" i="2"/>
  <c r="J447" i="2"/>
  <c r="D447" i="2"/>
  <c r="R446" i="2"/>
  <c r="J446" i="2"/>
  <c r="D446" i="2"/>
  <c r="E446" i="2" s="1"/>
  <c r="J445" i="2"/>
  <c r="D445" i="2"/>
  <c r="R444" i="2"/>
  <c r="J444" i="2"/>
  <c r="F444" i="2"/>
  <c r="D444" i="2"/>
  <c r="E444" i="2" s="1"/>
  <c r="R443" i="2"/>
  <c r="J443" i="2"/>
  <c r="D443" i="2"/>
  <c r="R442" i="2"/>
  <c r="J442" i="2"/>
  <c r="D442" i="2"/>
  <c r="E442" i="2" s="1"/>
  <c r="R441" i="2"/>
  <c r="J441" i="2"/>
  <c r="D441" i="2"/>
  <c r="F441" i="2" s="1"/>
  <c r="J440" i="2"/>
  <c r="F440" i="2"/>
  <c r="D440" i="2"/>
  <c r="E440" i="2" s="1"/>
  <c r="R439" i="2"/>
  <c r="J439" i="2"/>
  <c r="H439" i="2"/>
  <c r="K439" i="2" s="1"/>
  <c r="D439" i="2"/>
  <c r="R438" i="2"/>
  <c r="J438" i="2"/>
  <c r="F438" i="2"/>
  <c r="D438" i="2"/>
  <c r="E438" i="2" s="1"/>
  <c r="R437" i="2"/>
  <c r="J437" i="2"/>
  <c r="D437" i="2"/>
  <c r="R436" i="2"/>
  <c r="J436" i="2"/>
  <c r="D436" i="2"/>
  <c r="J435" i="2"/>
  <c r="D435" i="2"/>
  <c r="R434" i="2"/>
  <c r="J434" i="2"/>
  <c r="D434" i="2"/>
  <c r="E434" i="2" s="1"/>
  <c r="R433" i="2"/>
  <c r="J433" i="2"/>
  <c r="D433" i="2"/>
  <c r="F433" i="2" s="1"/>
  <c r="R432" i="2"/>
  <c r="J432" i="2"/>
  <c r="F432" i="2"/>
  <c r="D432" i="2"/>
  <c r="E432" i="2" s="1"/>
  <c r="R431" i="2"/>
  <c r="J431" i="2"/>
  <c r="H431" i="2"/>
  <c r="K431" i="2" s="1"/>
  <c r="D431" i="2"/>
  <c r="J430" i="2"/>
  <c r="K430" i="2" s="1"/>
  <c r="I430" i="2"/>
  <c r="H430" i="2"/>
  <c r="D430" i="2"/>
  <c r="R429" i="2"/>
  <c r="J429" i="2"/>
  <c r="H429" i="2"/>
  <c r="D429" i="2"/>
  <c r="R428" i="2"/>
  <c r="K428" i="2"/>
  <c r="J428" i="2"/>
  <c r="I428" i="2"/>
  <c r="H428" i="2"/>
  <c r="F428" i="2"/>
  <c r="D428" i="2"/>
  <c r="E428" i="2" s="1"/>
  <c r="R427" i="2"/>
  <c r="J427" i="2"/>
  <c r="H427" i="2"/>
  <c r="I427" i="2" s="1"/>
  <c r="D427" i="2"/>
  <c r="R426" i="2"/>
  <c r="J426" i="2"/>
  <c r="I426" i="2"/>
  <c r="H426" i="2"/>
  <c r="K426" i="2" s="1"/>
  <c r="D426" i="2"/>
  <c r="E426" i="2" s="1"/>
  <c r="J425" i="2"/>
  <c r="H425" i="2"/>
  <c r="D425" i="2"/>
  <c r="F425" i="2" s="1"/>
  <c r="R424" i="2"/>
  <c r="K424" i="2"/>
  <c r="J424" i="2"/>
  <c r="H424" i="2"/>
  <c r="I424" i="2" s="1"/>
  <c r="D424" i="2"/>
  <c r="E424" i="2" s="1"/>
  <c r="R423" i="2"/>
  <c r="J423" i="2"/>
  <c r="H423" i="2"/>
  <c r="D423" i="2"/>
  <c r="R422" i="2"/>
  <c r="J422" i="2"/>
  <c r="K422" i="2" s="1"/>
  <c r="I422" i="2"/>
  <c r="H422" i="2"/>
  <c r="D422" i="2"/>
  <c r="R421" i="2"/>
  <c r="J421" i="2"/>
  <c r="H421" i="2"/>
  <c r="D421" i="2"/>
  <c r="J420" i="2"/>
  <c r="H420" i="2"/>
  <c r="K420" i="2" s="1"/>
  <c r="D420" i="2"/>
  <c r="R419" i="2"/>
  <c r="J419" i="2"/>
  <c r="H419" i="2"/>
  <c r="I419" i="2" s="1"/>
  <c r="D419" i="2"/>
  <c r="R418" i="2"/>
  <c r="J418" i="2"/>
  <c r="H418" i="2"/>
  <c r="F418" i="2"/>
  <c r="D418" i="2"/>
  <c r="E418" i="2" s="1"/>
  <c r="R417" i="2"/>
  <c r="J417" i="2"/>
  <c r="H417" i="2"/>
  <c r="D417" i="2"/>
  <c r="F417" i="2" s="1"/>
  <c r="R416" i="2"/>
  <c r="K416" i="2"/>
  <c r="J416" i="2"/>
  <c r="H416" i="2"/>
  <c r="I416" i="2" s="1"/>
  <c r="F416" i="2"/>
  <c r="D416" i="2"/>
  <c r="E416" i="2" s="1"/>
  <c r="J415" i="2"/>
  <c r="H415" i="2"/>
  <c r="K415" i="2" s="1"/>
  <c r="D415" i="2"/>
  <c r="R414" i="2"/>
  <c r="J414" i="2"/>
  <c r="H414" i="2"/>
  <c r="D414" i="2"/>
  <c r="R413" i="2"/>
  <c r="J413" i="2"/>
  <c r="H413" i="2"/>
  <c r="D413" i="2"/>
  <c r="R412" i="2"/>
  <c r="J412" i="2"/>
  <c r="K412" i="2" s="1"/>
  <c r="I412" i="2"/>
  <c r="H412" i="2"/>
  <c r="F412" i="2"/>
  <c r="D412" i="2"/>
  <c r="E412" i="2" s="1"/>
  <c r="R411" i="2"/>
  <c r="J411" i="2"/>
  <c r="H411" i="2"/>
  <c r="I411" i="2" s="1"/>
  <c r="D411" i="2"/>
  <c r="J410" i="2"/>
  <c r="H410" i="2"/>
  <c r="K410" i="2" s="1"/>
  <c r="D410" i="2"/>
  <c r="R409" i="2"/>
  <c r="J409" i="2"/>
  <c r="H409" i="2"/>
  <c r="D409" i="2"/>
  <c r="F409" i="2" s="1"/>
  <c r="R408" i="2"/>
  <c r="J408" i="2"/>
  <c r="H408" i="2"/>
  <c r="F408" i="2"/>
  <c r="D408" i="2"/>
  <c r="E408" i="2" s="1"/>
  <c r="R407" i="2"/>
  <c r="J407" i="2"/>
  <c r="H407" i="2"/>
  <c r="D407" i="2"/>
  <c r="R406" i="2"/>
  <c r="J406" i="2"/>
  <c r="I406" i="2"/>
  <c r="H406" i="2"/>
  <c r="D406" i="2"/>
  <c r="J405" i="2"/>
  <c r="H405" i="2"/>
  <c r="F405" i="2"/>
  <c r="D405" i="2"/>
  <c r="E405" i="2" s="1"/>
  <c r="R404" i="2"/>
  <c r="K404" i="2"/>
  <c r="J404" i="2"/>
  <c r="H404" i="2"/>
  <c r="I404" i="2" s="1"/>
  <c r="F404" i="2"/>
  <c r="D404" i="2"/>
  <c r="E404" i="2" s="1"/>
  <c r="R403" i="2"/>
  <c r="J403" i="2"/>
  <c r="H403" i="2"/>
  <c r="I403" i="2" s="1"/>
  <c r="D403" i="2"/>
  <c r="R402" i="2"/>
  <c r="J402" i="2"/>
  <c r="I402" i="2"/>
  <c r="H402" i="2"/>
  <c r="D402" i="2"/>
  <c r="R401" i="2"/>
  <c r="J401" i="2"/>
  <c r="I401" i="2"/>
  <c r="H401" i="2"/>
  <c r="F401" i="2"/>
  <c r="D401" i="2"/>
  <c r="J400" i="2"/>
  <c r="K400" i="2" s="1"/>
  <c r="H400" i="2"/>
  <c r="I400" i="2" s="1"/>
  <c r="D400" i="2"/>
  <c r="R399" i="2"/>
  <c r="J399" i="2"/>
  <c r="F399" i="2"/>
  <c r="D399" i="2"/>
  <c r="E399" i="2" s="1"/>
  <c r="R398" i="2"/>
  <c r="J398" i="2"/>
  <c r="H398" i="2"/>
  <c r="D398" i="2"/>
  <c r="R397" i="2"/>
  <c r="J397" i="2"/>
  <c r="H397" i="2"/>
  <c r="D397" i="2"/>
  <c r="E397" i="2" s="1"/>
  <c r="R396" i="2"/>
  <c r="J396" i="2"/>
  <c r="K396" i="2" s="1"/>
  <c r="I396" i="2"/>
  <c r="H396" i="2"/>
  <c r="F396" i="2"/>
  <c r="D396" i="2"/>
  <c r="E396" i="2" s="1"/>
  <c r="J395" i="2"/>
  <c r="H395" i="2"/>
  <c r="I395" i="2" s="1"/>
  <c r="D395" i="2"/>
  <c r="R394" i="2"/>
  <c r="J394" i="2"/>
  <c r="H394" i="2"/>
  <c r="I394" i="2" s="1"/>
  <c r="F394" i="2"/>
  <c r="D394" i="2"/>
  <c r="E394" i="2" s="1"/>
  <c r="R393" i="2"/>
  <c r="J393" i="2"/>
  <c r="H393" i="2"/>
  <c r="F393" i="2"/>
  <c r="D393" i="2"/>
  <c r="E393" i="2" s="1"/>
  <c r="R392" i="2"/>
  <c r="J392" i="2"/>
  <c r="H392" i="2"/>
  <c r="D392" i="2"/>
  <c r="R391" i="2"/>
  <c r="J391" i="2"/>
  <c r="I391" i="2"/>
  <c r="H391" i="2"/>
  <c r="F391" i="2"/>
  <c r="D391" i="2"/>
  <c r="E391" i="2" s="1"/>
  <c r="J390" i="2"/>
  <c r="H390" i="2"/>
  <c r="K390" i="2" s="1"/>
  <c r="D390" i="2"/>
  <c r="R389" i="2"/>
  <c r="J389" i="2"/>
  <c r="H389" i="2"/>
  <c r="F389" i="2"/>
  <c r="D389" i="2"/>
  <c r="E389" i="2" s="1"/>
  <c r="R388" i="2"/>
  <c r="J388" i="2"/>
  <c r="H388" i="2"/>
  <c r="I388" i="2" s="1"/>
  <c r="F388" i="2"/>
  <c r="D388" i="2"/>
  <c r="E388" i="2" s="1"/>
  <c r="R387" i="2"/>
  <c r="J387" i="2"/>
  <c r="H387" i="2"/>
  <c r="I387" i="2" s="1"/>
  <c r="D387" i="2"/>
  <c r="R386" i="2"/>
  <c r="J386" i="2"/>
  <c r="H386" i="2"/>
  <c r="I386" i="2" s="1"/>
  <c r="D386" i="2"/>
  <c r="E386" i="2" s="1"/>
  <c r="J385" i="2"/>
  <c r="H385" i="2"/>
  <c r="D385" i="2"/>
  <c r="R384" i="2"/>
  <c r="J384" i="2"/>
  <c r="H384" i="2"/>
  <c r="K384" i="2" s="1"/>
  <c r="D384" i="2"/>
  <c r="R383" i="2"/>
  <c r="J383" i="2"/>
  <c r="H383" i="2"/>
  <c r="D383" i="2"/>
  <c r="R382" i="2"/>
  <c r="J382" i="2"/>
  <c r="H382" i="2"/>
  <c r="K382" i="2" s="1"/>
  <c r="D382" i="2"/>
  <c r="R381" i="2"/>
  <c r="J381" i="2"/>
  <c r="H381" i="2"/>
  <c r="F381" i="2"/>
  <c r="D381" i="2"/>
  <c r="E381" i="2" s="1"/>
  <c r="J380" i="2"/>
  <c r="I380" i="2"/>
  <c r="H380" i="2"/>
  <c r="K380" i="2" s="1"/>
  <c r="D380" i="2"/>
  <c r="R379" i="2"/>
  <c r="J379" i="2"/>
  <c r="H379" i="2"/>
  <c r="I379" i="2" s="1"/>
  <c r="D379" i="2"/>
  <c r="R378" i="2"/>
  <c r="J378" i="2"/>
  <c r="H378" i="2"/>
  <c r="I378" i="2" s="1"/>
  <c r="D378" i="2"/>
  <c r="R377" i="2"/>
  <c r="J377" i="2"/>
  <c r="I377" i="2"/>
  <c r="H377" i="2"/>
  <c r="D377" i="2"/>
  <c r="F377" i="2" s="1"/>
  <c r="R376" i="2"/>
  <c r="J376" i="2"/>
  <c r="H376" i="2"/>
  <c r="K376" i="2" s="1"/>
  <c r="D376" i="2"/>
  <c r="J375" i="2"/>
  <c r="I375" i="2"/>
  <c r="H375" i="2"/>
  <c r="F375" i="2"/>
  <c r="D375" i="2"/>
  <c r="E375" i="2" s="1"/>
  <c r="R374" i="2"/>
  <c r="J374" i="2"/>
  <c r="H374" i="2"/>
  <c r="D374" i="2"/>
  <c r="R373" i="2"/>
  <c r="J373" i="2"/>
  <c r="H373" i="2"/>
  <c r="K373" i="2" s="1"/>
  <c r="F373" i="2"/>
  <c r="D373" i="2"/>
  <c r="E373" i="2" s="1"/>
  <c r="R372" i="2"/>
  <c r="J372" i="2"/>
  <c r="H372" i="2"/>
  <c r="K372" i="2" s="1"/>
  <c r="D372" i="2"/>
  <c r="R371" i="2"/>
  <c r="J371" i="2"/>
  <c r="H371" i="2"/>
  <c r="I371" i="2" s="1"/>
  <c r="D371" i="2"/>
  <c r="J370" i="2"/>
  <c r="H370" i="2"/>
  <c r="I370" i="2" s="1"/>
  <c r="D370" i="2"/>
  <c r="E370" i="2" s="1"/>
  <c r="R369" i="2"/>
  <c r="J369" i="2"/>
  <c r="H369" i="2"/>
  <c r="D369" i="2"/>
  <c r="F369" i="2" s="1"/>
  <c r="R368" i="2"/>
  <c r="J368" i="2"/>
  <c r="H368" i="2"/>
  <c r="K368" i="2" s="1"/>
  <c r="D368" i="2"/>
  <c r="R367" i="2"/>
  <c r="J367" i="2"/>
  <c r="H367" i="2"/>
  <c r="K367" i="2" s="1"/>
  <c r="D367" i="2"/>
  <c r="R366" i="2"/>
  <c r="J366" i="2"/>
  <c r="H366" i="2"/>
  <c r="K366" i="2" s="1"/>
  <c r="D366" i="2"/>
  <c r="J365" i="2"/>
  <c r="H365" i="2"/>
  <c r="D365" i="2"/>
  <c r="R364" i="2"/>
  <c r="J364" i="2"/>
  <c r="H364" i="2"/>
  <c r="K364" i="2" s="1"/>
  <c r="D364" i="2"/>
  <c r="R363" i="2"/>
  <c r="J363" i="2"/>
  <c r="H363" i="2"/>
  <c r="I363" i="2" s="1"/>
  <c r="D363" i="2"/>
  <c r="R362" i="2"/>
  <c r="J362" i="2"/>
  <c r="H362" i="2"/>
  <c r="I362" i="2" s="1"/>
  <c r="D362" i="2"/>
  <c r="R361" i="2"/>
  <c r="J361" i="2"/>
  <c r="H361" i="2"/>
  <c r="K361" i="2" s="1"/>
  <c r="D361" i="2"/>
  <c r="J360" i="2"/>
  <c r="H360" i="2"/>
  <c r="K360" i="2" s="1"/>
  <c r="D360" i="2"/>
  <c r="R359" i="2"/>
  <c r="J359" i="2"/>
  <c r="H359" i="2"/>
  <c r="D359" i="2"/>
  <c r="R358" i="2"/>
  <c r="J358" i="2"/>
  <c r="I358" i="2"/>
  <c r="H358" i="2"/>
  <c r="D358" i="2"/>
  <c r="E358" i="2" s="1"/>
  <c r="R357" i="2"/>
  <c r="J357" i="2"/>
  <c r="H357" i="2"/>
  <c r="D357" i="2"/>
  <c r="R356" i="2"/>
  <c r="J356" i="2"/>
  <c r="H356" i="2"/>
  <c r="K356" i="2" s="1"/>
  <c r="F356" i="2"/>
  <c r="D356" i="2"/>
  <c r="E356" i="2" s="1"/>
  <c r="J355" i="2"/>
  <c r="H355" i="2"/>
  <c r="I355" i="2" s="1"/>
  <c r="D355" i="2"/>
  <c r="R354" i="2"/>
  <c r="J354" i="2"/>
  <c r="H354" i="2"/>
  <c r="I354" i="2" s="1"/>
  <c r="D354" i="2"/>
  <c r="R353" i="2"/>
  <c r="J353" i="2"/>
  <c r="H353" i="2"/>
  <c r="D353" i="2"/>
  <c r="R352" i="2"/>
  <c r="J352" i="2"/>
  <c r="H352" i="2"/>
  <c r="K352" i="2" s="1"/>
  <c r="D352" i="2"/>
  <c r="R351" i="2"/>
  <c r="J351" i="2"/>
  <c r="H351" i="2"/>
  <c r="D351" i="2"/>
  <c r="E351" i="2" s="1"/>
  <c r="J350" i="2"/>
  <c r="H350" i="2"/>
  <c r="K350" i="2" s="1"/>
  <c r="D350" i="2"/>
  <c r="R349" i="2"/>
  <c r="J349" i="2"/>
  <c r="H349" i="2"/>
  <c r="D349" i="2"/>
  <c r="R348" i="2"/>
  <c r="J348" i="2"/>
  <c r="H348" i="2"/>
  <c r="K348" i="2" s="1"/>
  <c r="F348" i="2"/>
  <c r="D348" i="2"/>
  <c r="E348" i="2" s="1"/>
  <c r="R347" i="2"/>
  <c r="J347" i="2"/>
  <c r="H347" i="2"/>
  <c r="I347" i="2" s="1"/>
  <c r="D347" i="2"/>
  <c r="R346" i="2"/>
  <c r="J346" i="2"/>
  <c r="H346" i="2"/>
  <c r="I346" i="2" s="1"/>
  <c r="F346" i="2"/>
  <c r="D346" i="2"/>
  <c r="E346" i="2" s="1"/>
  <c r="J345" i="2"/>
  <c r="H345" i="2"/>
  <c r="K345" i="2" s="1"/>
  <c r="D345" i="2"/>
  <c r="R344" i="2"/>
  <c r="J344" i="2"/>
  <c r="H344" i="2"/>
  <c r="K344" i="2" s="1"/>
  <c r="D344" i="2"/>
  <c r="R343" i="2"/>
  <c r="J343" i="2"/>
  <c r="H343" i="2"/>
  <c r="K343" i="2" s="1"/>
  <c r="D343" i="2"/>
  <c r="R342" i="2"/>
  <c r="J342" i="2"/>
  <c r="H342" i="2"/>
  <c r="D342" i="2"/>
  <c r="R341" i="2"/>
  <c r="J341" i="2"/>
  <c r="H341" i="2"/>
  <c r="K341" i="2" s="1"/>
  <c r="D341" i="2"/>
  <c r="E341" i="2" s="1"/>
  <c r="J340" i="2"/>
  <c r="H340" i="2"/>
  <c r="D340" i="2"/>
  <c r="R339" i="2"/>
  <c r="J339" i="2"/>
  <c r="H339" i="2"/>
  <c r="I339" i="2" s="1"/>
  <c r="D339" i="2"/>
  <c r="R338" i="2"/>
  <c r="J338" i="2"/>
  <c r="I338" i="2"/>
  <c r="H338" i="2"/>
  <c r="D338" i="2"/>
  <c r="R337" i="2"/>
  <c r="J337" i="2"/>
  <c r="H337" i="2"/>
  <c r="D337" i="2"/>
  <c r="F337" i="2" s="1"/>
  <c r="R336" i="2"/>
  <c r="J336" i="2"/>
  <c r="H336" i="2"/>
  <c r="K336" i="2" s="1"/>
  <c r="D336" i="2"/>
  <c r="E336" i="2" s="1"/>
  <c r="J335" i="2"/>
  <c r="H335" i="2"/>
  <c r="D335" i="2"/>
  <c r="R334" i="2"/>
  <c r="J334" i="2"/>
  <c r="H334" i="2"/>
  <c r="K334" i="2" s="1"/>
  <c r="D334" i="2"/>
  <c r="R333" i="2"/>
  <c r="J333" i="2"/>
  <c r="H333" i="2"/>
  <c r="D333" i="2"/>
  <c r="R332" i="2"/>
  <c r="J332" i="2"/>
  <c r="H332" i="2"/>
  <c r="K332" i="2" s="1"/>
  <c r="D332" i="2"/>
  <c r="R331" i="2"/>
  <c r="J331" i="2"/>
  <c r="H331" i="2"/>
  <c r="I331" i="2" s="1"/>
  <c r="F331" i="2"/>
  <c r="D331" i="2"/>
  <c r="E331" i="2" s="1"/>
  <c r="J330" i="2"/>
  <c r="H330" i="2"/>
  <c r="K330" i="2" s="1"/>
  <c r="D330" i="2"/>
  <c r="R329" i="2"/>
  <c r="J329" i="2"/>
  <c r="H329" i="2"/>
  <c r="K329" i="2" s="1"/>
  <c r="D329" i="2"/>
  <c r="R328" i="2"/>
  <c r="J328" i="2"/>
  <c r="H328" i="2"/>
  <c r="K328" i="2" s="1"/>
  <c r="D328" i="2"/>
  <c r="E328" i="2" s="1"/>
  <c r="R327" i="2"/>
  <c r="J327" i="2"/>
  <c r="D327" i="2"/>
  <c r="R326" i="2"/>
  <c r="J326" i="2"/>
  <c r="H326" i="2"/>
  <c r="K326" i="2" s="1"/>
  <c r="D326" i="2"/>
  <c r="E326" i="2" s="1"/>
  <c r="J325" i="2"/>
  <c r="H325" i="2"/>
  <c r="D325" i="2"/>
  <c r="R324" i="2"/>
  <c r="J324" i="2"/>
  <c r="D324" i="2"/>
  <c r="R323" i="2"/>
  <c r="J323" i="2"/>
  <c r="H323" i="2"/>
  <c r="I323" i="2" s="1"/>
  <c r="D323" i="2"/>
  <c r="E323" i="2" s="1"/>
  <c r="R322" i="2"/>
  <c r="J322" i="2"/>
  <c r="H322" i="2"/>
  <c r="I322" i="2" s="1"/>
  <c r="D322" i="2"/>
  <c r="R321" i="2"/>
  <c r="J321" i="2"/>
  <c r="D321" i="2"/>
  <c r="E321" i="2" s="1"/>
  <c r="J320" i="2"/>
  <c r="H320" i="2"/>
  <c r="H321" i="2" s="1"/>
  <c r="D320" i="2"/>
  <c r="R319" i="2"/>
  <c r="J319" i="2"/>
  <c r="H319" i="2"/>
  <c r="D319" i="2"/>
  <c r="R318" i="2"/>
  <c r="J318" i="2"/>
  <c r="H318" i="2"/>
  <c r="K318" i="2" s="1"/>
  <c r="D318" i="2"/>
  <c r="R317" i="2"/>
  <c r="J317" i="2"/>
  <c r="H317" i="2"/>
  <c r="D317" i="2"/>
  <c r="R316" i="2"/>
  <c r="J316" i="2"/>
  <c r="H316" i="2"/>
  <c r="D316" i="2"/>
  <c r="E316" i="2" s="1"/>
  <c r="J315" i="2"/>
  <c r="H315" i="2"/>
  <c r="I315" i="2" s="1"/>
  <c r="D315" i="2"/>
  <c r="E315" i="2" s="1"/>
  <c r="R314" i="2"/>
  <c r="J314" i="2"/>
  <c r="H314" i="2"/>
  <c r="I314" i="2" s="1"/>
  <c r="D314" i="2"/>
  <c r="R313" i="2"/>
  <c r="J313" i="2"/>
  <c r="H313" i="2"/>
  <c r="K313" i="2" s="1"/>
  <c r="D313" i="2"/>
  <c r="R312" i="2"/>
  <c r="J312" i="2"/>
  <c r="H312" i="2"/>
  <c r="K312" i="2" s="1"/>
  <c r="D312" i="2"/>
  <c r="R311" i="2"/>
  <c r="J311" i="2"/>
  <c r="H311" i="2"/>
  <c r="K311" i="2" s="1"/>
  <c r="D311" i="2"/>
  <c r="E311" i="2" s="1"/>
  <c r="J310" i="2"/>
  <c r="H310" i="2"/>
  <c r="K310" i="2" s="1"/>
  <c r="D310" i="2"/>
  <c r="R309" i="2"/>
  <c r="J309" i="2"/>
  <c r="H309" i="2"/>
  <c r="K309" i="2" s="1"/>
  <c r="D309" i="2"/>
  <c r="R308" i="2"/>
  <c r="J308" i="2"/>
  <c r="H308" i="2"/>
  <c r="K308" i="2" s="1"/>
  <c r="F308" i="2"/>
  <c r="D308" i="2"/>
  <c r="E308" i="2" s="1"/>
  <c r="R307" i="2"/>
  <c r="J307" i="2"/>
  <c r="H307" i="2"/>
  <c r="I307" i="2" s="1"/>
  <c r="D307" i="2"/>
  <c r="R306" i="2"/>
  <c r="J306" i="2"/>
  <c r="H306" i="2"/>
  <c r="I306" i="2" s="1"/>
  <c r="D306" i="2"/>
  <c r="J305" i="2"/>
  <c r="H305" i="2"/>
  <c r="K305" i="2" s="1"/>
  <c r="D305" i="2"/>
  <c r="R304" i="2"/>
  <c r="J304" i="2"/>
  <c r="H304" i="2"/>
  <c r="K304" i="2" s="1"/>
  <c r="D304" i="2"/>
  <c r="R303" i="2"/>
  <c r="J303" i="2"/>
  <c r="H303" i="2"/>
  <c r="K303" i="2" s="1"/>
  <c r="D303" i="2"/>
  <c r="E303" i="2" s="1"/>
  <c r="R302" i="2"/>
  <c r="J302" i="2"/>
  <c r="I302" i="2"/>
  <c r="H302" i="2"/>
  <c r="D302" i="2"/>
  <c r="R301" i="2"/>
  <c r="J301" i="2"/>
  <c r="H301" i="2"/>
  <c r="K301" i="2" s="1"/>
  <c r="D301" i="2"/>
  <c r="J300" i="2"/>
  <c r="H300" i="2"/>
  <c r="F300" i="2"/>
  <c r="D300" i="2"/>
  <c r="E300" i="2" s="1"/>
  <c r="R299" i="2"/>
  <c r="J299" i="2"/>
  <c r="H299" i="2"/>
  <c r="I299" i="2" s="1"/>
  <c r="D299" i="2"/>
  <c r="E299" i="2" s="1"/>
  <c r="R298" i="2"/>
  <c r="J298" i="2"/>
  <c r="H298" i="2"/>
  <c r="I298" i="2" s="1"/>
  <c r="D298" i="2"/>
  <c r="R297" i="2"/>
  <c r="J297" i="2"/>
  <c r="H297" i="2"/>
  <c r="D297" i="2"/>
  <c r="R296" i="2"/>
  <c r="J296" i="2"/>
  <c r="H296" i="2"/>
  <c r="K296" i="2" s="1"/>
  <c r="D296" i="2"/>
  <c r="E296" i="2" s="1"/>
  <c r="J295" i="2"/>
  <c r="H295" i="2"/>
  <c r="K295" i="2" s="1"/>
  <c r="F295" i="2"/>
  <c r="D295" i="2"/>
  <c r="E295" i="2" s="1"/>
  <c r="R294" i="2"/>
  <c r="J294" i="2"/>
  <c r="H294" i="2"/>
  <c r="D294" i="2"/>
  <c r="R293" i="2"/>
  <c r="J293" i="2"/>
  <c r="I293" i="2"/>
  <c r="H293" i="2"/>
  <c r="D293" i="2"/>
  <c r="R292" i="2"/>
  <c r="J292" i="2"/>
  <c r="H292" i="2"/>
  <c r="K292" i="2" s="1"/>
  <c r="D292" i="2"/>
  <c r="R291" i="2"/>
  <c r="J291" i="2"/>
  <c r="H291" i="2"/>
  <c r="I291" i="2" s="1"/>
  <c r="D291" i="2"/>
  <c r="E291" i="2" s="1"/>
  <c r="J290" i="2"/>
  <c r="H290" i="2"/>
  <c r="I290" i="2" s="1"/>
  <c r="D290" i="2"/>
  <c r="R289" i="2"/>
  <c r="J289" i="2"/>
  <c r="H289" i="2"/>
  <c r="D289" i="2"/>
  <c r="R288" i="2"/>
  <c r="J288" i="2"/>
  <c r="I288" i="2"/>
  <c r="H288" i="2"/>
  <c r="D288" i="2"/>
  <c r="R287" i="2"/>
  <c r="J287" i="2"/>
  <c r="H287" i="2"/>
  <c r="D287" i="2"/>
  <c r="R286" i="2"/>
  <c r="J286" i="2"/>
  <c r="K286" i="2" s="1"/>
  <c r="H286" i="2"/>
  <c r="I286" i="2" s="1"/>
  <c r="F286" i="2"/>
  <c r="D286" i="2"/>
  <c r="E286" i="2" s="1"/>
  <c r="J285" i="2"/>
  <c r="H285" i="2"/>
  <c r="K285" i="2" s="1"/>
  <c r="D285" i="2"/>
  <c r="R284" i="2"/>
  <c r="J284" i="2"/>
  <c r="H284" i="2"/>
  <c r="I284" i="2" s="1"/>
  <c r="F284" i="2"/>
  <c r="D284" i="2"/>
  <c r="E284" i="2" s="1"/>
  <c r="R283" i="2"/>
  <c r="J283" i="2"/>
  <c r="H283" i="2"/>
  <c r="I283" i="2" s="1"/>
  <c r="D283" i="2"/>
  <c r="R282" i="2"/>
  <c r="J282" i="2"/>
  <c r="H282" i="2"/>
  <c r="K282" i="2" s="1"/>
  <c r="D282" i="2"/>
  <c r="R281" i="2"/>
  <c r="J281" i="2"/>
  <c r="H281" i="2"/>
  <c r="K281" i="2" s="1"/>
  <c r="D281" i="2"/>
  <c r="J280" i="2"/>
  <c r="I280" i="2"/>
  <c r="H280" i="2"/>
  <c r="K280" i="2" s="1"/>
  <c r="F280" i="2"/>
  <c r="D280" i="2"/>
  <c r="E280" i="2" s="1"/>
  <c r="R279" i="2"/>
  <c r="J279" i="2"/>
  <c r="H279" i="2"/>
  <c r="D279" i="2"/>
  <c r="R278" i="2"/>
  <c r="J278" i="2"/>
  <c r="K278" i="2" s="1"/>
  <c r="I278" i="2"/>
  <c r="H278" i="2"/>
  <c r="F278" i="2"/>
  <c r="D278" i="2"/>
  <c r="E278" i="2" s="1"/>
  <c r="R277" i="2"/>
  <c r="J277" i="2"/>
  <c r="H277" i="2"/>
  <c r="K277" i="2" s="1"/>
  <c r="D277" i="2"/>
  <c r="R276" i="2"/>
  <c r="J276" i="2"/>
  <c r="I276" i="2"/>
  <c r="H276" i="2"/>
  <c r="K276" i="2" s="1"/>
  <c r="D276" i="2"/>
  <c r="E276" i="2" s="1"/>
  <c r="J275" i="2"/>
  <c r="H275" i="2"/>
  <c r="I275" i="2" s="1"/>
  <c r="D275" i="2"/>
  <c r="R274" i="2"/>
  <c r="J274" i="2"/>
  <c r="H274" i="2"/>
  <c r="K274" i="2" s="1"/>
  <c r="D274" i="2"/>
  <c r="E274" i="2" s="1"/>
  <c r="R273" i="2"/>
  <c r="J273" i="2"/>
  <c r="H273" i="2"/>
  <c r="D273" i="2"/>
  <c r="F273" i="2" s="1"/>
  <c r="R272" i="2"/>
  <c r="K272" i="2"/>
  <c r="J272" i="2"/>
  <c r="I272" i="2"/>
  <c r="H272" i="2"/>
  <c r="F272" i="2"/>
  <c r="D272" i="2"/>
  <c r="E272" i="2" s="1"/>
  <c r="R271" i="2"/>
  <c r="J271" i="2"/>
  <c r="H271" i="2"/>
  <c r="K271" i="2" s="1"/>
  <c r="D271" i="2"/>
  <c r="K270" i="2"/>
  <c r="J270" i="2"/>
  <c r="I270" i="2"/>
  <c r="H270" i="2"/>
  <c r="F270" i="2"/>
  <c r="D270" i="2"/>
  <c r="E270" i="2" s="1"/>
  <c r="R269" i="2"/>
  <c r="J269" i="2"/>
  <c r="H269" i="2"/>
  <c r="K269" i="2" s="1"/>
  <c r="D269" i="2"/>
  <c r="R268" i="2"/>
  <c r="J268" i="2"/>
  <c r="H268" i="2"/>
  <c r="K268" i="2" s="1"/>
  <c r="D268" i="2"/>
  <c r="E268" i="2" s="1"/>
  <c r="R267" i="2"/>
  <c r="J267" i="2"/>
  <c r="H267" i="2"/>
  <c r="I267" i="2" s="1"/>
  <c r="D267" i="2"/>
  <c r="R266" i="2"/>
  <c r="K266" i="2"/>
  <c r="J266" i="2"/>
  <c r="I266" i="2"/>
  <c r="H266" i="2"/>
  <c r="F266" i="2"/>
  <c r="D266" i="2"/>
  <c r="E266" i="2" s="1"/>
  <c r="J265" i="2"/>
  <c r="H265" i="2"/>
  <c r="D265" i="2"/>
  <c r="R264" i="2"/>
  <c r="K264" i="2"/>
  <c r="J264" i="2"/>
  <c r="I264" i="2"/>
  <c r="H264" i="2"/>
  <c r="F264" i="2"/>
  <c r="D264" i="2"/>
  <c r="E264" i="2" s="1"/>
  <c r="R263" i="2"/>
  <c r="J263" i="2"/>
  <c r="H263" i="2"/>
  <c r="K263" i="2" s="1"/>
  <c r="D263" i="2"/>
  <c r="R262" i="2"/>
  <c r="J262" i="2"/>
  <c r="H262" i="2"/>
  <c r="K262" i="2" s="1"/>
  <c r="D262" i="2"/>
  <c r="E262" i="2" s="1"/>
  <c r="R261" i="2"/>
  <c r="J261" i="2"/>
  <c r="H261" i="2"/>
  <c r="D261" i="2"/>
  <c r="J260" i="2"/>
  <c r="H260" i="2"/>
  <c r="K260" i="2" s="1"/>
  <c r="D260" i="2"/>
  <c r="E260" i="2" s="1"/>
  <c r="R259" i="2"/>
  <c r="J259" i="2"/>
  <c r="H259" i="2"/>
  <c r="I259" i="2" s="1"/>
  <c r="D259" i="2"/>
  <c r="R258" i="2"/>
  <c r="K258" i="2"/>
  <c r="J258" i="2"/>
  <c r="I258" i="2"/>
  <c r="H258" i="2"/>
  <c r="D258" i="2"/>
  <c r="E258" i="2" s="1"/>
  <c r="R257" i="2"/>
  <c r="J257" i="2"/>
  <c r="H257" i="2"/>
  <c r="K257" i="2" s="1"/>
  <c r="D257" i="2"/>
  <c r="R256" i="2"/>
  <c r="J256" i="2"/>
  <c r="H256" i="2"/>
  <c r="K256" i="2" s="1"/>
  <c r="D256" i="2"/>
  <c r="E256" i="2" s="1"/>
  <c r="J255" i="2"/>
  <c r="H255" i="2"/>
  <c r="K255" i="2" s="1"/>
  <c r="D255" i="2"/>
  <c r="R254" i="2"/>
  <c r="J254" i="2"/>
  <c r="H254" i="2"/>
  <c r="K254" i="2" s="1"/>
  <c r="D254" i="2"/>
  <c r="E254" i="2" s="1"/>
  <c r="R253" i="2"/>
  <c r="J253" i="2"/>
  <c r="H253" i="2"/>
  <c r="K253" i="2" s="1"/>
  <c r="D253" i="2"/>
  <c r="R252" i="2"/>
  <c r="K252" i="2"/>
  <c r="J252" i="2"/>
  <c r="I252" i="2"/>
  <c r="H252" i="2"/>
  <c r="D252" i="2"/>
  <c r="E252" i="2" s="1"/>
  <c r="R251" i="2"/>
  <c r="J251" i="2"/>
  <c r="H251" i="2"/>
  <c r="I251" i="2" s="1"/>
  <c r="D251" i="2"/>
  <c r="K250" i="2"/>
  <c r="J250" i="2"/>
  <c r="H250" i="2"/>
  <c r="I250" i="2" s="1"/>
  <c r="F250" i="2"/>
  <c r="D250" i="2"/>
  <c r="E250" i="2" s="1"/>
  <c r="R249" i="2"/>
  <c r="J249" i="2"/>
  <c r="H249" i="2"/>
  <c r="K249" i="2" s="1"/>
  <c r="D249" i="2"/>
  <c r="R248" i="2"/>
  <c r="J248" i="2"/>
  <c r="H248" i="2"/>
  <c r="K248" i="2" s="1"/>
  <c r="D248" i="2"/>
  <c r="E248" i="2" s="1"/>
  <c r="R247" i="2"/>
  <c r="J247" i="2"/>
  <c r="H247" i="2"/>
  <c r="K247" i="2" s="1"/>
  <c r="D247" i="2"/>
  <c r="R246" i="2"/>
  <c r="K246" i="2"/>
  <c r="J246" i="2"/>
  <c r="I246" i="2"/>
  <c r="H246" i="2"/>
  <c r="D246" i="2"/>
  <c r="E246" i="2" s="1"/>
  <c r="J245" i="2"/>
  <c r="H245" i="2"/>
  <c r="D245" i="2"/>
  <c r="R244" i="2"/>
  <c r="K244" i="2"/>
  <c r="J244" i="2"/>
  <c r="H244" i="2"/>
  <c r="I244" i="2" s="1"/>
  <c r="F244" i="2"/>
  <c r="D244" i="2"/>
  <c r="E244" i="2" s="1"/>
  <c r="R243" i="2"/>
  <c r="J243" i="2"/>
  <c r="H243" i="2"/>
  <c r="I243" i="2" s="1"/>
  <c r="D243" i="2"/>
  <c r="R242" i="2"/>
  <c r="J242" i="2"/>
  <c r="H242" i="2"/>
  <c r="K242" i="2" s="1"/>
  <c r="D242" i="2"/>
  <c r="E242" i="2" s="1"/>
  <c r="R241" i="2"/>
  <c r="J241" i="2"/>
  <c r="H241" i="2"/>
  <c r="K241" i="2" s="1"/>
  <c r="D241" i="2"/>
  <c r="J240" i="2"/>
  <c r="H240" i="2"/>
  <c r="I240" i="2" s="1"/>
  <c r="F240" i="2"/>
  <c r="D240" i="2"/>
  <c r="E240" i="2" s="1"/>
  <c r="R239" i="2"/>
  <c r="J239" i="2"/>
  <c r="H239" i="2"/>
  <c r="D239" i="2"/>
  <c r="R238" i="2"/>
  <c r="K238" i="2"/>
  <c r="J238" i="2"/>
  <c r="H238" i="2"/>
  <c r="I238" i="2" s="1"/>
  <c r="F238" i="2"/>
  <c r="D238" i="2"/>
  <c r="E238" i="2" s="1"/>
  <c r="R237" i="2"/>
  <c r="J237" i="2"/>
  <c r="H237" i="2"/>
  <c r="K237" i="2" s="1"/>
  <c r="D237" i="2"/>
  <c r="R236" i="2"/>
  <c r="J236" i="2"/>
  <c r="H236" i="2"/>
  <c r="K236" i="2" s="1"/>
  <c r="D236" i="2"/>
  <c r="E236" i="2" s="1"/>
  <c r="J235" i="2"/>
  <c r="H235" i="2"/>
  <c r="I235" i="2" s="1"/>
  <c r="D235" i="2"/>
  <c r="R234" i="2"/>
  <c r="J234" i="2"/>
  <c r="H234" i="2"/>
  <c r="I234" i="2" s="1"/>
  <c r="F234" i="2"/>
  <c r="D234" i="2"/>
  <c r="E234" i="2" s="1"/>
  <c r="R233" i="2"/>
  <c r="J233" i="2"/>
  <c r="H233" i="2"/>
  <c r="D233" i="2"/>
  <c r="R232" i="2"/>
  <c r="K232" i="2"/>
  <c r="J232" i="2"/>
  <c r="H232" i="2"/>
  <c r="I232" i="2" s="1"/>
  <c r="F232" i="2"/>
  <c r="D232" i="2"/>
  <c r="E232" i="2" s="1"/>
  <c r="R231" i="2"/>
  <c r="J231" i="2"/>
  <c r="H231" i="2"/>
  <c r="K231" i="2" s="1"/>
  <c r="D231" i="2"/>
  <c r="J230" i="2"/>
  <c r="I230" i="2"/>
  <c r="H230" i="2"/>
  <c r="K230" i="2" s="1"/>
  <c r="F230" i="2"/>
  <c r="D230" i="2"/>
  <c r="E230" i="2" s="1"/>
  <c r="R229" i="2"/>
  <c r="J229" i="2"/>
  <c r="H229" i="2"/>
  <c r="D229" i="2"/>
  <c r="R228" i="2"/>
  <c r="J228" i="2"/>
  <c r="H228" i="2"/>
  <c r="I228" i="2" s="1"/>
  <c r="F228" i="2"/>
  <c r="D228" i="2"/>
  <c r="E228" i="2" s="1"/>
  <c r="R227" i="2"/>
  <c r="J227" i="2"/>
  <c r="H227" i="2"/>
  <c r="I227" i="2" s="1"/>
  <c r="D227" i="2"/>
  <c r="R226" i="2"/>
  <c r="K226" i="2"/>
  <c r="J226" i="2"/>
  <c r="H226" i="2"/>
  <c r="I226" i="2" s="1"/>
  <c r="F226" i="2"/>
  <c r="D226" i="2"/>
  <c r="E226" i="2" s="1"/>
  <c r="J225" i="2"/>
  <c r="H225" i="2"/>
  <c r="D225" i="2"/>
  <c r="R224" i="2"/>
  <c r="J224" i="2"/>
  <c r="I224" i="2"/>
  <c r="H224" i="2"/>
  <c r="K224" i="2" s="1"/>
  <c r="F224" i="2"/>
  <c r="D224" i="2"/>
  <c r="E224" i="2" s="1"/>
  <c r="R223" i="2"/>
  <c r="J223" i="2"/>
  <c r="H223" i="2"/>
  <c r="D223" i="2"/>
  <c r="R222" i="2"/>
  <c r="J222" i="2"/>
  <c r="H222" i="2"/>
  <c r="I222" i="2" s="1"/>
  <c r="F222" i="2"/>
  <c r="D222" i="2"/>
  <c r="E222" i="2" s="1"/>
  <c r="R221" i="2"/>
  <c r="J221" i="2"/>
  <c r="H221" i="2"/>
  <c r="D221" i="2"/>
  <c r="J220" i="2"/>
  <c r="I220" i="2"/>
  <c r="H220" i="2"/>
  <c r="K220" i="2" s="1"/>
  <c r="D220" i="2"/>
  <c r="E220" i="2" s="1"/>
  <c r="R219" i="2"/>
  <c r="J219" i="2"/>
  <c r="H219" i="2"/>
  <c r="I219" i="2" s="1"/>
  <c r="D219" i="2"/>
  <c r="R218" i="2"/>
  <c r="J218" i="2"/>
  <c r="I218" i="2"/>
  <c r="H218" i="2"/>
  <c r="K218" i="2" s="1"/>
  <c r="F218" i="2"/>
  <c r="D218" i="2"/>
  <c r="E218" i="2" s="1"/>
  <c r="R217" i="2"/>
  <c r="J217" i="2"/>
  <c r="H217" i="2"/>
  <c r="D217" i="2"/>
  <c r="R216" i="2"/>
  <c r="J216" i="2"/>
  <c r="H216" i="2"/>
  <c r="I216" i="2" s="1"/>
  <c r="F216" i="2"/>
  <c r="D216" i="2"/>
  <c r="E216" i="2" s="1"/>
  <c r="J215" i="2"/>
  <c r="H215" i="2"/>
  <c r="K215" i="2" s="1"/>
  <c r="D215" i="2"/>
  <c r="R214" i="2"/>
  <c r="J214" i="2"/>
  <c r="I214" i="2"/>
  <c r="H214" i="2"/>
  <c r="K214" i="2" s="1"/>
  <c r="D214" i="2"/>
  <c r="E214" i="2" s="1"/>
  <c r="R213" i="2"/>
  <c r="J213" i="2"/>
  <c r="H213" i="2"/>
  <c r="D213" i="2"/>
  <c r="R212" i="2"/>
  <c r="J212" i="2"/>
  <c r="I212" i="2"/>
  <c r="H212" i="2"/>
  <c r="K212" i="2" s="1"/>
  <c r="F212" i="2"/>
  <c r="D212" i="2"/>
  <c r="E212" i="2" s="1"/>
  <c r="R211" i="2"/>
  <c r="J211" i="2"/>
  <c r="H211" i="2"/>
  <c r="I211" i="2" s="1"/>
  <c r="D211" i="2"/>
  <c r="K210" i="2"/>
  <c r="J210" i="2"/>
  <c r="I210" i="2"/>
  <c r="H210" i="2"/>
  <c r="F210" i="2"/>
  <c r="D210" i="2"/>
  <c r="E210" i="2" s="1"/>
  <c r="R209" i="2"/>
  <c r="J209" i="2"/>
  <c r="H209" i="2"/>
  <c r="K209" i="2" s="1"/>
  <c r="D209" i="2"/>
  <c r="F209" i="2" s="1"/>
  <c r="R208" i="2"/>
  <c r="J208" i="2"/>
  <c r="I208" i="2"/>
  <c r="H208" i="2"/>
  <c r="K208" i="2" s="1"/>
  <c r="D208" i="2"/>
  <c r="E208" i="2" s="1"/>
  <c r="R207" i="2"/>
  <c r="J207" i="2"/>
  <c r="H207" i="2"/>
  <c r="D207" i="2"/>
  <c r="R206" i="2"/>
  <c r="J206" i="2"/>
  <c r="I206" i="2"/>
  <c r="H206" i="2"/>
  <c r="K206" i="2" s="1"/>
  <c r="F206" i="2"/>
  <c r="D206" i="2"/>
  <c r="E206" i="2" s="1"/>
  <c r="J205" i="2"/>
  <c r="H205" i="2"/>
  <c r="D205" i="2"/>
  <c r="R204" i="2"/>
  <c r="K204" i="2"/>
  <c r="J204" i="2"/>
  <c r="I204" i="2"/>
  <c r="H204" i="2"/>
  <c r="F204" i="2"/>
  <c r="D204" i="2"/>
  <c r="E204" i="2" s="1"/>
  <c r="R203" i="2"/>
  <c r="J203" i="2"/>
  <c r="H203" i="2"/>
  <c r="I203" i="2" s="1"/>
  <c r="D203" i="2"/>
  <c r="R202" i="2"/>
  <c r="J202" i="2"/>
  <c r="I202" i="2"/>
  <c r="H202" i="2"/>
  <c r="K202" i="2" s="1"/>
  <c r="D202" i="2"/>
  <c r="E202" i="2" s="1"/>
  <c r="R201" i="2"/>
  <c r="J201" i="2"/>
  <c r="H201" i="2"/>
  <c r="D201" i="2"/>
  <c r="J200" i="2"/>
  <c r="H200" i="2"/>
  <c r="K200" i="2" s="1"/>
  <c r="D200" i="2"/>
  <c r="E200" i="2" s="1"/>
  <c r="R199" i="2"/>
  <c r="J199" i="2"/>
  <c r="H199" i="2"/>
  <c r="D199" i="2"/>
  <c r="R198" i="2"/>
  <c r="K198" i="2"/>
  <c r="J198" i="2"/>
  <c r="I198" i="2"/>
  <c r="H198" i="2"/>
  <c r="F198" i="2"/>
  <c r="D198" i="2"/>
  <c r="E198" i="2" s="1"/>
  <c r="R197" i="2"/>
  <c r="J197" i="2"/>
  <c r="H197" i="2"/>
  <c r="K197" i="2" s="1"/>
  <c r="D197" i="2"/>
  <c r="R196" i="2"/>
  <c r="J196" i="2"/>
  <c r="I196" i="2"/>
  <c r="H196" i="2"/>
  <c r="K196" i="2" s="1"/>
  <c r="D196" i="2"/>
  <c r="E196" i="2" s="1"/>
  <c r="J195" i="2"/>
  <c r="H195" i="2"/>
  <c r="I195" i="2" s="1"/>
  <c r="D195" i="2"/>
  <c r="R194" i="2"/>
  <c r="J194" i="2"/>
  <c r="H194" i="2"/>
  <c r="K194" i="2" s="1"/>
  <c r="D194" i="2"/>
  <c r="E194" i="2" s="1"/>
  <c r="R193" i="2"/>
  <c r="J193" i="2"/>
  <c r="H193" i="2"/>
  <c r="D193" i="2"/>
  <c r="R192" i="2"/>
  <c r="K192" i="2"/>
  <c r="J192" i="2"/>
  <c r="I192" i="2"/>
  <c r="H192" i="2"/>
  <c r="F192" i="2"/>
  <c r="D192" i="2"/>
  <c r="E192" i="2" s="1"/>
  <c r="R191" i="2"/>
  <c r="J191" i="2"/>
  <c r="H191" i="2"/>
  <c r="K191" i="2" s="1"/>
  <c r="D191" i="2"/>
  <c r="K190" i="2"/>
  <c r="J190" i="2"/>
  <c r="I190" i="2"/>
  <c r="H190" i="2"/>
  <c r="F190" i="2"/>
  <c r="D190" i="2"/>
  <c r="E190" i="2" s="1"/>
  <c r="R189" i="2"/>
  <c r="J189" i="2"/>
  <c r="H189" i="2"/>
  <c r="K189" i="2" s="1"/>
  <c r="D189" i="2"/>
  <c r="R188" i="2"/>
  <c r="J188" i="2"/>
  <c r="H188" i="2"/>
  <c r="K188" i="2" s="1"/>
  <c r="D188" i="2"/>
  <c r="E188" i="2" s="1"/>
  <c r="R187" i="2"/>
  <c r="J187" i="2"/>
  <c r="H187" i="2"/>
  <c r="I187" i="2" s="1"/>
  <c r="D187" i="2"/>
  <c r="R186" i="2"/>
  <c r="K186" i="2"/>
  <c r="J186" i="2"/>
  <c r="I186" i="2"/>
  <c r="H186" i="2"/>
  <c r="F186" i="2"/>
  <c r="D186" i="2"/>
  <c r="E186" i="2" s="1"/>
  <c r="J185" i="2"/>
  <c r="H185" i="2"/>
  <c r="D185" i="2"/>
  <c r="R184" i="2"/>
  <c r="J184" i="2"/>
  <c r="K184" i="2" s="1"/>
  <c r="H184" i="2"/>
  <c r="I184" i="2" s="1"/>
  <c r="F184" i="2"/>
  <c r="D184" i="2"/>
  <c r="E184" i="2" s="1"/>
  <c r="R183" i="2"/>
  <c r="J183" i="2"/>
  <c r="H183" i="2"/>
  <c r="D183" i="2"/>
  <c r="R182" i="2"/>
  <c r="J182" i="2"/>
  <c r="H182" i="2"/>
  <c r="D182" i="2"/>
  <c r="E182" i="2" s="1"/>
  <c r="R181" i="2"/>
  <c r="J181" i="2"/>
  <c r="H181" i="2"/>
  <c r="D181" i="2"/>
  <c r="K180" i="2"/>
  <c r="J180" i="2"/>
  <c r="H180" i="2"/>
  <c r="I180" i="2" s="1"/>
  <c r="F180" i="2"/>
  <c r="D180" i="2"/>
  <c r="E180" i="2" s="1"/>
  <c r="R179" i="2"/>
  <c r="J179" i="2"/>
  <c r="H179" i="2"/>
  <c r="D179" i="2"/>
  <c r="R178" i="2"/>
  <c r="J178" i="2"/>
  <c r="I178" i="2"/>
  <c r="H178" i="2"/>
  <c r="F178" i="2"/>
  <c r="D178" i="2"/>
  <c r="E178" i="2" s="1"/>
  <c r="R177" i="2"/>
  <c r="J177" i="2"/>
  <c r="H177" i="2"/>
  <c r="I177" i="2" s="1"/>
  <c r="D177" i="2"/>
  <c r="R176" i="2"/>
  <c r="J176" i="2"/>
  <c r="H176" i="2"/>
  <c r="D176" i="2"/>
  <c r="J175" i="2"/>
  <c r="H175" i="2"/>
  <c r="K175" i="2" s="1"/>
  <c r="F175" i="2"/>
  <c r="D175" i="2"/>
  <c r="E175" i="2" s="1"/>
  <c r="R174" i="2"/>
  <c r="J174" i="2"/>
  <c r="H174" i="2"/>
  <c r="K174" i="2" s="1"/>
  <c r="F174" i="2"/>
  <c r="D174" i="2"/>
  <c r="E174" i="2" s="1"/>
  <c r="R173" i="2"/>
  <c r="J173" i="2"/>
  <c r="H173" i="2"/>
  <c r="I173" i="2" s="1"/>
  <c r="D173" i="2"/>
  <c r="R172" i="2"/>
  <c r="J172" i="2"/>
  <c r="H172" i="2"/>
  <c r="K172" i="2" s="1"/>
  <c r="D172" i="2"/>
  <c r="R171" i="2"/>
  <c r="J171" i="2"/>
  <c r="H171" i="2"/>
  <c r="I171" i="2" s="1"/>
  <c r="F171" i="2"/>
  <c r="D171" i="2"/>
  <c r="E171" i="2" s="1"/>
  <c r="J170" i="2"/>
  <c r="H170" i="2"/>
  <c r="I170" i="2" s="1"/>
  <c r="D170" i="2"/>
  <c r="E170" i="2" s="1"/>
  <c r="R169" i="2"/>
  <c r="J169" i="2"/>
  <c r="K169" i="2" s="1"/>
  <c r="I169" i="2"/>
  <c r="H169" i="2"/>
  <c r="D169" i="2"/>
  <c r="R168" i="2"/>
  <c r="J168" i="2"/>
  <c r="I168" i="2"/>
  <c r="H168" i="2"/>
  <c r="D168" i="2"/>
  <c r="R167" i="2"/>
  <c r="J167" i="2"/>
  <c r="H167" i="2"/>
  <c r="K167" i="2" s="1"/>
  <c r="F167" i="2"/>
  <c r="D167" i="2"/>
  <c r="E167" i="2" s="1"/>
  <c r="R166" i="2"/>
  <c r="J166" i="2"/>
  <c r="H166" i="2"/>
  <c r="K166" i="2" s="1"/>
  <c r="F166" i="2"/>
  <c r="D166" i="2"/>
  <c r="E166" i="2" s="1"/>
  <c r="J165" i="2"/>
  <c r="K165" i="2" s="1"/>
  <c r="I165" i="2"/>
  <c r="H165" i="2"/>
  <c r="D165" i="2"/>
  <c r="R164" i="2"/>
  <c r="J164" i="2"/>
  <c r="I164" i="2"/>
  <c r="H164" i="2"/>
  <c r="D164" i="2"/>
  <c r="R163" i="2"/>
  <c r="J163" i="2"/>
  <c r="H163" i="2"/>
  <c r="I163" i="2" s="1"/>
  <c r="D163" i="2"/>
  <c r="E163" i="2" s="1"/>
  <c r="R162" i="2"/>
  <c r="J162" i="2"/>
  <c r="H162" i="2"/>
  <c r="I162" i="2" s="1"/>
  <c r="D162" i="2"/>
  <c r="E162" i="2" s="1"/>
  <c r="R161" i="2"/>
  <c r="J161" i="2"/>
  <c r="K161" i="2" s="1"/>
  <c r="I161" i="2"/>
  <c r="H161" i="2"/>
  <c r="D161" i="2"/>
  <c r="J160" i="2"/>
  <c r="H160" i="2"/>
  <c r="K160" i="2" s="1"/>
  <c r="D160" i="2"/>
  <c r="R159" i="2"/>
  <c r="J159" i="2"/>
  <c r="H159" i="2"/>
  <c r="D159" i="2"/>
  <c r="E159" i="2" s="1"/>
  <c r="R158" i="2"/>
  <c r="J158" i="2"/>
  <c r="H158" i="2"/>
  <c r="F158" i="2"/>
  <c r="D158" i="2"/>
  <c r="E158" i="2" s="1"/>
  <c r="R157" i="2"/>
  <c r="J157" i="2"/>
  <c r="I157" i="2"/>
  <c r="H157" i="2"/>
  <c r="D157" i="2"/>
  <c r="R156" i="2"/>
  <c r="J156" i="2"/>
  <c r="I156" i="2"/>
  <c r="H156" i="2"/>
  <c r="D156" i="2"/>
  <c r="J155" i="2"/>
  <c r="H155" i="2"/>
  <c r="I155" i="2" s="1"/>
  <c r="F155" i="2"/>
  <c r="D155" i="2"/>
  <c r="E155" i="2" s="1"/>
  <c r="R154" i="2"/>
  <c r="J154" i="2"/>
  <c r="H154" i="2"/>
  <c r="I154" i="2" s="1"/>
  <c r="F154" i="2"/>
  <c r="D154" i="2"/>
  <c r="E154" i="2" s="1"/>
  <c r="R153" i="2"/>
  <c r="J153" i="2"/>
  <c r="K153" i="2" s="1"/>
  <c r="I153" i="2"/>
  <c r="H153" i="2"/>
  <c r="D153" i="2"/>
  <c r="R152" i="2"/>
  <c r="J152" i="2"/>
  <c r="H152" i="2"/>
  <c r="K152" i="2" s="1"/>
  <c r="D152" i="2"/>
  <c r="R151" i="2"/>
  <c r="J151" i="2"/>
  <c r="H151" i="2"/>
  <c r="D151" i="2"/>
  <c r="E151" i="2" s="1"/>
  <c r="J150" i="2"/>
  <c r="H150" i="2"/>
  <c r="K150" i="2" s="1"/>
  <c r="D150" i="2"/>
  <c r="E150" i="2" s="1"/>
  <c r="R149" i="2"/>
  <c r="J149" i="2"/>
  <c r="H149" i="2"/>
  <c r="I149" i="2" s="1"/>
  <c r="D149" i="2"/>
  <c r="R148" i="2"/>
  <c r="J148" i="2"/>
  <c r="I148" i="2"/>
  <c r="H148" i="2"/>
  <c r="D148" i="2"/>
  <c r="R147" i="2"/>
  <c r="J147" i="2"/>
  <c r="H147" i="2"/>
  <c r="I147" i="2" s="1"/>
  <c r="F147" i="2"/>
  <c r="D147" i="2"/>
  <c r="E147" i="2" s="1"/>
  <c r="R146" i="2"/>
  <c r="J146" i="2"/>
  <c r="H146" i="2"/>
  <c r="I146" i="2" s="1"/>
  <c r="F146" i="2"/>
  <c r="D146" i="2"/>
  <c r="E146" i="2" s="1"/>
  <c r="J145" i="2"/>
  <c r="K145" i="2" s="1"/>
  <c r="H145" i="2"/>
  <c r="I145" i="2" s="1"/>
  <c r="D145" i="2"/>
  <c r="F145" i="2" s="1"/>
  <c r="R144" i="2"/>
  <c r="J144" i="2"/>
  <c r="I144" i="2"/>
  <c r="H144" i="2"/>
  <c r="K144" i="2" s="1"/>
  <c r="D144" i="2"/>
  <c r="R143" i="2"/>
  <c r="J143" i="2"/>
  <c r="H143" i="2"/>
  <c r="D143" i="2"/>
  <c r="E143" i="2" s="1"/>
  <c r="R142" i="2"/>
  <c r="J142" i="2"/>
  <c r="H142" i="2"/>
  <c r="K142" i="2" s="1"/>
  <c r="D142" i="2"/>
  <c r="E142" i="2" s="1"/>
  <c r="R141" i="2"/>
  <c r="J141" i="2"/>
  <c r="H141" i="2"/>
  <c r="I141" i="2" s="1"/>
  <c r="D141" i="2"/>
  <c r="J140" i="2"/>
  <c r="H140" i="2"/>
  <c r="D140" i="2"/>
  <c r="R139" i="2"/>
  <c r="J139" i="2"/>
  <c r="H139" i="2"/>
  <c r="I139" i="2" s="1"/>
  <c r="D139" i="2"/>
  <c r="E139" i="2" s="1"/>
  <c r="R138" i="2"/>
  <c r="K138" i="2"/>
  <c r="J138" i="2"/>
  <c r="H138" i="2"/>
  <c r="I138" i="2" s="1"/>
  <c r="D138" i="2"/>
  <c r="E138" i="2" s="1"/>
  <c r="R137" i="2"/>
  <c r="J137" i="2"/>
  <c r="K137" i="2" s="1"/>
  <c r="H137" i="2"/>
  <c r="I137" i="2" s="1"/>
  <c r="D137" i="2"/>
  <c r="R136" i="2"/>
  <c r="J136" i="2"/>
  <c r="I136" i="2"/>
  <c r="H136" i="2"/>
  <c r="K136" i="2" s="1"/>
  <c r="D136" i="2"/>
  <c r="J135" i="2"/>
  <c r="H135" i="2"/>
  <c r="K135" i="2" s="1"/>
  <c r="D135" i="2"/>
  <c r="E135" i="2" s="1"/>
  <c r="R134" i="2"/>
  <c r="J134" i="2"/>
  <c r="H134" i="2"/>
  <c r="F134" i="2"/>
  <c r="D134" i="2"/>
  <c r="E134" i="2" s="1"/>
  <c r="R133" i="2"/>
  <c r="J133" i="2"/>
  <c r="H133" i="2"/>
  <c r="I133" i="2" s="1"/>
  <c r="D133" i="2"/>
  <c r="R132" i="2"/>
  <c r="J132" i="2"/>
  <c r="H132" i="2"/>
  <c r="D132" i="2"/>
  <c r="R131" i="2"/>
  <c r="J131" i="2"/>
  <c r="H131" i="2"/>
  <c r="I131" i="2" s="1"/>
  <c r="D131" i="2"/>
  <c r="E131" i="2" s="1"/>
  <c r="J130" i="2"/>
  <c r="H130" i="2"/>
  <c r="I130" i="2" s="1"/>
  <c r="D130" i="2"/>
  <c r="E130" i="2" s="1"/>
  <c r="R129" i="2"/>
  <c r="J129" i="2"/>
  <c r="K129" i="2" s="1"/>
  <c r="I129" i="2"/>
  <c r="H129" i="2"/>
  <c r="D129" i="2"/>
  <c r="R128" i="2"/>
  <c r="J128" i="2"/>
  <c r="H128" i="2"/>
  <c r="K128" i="2" s="1"/>
  <c r="D128" i="2"/>
  <c r="R127" i="2"/>
  <c r="J127" i="2"/>
  <c r="H127" i="2"/>
  <c r="K127" i="2" s="1"/>
  <c r="F127" i="2"/>
  <c r="D127" i="2"/>
  <c r="E127" i="2" s="1"/>
  <c r="R126" i="2"/>
  <c r="J126" i="2"/>
  <c r="H126" i="2"/>
  <c r="F126" i="2"/>
  <c r="D126" i="2"/>
  <c r="E126" i="2" s="1"/>
  <c r="J125" i="2"/>
  <c r="K125" i="2" s="1"/>
  <c r="H125" i="2"/>
  <c r="I125" i="2" s="1"/>
  <c r="D125" i="2"/>
  <c r="R124" i="2"/>
  <c r="J124" i="2"/>
  <c r="I124" i="2"/>
  <c r="H124" i="2"/>
  <c r="D124" i="2"/>
  <c r="R123" i="2"/>
  <c r="J123" i="2"/>
  <c r="H123" i="2"/>
  <c r="I123" i="2" s="1"/>
  <c r="F123" i="2"/>
  <c r="D123" i="2"/>
  <c r="E123" i="2" s="1"/>
  <c r="R122" i="2"/>
  <c r="J122" i="2"/>
  <c r="H122" i="2"/>
  <c r="I122" i="2" s="1"/>
  <c r="D122" i="2"/>
  <c r="E122" i="2" s="1"/>
  <c r="R121" i="2"/>
  <c r="J121" i="2"/>
  <c r="K121" i="2" s="1"/>
  <c r="I121" i="2"/>
  <c r="H121" i="2"/>
  <c r="D121" i="2"/>
  <c r="J120" i="2"/>
  <c r="H120" i="2"/>
  <c r="K120" i="2" s="1"/>
  <c r="D120" i="2"/>
  <c r="R119" i="2"/>
  <c r="J119" i="2"/>
  <c r="H119" i="2"/>
  <c r="F119" i="2"/>
  <c r="D119" i="2"/>
  <c r="E119" i="2" s="1"/>
  <c r="R118" i="2"/>
  <c r="J118" i="2"/>
  <c r="H118" i="2"/>
  <c r="K118" i="2" s="1"/>
  <c r="D118" i="2"/>
  <c r="E118" i="2" s="1"/>
  <c r="R117" i="2"/>
  <c r="J117" i="2"/>
  <c r="K117" i="2" s="1"/>
  <c r="H117" i="2"/>
  <c r="I117" i="2" s="1"/>
  <c r="D117" i="2"/>
  <c r="R116" i="2"/>
  <c r="J116" i="2"/>
  <c r="I116" i="2"/>
  <c r="H116" i="2"/>
  <c r="K116" i="2" s="1"/>
  <c r="D116" i="2"/>
  <c r="J115" i="2"/>
  <c r="H115" i="2"/>
  <c r="I115" i="2" s="1"/>
  <c r="D115" i="2"/>
  <c r="E115" i="2" s="1"/>
  <c r="R114" i="2"/>
  <c r="J114" i="2"/>
  <c r="H114" i="2"/>
  <c r="I114" i="2" s="1"/>
  <c r="F114" i="2"/>
  <c r="D114" i="2"/>
  <c r="E114" i="2" s="1"/>
  <c r="R113" i="2"/>
  <c r="J113" i="2"/>
  <c r="I113" i="2"/>
  <c r="H113" i="2"/>
  <c r="D113" i="2"/>
  <c r="R112" i="2"/>
  <c r="J112" i="2"/>
  <c r="H112" i="2"/>
  <c r="D112" i="2"/>
  <c r="R111" i="2"/>
  <c r="J111" i="2"/>
  <c r="H111" i="2"/>
  <c r="K111" i="2" s="1"/>
  <c r="D111" i="2"/>
  <c r="E111" i="2" s="1"/>
  <c r="J110" i="2"/>
  <c r="H110" i="2"/>
  <c r="K110" i="2" s="1"/>
  <c r="D110" i="2"/>
  <c r="E110" i="2" s="1"/>
  <c r="R109" i="2"/>
  <c r="J109" i="2"/>
  <c r="K109" i="2" s="1"/>
  <c r="H109" i="2"/>
  <c r="I109" i="2" s="1"/>
  <c r="D109" i="2"/>
  <c r="R108" i="2"/>
  <c r="J108" i="2"/>
  <c r="I108" i="2"/>
  <c r="H108" i="2"/>
  <c r="K108" i="2" s="1"/>
  <c r="D108" i="2"/>
  <c r="R107" i="2"/>
  <c r="J107" i="2"/>
  <c r="H107" i="2"/>
  <c r="I107" i="2" s="1"/>
  <c r="F107" i="2"/>
  <c r="D107" i="2"/>
  <c r="E107" i="2" s="1"/>
  <c r="R106" i="2"/>
  <c r="J106" i="2"/>
  <c r="H106" i="2"/>
  <c r="I106" i="2" s="1"/>
  <c r="D106" i="2"/>
  <c r="E106" i="2" s="1"/>
  <c r="J105" i="2"/>
  <c r="I105" i="2"/>
  <c r="H105" i="2"/>
  <c r="D105" i="2"/>
  <c r="R104" i="2"/>
  <c r="J104" i="2"/>
  <c r="H104" i="2"/>
  <c r="D104" i="2"/>
  <c r="R103" i="2"/>
  <c r="J103" i="2"/>
  <c r="H103" i="2"/>
  <c r="K103" i="2" s="1"/>
  <c r="D103" i="2"/>
  <c r="E103" i="2" s="1"/>
  <c r="R102" i="2"/>
  <c r="J102" i="2"/>
  <c r="H102" i="2"/>
  <c r="F102" i="2"/>
  <c r="D102" i="2"/>
  <c r="E102" i="2" s="1"/>
  <c r="R101" i="2"/>
  <c r="J101" i="2"/>
  <c r="I101" i="2"/>
  <c r="H101" i="2"/>
  <c r="D101" i="2"/>
  <c r="J100" i="2"/>
  <c r="H100" i="2"/>
  <c r="K100" i="2" s="1"/>
  <c r="D100" i="2"/>
  <c r="R99" i="2"/>
  <c r="J99" i="2"/>
  <c r="H99" i="2"/>
  <c r="I99" i="2" s="1"/>
  <c r="D99" i="2"/>
  <c r="E99" i="2" s="1"/>
  <c r="R98" i="2"/>
  <c r="J98" i="2"/>
  <c r="K98" i="2" s="1"/>
  <c r="H98" i="2"/>
  <c r="I98" i="2" s="1"/>
  <c r="F98" i="2"/>
  <c r="D98" i="2"/>
  <c r="E98" i="2" s="1"/>
  <c r="R97" i="2"/>
  <c r="J97" i="2"/>
  <c r="K97" i="2" s="1"/>
  <c r="I97" i="2"/>
  <c r="H97" i="2"/>
  <c r="D97" i="2"/>
  <c r="R96" i="2"/>
  <c r="J96" i="2"/>
  <c r="H96" i="2"/>
  <c r="D96" i="2"/>
  <c r="J95" i="2"/>
  <c r="H95" i="2"/>
  <c r="K95" i="2" s="1"/>
  <c r="D95" i="2"/>
  <c r="E95" i="2" s="1"/>
  <c r="R94" i="2"/>
  <c r="J94" i="2"/>
  <c r="H94" i="2"/>
  <c r="F94" i="2"/>
  <c r="D94" i="2"/>
  <c r="E94" i="2" s="1"/>
  <c r="R93" i="2"/>
  <c r="J93" i="2"/>
  <c r="I93" i="2"/>
  <c r="H93" i="2"/>
  <c r="D93" i="2"/>
  <c r="R92" i="2"/>
  <c r="J92" i="2"/>
  <c r="H92" i="2"/>
  <c r="D92" i="2"/>
  <c r="R91" i="2"/>
  <c r="J91" i="2"/>
  <c r="H91" i="2"/>
  <c r="I91" i="2" s="1"/>
  <c r="F91" i="2"/>
  <c r="D91" i="2"/>
  <c r="E91" i="2" s="1"/>
  <c r="J90" i="2"/>
  <c r="H90" i="2"/>
  <c r="I90" i="2" s="1"/>
  <c r="F90" i="2"/>
  <c r="D90" i="2"/>
  <c r="E90" i="2" s="1"/>
  <c r="R89" i="2"/>
  <c r="J89" i="2"/>
  <c r="I89" i="2"/>
  <c r="H89" i="2"/>
  <c r="D89" i="2"/>
  <c r="R88" i="2"/>
  <c r="J88" i="2"/>
  <c r="H88" i="2"/>
  <c r="D88" i="2"/>
  <c r="R87" i="2"/>
  <c r="J87" i="2"/>
  <c r="H87" i="2"/>
  <c r="K87" i="2" s="1"/>
  <c r="D87" i="2"/>
  <c r="E87" i="2" s="1"/>
  <c r="R86" i="2"/>
  <c r="J86" i="2"/>
  <c r="H86" i="2"/>
  <c r="F86" i="2"/>
  <c r="D86" i="2"/>
  <c r="E86" i="2" s="1"/>
  <c r="J85" i="2"/>
  <c r="K85" i="2" s="1"/>
  <c r="H85" i="2"/>
  <c r="I85" i="2" s="1"/>
  <c r="D85" i="2"/>
  <c r="R84" i="2"/>
  <c r="J84" i="2"/>
  <c r="H84" i="2"/>
  <c r="D84" i="2"/>
  <c r="R83" i="2"/>
  <c r="J83" i="2"/>
  <c r="H83" i="2"/>
  <c r="K83" i="2" s="1"/>
  <c r="D83" i="2"/>
  <c r="E83" i="2" s="1"/>
  <c r="R82" i="2"/>
  <c r="J82" i="2"/>
  <c r="H82" i="2"/>
  <c r="I82" i="2" s="1"/>
  <c r="D82" i="2"/>
  <c r="R81" i="2"/>
  <c r="J81" i="2"/>
  <c r="H81" i="2"/>
  <c r="I81" i="2" s="1"/>
  <c r="D81" i="2"/>
  <c r="F81" i="2" s="1"/>
  <c r="J80" i="2"/>
  <c r="H80" i="2"/>
  <c r="D80" i="2"/>
  <c r="R79" i="2"/>
  <c r="J79" i="2"/>
  <c r="H79" i="2"/>
  <c r="K79" i="2" s="1"/>
  <c r="F79" i="2"/>
  <c r="D79" i="2"/>
  <c r="E79" i="2" s="1"/>
  <c r="R78" i="2"/>
  <c r="J78" i="2"/>
  <c r="H78" i="2"/>
  <c r="I78" i="2" s="1"/>
  <c r="D78" i="2"/>
  <c r="E78" i="2" s="1"/>
  <c r="R77" i="2"/>
  <c r="K77" i="2"/>
  <c r="J77" i="2"/>
  <c r="I77" i="2"/>
  <c r="H77" i="2"/>
  <c r="F77" i="2"/>
  <c r="D77" i="2"/>
  <c r="E77" i="2" s="1"/>
  <c r="R76" i="2"/>
  <c r="J76" i="2"/>
  <c r="I76" i="2"/>
  <c r="H76" i="2"/>
  <c r="D76" i="2"/>
  <c r="J75" i="2"/>
  <c r="H75" i="2"/>
  <c r="K75" i="2" s="1"/>
  <c r="D75" i="2"/>
  <c r="E75" i="2" s="1"/>
  <c r="R74" i="2"/>
  <c r="J74" i="2"/>
  <c r="H74" i="2"/>
  <c r="I74" i="2" s="1"/>
  <c r="F74" i="2"/>
  <c r="D74" i="2"/>
  <c r="E74" i="2" s="1"/>
  <c r="R73" i="2"/>
  <c r="J73" i="2"/>
  <c r="H73" i="2"/>
  <c r="I73" i="2" s="1"/>
  <c r="D73" i="2"/>
  <c r="R72" i="2"/>
  <c r="J72" i="2"/>
  <c r="H72" i="2"/>
  <c r="K72" i="2" s="1"/>
  <c r="D72" i="2"/>
  <c r="E72" i="2" s="1"/>
  <c r="R71" i="2"/>
  <c r="J71" i="2"/>
  <c r="H71" i="2"/>
  <c r="D71" i="2"/>
  <c r="J70" i="2"/>
  <c r="H70" i="2"/>
  <c r="K70" i="2" s="1"/>
  <c r="D70" i="2"/>
  <c r="E70" i="2" s="1"/>
  <c r="R69" i="2"/>
  <c r="J69" i="2"/>
  <c r="H69" i="2"/>
  <c r="D69" i="2"/>
  <c r="R68" i="2"/>
  <c r="K68" i="2"/>
  <c r="J68" i="2"/>
  <c r="I68" i="2"/>
  <c r="H68" i="2"/>
  <c r="F68" i="2"/>
  <c r="D68" i="2"/>
  <c r="E68" i="2" s="1"/>
  <c r="R67" i="2"/>
  <c r="J67" i="2"/>
  <c r="H67" i="2"/>
  <c r="K67" i="2" s="1"/>
  <c r="D67" i="2"/>
  <c r="R66" i="2"/>
  <c r="J66" i="2"/>
  <c r="H66" i="2"/>
  <c r="K66" i="2" s="1"/>
  <c r="D66" i="2"/>
  <c r="E66" i="2" s="1"/>
  <c r="J65" i="2"/>
  <c r="H65" i="2"/>
  <c r="I65" i="2" s="1"/>
  <c r="D65" i="2"/>
  <c r="R64" i="2"/>
  <c r="J64" i="2"/>
  <c r="H64" i="2"/>
  <c r="K64" i="2" s="1"/>
  <c r="D64" i="2"/>
  <c r="E64" i="2" s="1"/>
  <c r="R63" i="2"/>
  <c r="J63" i="2"/>
  <c r="H63" i="2"/>
  <c r="D63" i="2"/>
  <c r="R62" i="2"/>
  <c r="K62" i="2"/>
  <c r="J62" i="2"/>
  <c r="I62" i="2"/>
  <c r="H62" i="2"/>
  <c r="F62" i="2"/>
  <c r="D62" i="2"/>
  <c r="E62" i="2" s="1"/>
  <c r="R61" i="2"/>
  <c r="J61" i="2"/>
  <c r="H61" i="2"/>
  <c r="K61" i="2" s="1"/>
  <c r="D61" i="2"/>
  <c r="K60" i="2"/>
  <c r="J60" i="2"/>
  <c r="I60" i="2"/>
  <c r="H60" i="2"/>
  <c r="F60" i="2"/>
  <c r="D60" i="2"/>
  <c r="E60" i="2" s="1"/>
  <c r="R59" i="2"/>
  <c r="J59" i="2"/>
  <c r="H59" i="2"/>
  <c r="K59" i="2" s="1"/>
  <c r="D59" i="2"/>
  <c r="R58" i="2"/>
  <c r="J58" i="2"/>
  <c r="H58" i="2"/>
  <c r="K58" i="2" s="1"/>
  <c r="D58" i="2"/>
  <c r="E58" i="2" s="1"/>
  <c r="R57" i="2"/>
  <c r="J57" i="2"/>
  <c r="H57" i="2"/>
  <c r="I57" i="2" s="1"/>
  <c r="D57" i="2"/>
  <c r="R56" i="2"/>
  <c r="K56" i="2"/>
  <c r="J56" i="2"/>
  <c r="I56" i="2"/>
  <c r="H56" i="2"/>
  <c r="F56" i="2"/>
  <c r="D56" i="2"/>
  <c r="E56" i="2" s="1"/>
  <c r="J55" i="2"/>
  <c r="H55" i="2"/>
  <c r="D55" i="2"/>
  <c r="R54" i="2"/>
  <c r="K54" i="2"/>
  <c r="J54" i="2"/>
  <c r="I54" i="2"/>
  <c r="H54" i="2"/>
  <c r="D54" i="2"/>
  <c r="E54" i="2" s="1"/>
  <c r="R53" i="2"/>
  <c r="J53" i="2"/>
  <c r="H53" i="2"/>
  <c r="K53" i="2" s="1"/>
  <c r="D53" i="2"/>
  <c r="R52" i="2"/>
  <c r="J52" i="2"/>
  <c r="H52" i="2"/>
  <c r="K52" i="2" s="1"/>
  <c r="D52" i="2"/>
  <c r="E52" i="2" s="1"/>
  <c r="R51" i="2"/>
  <c r="J51" i="2"/>
  <c r="H51" i="2"/>
  <c r="D51" i="2"/>
  <c r="J50" i="2"/>
  <c r="H50" i="2"/>
  <c r="K50" i="2" s="1"/>
  <c r="D50" i="2"/>
  <c r="E50" i="2" s="1"/>
  <c r="R49" i="2"/>
  <c r="J49" i="2"/>
  <c r="H49" i="2"/>
  <c r="I49" i="2" s="1"/>
  <c r="D49" i="2"/>
  <c r="R48" i="2"/>
  <c r="K48" i="2"/>
  <c r="J48" i="2"/>
  <c r="I48" i="2"/>
  <c r="H48" i="2"/>
  <c r="D48" i="2"/>
  <c r="E48" i="2" s="1"/>
  <c r="R47" i="2"/>
  <c r="J47" i="2"/>
  <c r="H47" i="2"/>
  <c r="K47" i="2" s="1"/>
  <c r="D47" i="2"/>
  <c r="R46" i="2"/>
  <c r="J46" i="2"/>
  <c r="H46" i="2"/>
  <c r="K46" i="2" s="1"/>
  <c r="D46" i="2"/>
  <c r="E46" i="2" s="1"/>
  <c r="J45" i="2"/>
  <c r="H45" i="2"/>
  <c r="K45" i="2" s="1"/>
  <c r="D45" i="2"/>
  <c r="R44" i="2"/>
  <c r="J44" i="2"/>
  <c r="H44" i="2"/>
  <c r="K44" i="2" s="1"/>
  <c r="D44" i="2"/>
  <c r="E44" i="2" s="1"/>
  <c r="R43" i="2"/>
  <c r="J43" i="2"/>
  <c r="H43" i="2"/>
  <c r="K43" i="2" s="1"/>
  <c r="D43" i="2"/>
  <c r="R42" i="2"/>
  <c r="K42" i="2"/>
  <c r="J42" i="2"/>
  <c r="I42" i="2"/>
  <c r="H42" i="2"/>
  <c r="D42" i="2"/>
  <c r="E42" i="2" s="1"/>
  <c r="R41" i="2"/>
  <c r="J41" i="2"/>
  <c r="H41" i="2"/>
  <c r="I41" i="2" s="1"/>
  <c r="D41" i="2"/>
  <c r="K40" i="2"/>
  <c r="J40" i="2"/>
  <c r="H40" i="2"/>
  <c r="I40" i="2" s="1"/>
  <c r="F40" i="2"/>
  <c r="D40" i="2"/>
  <c r="E40" i="2" s="1"/>
  <c r="R39" i="2"/>
  <c r="J39" i="2"/>
  <c r="H39" i="2"/>
  <c r="K39" i="2" s="1"/>
  <c r="D39" i="2"/>
  <c r="R38" i="2"/>
  <c r="J38" i="2"/>
  <c r="H38" i="2"/>
  <c r="K38" i="2" s="1"/>
  <c r="D38" i="2"/>
  <c r="E38" i="2" s="1"/>
  <c r="R37" i="2"/>
  <c r="J37" i="2"/>
  <c r="H37" i="2"/>
  <c r="K37" i="2" s="1"/>
  <c r="D37" i="2"/>
  <c r="R36" i="2"/>
  <c r="K36" i="2"/>
  <c r="J36" i="2"/>
  <c r="I36" i="2"/>
  <c r="H36" i="2"/>
  <c r="D36" i="2"/>
  <c r="E36" i="2" s="1"/>
  <c r="J35" i="2"/>
  <c r="H35" i="2"/>
  <c r="D35" i="2"/>
  <c r="R34" i="2"/>
  <c r="K34" i="2"/>
  <c r="J34" i="2"/>
  <c r="H34" i="2"/>
  <c r="I34" i="2" s="1"/>
  <c r="F34" i="2"/>
  <c r="D34" i="2"/>
  <c r="E34" i="2" s="1"/>
  <c r="R33" i="2"/>
  <c r="J33" i="2"/>
  <c r="H33" i="2"/>
  <c r="I33" i="2" s="1"/>
  <c r="D33" i="2"/>
  <c r="R32" i="2"/>
  <c r="J32" i="2"/>
  <c r="H32" i="2"/>
  <c r="K32" i="2" s="1"/>
  <c r="D32" i="2"/>
  <c r="E32" i="2" s="1"/>
  <c r="R31" i="2"/>
  <c r="J31" i="2"/>
  <c r="H31" i="2"/>
  <c r="K31" i="2" s="1"/>
  <c r="D31" i="2"/>
  <c r="J30" i="2"/>
  <c r="H30" i="2"/>
  <c r="I30" i="2" s="1"/>
  <c r="D30" i="2"/>
  <c r="E30" i="2" s="1"/>
  <c r="R29" i="2"/>
  <c r="J29" i="2"/>
  <c r="H29" i="2"/>
  <c r="D29" i="2"/>
  <c r="R28" i="2"/>
  <c r="K28" i="2"/>
  <c r="J28" i="2"/>
  <c r="H28" i="2"/>
  <c r="I28" i="2" s="1"/>
  <c r="F28" i="2"/>
  <c r="D28" i="2"/>
  <c r="E28" i="2" s="1"/>
  <c r="R27" i="2"/>
  <c r="J27" i="2"/>
  <c r="H27" i="2"/>
  <c r="K27" i="2" s="1"/>
  <c r="D27" i="2"/>
  <c r="R26" i="2"/>
  <c r="J26" i="2"/>
  <c r="H26" i="2"/>
  <c r="K26" i="2" s="1"/>
  <c r="D26" i="2"/>
  <c r="E26" i="2" s="1"/>
  <c r="J25" i="2"/>
  <c r="H25" i="2"/>
  <c r="I25" i="2" s="1"/>
  <c r="D25" i="2"/>
  <c r="R24" i="2"/>
  <c r="J24" i="2"/>
  <c r="I24" i="2"/>
  <c r="H24" i="2"/>
  <c r="K24" i="2" s="1"/>
  <c r="F24" i="2"/>
  <c r="D24" i="2"/>
  <c r="E24" i="2" s="1"/>
  <c r="R23" i="2"/>
  <c r="J23" i="2"/>
  <c r="H23" i="2"/>
  <c r="K23" i="2" s="1"/>
  <c r="D23" i="2"/>
  <c r="E23" i="2" s="1"/>
  <c r="R22" i="2"/>
  <c r="K22" i="2"/>
  <c r="J22" i="2"/>
  <c r="H22" i="2"/>
  <c r="I22" i="2" s="1"/>
  <c r="F22" i="2"/>
  <c r="D22" i="2"/>
  <c r="R21" i="2"/>
  <c r="J21" i="2"/>
  <c r="H21" i="2"/>
  <c r="K21" i="2" s="1"/>
  <c r="D21" i="2"/>
  <c r="J20" i="2"/>
  <c r="H20" i="2"/>
  <c r="K20" i="2" s="1"/>
  <c r="W14" i="2"/>
  <c r="G13" i="2"/>
  <c r="A4" i="1"/>
  <c r="A3" i="1"/>
  <c r="F76" i="2" l="1"/>
  <c r="E76" i="2"/>
  <c r="F345" i="2"/>
  <c r="E345" i="2"/>
  <c r="F549" i="2"/>
  <c r="E549" i="2"/>
  <c r="K618" i="2"/>
  <c r="I618" i="2"/>
  <c r="F664" i="2"/>
  <c r="E664" i="2"/>
  <c r="F23" i="2"/>
  <c r="I26" i="2"/>
  <c r="K29" i="2"/>
  <c r="K30" i="2"/>
  <c r="I32" i="2"/>
  <c r="K35" i="2"/>
  <c r="I38" i="2"/>
  <c r="I44" i="2"/>
  <c r="F46" i="2"/>
  <c r="I50" i="2"/>
  <c r="F52" i="2"/>
  <c r="F58" i="2"/>
  <c r="F61" i="2"/>
  <c r="E61" i="2"/>
  <c r="F64" i="2"/>
  <c r="F67" i="2"/>
  <c r="E67" i="2"/>
  <c r="F70" i="2"/>
  <c r="F73" i="2"/>
  <c r="E73" i="2"/>
  <c r="K76" i="2"/>
  <c r="F84" i="2"/>
  <c r="E84" i="2"/>
  <c r="K94" i="2"/>
  <c r="K96" i="2"/>
  <c r="K101" i="2"/>
  <c r="F103" i="2"/>
  <c r="F118" i="2"/>
  <c r="K126" i="2"/>
  <c r="F128" i="2"/>
  <c r="E128" i="2"/>
  <c r="F131" i="2"/>
  <c r="K134" i="2"/>
  <c r="F139" i="2"/>
  <c r="F141" i="2"/>
  <c r="E141" i="2"/>
  <c r="F149" i="2"/>
  <c r="E149" i="2"/>
  <c r="I152" i="2"/>
  <c r="I160" i="2"/>
  <c r="F162" i="2"/>
  <c r="F170" i="2"/>
  <c r="K183" i="2"/>
  <c r="F188" i="2"/>
  <c r="F191" i="2"/>
  <c r="E191" i="2"/>
  <c r="F194" i="2"/>
  <c r="F197" i="2"/>
  <c r="E197" i="2"/>
  <c r="F200" i="2"/>
  <c r="F203" i="2"/>
  <c r="E203" i="2"/>
  <c r="F215" i="2"/>
  <c r="E215" i="2"/>
  <c r="K216" i="2"/>
  <c r="K221" i="2"/>
  <c r="K222" i="2"/>
  <c r="K228" i="2"/>
  <c r="K233" i="2"/>
  <c r="K234" i="2"/>
  <c r="I236" i="2"/>
  <c r="K239" i="2"/>
  <c r="K240" i="2"/>
  <c r="I242" i="2"/>
  <c r="K245" i="2"/>
  <c r="I248" i="2"/>
  <c r="I254" i="2"/>
  <c r="F256" i="2"/>
  <c r="I260" i="2"/>
  <c r="F262" i="2"/>
  <c r="F268" i="2"/>
  <c r="F271" i="2"/>
  <c r="E271" i="2"/>
  <c r="F274" i="2"/>
  <c r="F277" i="2"/>
  <c r="E277" i="2"/>
  <c r="F282" i="2"/>
  <c r="E282" i="2"/>
  <c r="F285" i="2"/>
  <c r="E285" i="2"/>
  <c r="K294" i="2"/>
  <c r="F296" i="2"/>
  <c r="F303" i="2"/>
  <c r="F305" i="2"/>
  <c r="E305" i="2"/>
  <c r="F309" i="2"/>
  <c r="E309" i="2"/>
  <c r="F311" i="2"/>
  <c r="F313" i="2"/>
  <c r="E313" i="2"/>
  <c r="I328" i="2"/>
  <c r="F332" i="2"/>
  <c r="E332" i="2"/>
  <c r="I343" i="2"/>
  <c r="F349" i="2"/>
  <c r="E349" i="2"/>
  <c r="F351" i="2"/>
  <c r="F353" i="2"/>
  <c r="E353" i="2"/>
  <c r="F355" i="2"/>
  <c r="E355" i="2"/>
  <c r="F357" i="2"/>
  <c r="E357" i="2"/>
  <c r="E367" i="2"/>
  <c r="F367" i="2"/>
  <c r="K393" i="2"/>
  <c r="I393" i="2"/>
  <c r="F413" i="2"/>
  <c r="E413" i="2"/>
  <c r="F483" i="2"/>
  <c r="E483" i="2"/>
  <c r="K503" i="2"/>
  <c r="I503" i="2"/>
  <c r="E579" i="2"/>
  <c r="F579" i="2"/>
  <c r="K607" i="2"/>
  <c r="I607" i="2"/>
  <c r="K637" i="2"/>
  <c r="I637" i="2"/>
  <c r="F113" i="2"/>
  <c r="E113" i="2"/>
  <c r="F31" i="2"/>
  <c r="E31" i="2"/>
  <c r="F49" i="2"/>
  <c r="E49" i="2"/>
  <c r="F55" i="2"/>
  <c r="E55" i="2"/>
  <c r="K82" i="2"/>
  <c r="F93" i="2"/>
  <c r="E93" i="2"/>
  <c r="F105" i="2"/>
  <c r="E105" i="2"/>
  <c r="F120" i="2"/>
  <c r="E120" i="2"/>
  <c r="F133" i="2"/>
  <c r="E133" i="2"/>
  <c r="F172" i="2"/>
  <c r="E172" i="2"/>
  <c r="K173" i="2"/>
  <c r="F177" i="2"/>
  <c r="E177" i="2"/>
  <c r="F185" i="2"/>
  <c r="E185" i="2"/>
  <c r="F241" i="2"/>
  <c r="E241" i="2"/>
  <c r="F247" i="2"/>
  <c r="E247" i="2"/>
  <c r="F253" i="2"/>
  <c r="E253" i="2"/>
  <c r="F259" i="2"/>
  <c r="E259" i="2"/>
  <c r="F265" i="2"/>
  <c r="E265" i="2"/>
  <c r="F287" i="2"/>
  <c r="E287" i="2"/>
  <c r="F298" i="2"/>
  <c r="E298" i="2"/>
  <c r="F315" i="2"/>
  <c r="F317" i="2"/>
  <c r="E317" i="2"/>
  <c r="F325" i="2"/>
  <c r="E325" i="2"/>
  <c r="I330" i="2"/>
  <c r="F334" i="2"/>
  <c r="E334" i="2"/>
  <c r="F336" i="2"/>
  <c r="F338" i="2"/>
  <c r="E338" i="2"/>
  <c r="E361" i="2"/>
  <c r="F361" i="2"/>
  <c r="I464" i="2"/>
  <c r="H465" i="2"/>
  <c r="H466" i="2" s="1"/>
  <c r="K464" i="2"/>
  <c r="F497" i="2"/>
  <c r="E497" i="2"/>
  <c r="F499" i="2"/>
  <c r="E499" i="2"/>
  <c r="E517" i="2"/>
  <c r="F517" i="2"/>
  <c r="K635" i="2"/>
  <c r="I635" i="2"/>
  <c r="I697" i="2"/>
  <c r="K697" i="2"/>
  <c r="F108" i="2"/>
  <c r="E108" i="2"/>
  <c r="F183" i="2"/>
  <c r="E183" i="2"/>
  <c r="F294" i="2"/>
  <c r="E294" i="2"/>
  <c r="F307" i="2"/>
  <c r="E307" i="2"/>
  <c r="K470" i="2"/>
  <c r="I470" i="2"/>
  <c r="F641" i="2"/>
  <c r="E641" i="2"/>
  <c r="F25" i="2"/>
  <c r="E25" i="2"/>
  <c r="I46" i="2"/>
  <c r="I52" i="2"/>
  <c r="K55" i="2"/>
  <c r="I58" i="2"/>
  <c r="I64" i="2"/>
  <c r="F66" i="2"/>
  <c r="I70" i="2"/>
  <c r="F72" i="2"/>
  <c r="F75" i="2"/>
  <c r="K86" i="2"/>
  <c r="F88" i="2"/>
  <c r="E88" i="2"/>
  <c r="K89" i="2"/>
  <c r="F100" i="2"/>
  <c r="E100" i="2"/>
  <c r="F110" i="2"/>
  <c r="F112" i="2"/>
  <c r="E112" i="2"/>
  <c r="K113" i="2"/>
  <c r="F115" i="2"/>
  <c r="F117" i="2"/>
  <c r="E117" i="2"/>
  <c r="F125" i="2"/>
  <c r="E125" i="2"/>
  <c r="I128" i="2"/>
  <c r="F138" i="2"/>
  <c r="F151" i="2"/>
  <c r="F156" i="2"/>
  <c r="E156" i="2"/>
  <c r="K157" i="2"/>
  <c r="F159" i="2"/>
  <c r="F161" i="2"/>
  <c r="E161" i="2"/>
  <c r="F164" i="2"/>
  <c r="E164" i="2"/>
  <c r="F169" i="2"/>
  <c r="E169" i="2"/>
  <c r="K178" i="2"/>
  <c r="I188" i="2"/>
  <c r="I194" i="2"/>
  <c r="F196" i="2"/>
  <c r="I200" i="2"/>
  <c r="F202" i="2"/>
  <c r="F208" i="2"/>
  <c r="F211" i="2"/>
  <c r="E211" i="2"/>
  <c r="F214" i="2"/>
  <c r="F217" i="2"/>
  <c r="E217" i="2"/>
  <c r="F220" i="2"/>
  <c r="F223" i="2"/>
  <c r="E223" i="2"/>
  <c r="F229" i="2"/>
  <c r="E229" i="2"/>
  <c r="F235" i="2"/>
  <c r="E235" i="2"/>
  <c r="I256" i="2"/>
  <c r="I262" i="2"/>
  <c r="K265" i="2"/>
  <c r="I268" i="2"/>
  <c r="I274" i="2"/>
  <c r="F276" i="2"/>
  <c r="F279" i="2"/>
  <c r="E279" i="2"/>
  <c r="I282" i="2"/>
  <c r="K287" i="2"/>
  <c r="F289" i="2"/>
  <c r="E289" i="2"/>
  <c r="F291" i="2"/>
  <c r="F293" i="2"/>
  <c r="E293" i="2"/>
  <c r="F302" i="2"/>
  <c r="E302" i="2"/>
  <c r="K317" i="2"/>
  <c r="F319" i="2"/>
  <c r="E319" i="2"/>
  <c r="F321" i="2"/>
  <c r="F323" i="2"/>
  <c r="K325" i="2"/>
  <c r="F327" i="2"/>
  <c r="E327" i="2"/>
  <c r="K338" i="2"/>
  <c r="F340" i="2"/>
  <c r="E340" i="2"/>
  <c r="F342" i="2"/>
  <c r="E342" i="2"/>
  <c r="E359" i="2"/>
  <c r="F359" i="2"/>
  <c r="K365" i="2"/>
  <c r="K388" i="2"/>
  <c r="F392" i="2"/>
  <c r="E392" i="2"/>
  <c r="F423" i="2"/>
  <c r="E423" i="2"/>
  <c r="F515" i="2"/>
  <c r="E515" i="2"/>
  <c r="E564" i="2"/>
  <c r="F564" i="2"/>
  <c r="F708" i="2"/>
  <c r="E708" i="2"/>
  <c r="F710" i="2"/>
  <c r="E710" i="2"/>
  <c r="F712" i="2"/>
  <c r="E712" i="2"/>
  <c r="E716" i="2"/>
  <c r="F716" i="2"/>
  <c r="E699" i="2"/>
  <c r="E337" i="2"/>
  <c r="F35" i="2"/>
  <c r="E35" i="2"/>
  <c r="F144" i="2"/>
  <c r="E144" i="2"/>
  <c r="E378" i="2"/>
  <c r="F378" i="2"/>
  <c r="F643" i="2"/>
  <c r="E643" i="2"/>
  <c r="F662" i="2"/>
  <c r="E662" i="2"/>
  <c r="F37" i="2"/>
  <c r="E37" i="2"/>
  <c r="F43" i="2"/>
  <c r="E43" i="2"/>
  <c r="F36" i="2"/>
  <c r="F42" i="2"/>
  <c r="F48" i="2"/>
  <c r="F51" i="2"/>
  <c r="E51" i="2"/>
  <c r="F54" i="2"/>
  <c r="F57" i="2"/>
  <c r="E57" i="2"/>
  <c r="F63" i="2"/>
  <c r="E63" i="2"/>
  <c r="F69" i="2"/>
  <c r="E69" i="2"/>
  <c r="I79" i="2"/>
  <c r="K88" i="2"/>
  <c r="F97" i="2"/>
  <c r="E97" i="2"/>
  <c r="K112" i="2"/>
  <c r="I120" i="2"/>
  <c r="F122" i="2"/>
  <c r="F130" i="2"/>
  <c r="K141" i="2"/>
  <c r="F143" i="2"/>
  <c r="F148" i="2"/>
  <c r="E148" i="2"/>
  <c r="K149" i="2"/>
  <c r="K151" i="2"/>
  <c r="F153" i="2"/>
  <c r="E153" i="2"/>
  <c r="K156" i="2"/>
  <c r="K159" i="2"/>
  <c r="K162" i="2"/>
  <c r="K164" i="2"/>
  <c r="K170" i="2"/>
  <c r="I172" i="2"/>
  <c r="F182" i="2"/>
  <c r="F187" i="2"/>
  <c r="E187" i="2"/>
  <c r="F193" i="2"/>
  <c r="E193" i="2"/>
  <c r="F199" i="2"/>
  <c r="E199" i="2"/>
  <c r="F205" i="2"/>
  <c r="E205" i="2"/>
  <c r="K217" i="2"/>
  <c r="K223" i="2"/>
  <c r="K229" i="2"/>
  <c r="F246" i="2"/>
  <c r="F252" i="2"/>
  <c r="F258" i="2"/>
  <c r="F261" i="2"/>
  <c r="E261" i="2"/>
  <c r="F267" i="2"/>
  <c r="E267" i="2"/>
  <c r="K279" i="2"/>
  <c r="K289" i="2"/>
  <c r="K293" i="2"/>
  <c r="K302" i="2"/>
  <c r="F306" i="2"/>
  <c r="E306" i="2"/>
  <c r="I317" i="2"/>
  <c r="K319" i="2"/>
  <c r="I325" i="2"/>
  <c r="F329" i="2"/>
  <c r="E329" i="2"/>
  <c r="K340" i="2"/>
  <c r="K342" i="2"/>
  <c r="F344" i="2"/>
  <c r="E344" i="2"/>
  <c r="K359" i="2"/>
  <c r="F379" i="2"/>
  <c r="E379" i="2"/>
  <c r="F387" i="2"/>
  <c r="E387" i="2"/>
  <c r="E410" i="2"/>
  <c r="F410" i="2"/>
  <c r="E450" i="2"/>
  <c r="F450" i="2"/>
  <c r="F461" i="2"/>
  <c r="E461" i="2"/>
  <c r="K591" i="2"/>
  <c r="I591" i="2"/>
  <c r="K604" i="2"/>
  <c r="I604" i="2"/>
  <c r="E628" i="2"/>
  <c r="F628" i="2"/>
  <c r="F688" i="2"/>
  <c r="E688" i="2"/>
  <c r="I706" i="2"/>
  <c r="K706" i="2"/>
  <c r="E273" i="2"/>
  <c r="T23" i="2"/>
  <c r="L22" i="2"/>
  <c r="F29" i="2"/>
  <c r="E29" i="2"/>
  <c r="F157" i="2"/>
  <c r="E157" i="2"/>
  <c r="F165" i="2"/>
  <c r="E165" i="2"/>
  <c r="F221" i="2"/>
  <c r="E221" i="2"/>
  <c r="F227" i="2"/>
  <c r="E227" i="2"/>
  <c r="F21" i="2"/>
  <c r="L21" i="2" s="1"/>
  <c r="M21" i="2" s="1"/>
  <c r="N21" i="2" s="1"/>
  <c r="E21" i="2"/>
  <c r="F27" i="2"/>
  <c r="E27" i="2"/>
  <c r="F30" i="2"/>
  <c r="F33" i="2"/>
  <c r="E33" i="2"/>
  <c r="F39" i="2"/>
  <c r="E39" i="2"/>
  <c r="F45" i="2"/>
  <c r="E45" i="2"/>
  <c r="K51" i="2"/>
  <c r="K63" i="2"/>
  <c r="I66" i="2"/>
  <c r="K69" i="2"/>
  <c r="I72" i="2"/>
  <c r="I75" i="2"/>
  <c r="F78" i="2"/>
  <c r="K81" i="2"/>
  <c r="F83" i="2"/>
  <c r="F85" i="2"/>
  <c r="E85" i="2"/>
  <c r="I88" i="2"/>
  <c r="K93" i="2"/>
  <c r="F95" i="2"/>
  <c r="K102" i="2"/>
  <c r="F104" i="2"/>
  <c r="E104" i="2"/>
  <c r="K105" i="2"/>
  <c r="F109" i="2"/>
  <c r="E109" i="2"/>
  <c r="I112" i="2"/>
  <c r="F132" i="2"/>
  <c r="E132" i="2"/>
  <c r="K133" i="2"/>
  <c r="F135" i="2"/>
  <c r="F137" i="2"/>
  <c r="E137" i="2"/>
  <c r="F140" i="2"/>
  <c r="E140" i="2"/>
  <c r="K143" i="2"/>
  <c r="K146" i="2"/>
  <c r="K148" i="2"/>
  <c r="K154" i="2"/>
  <c r="F176" i="2"/>
  <c r="E176" i="2"/>
  <c r="K177" i="2"/>
  <c r="F179" i="2"/>
  <c r="E179" i="2"/>
  <c r="K182" i="2"/>
  <c r="K193" i="2"/>
  <c r="K199" i="2"/>
  <c r="K205" i="2"/>
  <c r="F231" i="2"/>
  <c r="E231" i="2"/>
  <c r="F237" i="2"/>
  <c r="E237" i="2"/>
  <c r="F243" i="2"/>
  <c r="E243" i="2"/>
  <c r="F249" i="2"/>
  <c r="E249" i="2"/>
  <c r="F255" i="2"/>
  <c r="E255" i="2"/>
  <c r="K261" i="2"/>
  <c r="K273" i="2"/>
  <c r="F281" i="2"/>
  <c r="E281" i="2"/>
  <c r="F297" i="2"/>
  <c r="E297" i="2"/>
  <c r="K300" i="2"/>
  <c r="F304" i="2"/>
  <c r="E304" i="2"/>
  <c r="F310" i="2"/>
  <c r="E310" i="2"/>
  <c r="F312" i="2"/>
  <c r="E312" i="2"/>
  <c r="F314" i="2"/>
  <c r="E314" i="2"/>
  <c r="F333" i="2"/>
  <c r="E333" i="2"/>
  <c r="F350" i="2"/>
  <c r="E350" i="2"/>
  <c r="F352" i="2"/>
  <c r="E352" i="2"/>
  <c r="F354" i="2"/>
  <c r="E354" i="2"/>
  <c r="F366" i="2"/>
  <c r="E366" i="2"/>
  <c r="F368" i="2"/>
  <c r="E368" i="2"/>
  <c r="F372" i="2"/>
  <c r="E372" i="2"/>
  <c r="E383" i="2"/>
  <c r="F383" i="2"/>
  <c r="F385" i="2"/>
  <c r="E385" i="2"/>
  <c r="I408" i="2"/>
  <c r="K408" i="2"/>
  <c r="F445" i="2"/>
  <c r="E445" i="2"/>
  <c r="E474" i="2"/>
  <c r="F474" i="2"/>
  <c r="F488" i="2"/>
  <c r="E488" i="2"/>
  <c r="F532" i="2"/>
  <c r="E532" i="2"/>
  <c r="E536" i="2"/>
  <c r="F536" i="2"/>
  <c r="E574" i="2"/>
  <c r="F574" i="2"/>
  <c r="K612" i="2"/>
  <c r="I612" i="2"/>
  <c r="K626" i="2"/>
  <c r="I626" i="2"/>
  <c r="E209" i="2"/>
  <c r="F89" i="2"/>
  <c r="E89" i="2"/>
  <c r="F96" i="2"/>
  <c r="E96" i="2"/>
  <c r="F136" i="2"/>
  <c r="E136" i="2"/>
  <c r="F347" i="2"/>
  <c r="E347" i="2"/>
  <c r="K418" i="2"/>
  <c r="I418" i="2"/>
  <c r="F505" i="2"/>
  <c r="E505" i="2"/>
  <c r="F71" i="2"/>
  <c r="E71" i="2"/>
  <c r="F92" i="2"/>
  <c r="E92" i="2"/>
  <c r="F101" i="2"/>
  <c r="E101" i="2"/>
  <c r="K104" i="2"/>
  <c r="F116" i="2"/>
  <c r="E116" i="2"/>
  <c r="F121" i="2"/>
  <c r="E121" i="2"/>
  <c r="F124" i="2"/>
  <c r="E124" i="2"/>
  <c r="F129" i="2"/>
  <c r="E129" i="2"/>
  <c r="K132" i="2"/>
  <c r="K140" i="2"/>
  <c r="F168" i="2"/>
  <c r="E168" i="2"/>
  <c r="K176" i="2"/>
  <c r="F201" i="2"/>
  <c r="E201" i="2"/>
  <c r="F207" i="2"/>
  <c r="E207" i="2"/>
  <c r="F213" i="2"/>
  <c r="E213" i="2"/>
  <c r="F219" i="2"/>
  <c r="E219" i="2"/>
  <c r="F225" i="2"/>
  <c r="E225" i="2"/>
  <c r="F288" i="2"/>
  <c r="E288" i="2"/>
  <c r="K297" i="2"/>
  <c r="F316" i="2"/>
  <c r="F322" i="2"/>
  <c r="E322" i="2"/>
  <c r="K333" i="2"/>
  <c r="F335" i="2"/>
  <c r="E335" i="2"/>
  <c r="F358" i="2"/>
  <c r="F362" i="2"/>
  <c r="E362" i="2"/>
  <c r="F364" i="2"/>
  <c r="E364" i="2"/>
  <c r="F370" i="2"/>
  <c r="F374" i="2"/>
  <c r="E374" i="2"/>
  <c r="K383" i="2"/>
  <c r="I383" i="2"/>
  <c r="F400" i="2"/>
  <c r="E400" i="2"/>
  <c r="E472" i="2"/>
  <c r="F472" i="2"/>
  <c r="F510" i="2"/>
  <c r="E510" i="2"/>
  <c r="F584" i="2"/>
  <c r="E584" i="2"/>
  <c r="K610" i="2"/>
  <c r="I610" i="2"/>
  <c r="F623" i="2"/>
  <c r="E623" i="2"/>
  <c r="E615" i="2"/>
  <c r="E145" i="2"/>
  <c r="F233" i="2"/>
  <c r="E233" i="2"/>
  <c r="F239" i="2"/>
  <c r="E239" i="2"/>
  <c r="F245" i="2"/>
  <c r="E245" i="2"/>
  <c r="F330" i="2"/>
  <c r="E330" i="2"/>
  <c r="F645" i="2"/>
  <c r="E645" i="2"/>
  <c r="F26" i="2"/>
  <c r="F32" i="2"/>
  <c r="F38" i="2"/>
  <c r="F41" i="2"/>
  <c r="E41" i="2"/>
  <c r="F44" i="2"/>
  <c r="F47" i="2"/>
  <c r="E47" i="2"/>
  <c r="F50" i="2"/>
  <c r="F53" i="2"/>
  <c r="E53" i="2"/>
  <c r="F59" i="2"/>
  <c r="E59" i="2"/>
  <c r="F65" i="2"/>
  <c r="E65" i="2"/>
  <c r="K71" i="2"/>
  <c r="F80" i="2"/>
  <c r="E80" i="2"/>
  <c r="F82" i="2"/>
  <c r="E82" i="2"/>
  <c r="F87" i="2"/>
  <c r="K92" i="2"/>
  <c r="F99" i="2"/>
  <c r="I104" i="2"/>
  <c r="F106" i="2"/>
  <c r="F111" i="2"/>
  <c r="K119" i="2"/>
  <c r="K122" i="2"/>
  <c r="K124" i="2"/>
  <c r="K130" i="2"/>
  <c r="I132" i="2"/>
  <c r="I140" i="2"/>
  <c r="F142" i="2"/>
  <c r="F150" i="2"/>
  <c r="F152" i="2"/>
  <c r="E152" i="2"/>
  <c r="K158" i="2"/>
  <c r="F160" i="2"/>
  <c r="E160" i="2"/>
  <c r="F163" i="2"/>
  <c r="K168" i="2"/>
  <c r="F173" i="2"/>
  <c r="E173" i="2"/>
  <c r="I176" i="2"/>
  <c r="F181" i="2"/>
  <c r="E181" i="2"/>
  <c r="F189" i="2"/>
  <c r="E189" i="2"/>
  <c r="F195" i="2"/>
  <c r="E195" i="2"/>
  <c r="K201" i="2"/>
  <c r="K207" i="2"/>
  <c r="K213" i="2"/>
  <c r="K225" i="2"/>
  <c r="F236" i="2"/>
  <c r="F242" i="2"/>
  <c r="F248" i="2"/>
  <c r="F251" i="2"/>
  <c r="E251" i="2"/>
  <c r="F254" i="2"/>
  <c r="F257" i="2"/>
  <c r="E257" i="2"/>
  <c r="F260" i="2"/>
  <c r="F263" i="2"/>
  <c r="E263" i="2"/>
  <c r="F269" i="2"/>
  <c r="E269" i="2"/>
  <c r="F275" i="2"/>
  <c r="E275" i="2"/>
  <c r="F283" i="2"/>
  <c r="E283" i="2"/>
  <c r="K284" i="2"/>
  <c r="K288" i="2"/>
  <c r="F290" i="2"/>
  <c r="E290" i="2"/>
  <c r="F292" i="2"/>
  <c r="E292" i="2"/>
  <c r="I297" i="2"/>
  <c r="F299" i="2"/>
  <c r="F301" i="2"/>
  <c r="E301" i="2"/>
  <c r="K316" i="2"/>
  <c r="F318" i="2"/>
  <c r="E318" i="2"/>
  <c r="F320" i="2"/>
  <c r="E320" i="2"/>
  <c r="F324" i="2"/>
  <c r="E324" i="2"/>
  <c r="F326" i="2"/>
  <c r="F328" i="2"/>
  <c r="I333" i="2"/>
  <c r="K335" i="2"/>
  <c r="K337" i="2"/>
  <c r="F339" i="2"/>
  <c r="E339" i="2"/>
  <c r="F341" i="2"/>
  <c r="F343" i="2"/>
  <c r="E343" i="2"/>
  <c r="K358" i="2"/>
  <c r="F360" i="2"/>
  <c r="E360" i="2"/>
  <c r="K398" i="2"/>
  <c r="I398" i="2"/>
  <c r="E420" i="2"/>
  <c r="F420" i="2"/>
  <c r="E436" i="2"/>
  <c r="F436" i="2"/>
  <c r="F554" i="2"/>
  <c r="E554" i="2"/>
  <c r="K582" i="2"/>
  <c r="I582" i="2"/>
  <c r="K599" i="2"/>
  <c r="I599" i="2"/>
  <c r="F620" i="2"/>
  <c r="E620" i="2"/>
  <c r="E736" i="2"/>
  <c r="F736" i="2"/>
  <c r="E81" i="2"/>
  <c r="K349" i="2"/>
  <c r="K351" i="2"/>
  <c r="K353" i="2"/>
  <c r="K357" i="2"/>
  <c r="K374" i="2"/>
  <c r="F376" i="2"/>
  <c r="E376" i="2"/>
  <c r="K381" i="2"/>
  <c r="F390" i="2"/>
  <c r="E390" i="2"/>
  <c r="F395" i="2"/>
  <c r="E395" i="2"/>
  <c r="K413" i="2"/>
  <c r="F415" i="2"/>
  <c r="E415" i="2"/>
  <c r="K423" i="2"/>
  <c r="F443" i="2"/>
  <c r="E443" i="2"/>
  <c r="F453" i="2"/>
  <c r="E453" i="2"/>
  <c r="F455" i="2"/>
  <c r="E455" i="2"/>
  <c r="F459" i="2"/>
  <c r="E459" i="2"/>
  <c r="F478" i="2"/>
  <c r="E478" i="2"/>
  <c r="K491" i="2"/>
  <c r="K495" i="2"/>
  <c r="K505" i="2"/>
  <c r="F507" i="2"/>
  <c r="E507" i="2"/>
  <c r="K510" i="2"/>
  <c r="F512" i="2"/>
  <c r="E512" i="2"/>
  <c r="F524" i="2"/>
  <c r="E524" i="2"/>
  <c r="F526" i="2"/>
  <c r="E526" i="2"/>
  <c r="K532" i="2"/>
  <c r="F534" i="2"/>
  <c r="E534" i="2"/>
  <c r="K542" i="2"/>
  <c r="F546" i="2"/>
  <c r="E546" i="2"/>
  <c r="K549" i="2"/>
  <c r="K550" i="2"/>
  <c r="F559" i="2"/>
  <c r="E559" i="2"/>
  <c r="K560" i="2"/>
  <c r="K562" i="2"/>
  <c r="F576" i="2"/>
  <c r="E576" i="2"/>
  <c r="K577" i="2"/>
  <c r="F581" i="2"/>
  <c r="E581" i="2"/>
  <c r="K586" i="2"/>
  <c r="F588" i="2"/>
  <c r="E588" i="2"/>
  <c r="K623" i="2"/>
  <c r="F656" i="2"/>
  <c r="E656" i="2"/>
  <c r="F658" i="2"/>
  <c r="E658" i="2"/>
  <c r="F660" i="2"/>
  <c r="E660" i="2"/>
  <c r="K664" i="2"/>
  <c r="F690" i="2"/>
  <c r="E690" i="2"/>
  <c r="F692" i="2"/>
  <c r="E692" i="2"/>
  <c r="E746" i="2"/>
  <c r="E738" i="2"/>
  <c r="E730" i="2"/>
  <c r="E722" i="2"/>
  <c r="E714" i="2"/>
  <c r="E706" i="2"/>
  <c r="E698" i="2"/>
  <c r="E673" i="2"/>
  <c r="E609" i="2"/>
  <c r="E577" i="2"/>
  <c r="E521" i="2"/>
  <c r="E457" i="2"/>
  <c r="F402" i="2"/>
  <c r="E402" i="2"/>
  <c r="F407" i="2"/>
  <c r="E407" i="2"/>
  <c r="F422" i="2"/>
  <c r="E422" i="2"/>
  <c r="F430" i="2"/>
  <c r="E430" i="2"/>
  <c r="F463" i="2"/>
  <c r="E463" i="2"/>
  <c r="F469" i="2"/>
  <c r="E469" i="2"/>
  <c r="F541" i="2"/>
  <c r="E541" i="2"/>
  <c r="F551" i="2"/>
  <c r="E551" i="2"/>
  <c r="K579" i="2"/>
  <c r="F606" i="2"/>
  <c r="F630" i="2"/>
  <c r="E630" i="2"/>
  <c r="F652" i="2"/>
  <c r="E652" i="2"/>
  <c r="F654" i="2"/>
  <c r="E654" i="2"/>
  <c r="F675" i="2"/>
  <c r="E675" i="2"/>
  <c r="F677" i="2"/>
  <c r="E677" i="2"/>
  <c r="F694" i="2"/>
  <c r="E694" i="2"/>
  <c r="F696" i="2"/>
  <c r="E696" i="2"/>
  <c r="E745" i="2"/>
  <c r="E737" i="2"/>
  <c r="E729" i="2"/>
  <c r="E721" i="2"/>
  <c r="E713" i="2"/>
  <c r="E705" i="2"/>
  <c r="E697" i="2"/>
  <c r="E671" i="2"/>
  <c r="E639" i="2"/>
  <c r="E607" i="2"/>
  <c r="E575" i="2"/>
  <c r="E513" i="2"/>
  <c r="E449" i="2"/>
  <c r="F363" i="2"/>
  <c r="E363" i="2"/>
  <c r="F365" i="2"/>
  <c r="E365" i="2"/>
  <c r="F371" i="2"/>
  <c r="E371" i="2"/>
  <c r="F380" i="2"/>
  <c r="E380" i="2"/>
  <c r="K385" i="2"/>
  <c r="K392" i="2"/>
  <c r="F397" i="2"/>
  <c r="K402" i="2"/>
  <c r="K407" i="2"/>
  <c r="I410" i="2"/>
  <c r="I420" i="2"/>
  <c r="K425" i="2"/>
  <c r="F427" i="2"/>
  <c r="E427" i="2"/>
  <c r="F434" i="2"/>
  <c r="F439" i="2"/>
  <c r="E439" i="2"/>
  <c r="F446" i="2"/>
  <c r="I450" i="2"/>
  <c r="F452" i="2"/>
  <c r="H463" i="2"/>
  <c r="K463" i="2" s="1"/>
  <c r="F467" i="2"/>
  <c r="E467" i="2"/>
  <c r="K469" i="2"/>
  <c r="I478" i="2"/>
  <c r="F480" i="2"/>
  <c r="E480" i="2"/>
  <c r="F485" i="2"/>
  <c r="F487" i="2"/>
  <c r="F492" i="2"/>
  <c r="E492" i="2"/>
  <c r="F494" i="2"/>
  <c r="E494" i="2"/>
  <c r="F502" i="2"/>
  <c r="E502" i="2"/>
  <c r="K519" i="2"/>
  <c r="F523" i="2"/>
  <c r="F528" i="2"/>
  <c r="E528" i="2"/>
  <c r="I536" i="2"/>
  <c r="F538" i="2"/>
  <c r="E538" i="2"/>
  <c r="K539" i="2"/>
  <c r="F543" i="2"/>
  <c r="E543" i="2"/>
  <c r="K556" i="2"/>
  <c r="F568" i="2"/>
  <c r="E568" i="2"/>
  <c r="K569" i="2"/>
  <c r="K571" i="2"/>
  <c r="F573" i="2"/>
  <c r="E573" i="2"/>
  <c r="I574" i="2"/>
  <c r="I576" i="2"/>
  <c r="F578" i="2"/>
  <c r="E578" i="2"/>
  <c r="I588" i="2"/>
  <c r="F595" i="2"/>
  <c r="E595" i="2"/>
  <c r="F603" i="2"/>
  <c r="E603" i="2"/>
  <c r="K609" i="2"/>
  <c r="F611" i="2"/>
  <c r="E611" i="2"/>
  <c r="F614" i="2"/>
  <c r="F622" i="2"/>
  <c r="K628" i="2"/>
  <c r="F634" i="2"/>
  <c r="E634" i="2"/>
  <c r="F636" i="2"/>
  <c r="E636" i="2"/>
  <c r="F646" i="2"/>
  <c r="E646" i="2"/>
  <c r="F648" i="2"/>
  <c r="E648" i="2"/>
  <c r="F650" i="2"/>
  <c r="E650" i="2"/>
  <c r="F667" i="2"/>
  <c r="E667" i="2"/>
  <c r="F669" i="2"/>
  <c r="E669" i="2"/>
  <c r="K675" i="2"/>
  <c r="F683" i="2"/>
  <c r="I692" i="2"/>
  <c r="F703" i="2"/>
  <c r="K710" i="2"/>
  <c r="F724" i="2"/>
  <c r="K738" i="2"/>
  <c r="F752" i="2"/>
  <c r="E728" i="2"/>
  <c r="E720" i="2"/>
  <c r="E704" i="2"/>
  <c r="E695" i="2"/>
  <c r="E665" i="2"/>
  <c r="E633" i="2"/>
  <c r="E601" i="2"/>
  <c r="E569" i="2"/>
  <c r="E441" i="2"/>
  <c r="E377" i="2"/>
  <c r="K369" i="2"/>
  <c r="F382" i="2"/>
  <c r="E382" i="2"/>
  <c r="K397" i="2"/>
  <c r="F414" i="2"/>
  <c r="E414" i="2"/>
  <c r="F419" i="2"/>
  <c r="E419" i="2"/>
  <c r="F437" i="2"/>
  <c r="E437" i="2"/>
  <c r="F471" i="2"/>
  <c r="E471" i="2"/>
  <c r="K474" i="2"/>
  <c r="K492" i="2"/>
  <c r="K494" i="2"/>
  <c r="F496" i="2"/>
  <c r="E496" i="2"/>
  <c r="F504" i="2"/>
  <c r="E504" i="2"/>
  <c r="K507" i="2"/>
  <c r="F516" i="2"/>
  <c r="E516" i="2"/>
  <c r="K546" i="2"/>
  <c r="K573" i="2"/>
  <c r="F590" i="2"/>
  <c r="E590" i="2"/>
  <c r="F619" i="2"/>
  <c r="E619" i="2"/>
  <c r="K625" i="2"/>
  <c r="F627" i="2"/>
  <c r="E627" i="2"/>
  <c r="F642" i="2"/>
  <c r="E642" i="2"/>
  <c r="F644" i="2"/>
  <c r="E644" i="2"/>
  <c r="F661" i="2"/>
  <c r="E661" i="2"/>
  <c r="K667" i="2"/>
  <c r="F685" i="2"/>
  <c r="E685" i="2"/>
  <c r="K701" i="2"/>
  <c r="K722" i="2"/>
  <c r="E751" i="2"/>
  <c r="E743" i="2"/>
  <c r="E735" i="2"/>
  <c r="E727" i="2"/>
  <c r="E719" i="2"/>
  <c r="E711" i="2"/>
  <c r="E663" i="2"/>
  <c r="E631" i="2"/>
  <c r="E599" i="2"/>
  <c r="E561" i="2"/>
  <c r="E433" i="2"/>
  <c r="E369" i="2"/>
  <c r="F406" i="2"/>
  <c r="E406" i="2"/>
  <c r="F411" i="2"/>
  <c r="E411" i="2"/>
  <c r="K414" i="2"/>
  <c r="F424" i="2"/>
  <c r="K450" i="2"/>
  <c r="F477" i="2"/>
  <c r="E477" i="2"/>
  <c r="F484" i="2"/>
  <c r="E484" i="2"/>
  <c r="I487" i="2"/>
  <c r="K489" i="2"/>
  <c r="F500" i="2"/>
  <c r="E500" i="2"/>
  <c r="F506" i="2"/>
  <c r="K511" i="2"/>
  <c r="H514" i="2"/>
  <c r="I514" i="2" s="1"/>
  <c r="K516" i="2"/>
  <c r="F518" i="2"/>
  <c r="E518" i="2"/>
  <c r="I523" i="2"/>
  <c r="F535" i="2"/>
  <c r="E535" i="2"/>
  <c r="F560" i="2"/>
  <c r="E560" i="2"/>
  <c r="K563" i="2"/>
  <c r="F565" i="2"/>
  <c r="E565" i="2"/>
  <c r="I568" i="2"/>
  <c r="F570" i="2"/>
  <c r="E570" i="2"/>
  <c r="I573" i="2"/>
  <c r="F587" i="2"/>
  <c r="E587" i="2"/>
  <c r="F592" i="2"/>
  <c r="F597" i="2"/>
  <c r="F600" i="2"/>
  <c r="F629" i="2"/>
  <c r="E629" i="2"/>
  <c r="F640" i="2"/>
  <c r="E640" i="2"/>
  <c r="F659" i="2"/>
  <c r="E659" i="2"/>
  <c r="F676" i="2"/>
  <c r="E676" i="2"/>
  <c r="E750" i="2"/>
  <c r="E742" i="2"/>
  <c r="E734" i="2"/>
  <c r="E726" i="2"/>
  <c r="E718" i="2"/>
  <c r="E702" i="2"/>
  <c r="E689" i="2"/>
  <c r="E657" i="2"/>
  <c r="E625" i="2"/>
  <c r="E593" i="2"/>
  <c r="E553" i="2"/>
  <c r="E489" i="2"/>
  <c r="E425" i="2"/>
  <c r="K375" i="2"/>
  <c r="K377" i="2"/>
  <c r="F384" i="2"/>
  <c r="E384" i="2"/>
  <c r="F386" i="2"/>
  <c r="K389" i="2"/>
  <c r="K391" i="2"/>
  <c r="K401" i="2"/>
  <c r="K406" i="2"/>
  <c r="I414" i="2"/>
  <c r="F421" i="2"/>
  <c r="E421" i="2"/>
  <c r="F426" i="2"/>
  <c r="F429" i="2"/>
  <c r="E429" i="2"/>
  <c r="F435" i="2"/>
  <c r="E435" i="2"/>
  <c r="F442" i="2"/>
  <c r="F447" i="2"/>
  <c r="E447" i="2"/>
  <c r="F451" i="2"/>
  <c r="E451" i="2"/>
  <c r="F454" i="2"/>
  <c r="F460" i="2"/>
  <c r="F475" i="2"/>
  <c r="E475" i="2"/>
  <c r="K477" i="2"/>
  <c r="K484" i="2"/>
  <c r="F486" i="2"/>
  <c r="E486" i="2"/>
  <c r="I489" i="2"/>
  <c r="F491" i="2"/>
  <c r="F508" i="2"/>
  <c r="E508" i="2"/>
  <c r="I511" i="2"/>
  <c r="K518" i="2"/>
  <c r="F522" i="2"/>
  <c r="E522" i="2"/>
  <c r="F530" i="2"/>
  <c r="E530" i="2"/>
  <c r="K533" i="2"/>
  <c r="F542" i="2"/>
  <c r="F550" i="2"/>
  <c r="F552" i="2"/>
  <c r="E552" i="2"/>
  <c r="F557" i="2"/>
  <c r="E557" i="2"/>
  <c r="F562" i="2"/>
  <c r="E562" i="2"/>
  <c r="K565" i="2"/>
  <c r="F596" i="2"/>
  <c r="E596" i="2"/>
  <c r="K600" i="2"/>
  <c r="K608" i="2"/>
  <c r="K616" i="2"/>
  <c r="K629" i="2"/>
  <c r="F651" i="2"/>
  <c r="E651" i="2"/>
  <c r="F653" i="2"/>
  <c r="E653" i="2"/>
  <c r="F672" i="2"/>
  <c r="E672" i="2"/>
  <c r="F674" i="2"/>
  <c r="E674" i="2"/>
  <c r="F678" i="2"/>
  <c r="E678" i="2"/>
  <c r="F682" i="2"/>
  <c r="E682" i="2"/>
  <c r="F693" i="2"/>
  <c r="E693" i="2"/>
  <c r="K700" i="2"/>
  <c r="K717" i="2"/>
  <c r="E749" i="2"/>
  <c r="E741" i="2"/>
  <c r="E733" i="2"/>
  <c r="E725" i="2"/>
  <c r="E717" i="2"/>
  <c r="E709" i="2"/>
  <c r="E701" i="2"/>
  <c r="E655" i="2"/>
  <c r="E591" i="2"/>
  <c r="E545" i="2"/>
  <c r="E481" i="2"/>
  <c r="E417" i="2"/>
  <c r="F398" i="2"/>
  <c r="E398" i="2"/>
  <c r="F403" i="2"/>
  <c r="E403" i="2"/>
  <c r="K421" i="2"/>
  <c r="K429" i="2"/>
  <c r="F431" i="2"/>
  <c r="E431" i="2"/>
  <c r="K486" i="2"/>
  <c r="F520" i="2"/>
  <c r="E520" i="2"/>
  <c r="K525" i="2"/>
  <c r="K555" i="2"/>
  <c r="I565" i="2"/>
  <c r="F567" i="2"/>
  <c r="E567" i="2"/>
  <c r="F572" i="2"/>
  <c r="K580" i="2"/>
  <c r="F582" i="2"/>
  <c r="K597" i="2"/>
  <c r="I600" i="2"/>
  <c r="F604" i="2"/>
  <c r="E604" i="2"/>
  <c r="I608" i="2"/>
  <c r="F610" i="2"/>
  <c r="F612" i="2"/>
  <c r="E612" i="2"/>
  <c r="I616" i="2"/>
  <c r="F618" i="2"/>
  <c r="F626" i="2"/>
  <c r="I629" i="2"/>
  <c r="F635" i="2"/>
  <c r="E635" i="2"/>
  <c r="F637" i="2"/>
  <c r="E637" i="2"/>
  <c r="F666" i="2"/>
  <c r="E666" i="2"/>
  <c r="F668" i="2"/>
  <c r="E668" i="2"/>
  <c r="F670" i="2"/>
  <c r="E670" i="2"/>
  <c r="K672" i="2"/>
  <c r="F680" i="2"/>
  <c r="E680" i="2"/>
  <c r="F684" i="2"/>
  <c r="E684" i="2"/>
  <c r="F686" i="2"/>
  <c r="E686" i="2"/>
  <c r="I700" i="2"/>
  <c r="I717" i="2"/>
  <c r="K729" i="2"/>
  <c r="K749" i="2"/>
  <c r="E748" i="2"/>
  <c r="E732" i="2"/>
  <c r="E700" i="2"/>
  <c r="E681" i="2"/>
  <c r="E649" i="2"/>
  <c r="E617" i="2"/>
  <c r="E585" i="2"/>
  <c r="E537" i="2"/>
  <c r="E473" i="2"/>
  <c r="E409" i="2"/>
  <c r="O21" i="2"/>
  <c r="X21" i="2" s="1"/>
  <c r="I23" i="2"/>
  <c r="K25" i="2"/>
  <c r="I31" i="2"/>
  <c r="K33" i="2"/>
  <c r="I39" i="2"/>
  <c r="K41" i="2"/>
  <c r="I47" i="2"/>
  <c r="K49" i="2"/>
  <c r="I55" i="2"/>
  <c r="K57" i="2"/>
  <c r="I63" i="2"/>
  <c r="K65" i="2"/>
  <c r="I71" i="2"/>
  <c r="K73" i="2"/>
  <c r="I21" i="2"/>
  <c r="I29" i="2"/>
  <c r="I37" i="2"/>
  <c r="I45" i="2"/>
  <c r="I53" i="2"/>
  <c r="I61" i="2"/>
  <c r="I69" i="2"/>
  <c r="I83" i="2"/>
  <c r="M22" i="2"/>
  <c r="N22" i="2" s="1"/>
  <c r="O22" i="2" s="1"/>
  <c r="I27" i="2"/>
  <c r="I35" i="2"/>
  <c r="I43" i="2"/>
  <c r="I51" i="2"/>
  <c r="I59" i="2"/>
  <c r="I67" i="2"/>
  <c r="K80" i="2"/>
  <c r="K74" i="2"/>
  <c r="K78" i="2"/>
  <c r="I80" i="2"/>
  <c r="K84" i="2"/>
  <c r="I84" i="2"/>
  <c r="K91" i="2"/>
  <c r="K99" i="2"/>
  <c r="K107" i="2"/>
  <c r="K115" i="2"/>
  <c r="K123" i="2"/>
  <c r="K131" i="2"/>
  <c r="K139" i="2"/>
  <c r="K147" i="2"/>
  <c r="K155" i="2"/>
  <c r="K163" i="2"/>
  <c r="K171" i="2"/>
  <c r="K181" i="2"/>
  <c r="I181" i="2"/>
  <c r="K185" i="2"/>
  <c r="I185" i="2"/>
  <c r="K90" i="2"/>
  <c r="I96" i="2"/>
  <c r="K106" i="2"/>
  <c r="K114" i="2"/>
  <c r="I87" i="2"/>
  <c r="I95" i="2"/>
  <c r="I103" i="2"/>
  <c r="I111" i="2"/>
  <c r="I119" i="2"/>
  <c r="I127" i="2"/>
  <c r="I135" i="2"/>
  <c r="I143" i="2"/>
  <c r="I151" i="2"/>
  <c r="I159" i="2"/>
  <c r="I167" i="2"/>
  <c r="I175" i="2"/>
  <c r="I86" i="2"/>
  <c r="I94" i="2"/>
  <c r="I102" i="2"/>
  <c r="I110" i="2"/>
  <c r="I118" i="2"/>
  <c r="I126" i="2"/>
  <c r="I134" i="2"/>
  <c r="I142" i="2"/>
  <c r="I150" i="2"/>
  <c r="I158" i="2"/>
  <c r="I166" i="2"/>
  <c r="I174" i="2"/>
  <c r="I179" i="2"/>
  <c r="K179" i="2"/>
  <c r="I182" i="2"/>
  <c r="I92" i="2"/>
  <c r="I100" i="2"/>
  <c r="I183" i="2"/>
  <c r="K321" i="2"/>
  <c r="I321" i="2"/>
  <c r="K187" i="2"/>
  <c r="I193" i="2"/>
  <c r="K195" i="2"/>
  <c r="I201" i="2"/>
  <c r="K203" i="2"/>
  <c r="I209" i="2"/>
  <c r="K211" i="2"/>
  <c r="I217" i="2"/>
  <c r="K219" i="2"/>
  <c r="I225" i="2"/>
  <c r="K227" i="2"/>
  <c r="I233" i="2"/>
  <c r="K235" i="2"/>
  <c r="I241" i="2"/>
  <c r="K243" i="2"/>
  <c r="I249" i="2"/>
  <c r="K251" i="2"/>
  <c r="I257" i="2"/>
  <c r="K259" i="2"/>
  <c r="I265" i="2"/>
  <c r="K267" i="2"/>
  <c r="I273" i="2"/>
  <c r="K275" i="2"/>
  <c r="I281" i="2"/>
  <c r="K283" i="2"/>
  <c r="I191" i="2"/>
  <c r="I199" i="2"/>
  <c r="I207" i="2"/>
  <c r="I215" i="2"/>
  <c r="I223" i="2"/>
  <c r="I231" i="2"/>
  <c r="I239" i="2"/>
  <c r="I247" i="2"/>
  <c r="I255" i="2"/>
  <c r="I263" i="2"/>
  <c r="I271" i="2"/>
  <c r="I279" i="2"/>
  <c r="I287" i="2"/>
  <c r="I189" i="2"/>
  <c r="I197" i="2"/>
  <c r="I205" i="2"/>
  <c r="I213" i="2"/>
  <c r="I221" i="2"/>
  <c r="I229" i="2"/>
  <c r="I237" i="2"/>
  <c r="I245" i="2"/>
  <c r="I253" i="2"/>
  <c r="I261" i="2"/>
  <c r="I269" i="2"/>
  <c r="I277" i="2"/>
  <c r="I285" i="2"/>
  <c r="I289" i="2"/>
  <c r="K291" i="2"/>
  <c r="K299" i="2"/>
  <c r="I305" i="2"/>
  <c r="K307" i="2"/>
  <c r="I313" i="2"/>
  <c r="K315" i="2"/>
  <c r="K323" i="2"/>
  <c r="I329" i="2"/>
  <c r="K331" i="2"/>
  <c r="I337" i="2"/>
  <c r="K339" i="2"/>
  <c r="I345" i="2"/>
  <c r="K347" i="2"/>
  <c r="I353" i="2"/>
  <c r="K355" i="2"/>
  <c r="I361" i="2"/>
  <c r="K363" i="2"/>
  <c r="I369" i="2"/>
  <c r="K371" i="2"/>
  <c r="K379" i="2"/>
  <c r="I385" i="2"/>
  <c r="K387" i="2"/>
  <c r="K395" i="2"/>
  <c r="K409" i="2"/>
  <c r="I409" i="2"/>
  <c r="K417" i="2"/>
  <c r="I417" i="2"/>
  <c r="K290" i="2"/>
  <c r="I296" i="2"/>
  <c r="K298" i="2"/>
  <c r="I304" i="2"/>
  <c r="K306" i="2"/>
  <c r="I312" i="2"/>
  <c r="K314" i="2"/>
  <c r="I320" i="2"/>
  <c r="K322" i="2"/>
  <c r="H327" i="2"/>
  <c r="I336" i="2"/>
  <c r="I344" i="2"/>
  <c r="K346" i="2"/>
  <c r="I352" i="2"/>
  <c r="K354" i="2"/>
  <c r="I360" i="2"/>
  <c r="K362" i="2"/>
  <c r="I368" i="2"/>
  <c r="K370" i="2"/>
  <c r="I376" i="2"/>
  <c r="K378" i="2"/>
  <c r="I384" i="2"/>
  <c r="K386" i="2"/>
  <c r="I392" i="2"/>
  <c r="K394" i="2"/>
  <c r="H399" i="2"/>
  <c r="I295" i="2"/>
  <c r="I303" i="2"/>
  <c r="I311" i="2"/>
  <c r="I319" i="2"/>
  <c r="I335" i="2"/>
  <c r="I351" i="2"/>
  <c r="I359" i="2"/>
  <c r="I367" i="2"/>
  <c r="I294" i="2"/>
  <c r="I310" i="2"/>
  <c r="I318" i="2"/>
  <c r="K320" i="2"/>
  <c r="I326" i="2"/>
  <c r="I334" i="2"/>
  <c r="I342" i="2"/>
  <c r="I350" i="2"/>
  <c r="I366" i="2"/>
  <c r="I374" i="2"/>
  <c r="I382" i="2"/>
  <c r="I390" i="2"/>
  <c r="I301" i="2"/>
  <c r="I309" i="2"/>
  <c r="H324" i="2"/>
  <c r="I341" i="2"/>
  <c r="I349" i="2"/>
  <c r="I357" i="2"/>
  <c r="I365" i="2"/>
  <c r="I373" i="2"/>
  <c r="I381" i="2"/>
  <c r="I389" i="2"/>
  <c r="I397" i="2"/>
  <c r="I292" i="2"/>
  <c r="I300" i="2"/>
  <c r="I308" i="2"/>
  <c r="I316" i="2"/>
  <c r="I332" i="2"/>
  <c r="I340" i="2"/>
  <c r="I348" i="2"/>
  <c r="I356" i="2"/>
  <c r="I364" i="2"/>
  <c r="I372" i="2"/>
  <c r="K405" i="2"/>
  <c r="I405" i="2"/>
  <c r="H467" i="2"/>
  <c r="K466" i="2"/>
  <c r="I466" i="2"/>
  <c r="K403" i="2"/>
  <c r="K411" i="2"/>
  <c r="K419" i="2"/>
  <c r="I425" i="2"/>
  <c r="K427" i="2"/>
  <c r="H432" i="2"/>
  <c r="H440" i="2"/>
  <c r="K451" i="2"/>
  <c r="I457" i="2"/>
  <c r="K459" i="2"/>
  <c r="I465" i="2"/>
  <c r="H472" i="2"/>
  <c r="I473" i="2"/>
  <c r="K475" i="2"/>
  <c r="K488" i="2"/>
  <c r="I488" i="2"/>
  <c r="K535" i="2"/>
  <c r="I535" i="2"/>
  <c r="H521" i="2"/>
  <c r="K520" i="2"/>
  <c r="I520" i="2"/>
  <c r="I407" i="2"/>
  <c r="I415" i="2"/>
  <c r="I423" i="2"/>
  <c r="I431" i="2"/>
  <c r="I439" i="2"/>
  <c r="H454" i="2"/>
  <c r="I463" i="2"/>
  <c r="K465" i="2"/>
  <c r="I471" i="2"/>
  <c r="K480" i="2"/>
  <c r="I480" i="2"/>
  <c r="K512" i="2"/>
  <c r="I512" i="2"/>
  <c r="I413" i="2"/>
  <c r="I421" i="2"/>
  <c r="I429" i="2"/>
  <c r="I453" i="2"/>
  <c r="H460" i="2"/>
  <c r="I469" i="2"/>
  <c r="H476" i="2"/>
  <c r="I477" i="2"/>
  <c r="H497" i="2"/>
  <c r="K496" i="2"/>
  <c r="I496" i="2"/>
  <c r="K479" i="2"/>
  <c r="K504" i="2"/>
  <c r="I504" i="2"/>
  <c r="K528" i="2"/>
  <c r="I528" i="2"/>
  <c r="K482" i="2"/>
  <c r="K490" i="2"/>
  <c r="K498" i="2"/>
  <c r="K506" i="2"/>
  <c r="K514" i="2"/>
  <c r="K522" i="2"/>
  <c r="K530" i="2"/>
  <c r="K583" i="2"/>
  <c r="I583" i="2"/>
  <c r="I479" i="2"/>
  <c r="I486" i="2"/>
  <c r="H493" i="2"/>
  <c r="I494" i="2"/>
  <c r="I510" i="2"/>
  <c r="I518" i="2"/>
  <c r="I526" i="2"/>
  <c r="I534" i="2"/>
  <c r="K575" i="2"/>
  <c r="I575" i="2"/>
  <c r="I485" i="2"/>
  <c r="H500" i="2"/>
  <c r="I509" i="2"/>
  <c r="I517" i="2"/>
  <c r="I525" i="2"/>
  <c r="I533" i="2"/>
  <c r="K540" i="2"/>
  <c r="I540" i="2"/>
  <c r="H541" i="2"/>
  <c r="K567" i="2"/>
  <c r="I567" i="2"/>
  <c r="I492" i="2"/>
  <c r="I516" i="2"/>
  <c r="I524" i="2"/>
  <c r="I532" i="2"/>
  <c r="K559" i="2"/>
  <c r="I559" i="2"/>
  <c r="K543" i="2"/>
  <c r="I543" i="2"/>
  <c r="K551" i="2"/>
  <c r="I551" i="2"/>
  <c r="K584" i="2"/>
  <c r="K537" i="2"/>
  <c r="K545" i="2"/>
  <c r="K553" i="2"/>
  <c r="K631" i="2"/>
  <c r="I631" i="2"/>
  <c r="I634" i="2"/>
  <c r="K634" i="2"/>
  <c r="K669" i="2"/>
  <c r="I669" i="2"/>
  <c r="K636" i="2"/>
  <c r="I636" i="2"/>
  <c r="K595" i="2"/>
  <c r="I595" i="2"/>
  <c r="K603" i="2"/>
  <c r="I603" i="2"/>
  <c r="I718" i="2"/>
  <c r="K718" i="2"/>
  <c r="I548" i="2"/>
  <c r="I556" i="2"/>
  <c r="I564" i="2"/>
  <c r="I572" i="2"/>
  <c r="I580" i="2"/>
  <c r="K585" i="2"/>
  <c r="K587" i="2"/>
  <c r="I587" i="2"/>
  <c r="K611" i="2"/>
  <c r="I611" i="2"/>
  <c r="I539" i="2"/>
  <c r="I547" i="2"/>
  <c r="I555" i="2"/>
  <c r="I563" i="2"/>
  <c r="I571" i="2"/>
  <c r="I579" i="2"/>
  <c r="K590" i="2"/>
  <c r="K619" i="2"/>
  <c r="I619" i="2"/>
  <c r="K627" i="2"/>
  <c r="I627" i="2"/>
  <c r="K645" i="2"/>
  <c r="I645" i="2"/>
  <c r="K653" i="2"/>
  <c r="I653" i="2"/>
  <c r="K589" i="2"/>
  <c r="K644" i="2"/>
  <c r="I644" i="2"/>
  <c r="K652" i="2"/>
  <c r="I652" i="2"/>
  <c r="K702" i="2"/>
  <c r="I702" i="2"/>
  <c r="K643" i="2"/>
  <c r="I643" i="2"/>
  <c r="K651" i="2"/>
  <c r="I651" i="2"/>
  <c r="K659" i="2"/>
  <c r="I659" i="2"/>
  <c r="K681" i="2"/>
  <c r="I593" i="2"/>
  <c r="I601" i="2"/>
  <c r="I609" i="2"/>
  <c r="I617" i="2"/>
  <c r="I625" i="2"/>
  <c r="I630" i="2"/>
  <c r="K638" i="2"/>
  <c r="I642" i="2"/>
  <c r="K642" i="2"/>
  <c r="I650" i="2"/>
  <c r="K650" i="2"/>
  <c r="I658" i="2"/>
  <c r="K658" i="2"/>
  <c r="K661" i="2"/>
  <c r="I661" i="2"/>
  <c r="K673" i="2"/>
  <c r="I673" i="2"/>
  <c r="I592" i="2"/>
  <c r="K641" i="2"/>
  <c r="I641" i="2"/>
  <c r="K649" i="2"/>
  <c r="I649" i="2"/>
  <c r="K657" i="2"/>
  <c r="I657" i="2"/>
  <c r="K639" i="2"/>
  <c r="I639" i="2"/>
  <c r="K640" i="2"/>
  <c r="I640" i="2"/>
  <c r="K648" i="2"/>
  <c r="I648" i="2"/>
  <c r="K656" i="2"/>
  <c r="I656" i="2"/>
  <c r="K682" i="2"/>
  <c r="I682" i="2"/>
  <c r="K647" i="2"/>
  <c r="I647" i="2"/>
  <c r="K655" i="2"/>
  <c r="I655" i="2"/>
  <c r="K665" i="2"/>
  <c r="I665" i="2"/>
  <c r="K703" i="2"/>
  <c r="I703" i="2"/>
  <c r="I646" i="2"/>
  <c r="K646" i="2"/>
  <c r="I654" i="2"/>
  <c r="K654" i="2"/>
  <c r="K662" i="2"/>
  <c r="K666" i="2"/>
  <c r="K670" i="2"/>
  <c r="K674" i="2"/>
  <c r="K683" i="2"/>
  <c r="I683" i="2"/>
  <c r="K684" i="2"/>
  <c r="I707" i="2"/>
  <c r="K707" i="2"/>
  <c r="I715" i="2"/>
  <c r="K715" i="2"/>
  <c r="I735" i="2"/>
  <c r="K735" i="2"/>
  <c r="K737" i="2"/>
  <c r="I737" i="2"/>
  <c r="I746" i="2"/>
  <c r="K746" i="2"/>
  <c r="K724" i="2"/>
  <c r="I724" i="2"/>
  <c r="I726" i="2"/>
  <c r="K726" i="2"/>
  <c r="I660" i="2"/>
  <c r="I664" i="2"/>
  <c r="I668" i="2"/>
  <c r="I672" i="2"/>
  <c r="K686" i="2"/>
  <c r="I686" i="2"/>
  <c r="K698" i="2"/>
  <c r="I698" i="2"/>
  <c r="K699" i="2"/>
  <c r="I699" i="2"/>
  <c r="K685" i="2"/>
  <c r="K687" i="2"/>
  <c r="I687" i="2"/>
  <c r="K688" i="2"/>
  <c r="K696" i="2"/>
  <c r="K705" i="2"/>
  <c r="I705" i="2"/>
  <c r="I714" i="2"/>
  <c r="K714" i="2"/>
  <c r="I663" i="2"/>
  <c r="I667" i="2"/>
  <c r="I671" i="2"/>
  <c r="I675" i="2"/>
  <c r="K678" i="2"/>
  <c r="I678" i="2"/>
  <c r="K736" i="2"/>
  <c r="I736" i="2"/>
  <c r="I747" i="2"/>
  <c r="K747" i="2"/>
  <c r="K679" i="2"/>
  <c r="I679" i="2"/>
  <c r="K680" i="2"/>
  <c r="K690" i="2"/>
  <c r="I690" i="2"/>
  <c r="K691" i="2"/>
  <c r="I691" i="2"/>
  <c r="K694" i="2"/>
  <c r="I694" i="2"/>
  <c r="K695" i="2"/>
  <c r="I695" i="2"/>
  <c r="K704" i="2"/>
  <c r="K734" i="2"/>
  <c r="I680" i="2"/>
  <c r="K689" i="2"/>
  <c r="K693" i="2"/>
  <c r="K708" i="2"/>
  <c r="I708" i="2"/>
  <c r="I725" i="2"/>
  <c r="K716" i="2"/>
  <c r="I716" i="2"/>
  <c r="I727" i="2"/>
  <c r="K727" i="2"/>
  <c r="K748" i="2"/>
  <c r="I748" i="2"/>
  <c r="K728" i="2"/>
  <c r="I728" i="2"/>
  <c r="I739" i="2"/>
  <c r="K739" i="2"/>
  <c r="K711" i="2"/>
  <c r="I719" i="2"/>
  <c r="K719" i="2"/>
  <c r="I729" i="2"/>
  <c r="K740" i="2"/>
  <c r="I740" i="2"/>
  <c r="I751" i="2"/>
  <c r="K751" i="2"/>
  <c r="K712" i="2"/>
  <c r="I712" i="2"/>
  <c r="K720" i="2"/>
  <c r="I720" i="2"/>
  <c r="I731" i="2"/>
  <c r="K731" i="2"/>
  <c r="I741" i="2"/>
  <c r="K750" i="2"/>
  <c r="I709" i="2"/>
  <c r="I721" i="2"/>
  <c r="K730" i="2"/>
  <c r="K732" i="2"/>
  <c r="I732" i="2"/>
  <c r="K733" i="2"/>
  <c r="I743" i="2"/>
  <c r="K743" i="2"/>
  <c r="K713" i="2"/>
  <c r="I723" i="2"/>
  <c r="K723" i="2"/>
  <c r="I733" i="2"/>
  <c r="K742" i="2"/>
  <c r="K744" i="2"/>
  <c r="I744" i="2"/>
  <c r="K745" i="2"/>
  <c r="I752" i="2"/>
  <c r="T24" i="2" l="1"/>
  <c r="U23" i="2"/>
  <c r="Y21" i="2"/>
  <c r="AA21" i="2"/>
  <c r="I460" i="2"/>
  <c r="H461" i="2"/>
  <c r="K460" i="2"/>
  <c r="K432" i="2"/>
  <c r="I432" i="2"/>
  <c r="H433" i="2"/>
  <c r="K521" i="2"/>
  <c r="I521" i="2"/>
  <c r="K324" i="2"/>
  <c r="I324" i="2"/>
  <c r="K497" i="2"/>
  <c r="I497" i="2"/>
  <c r="K472" i="2"/>
  <c r="I472" i="2"/>
  <c r="I467" i="2"/>
  <c r="H468" i="2"/>
  <c r="K467" i="2"/>
  <c r="K399" i="2"/>
  <c r="I399" i="2"/>
  <c r="K327" i="2"/>
  <c r="I327" i="2"/>
  <c r="K493" i="2"/>
  <c r="I493" i="2"/>
  <c r="K454" i="2"/>
  <c r="I454" i="2"/>
  <c r="H455" i="2"/>
  <c r="I476" i="2"/>
  <c r="K476" i="2"/>
  <c r="K541" i="2"/>
  <c r="I541" i="2"/>
  <c r="K500" i="2"/>
  <c r="I500" i="2"/>
  <c r="H501" i="2"/>
  <c r="K440" i="2"/>
  <c r="I440" i="2"/>
  <c r="H441" i="2"/>
  <c r="L23" i="2"/>
  <c r="X22" i="2"/>
  <c r="P22" i="2"/>
  <c r="P21" i="2"/>
  <c r="T25" i="2" l="1"/>
  <c r="U24" i="2"/>
  <c r="Y22" i="2"/>
  <c r="AA22" i="2"/>
  <c r="I468" i="2"/>
  <c r="K468" i="2"/>
  <c r="H442" i="2"/>
  <c r="K441" i="2"/>
  <c r="I441" i="2"/>
  <c r="K501" i="2"/>
  <c r="I501" i="2"/>
  <c r="H502" i="2"/>
  <c r="K461" i="2"/>
  <c r="I461" i="2"/>
  <c r="M23" i="2"/>
  <c r="N23" i="2" s="1"/>
  <c r="L24" i="2"/>
  <c r="K455" i="2"/>
  <c r="I455" i="2"/>
  <c r="H456" i="2"/>
  <c r="H434" i="2"/>
  <c r="K433" i="2"/>
  <c r="I433" i="2"/>
  <c r="T26" i="2" l="1"/>
  <c r="U25" i="2"/>
  <c r="K456" i="2"/>
  <c r="I456" i="2"/>
  <c r="M24" i="2"/>
  <c r="N24" i="2" s="1"/>
  <c r="L25" i="2"/>
  <c r="O23" i="2"/>
  <c r="H443" i="2"/>
  <c r="K442" i="2"/>
  <c r="I442" i="2"/>
  <c r="H435" i="2"/>
  <c r="K434" i="2"/>
  <c r="I434" i="2"/>
  <c r="K502" i="2"/>
  <c r="I502" i="2"/>
  <c r="T27" i="2" l="1"/>
  <c r="U26" i="2"/>
  <c r="Y23" i="2"/>
  <c r="AA23" i="2"/>
  <c r="I443" i="2"/>
  <c r="H444" i="2"/>
  <c r="K443" i="2"/>
  <c r="O24" i="2"/>
  <c r="X23" i="2"/>
  <c r="P23" i="2"/>
  <c r="M25" i="2"/>
  <c r="N25" i="2" s="1"/>
  <c r="L26" i="2"/>
  <c r="I435" i="2"/>
  <c r="H436" i="2"/>
  <c r="K435" i="2"/>
  <c r="T28" i="2" l="1"/>
  <c r="U27" i="2"/>
  <c r="Y24" i="2"/>
  <c r="AA24" i="2"/>
  <c r="M26" i="2"/>
  <c r="N26" i="2" s="1"/>
  <c r="L27" i="2"/>
  <c r="I436" i="2"/>
  <c r="H437" i="2"/>
  <c r="K436" i="2"/>
  <c r="P24" i="2"/>
  <c r="X24" i="2"/>
  <c r="O25" i="2"/>
  <c r="I444" i="2"/>
  <c r="H445" i="2"/>
  <c r="K444" i="2"/>
  <c r="T29" i="2" l="1"/>
  <c r="U28" i="2"/>
  <c r="Y25" i="2"/>
  <c r="AA25" i="2"/>
  <c r="K445" i="2"/>
  <c r="I445" i="2"/>
  <c r="H446" i="2"/>
  <c r="P25" i="2"/>
  <c r="R25" i="2" s="1"/>
  <c r="X25" i="2"/>
  <c r="K437" i="2"/>
  <c r="I437" i="2"/>
  <c r="H438" i="2"/>
  <c r="M27" i="2"/>
  <c r="N27" i="2" s="1"/>
  <c r="L28" i="2"/>
  <c r="O26" i="2"/>
  <c r="T30" i="2" l="1"/>
  <c r="U29" i="2"/>
  <c r="Y26" i="2"/>
  <c r="AA26" i="2"/>
  <c r="K446" i="2"/>
  <c r="I446" i="2"/>
  <c r="H447" i="2"/>
  <c r="P26" i="2"/>
  <c r="X26" i="2"/>
  <c r="O27" i="2"/>
  <c r="M28" i="2"/>
  <c r="N28" i="2" s="1"/>
  <c r="L29" i="2"/>
  <c r="K438" i="2"/>
  <c r="I438" i="2"/>
  <c r="T31" i="2" l="1"/>
  <c r="U30" i="2"/>
  <c r="Y27" i="2"/>
  <c r="AA27" i="2"/>
  <c r="X27" i="2"/>
  <c r="P27" i="2"/>
  <c r="K447" i="2"/>
  <c r="I447" i="2"/>
  <c r="H448" i="2"/>
  <c r="M29" i="2"/>
  <c r="N29" i="2" s="1"/>
  <c r="L30" i="2"/>
  <c r="O28" i="2"/>
  <c r="T32" i="2" l="1"/>
  <c r="U31" i="2"/>
  <c r="Y28" i="2"/>
  <c r="AA28" i="2"/>
  <c r="K448" i="2"/>
  <c r="I448" i="2"/>
  <c r="H449" i="2"/>
  <c r="O29" i="2"/>
  <c r="M30" i="2"/>
  <c r="N30" i="2" s="1"/>
  <c r="L31" i="2"/>
  <c r="X28" i="2"/>
  <c r="P28" i="2"/>
  <c r="T33" i="2" l="1"/>
  <c r="U32" i="2"/>
  <c r="Y29" i="2"/>
  <c r="AA29" i="2"/>
  <c r="O30" i="2"/>
  <c r="K449" i="2"/>
  <c r="I449" i="2"/>
  <c r="X29" i="2"/>
  <c r="P29" i="2"/>
  <c r="M31" i="2"/>
  <c r="N31" i="2" s="1"/>
  <c r="L32" i="2"/>
  <c r="T34" i="2" l="1"/>
  <c r="U33" i="2"/>
  <c r="Y30" i="2"/>
  <c r="AA30" i="2"/>
  <c r="O31" i="2"/>
  <c r="M32" i="2"/>
  <c r="N32" i="2" s="1"/>
  <c r="L33" i="2"/>
  <c r="X30" i="2"/>
  <c r="P30" i="2"/>
  <c r="R30" i="2" s="1"/>
  <c r="T35" i="2" l="1"/>
  <c r="U34" i="2"/>
  <c r="Y31" i="2"/>
  <c r="AA31" i="2"/>
  <c r="M33" i="2"/>
  <c r="N33" i="2" s="1"/>
  <c r="L34" i="2"/>
  <c r="O32" i="2"/>
  <c r="X31" i="2"/>
  <c r="P31" i="2"/>
  <c r="T36" i="2" l="1"/>
  <c r="U35" i="2"/>
  <c r="Y32" i="2"/>
  <c r="AA32" i="2"/>
  <c r="M34" i="2"/>
  <c r="N34" i="2" s="1"/>
  <c r="L35" i="2"/>
  <c r="X32" i="2"/>
  <c r="P32" i="2"/>
  <c r="O33" i="2"/>
  <c r="T37" i="2" l="1"/>
  <c r="U36" i="2"/>
  <c r="Y33" i="2"/>
  <c r="AA33" i="2"/>
  <c r="P33" i="2"/>
  <c r="X33" i="2"/>
  <c r="M35" i="2"/>
  <c r="N35" i="2" s="1"/>
  <c r="L36" i="2"/>
  <c r="O34" i="2"/>
  <c r="T38" i="2" l="1"/>
  <c r="U37" i="2"/>
  <c r="Y34" i="2"/>
  <c r="AA34" i="2"/>
  <c r="O35" i="2"/>
  <c r="P34" i="2"/>
  <c r="X34" i="2"/>
  <c r="M36" i="2"/>
  <c r="N36" i="2" s="1"/>
  <c r="L37" i="2"/>
  <c r="T39" i="2" l="1"/>
  <c r="U38" i="2"/>
  <c r="Y35" i="2"/>
  <c r="AA35" i="2"/>
  <c r="O36" i="2"/>
  <c r="M37" i="2"/>
  <c r="N37" i="2" s="1"/>
  <c r="L38" i="2"/>
  <c r="X35" i="2"/>
  <c r="P35" i="2"/>
  <c r="R35" i="2" s="1"/>
  <c r="T40" i="2" l="1"/>
  <c r="U39" i="2"/>
  <c r="Y36" i="2"/>
  <c r="AA36" i="2"/>
  <c r="O37" i="2"/>
  <c r="X36" i="2"/>
  <c r="P36" i="2"/>
  <c r="M38" i="2"/>
  <c r="N38" i="2" s="1"/>
  <c r="L39" i="2"/>
  <c r="T41" i="2" l="1"/>
  <c r="U40" i="2"/>
  <c r="Y37" i="2"/>
  <c r="AA37" i="2"/>
  <c r="M39" i="2"/>
  <c r="N39" i="2" s="1"/>
  <c r="L40" i="2"/>
  <c r="O38" i="2"/>
  <c r="X37" i="2"/>
  <c r="P37" i="2"/>
  <c r="T42" i="2" l="1"/>
  <c r="U41" i="2"/>
  <c r="Y38" i="2"/>
  <c r="AA38" i="2"/>
  <c r="M40" i="2"/>
  <c r="N40" i="2" s="1"/>
  <c r="L41" i="2"/>
  <c r="X38" i="2"/>
  <c r="P38" i="2"/>
  <c r="O39" i="2"/>
  <c r="T43" i="2" l="1"/>
  <c r="U42" i="2"/>
  <c r="Y39" i="2"/>
  <c r="AA39" i="2"/>
  <c r="X39" i="2"/>
  <c r="P39" i="2"/>
  <c r="M41" i="2"/>
  <c r="N41" i="2" s="1"/>
  <c r="L42" i="2"/>
  <c r="O40" i="2"/>
  <c r="T44" i="2" l="1"/>
  <c r="U43" i="2"/>
  <c r="Y40" i="2"/>
  <c r="AA40" i="2"/>
  <c r="X40" i="2"/>
  <c r="P40" i="2"/>
  <c r="R40" i="2" s="1"/>
  <c r="M42" i="2"/>
  <c r="N42" i="2" s="1"/>
  <c r="L43" i="2"/>
  <c r="O41" i="2"/>
  <c r="T45" i="2" l="1"/>
  <c r="U44" i="2"/>
  <c r="Y41" i="2"/>
  <c r="AA41" i="2"/>
  <c r="P41" i="2"/>
  <c r="X41" i="2"/>
  <c r="M43" i="2"/>
  <c r="N43" i="2" s="1"/>
  <c r="L44" i="2"/>
  <c r="O42" i="2"/>
  <c r="T46" i="2" l="1"/>
  <c r="U46" i="2" s="1"/>
  <c r="U45" i="2"/>
  <c r="Y42" i="2"/>
  <c r="AA42" i="2"/>
  <c r="P42" i="2"/>
  <c r="X42" i="2"/>
  <c r="O43" i="2"/>
  <c r="M44" i="2"/>
  <c r="N44" i="2" s="1"/>
  <c r="L45" i="2"/>
  <c r="T47" i="2" l="1"/>
  <c r="Y43" i="2"/>
  <c r="AA43" i="2"/>
  <c r="O44" i="2"/>
  <c r="M45" i="2"/>
  <c r="N45" i="2" s="1"/>
  <c r="L46" i="2"/>
  <c r="X43" i="2"/>
  <c r="P43" i="2"/>
  <c r="T48" i="2" l="1"/>
  <c r="U47" i="2"/>
  <c r="Y44" i="2"/>
  <c r="AA44" i="2"/>
  <c r="X44" i="2"/>
  <c r="P44" i="2"/>
  <c r="M46" i="2"/>
  <c r="N46" i="2" s="1"/>
  <c r="L47" i="2"/>
  <c r="O45" i="2"/>
  <c r="T49" i="2" l="1"/>
  <c r="U48" i="2"/>
  <c r="Y45" i="2"/>
  <c r="AA45" i="2"/>
  <c r="X45" i="2"/>
  <c r="P45" i="2"/>
  <c r="R45" i="2" s="1"/>
  <c r="O46" i="2"/>
  <c r="M47" i="2"/>
  <c r="N47" i="2" s="1"/>
  <c r="L48" i="2"/>
  <c r="T50" i="2" l="1"/>
  <c r="U49" i="2"/>
  <c r="Y46" i="2"/>
  <c r="AA46" i="2"/>
  <c r="M48" i="2"/>
  <c r="N48" i="2" s="1"/>
  <c r="L49" i="2"/>
  <c r="O47" i="2"/>
  <c r="X46" i="2"/>
  <c r="P46" i="2"/>
  <c r="T51" i="2" l="1"/>
  <c r="U50" i="2"/>
  <c r="Y47" i="2"/>
  <c r="AA47" i="2"/>
  <c r="X47" i="2"/>
  <c r="P47" i="2"/>
  <c r="M49" i="2"/>
  <c r="N49" i="2" s="1"/>
  <c r="L50" i="2"/>
  <c r="O48" i="2"/>
  <c r="T52" i="2" l="1"/>
  <c r="U51" i="2"/>
  <c r="Y48" i="2"/>
  <c r="AA48" i="2"/>
  <c r="O49" i="2"/>
  <c r="X48" i="2"/>
  <c r="P48" i="2"/>
  <c r="M50" i="2"/>
  <c r="N50" i="2" s="1"/>
  <c r="L51" i="2"/>
  <c r="T53" i="2" l="1"/>
  <c r="U52" i="2"/>
  <c r="Y49" i="2"/>
  <c r="AA49" i="2"/>
  <c r="O50" i="2"/>
  <c r="M51" i="2"/>
  <c r="N51" i="2" s="1"/>
  <c r="L52" i="2"/>
  <c r="P49" i="2"/>
  <c r="X49" i="2"/>
  <c r="T54" i="2" l="1"/>
  <c r="U53" i="2"/>
  <c r="Y50" i="2"/>
  <c r="AA50" i="2"/>
  <c r="M52" i="2"/>
  <c r="N52" i="2" s="1"/>
  <c r="L53" i="2"/>
  <c r="O51" i="2"/>
  <c r="P50" i="2"/>
  <c r="R50" i="2" s="1"/>
  <c r="X50" i="2"/>
  <c r="T55" i="2" l="1"/>
  <c r="U54" i="2"/>
  <c r="Y51" i="2"/>
  <c r="AA51" i="2"/>
  <c r="M53" i="2"/>
  <c r="N53" i="2" s="1"/>
  <c r="L54" i="2"/>
  <c r="X51" i="2"/>
  <c r="P51" i="2"/>
  <c r="O52" i="2"/>
  <c r="T56" i="2" l="1"/>
  <c r="U55" i="2"/>
  <c r="Y52" i="2"/>
  <c r="AA52" i="2"/>
  <c r="X52" i="2"/>
  <c r="P52" i="2"/>
  <c r="M54" i="2"/>
  <c r="N54" i="2" s="1"/>
  <c r="L55" i="2"/>
  <c r="O53" i="2"/>
  <c r="T57" i="2" l="1"/>
  <c r="U56" i="2"/>
  <c r="Y53" i="2"/>
  <c r="AA53" i="2"/>
  <c r="X53" i="2"/>
  <c r="P53" i="2"/>
  <c r="M55" i="2"/>
  <c r="N55" i="2" s="1"/>
  <c r="L56" i="2"/>
  <c r="O54" i="2"/>
  <c r="T58" i="2" l="1"/>
  <c r="U57" i="2"/>
  <c r="Y54" i="2"/>
  <c r="AA54" i="2"/>
  <c r="X54" i="2"/>
  <c r="P54" i="2"/>
  <c r="O55" i="2"/>
  <c r="M56" i="2"/>
  <c r="N56" i="2" s="1"/>
  <c r="L57" i="2"/>
  <c r="T59" i="2" l="1"/>
  <c r="U58" i="2"/>
  <c r="Y55" i="2"/>
  <c r="AA55" i="2"/>
  <c r="O56" i="2"/>
  <c r="M57" i="2"/>
  <c r="N57" i="2" s="1"/>
  <c r="L58" i="2"/>
  <c r="X55" i="2"/>
  <c r="P55" i="2"/>
  <c r="R55" i="2" s="1"/>
  <c r="T60" i="2" l="1"/>
  <c r="U59" i="2"/>
  <c r="Y56" i="2"/>
  <c r="AA56" i="2"/>
  <c r="O57" i="2"/>
  <c r="M58" i="2"/>
  <c r="N58" i="2" s="1"/>
  <c r="L59" i="2"/>
  <c r="X56" i="2"/>
  <c r="P56" i="2"/>
  <c r="T61" i="2" l="1"/>
  <c r="U60" i="2"/>
  <c r="Y57" i="2"/>
  <c r="AA57" i="2"/>
  <c r="M59" i="2"/>
  <c r="N59" i="2" s="1"/>
  <c r="L60" i="2"/>
  <c r="P57" i="2"/>
  <c r="X57" i="2"/>
  <c r="O58" i="2"/>
  <c r="T62" i="2" l="1"/>
  <c r="U61" i="2"/>
  <c r="Y58" i="2"/>
  <c r="AA58" i="2"/>
  <c r="P58" i="2"/>
  <c r="X58" i="2"/>
  <c r="M60" i="2"/>
  <c r="N60" i="2" s="1"/>
  <c r="L61" i="2"/>
  <c r="O59" i="2"/>
  <c r="T63" i="2" l="1"/>
  <c r="U62" i="2"/>
  <c r="Y59" i="2"/>
  <c r="AA59" i="2"/>
  <c r="X59" i="2"/>
  <c r="P59" i="2"/>
  <c r="M61" i="2"/>
  <c r="N61" i="2" s="1"/>
  <c r="L62" i="2"/>
  <c r="O60" i="2"/>
  <c r="T64" i="2" l="1"/>
  <c r="U63" i="2"/>
  <c r="Y60" i="2"/>
  <c r="AA60" i="2"/>
  <c r="X60" i="2"/>
  <c r="P60" i="2"/>
  <c r="R60" i="2" s="1"/>
  <c r="M62" i="2"/>
  <c r="N62" i="2" s="1"/>
  <c r="L63" i="2"/>
  <c r="O61" i="2"/>
  <c r="T65" i="2" l="1"/>
  <c r="U64" i="2"/>
  <c r="Y61" i="2"/>
  <c r="AA61" i="2"/>
  <c r="M63" i="2"/>
  <c r="N63" i="2" s="1"/>
  <c r="L64" i="2"/>
  <c r="O62" i="2"/>
  <c r="X61" i="2"/>
  <c r="P61" i="2"/>
  <c r="T66" i="2" l="1"/>
  <c r="U65" i="2"/>
  <c r="Y62" i="2"/>
  <c r="AA62" i="2"/>
  <c r="X62" i="2"/>
  <c r="P62" i="2"/>
  <c r="M64" i="2"/>
  <c r="N64" i="2" s="1"/>
  <c r="L65" i="2"/>
  <c r="O63" i="2"/>
  <c r="T67" i="2" l="1"/>
  <c r="U66" i="2"/>
  <c r="Y63" i="2"/>
  <c r="AA63" i="2"/>
  <c r="X63" i="2"/>
  <c r="P63" i="2"/>
  <c r="O64" i="2"/>
  <c r="M65" i="2"/>
  <c r="N65" i="2" s="1"/>
  <c r="L66" i="2"/>
  <c r="T68" i="2" l="1"/>
  <c r="U67" i="2"/>
  <c r="Y64" i="2"/>
  <c r="AA64" i="2"/>
  <c r="M66" i="2"/>
  <c r="N66" i="2" s="1"/>
  <c r="L67" i="2"/>
  <c r="O65" i="2"/>
  <c r="X64" i="2"/>
  <c r="P64" i="2"/>
  <c r="T69" i="2" l="1"/>
  <c r="U68" i="2"/>
  <c r="Y65" i="2"/>
  <c r="AA65" i="2"/>
  <c r="P65" i="2"/>
  <c r="R65" i="2" s="1"/>
  <c r="X65" i="2"/>
  <c r="M67" i="2"/>
  <c r="N67" i="2" s="1"/>
  <c r="L68" i="2"/>
  <c r="O66" i="2"/>
  <c r="T70" i="2" l="1"/>
  <c r="U69" i="2"/>
  <c r="Y66" i="2"/>
  <c r="AA66" i="2"/>
  <c r="O67" i="2"/>
  <c r="M68" i="2"/>
  <c r="N68" i="2" s="1"/>
  <c r="L69" i="2"/>
  <c r="P66" i="2"/>
  <c r="X66" i="2"/>
  <c r="T71" i="2" l="1"/>
  <c r="U70" i="2"/>
  <c r="Y67" i="2"/>
  <c r="AA67" i="2"/>
  <c r="M69" i="2"/>
  <c r="N69" i="2" s="1"/>
  <c r="L70" i="2"/>
  <c r="O68" i="2"/>
  <c r="X67" i="2"/>
  <c r="P67" i="2"/>
  <c r="T72" i="2" l="1"/>
  <c r="U71" i="2"/>
  <c r="Y68" i="2"/>
  <c r="AA68" i="2"/>
  <c r="X68" i="2"/>
  <c r="P68" i="2"/>
  <c r="M70" i="2"/>
  <c r="N70" i="2" s="1"/>
  <c r="L71" i="2"/>
  <c r="O69" i="2"/>
  <c r="T73" i="2" l="1"/>
  <c r="U72" i="2"/>
  <c r="Y69" i="2"/>
  <c r="AA69" i="2"/>
  <c r="X69" i="2"/>
  <c r="P69" i="2"/>
  <c r="M71" i="2"/>
  <c r="N71" i="2" s="1"/>
  <c r="L72" i="2"/>
  <c r="O70" i="2"/>
  <c r="T74" i="2" l="1"/>
  <c r="U73" i="2"/>
  <c r="Y70" i="2"/>
  <c r="AA70" i="2"/>
  <c r="X70" i="2"/>
  <c r="P70" i="2"/>
  <c r="R70" i="2" s="1"/>
  <c r="O71" i="2"/>
  <c r="M72" i="2"/>
  <c r="N72" i="2" s="1"/>
  <c r="L73" i="2"/>
  <c r="T75" i="2" l="1"/>
  <c r="U74" i="2"/>
  <c r="Y71" i="2"/>
  <c r="AA71" i="2"/>
  <c r="O72" i="2"/>
  <c r="X71" i="2"/>
  <c r="P71" i="2"/>
  <c r="M73" i="2"/>
  <c r="N73" i="2" s="1"/>
  <c r="L74" i="2"/>
  <c r="T76" i="2" l="1"/>
  <c r="U75" i="2"/>
  <c r="Y72" i="2"/>
  <c r="AA72" i="2"/>
  <c r="O73" i="2"/>
  <c r="M74" i="2"/>
  <c r="N74" i="2" s="1"/>
  <c r="L75" i="2"/>
  <c r="P72" i="2"/>
  <c r="X72" i="2"/>
  <c r="T77" i="2" l="1"/>
  <c r="U76" i="2"/>
  <c r="Y73" i="2"/>
  <c r="AA73" i="2"/>
  <c r="M75" i="2"/>
  <c r="N75" i="2" s="1"/>
  <c r="L76" i="2"/>
  <c r="P73" i="2"/>
  <c r="X73" i="2"/>
  <c r="O74" i="2"/>
  <c r="T78" i="2" l="1"/>
  <c r="U77" i="2"/>
  <c r="Y74" i="2"/>
  <c r="AA74" i="2"/>
  <c r="P74" i="2"/>
  <c r="X74" i="2"/>
  <c r="M76" i="2"/>
  <c r="N76" i="2" s="1"/>
  <c r="L77" i="2"/>
  <c r="O75" i="2"/>
  <c r="T79" i="2" l="1"/>
  <c r="U78" i="2"/>
  <c r="Y75" i="2"/>
  <c r="AA75" i="2"/>
  <c r="X75" i="2"/>
  <c r="P75" i="2"/>
  <c r="R75" i="2" s="1"/>
  <c r="M77" i="2"/>
  <c r="N77" i="2" s="1"/>
  <c r="L78" i="2"/>
  <c r="O76" i="2"/>
  <c r="T80" i="2" l="1"/>
  <c r="U79" i="2"/>
  <c r="Y76" i="2"/>
  <c r="AA76" i="2"/>
  <c r="M78" i="2"/>
  <c r="N78" i="2" s="1"/>
  <c r="L79" i="2"/>
  <c r="O77" i="2"/>
  <c r="X76" i="2"/>
  <c r="P76" i="2"/>
  <c r="T81" i="2" l="1"/>
  <c r="U80" i="2"/>
  <c r="Y77" i="2"/>
  <c r="AA77" i="2"/>
  <c r="X77" i="2"/>
  <c r="P77" i="2"/>
  <c r="M79" i="2"/>
  <c r="N79" i="2" s="1"/>
  <c r="L80" i="2"/>
  <c r="O78" i="2"/>
  <c r="T82" i="2" l="1"/>
  <c r="U81" i="2"/>
  <c r="Y78" i="2"/>
  <c r="AA78" i="2"/>
  <c r="P78" i="2"/>
  <c r="X78" i="2"/>
  <c r="O79" i="2"/>
  <c r="M80" i="2"/>
  <c r="N80" i="2" s="1"/>
  <c r="L81" i="2"/>
  <c r="T83" i="2" l="1"/>
  <c r="U82" i="2"/>
  <c r="Y79" i="2"/>
  <c r="AA79" i="2"/>
  <c r="O80" i="2"/>
  <c r="M81" i="2"/>
  <c r="N81" i="2" s="1"/>
  <c r="L82" i="2"/>
  <c r="X79" i="2"/>
  <c r="P79" i="2"/>
  <c r="T84" i="2" l="1"/>
  <c r="U83" i="2"/>
  <c r="Y80" i="2"/>
  <c r="AA80" i="2"/>
  <c r="O81" i="2"/>
  <c r="M82" i="2"/>
  <c r="N82" i="2" s="1"/>
  <c r="L83" i="2"/>
  <c r="X80" i="2"/>
  <c r="P80" i="2"/>
  <c r="R80" i="2" s="1"/>
  <c r="T85" i="2" l="1"/>
  <c r="U84" i="2"/>
  <c r="Y81" i="2"/>
  <c r="AA81" i="2"/>
  <c r="O82" i="2"/>
  <c r="M83" i="2"/>
  <c r="N83" i="2" s="1"/>
  <c r="L84" i="2"/>
  <c r="X81" i="2"/>
  <c r="P81" i="2"/>
  <c r="T86" i="2" l="1"/>
  <c r="U85" i="2"/>
  <c r="Y82" i="2"/>
  <c r="AA82" i="2"/>
  <c r="P82" i="2"/>
  <c r="X82" i="2"/>
  <c r="M84" i="2"/>
  <c r="N84" i="2" s="1"/>
  <c r="L85" i="2"/>
  <c r="O83" i="2"/>
  <c r="T87" i="2" l="1"/>
  <c r="U86" i="2"/>
  <c r="Y83" i="2"/>
  <c r="AA83" i="2"/>
  <c r="X83" i="2"/>
  <c r="P83" i="2"/>
  <c r="O84" i="2"/>
  <c r="M85" i="2"/>
  <c r="N85" i="2" s="1"/>
  <c r="L86" i="2"/>
  <c r="T88" i="2" l="1"/>
  <c r="U87" i="2"/>
  <c r="Y84" i="2"/>
  <c r="AA84" i="2"/>
  <c r="O85" i="2"/>
  <c r="M86" i="2"/>
  <c r="N86" i="2" s="1"/>
  <c r="L87" i="2"/>
  <c r="X84" i="2"/>
  <c r="P84" i="2"/>
  <c r="T89" i="2" l="1"/>
  <c r="U88" i="2"/>
  <c r="Y85" i="2"/>
  <c r="AA85" i="2"/>
  <c r="M87" i="2"/>
  <c r="N87" i="2" s="1"/>
  <c r="L88" i="2"/>
  <c r="O86" i="2"/>
  <c r="X85" i="2"/>
  <c r="P85" i="2"/>
  <c r="R85" i="2" s="1"/>
  <c r="T90" i="2" l="1"/>
  <c r="U89" i="2"/>
  <c r="Y86" i="2"/>
  <c r="AA86" i="2"/>
  <c r="X86" i="2"/>
  <c r="P86" i="2"/>
  <c r="M88" i="2"/>
  <c r="N88" i="2" s="1"/>
  <c r="L89" i="2"/>
  <c r="O87" i="2"/>
  <c r="T91" i="2" l="1"/>
  <c r="U90" i="2"/>
  <c r="Y87" i="2"/>
  <c r="AA87" i="2"/>
  <c r="M89" i="2"/>
  <c r="N89" i="2" s="1"/>
  <c r="L90" i="2"/>
  <c r="X87" i="2"/>
  <c r="P87" i="2"/>
  <c r="O88" i="2"/>
  <c r="T92" i="2" l="1"/>
  <c r="U91" i="2"/>
  <c r="Y88" i="2"/>
  <c r="AA88" i="2"/>
  <c r="M90" i="2"/>
  <c r="N90" i="2" s="1"/>
  <c r="L91" i="2"/>
  <c r="X88" i="2"/>
  <c r="P88" i="2"/>
  <c r="O89" i="2"/>
  <c r="T93" i="2" l="1"/>
  <c r="U92" i="2"/>
  <c r="Y89" i="2"/>
  <c r="AA89" i="2"/>
  <c r="M91" i="2"/>
  <c r="N91" i="2" s="1"/>
  <c r="L92" i="2"/>
  <c r="X89" i="2"/>
  <c r="P89" i="2"/>
  <c r="O90" i="2"/>
  <c r="T94" i="2" l="1"/>
  <c r="U93" i="2"/>
  <c r="Y90" i="2"/>
  <c r="AA90" i="2"/>
  <c r="P90" i="2"/>
  <c r="R90" i="2" s="1"/>
  <c r="X90" i="2"/>
  <c r="M92" i="2"/>
  <c r="N92" i="2" s="1"/>
  <c r="L93" i="2"/>
  <c r="O91" i="2"/>
  <c r="T95" i="2" l="1"/>
  <c r="U94" i="2"/>
  <c r="Y91" i="2"/>
  <c r="AA91" i="2"/>
  <c r="M93" i="2"/>
  <c r="N93" i="2" s="1"/>
  <c r="L94" i="2"/>
  <c r="P91" i="2"/>
  <c r="X91" i="2"/>
  <c r="O92" i="2"/>
  <c r="T96" i="2" l="1"/>
  <c r="U95" i="2"/>
  <c r="Y92" i="2"/>
  <c r="AA92" i="2"/>
  <c r="X92" i="2"/>
  <c r="P92" i="2"/>
  <c r="M94" i="2"/>
  <c r="N94" i="2" s="1"/>
  <c r="L95" i="2"/>
  <c r="O93" i="2"/>
  <c r="T97" i="2" l="1"/>
  <c r="U96" i="2"/>
  <c r="Y93" i="2"/>
  <c r="AA93" i="2"/>
  <c r="M95" i="2"/>
  <c r="N95" i="2" s="1"/>
  <c r="L96" i="2"/>
  <c r="X93" i="2"/>
  <c r="P93" i="2"/>
  <c r="O94" i="2"/>
  <c r="T98" i="2" l="1"/>
  <c r="U97" i="2"/>
  <c r="Y94" i="2"/>
  <c r="AA94" i="2"/>
  <c r="X94" i="2"/>
  <c r="P94" i="2"/>
  <c r="M96" i="2"/>
  <c r="N96" i="2" s="1"/>
  <c r="L97" i="2"/>
  <c r="O95" i="2"/>
  <c r="T99" i="2" l="1"/>
  <c r="U98" i="2"/>
  <c r="Y95" i="2"/>
  <c r="AA95" i="2"/>
  <c r="X95" i="2"/>
  <c r="P95" i="2"/>
  <c r="R95" i="2" s="1"/>
  <c r="O96" i="2"/>
  <c r="M97" i="2"/>
  <c r="N97" i="2" s="1"/>
  <c r="L98" i="2"/>
  <c r="T100" i="2" l="1"/>
  <c r="U99" i="2"/>
  <c r="Y96" i="2"/>
  <c r="AA96" i="2"/>
  <c r="O97" i="2"/>
  <c r="X96" i="2"/>
  <c r="P96" i="2"/>
  <c r="M98" i="2"/>
  <c r="N98" i="2" s="1"/>
  <c r="L99" i="2"/>
  <c r="T101" i="2" l="1"/>
  <c r="U100" i="2"/>
  <c r="Y97" i="2"/>
  <c r="AA97" i="2"/>
  <c r="O98" i="2"/>
  <c r="M99" i="2"/>
  <c r="N99" i="2" s="1"/>
  <c r="L100" i="2"/>
  <c r="X97" i="2"/>
  <c r="P97" i="2"/>
  <c r="T102" i="2" l="1"/>
  <c r="U101" i="2"/>
  <c r="Y98" i="2"/>
  <c r="AA98" i="2"/>
  <c r="O99" i="2"/>
  <c r="M100" i="2"/>
  <c r="N100" i="2" s="1"/>
  <c r="L101" i="2"/>
  <c r="P98" i="2"/>
  <c r="X98" i="2"/>
  <c r="T103" i="2" l="1"/>
  <c r="U102" i="2"/>
  <c r="Y99" i="2"/>
  <c r="AA99" i="2"/>
  <c r="M101" i="2"/>
  <c r="N101" i="2" s="1"/>
  <c r="L102" i="2"/>
  <c r="P99" i="2"/>
  <c r="X99" i="2"/>
  <c r="O100" i="2"/>
  <c r="T104" i="2" l="1"/>
  <c r="U103" i="2"/>
  <c r="Y100" i="2"/>
  <c r="AA100" i="2"/>
  <c r="X100" i="2"/>
  <c r="P100" i="2"/>
  <c r="R100" i="2" s="1"/>
  <c r="M102" i="2"/>
  <c r="N102" i="2" s="1"/>
  <c r="L103" i="2"/>
  <c r="O101" i="2"/>
  <c r="T105" i="2" l="1"/>
  <c r="U104" i="2"/>
  <c r="Y101" i="2"/>
  <c r="AA101" i="2"/>
  <c r="M103" i="2"/>
  <c r="N103" i="2" s="1"/>
  <c r="L104" i="2"/>
  <c r="X101" i="2"/>
  <c r="P101" i="2"/>
  <c r="O102" i="2"/>
  <c r="T106" i="2" l="1"/>
  <c r="U105" i="2"/>
  <c r="Y102" i="2"/>
  <c r="AA102" i="2"/>
  <c r="M104" i="2"/>
  <c r="N104" i="2" s="1"/>
  <c r="L105" i="2"/>
  <c r="X102" i="2"/>
  <c r="P102" i="2"/>
  <c r="O103" i="2"/>
  <c r="T107" i="2" l="1"/>
  <c r="U106" i="2"/>
  <c r="Y103" i="2"/>
  <c r="AA103" i="2"/>
  <c r="M105" i="2"/>
  <c r="N105" i="2" s="1"/>
  <c r="L106" i="2"/>
  <c r="X103" i="2"/>
  <c r="P103" i="2"/>
  <c r="O104" i="2"/>
  <c r="T108" i="2" l="1"/>
  <c r="U107" i="2"/>
  <c r="Y104" i="2"/>
  <c r="AA104" i="2"/>
  <c r="M106" i="2"/>
  <c r="N106" i="2" s="1"/>
  <c r="L107" i="2"/>
  <c r="X104" i="2"/>
  <c r="P104" i="2"/>
  <c r="O105" i="2"/>
  <c r="T109" i="2" l="1"/>
  <c r="U108" i="2"/>
  <c r="Y105" i="2"/>
  <c r="AA105" i="2"/>
  <c r="M107" i="2"/>
  <c r="N107" i="2" s="1"/>
  <c r="L108" i="2"/>
  <c r="X105" i="2"/>
  <c r="P105" i="2"/>
  <c r="R105" i="2" s="1"/>
  <c r="O106" i="2"/>
  <c r="T110" i="2" l="1"/>
  <c r="U109" i="2"/>
  <c r="Y106" i="2"/>
  <c r="AA106" i="2"/>
  <c r="P106" i="2"/>
  <c r="X106" i="2"/>
  <c r="M108" i="2"/>
  <c r="N108" i="2" s="1"/>
  <c r="L109" i="2"/>
  <c r="O107" i="2"/>
  <c r="T111" i="2" l="1"/>
  <c r="U110" i="2"/>
  <c r="Y107" i="2"/>
  <c r="AA107" i="2"/>
  <c r="P107" i="2"/>
  <c r="X107" i="2"/>
  <c r="O108" i="2"/>
  <c r="M109" i="2"/>
  <c r="N109" i="2" s="1"/>
  <c r="L110" i="2"/>
  <c r="T112" i="2" l="1"/>
  <c r="U111" i="2"/>
  <c r="Y108" i="2"/>
  <c r="AA108" i="2"/>
  <c r="O109" i="2"/>
  <c r="M110" i="2"/>
  <c r="N110" i="2" s="1"/>
  <c r="L111" i="2"/>
  <c r="X108" i="2"/>
  <c r="P108" i="2"/>
  <c r="T113" i="2" l="1"/>
  <c r="U112" i="2"/>
  <c r="Y109" i="2"/>
  <c r="AA109" i="2"/>
  <c r="M111" i="2"/>
  <c r="N111" i="2" s="1"/>
  <c r="L112" i="2"/>
  <c r="O110" i="2"/>
  <c r="X109" i="2"/>
  <c r="P109" i="2"/>
  <c r="T114" i="2" l="1"/>
  <c r="U113" i="2"/>
  <c r="Y110" i="2"/>
  <c r="AA110" i="2"/>
  <c r="M112" i="2"/>
  <c r="N112" i="2" s="1"/>
  <c r="L113" i="2"/>
  <c r="X110" i="2"/>
  <c r="P110" i="2"/>
  <c r="R110" i="2" s="1"/>
  <c r="O111" i="2"/>
  <c r="T115" i="2" l="1"/>
  <c r="U114" i="2"/>
  <c r="Y111" i="2"/>
  <c r="AA111" i="2"/>
  <c r="M113" i="2"/>
  <c r="N113" i="2" s="1"/>
  <c r="L114" i="2"/>
  <c r="X111" i="2"/>
  <c r="P111" i="2"/>
  <c r="O112" i="2"/>
  <c r="T116" i="2" l="1"/>
  <c r="U115" i="2"/>
  <c r="Y112" i="2"/>
  <c r="AA112" i="2"/>
  <c r="X112" i="2"/>
  <c r="P112" i="2"/>
  <c r="M114" i="2"/>
  <c r="N114" i="2" s="1"/>
  <c r="L115" i="2"/>
  <c r="O113" i="2"/>
  <c r="T117" i="2" l="1"/>
  <c r="U116" i="2"/>
  <c r="Y113" i="2"/>
  <c r="AA113" i="2"/>
  <c r="M115" i="2"/>
  <c r="N115" i="2" s="1"/>
  <c r="L116" i="2"/>
  <c r="X113" i="2"/>
  <c r="P113" i="2"/>
  <c r="O114" i="2"/>
  <c r="T118" i="2" l="1"/>
  <c r="U117" i="2"/>
  <c r="Y114" i="2"/>
  <c r="AA114" i="2"/>
  <c r="P114" i="2"/>
  <c r="X114" i="2"/>
  <c r="M116" i="2"/>
  <c r="N116" i="2" s="1"/>
  <c r="L117" i="2"/>
  <c r="O115" i="2"/>
  <c r="T119" i="2" l="1"/>
  <c r="U118" i="2"/>
  <c r="Y115" i="2"/>
  <c r="AA115" i="2"/>
  <c r="P115" i="2"/>
  <c r="R115" i="2" s="1"/>
  <c r="X115" i="2"/>
  <c r="M117" i="2"/>
  <c r="N117" i="2" s="1"/>
  <c r="L118" i="2"/>
  <c r="O116" i="2"/>
  <c r="T120" i="2" l="1"/>
  <c r="U119" i="2"/>
  <c r="Y116" i="2"/>
  <c r="AA116" i="2"/>
  <c r="M118" i="2"/>
  <c r="N118" i="2" s="1"/>
  <c r="L119" i="2"/>
  <c r="O117" i="2"/>
  <c r="X116" i="2"/>
  <c r="P116" i="2"/>
  <c r="T121" i="2" l="1"/>
  <c r="U120" i="2"/>
  <c r="Y117" i="2"/>
  <c r="AA117" i="2"/>
  <c r="X117" i="2"/>
  <c r="P117" i="2"/>
  <c r="M119" i="2"/>
  <c r="N119" i="2" s="1"/>
  <c r="L120" i="2"/>
  <c r="O118" i="2"/>
  <c r="T122" i="2" l="1"/>
  <c r="U121" i="2"/>
  <c r="Y118" i="2"/>
  <c r="AA118" i="2"/>
  <c r="X118" i="2"/>
  <c r="P118" i="2"/>
  <c r="O119" i="2"/>
  <c r="M120" i="2"/>
  <c r="N120" i="2" s="1"/>
  <c r="L121" i="2"/>
  <c r="T123" i="2" l="1"/>
  <c r="U122" i="2"/>
  <c r="Y119" i="2"/>
  <c r="AA119" i="2"/>
  <c r="M121" i="2"/>
  <c r="N121" i="2" s="1"/>
  <c r="L122" i="2"/>
  <c r="O120" i="2"/>
  <c r="X119" i="2"/>
  <c r="P119" i="2"/>
  <c r="T124" i="2" l="1"/>
  <c r="U123" i="2"/>
  <c r="Y120" i="2"/>
  <c r="AA120" i="2"/>
  <c r="X120" i="2"/>
  <c r="P120" i="2"/>
  <c r="R120" i="2" s="1"/>
  <c r="M122" i="2"/>
  <c r="N122" i="2" s="1"/>
  <c r="L123" i="2"/>
  <c r="O121" i="2"/>
  <c r="T125" i="2" l="1"/>
  <c r="U124" i="2"/>
  <c r="Y121" i="2"/>
  <c r="AA121" i="2"/>
  <c r="M123" i="2"/>
  <c r="N123" i="2" s="1"/>
  <c r="L124" i="2"/>
  <c r="O122" i="2"/>
  <c r="X121" i="2"/>
  <c r="P121" i="2"/>
  <c r="T126" i="2" l="1"/>
  <c r="U125" i="2"/>
  <c r="Y122" i="2"/>
  <c r="AA122" i="2"/>
  <c r="M124" i="2"/>
  <c r="N124" i="2" s="1"/>
  <c r="L125" i="2"/>
  <c r="P122" i="2"/>
  <c r="X122" i="2"/>
  <c r="O123" i="2"/>
  <c r="T127" i="2" l="1"/>
  <c r="U126" i="2"/>
  <c r="Y123" i="2"/>
  <c r="AA123" i="2"/>
  <c r="P123" i="2"/>
  <c r="X123" i="2"/>
  <c r="M125" i="2"/>
  <c r="N125" i="2" s="1"/>
  <c r="L126" i="2"/>
  <c r="O124" i="2"/>
  <c r="T128" i="2" l="1"/>
  <c r="U127" i="2"/>
  <c r="Y124" i="2"/>
  <c r="AA124" i="2"/>
  <c r="X124" i="2"/>
  <c r="P124" i="2"/>
  <c r="M126" i="2"/>
  <c r="N126" i="2" s="1"/>
  <c r="L127" i="2"/>
  <c r="O125" i="2"/>
  <c r="T129" i="2" l="1"/>
  <c r="U128" i="2"/>
  <c r="Y125" i="2"/>
  <c r="AA125" i="2"/>
  <c r="O126" i="2"/>
  <c r="X125" i="2"/>
  <c r="P125" i="2"/>
  <c r="R125" i="2" s="1"/>
  <c r="M127" i="2"/>
  <c r="N127" i="2" s="1"/>
  <c r="L128" i="2"/>
  <c r="T130" i="2" l="1"/>
  <c r="U129" i="2"/>
  <c r="Y126" i="2"/>
  <c r="AA126" i="2"/>
  <c r="M128" i="2"/>
  <c r="N128" i="2" s="1"/>
  <c r="L129" i="2"/>
  <c r="O127" i="2"/>
  <c r="X126" i="2"/>
  <c r="P126" i="2"/>
  <c r="T131" i="2" l="1"/>
  <c r="U130" i="2"/>
  <c r="Y127" i="2"/>
  <c r="AA127" i="2"/>
  <c r="M129" i="2"/>
  <c r="N129" i="2" s="1"/>
  <c r="L130" i="2"/>
  <c r="X127" i="2"/>
  <c r="P127" i="2"/>
  <c r="O128" i="2"/>
  <c r="T132" i="2" l="1"/>
  <c r="U131" i="2"/>
  <c r="Y128" i="2"/>
  <c r="AA128" i="2"/>
  <c r="X128" i="2"/>
  <c r="P128" i="2"/>
  <c r="M130" i="2"/>
  <c r="N130" i="2" s="1"/>
  <c r="L131" i="2"/>
  <c r="O129" i="2"/>
  <c r="T133" i="2" l="1"/>
  <c r="U132" i="2"/>
  <c r="Y129" i="2"/>
  <c r="AA129" i="2"/>
  <c r="X129" i="2"/>
  <c r="P129" i="2"/>
  <c r="M131" i="2"/>
  <c r="N131" i="2" s="1"/>
  <c r="L132" i="2"/>
  <c r="O130" i="2"/>
  <c r="T134" i="2" l="1"/>
  <c r="U133" i="2"/>
  <c r="Y130" i="2"/>
  <c r="AA130" i="2"/>
  <c r="P130" i="2"/>
  <c r="R130" i="2" s="1"/>
  <c r="X130" i="2"/>
  <c r="M132" i="2"/>
  <c r="N132" i="2" s="1"/>
  <c r="L133" i="2"/>
  <c r="O131" i="2"/>
  <c r="T135" i="2" l="1"/>
  <c r="U134" i="2"/>
  <c r="Y131" i="2"/>
  <c r="AA131" i="2"/>
  <c r="P131" i="2"/>
  <c r="X131" i="2"/>
  <c r="O132" i="2"/>
  <c r="M133" i="2"/>
  <c r="N133" i="2" s="1"/>
  <c r="L134" i="2"/>
  <c r="T136" i="2" l="1"/>
  <c r="U135" i="2"/>
  <c r="Y132" i="2"/>
  <c r="AA132" i="2"/>
  <c r="M134" i="2"/>
  <c r="N134" i="2" s="1"/>
  <c r="L135" i="2"/>
  <c r="O133" i="2"/>
  <c r="X132" i="2"/>
  <c r="P132" i="2"/>
  <c r="T137" i="2" l="1"/>
  <c r="U136" i="2"/>
  <c r="Y133" i="2"/>
  <c r="AA133" i="2"/>
  <c r="X133" i="2"/>
  <c r="P133" i="2"/>
  <c r="M135" i="2"/>
  <c r="N135" i="2" s="1"/>
  <c r="L136" i="2"/>
  <c r="O134" i="2"/>
  <c r="T138" i="2" l="1"/>
  <c r="U137" i="2"/>
  <c r="Y134" i="2"/>
  <c r="AA134" i="2"/>
  <c r="M136" i="2"/>
  <c r="N136" i="2" s="1"/>
  <c r="L137" i="2"/>
  <c r="X134" i="2"/>
  <c r="P134" i="2"/>
  <c r="O135" i="2"/>
  <c r="T139" i="2" l="1"/>
  <c r="U138" i="2"/>
  <c r="Y135" i="2"/>
  <c r="AA135" i="2"/>
  <c r="X135" i="2"/>
  <c r="P135" i="2"/>
  <c r="R135" i="2" s="1"/>
  <c r="M137" i="2"/>
  <c r="N137" i="2" s="1"/>
  <c r="L138" i="2"/>
  <c r="O136" i="2"/>
  <c r="T140" i="2" l="1"/>
  <c r="U139" i="2"/>
  <c r="Y136" i="2"/>
  <c r="AA136" i="2"/>
  <c r="M138" i="2"/>
  <c r="N138" i="2" s="1"/>
  <c r="L139" i="2"/>
  <c r="X136" i="2"/>
  <c r="P136" i="2"/>
  <c r="O137" i="2"/>
  <c r="T141" i="2" l="1"/>
  <c r="U140" i="2"/>
  <c r="Y137" i="2"/>
  <c r="AA137" i="2"/>
  <c r="X137" i="2"/>
  <c r="P137" i="2"/>
  <c r="M139" i="2"/>
  <c r="N139" i="2" s="1"/>
  <c r="L140" i="2"/>
  <c r="O138" i="2"/>
  <c r="T142" i="2" l="1"/>
  <c r="U141" i="2"/>
  <c r="Y138" i="2"/>
  <c r="AA138" i="2"/>
  <c r="P138" i="2"/>
  <c r="X138" i="2"/>
  <c r="M140" i="2"/>
  <c r="N140" i="2" s="1"/>
  <c r="L141" i="2"/>
  <c r="O139" i="2"/>
  <c r="T143" i="2" l="1"/>
  <c r="U142" i="2"/>
  <c r="Y139" i="2"/>
  <c r="AA139" i="2"/>
  <c r="P139" i="2"/>
  <c r="X139" i="2"/>
  <c r="M141" i="2"/>
  <c r="N141" i="2" s="1"/>
  <c r="L142" i="2"/>
  <c r="O140" i="2"/>
  <c r="T144" i="2" l="1"/>
  <c r="U143" i="2"/>
  <c r="Y140" i="2"/>
  <c r="AA140" i="2"/>
  <c r="M142" i="2"/>
  <c r="N142" i="2" s="1"/>
  <c r="L143" i="2"/>
  <c r="X140" i="2"/>
  <c r="P140" i="2"/>
  <c r="R140" i="2" s="1"/>
  <c r="O141" i="2"/>
  <c r="T145" i="2" l="1"/>
  <c r="U144" i="2"/>
  <c r="Y141" i="2"/>
  <c r="AA141" i="2"/>
  <c r="M143" i="2"/>
  <c r="N143" i="2" s="1"/>
  <c r="L144" i="2"/>
  <c r="X141" i="2"/>
  <c r="P141" i="2"/>
  <c r="O142" i="2"/>
  <c r="T146" i="2" l="1"/>
  <c r="U145" i="2"/>
  <c r="Y142" i="2"/>
  <c r="AA142" i="2"/>
  <c r="M144" i="2"/>
  <c r="N144" i="2" s="1"/>
  <c r="L145" i="2"/>
  <c r="X142" i="2"/>
  <c r="P142" i="2"/>
  <c r="O143" i="2"/>
  <c r="T147" i="2" l="1"/>
  <c r="U146" i="2"/>
  <c r="Y143" i="2"/>
  <c r="AA143" i="2"/>
  <c r="M145" i="2"/>
  <c r="N145" i="2" s="1"/>
  <c r="L146" i="2"/>
  <c r="X143" i="2"/>
  <c r="P143" i="2"/>
  <c r="O144" i="2"/>
  <c r="T148" i="2" l="1"/>
  <c r="U147" i="2"/>
  <c r="Y144" i="2"/>
  <c r="AA144" i="2"/>
  <c r="X144" i="2"/>
  <c r="P144" i="2"/>
  <c r="M146" i="2"/>
  <c r="N146" i="2" s="1"/>
  <c r="L147" i="2"/>
  <c r="O145" i="2"/>
  <c r="T149" i="2" l="1"/>
  <c r="U148" i="2"/>
  <c r="Y145" i="2"/>
  <c r="AA145" i="2"/>
  <c r="X145" i="2"/>
  <c r="P145" i="2"/>
  <c r="R145" i="2" s="1"/>
  <c r="O146" i="2"/>
  <c r="M147" i="2"/>
  <c r="N147" i="2" s="1"/>
  <c r="L148" i="2"/>
  <c r="T150" i="2" l="1"/>
  <c r="U149" i="2"/>
  <c r="Y146" i="2"/>
  <c r="AA146" i="2"/>
  <c r="M148" i="2"/>
  <c r="N148" i="2" s="1"/>
  <c r="L149" i="2"/>
  <c r="O147" i="2"/>
  <c r="P146" i="2"/>
  <c r="X146" i="2"/>
  <c r="T151" i="2" l="1"/>
  <c r="U150" i="2"/>
  <c r="Y147" i="2"/>
  <c r="AA147" i="2"/>
  <c r="M149" i="2"/>
  <c r="N149" i="2" s="1"/>
  <c r="L150" i="2"/>
  <c r="P147" i="2"/>
  <c r="X147" i="2"/>
  <c r="O148" i="2"/>
  <c r="T152" i="2" l="1"/>
  <c r="U151" i="2"/>
  <c r="Y148" i="2"/>
  <c r="AA148" i="2"/>
  <c r="X148" i="2"/>
  <c r="P148" i="2"/>
  <c r="M150" i="2"/>
  <c r="N150" i="2" s="1"/>
  <c r="L151" i="2"/>
  <c r="O149" i="2"/>
  <c r="T153" i="2" l="1"/>
  <c r="U152" i="2"/>
  <c r="Y149" i="2"/>
  <c r="AA149" i="2"/>
  <c r="X149" i="2"/>
  <c r="P149" i="2"/>
  <c r="M151" i="2"/>
  <c r="N151" i="2" s="1"/>
  <c r="L152" i="2"/>
  <c r="O150" i="2"/>
  <c r="T154" i="2" l="1"/>
  <c r="U153" i="2"/>
  <c r="Y150" i="2"/>
  <c r="AA150" i="2"/>
  <c r="X150" i="2"/>
  <c r="P150" i="2"/>
  <c r="R150" i="2" s="1"/>
  <c r="M152" i="2"/>
  <c r="N152" i="2" s="1"/>
  <c r="L153" i="2"/>
  <c r="O151" i="2"/>
  <c r="T155" i="2" l="1"/>
  <c r="U154" i="2"/>
  <c r="Y151" i="2"/>
  <c r="AA151" i="2"/>
  <c r="M153" i="2"/>
  <c r="N153" i="2" s="1"/>
  <c r="L154" i="2"/>
  <c r="O152" i="2"/>
  <c r="X151" i="2"/>
  <c r="P151" i="2"/>
  <c r="T156" i="2" l="1"/>
  <c r="U155" i="2"/>
  <c r="Y152" i="2"/>
  <c r="AA152" i="2"/>
  <c r="X152" i="2"/>
  <c r="P152" i="2"/>
  <c r="M154" i="2"/>
  <c r="N154" i="2" s="1"/>
  <c r="L155" i="2"/>
  <c r="O153" i="2"/>
  <c r="T157" i="2" l="1"/>
  <c r="U156" i="2"/>
  <c r="Y153" i="2"/>
  <c r="AA153" i="2"/>
  <c r="M155" i="2"/>
  <c r="N155" i="2" s="1"/>
  <c r="L156" i="2"/>
  <c r="X153" i="2"/>
  <c r="P153" i="2"/>
  <c r="O154" i="2"/>
  <c r="T158" i="2" l="1"/>
  <c r="U157" i="2"/>
  <c r="Y154" i="2"/>
  <c r="AA154" i="2"/>
  <c r="P154" i="2"/>
  <c r="X154" i="2"/>
  <c r="M156" i="2"/>
  <c r="N156" i="2" s="1"/>
  <c r="L157" i="2"/>
  <c r="O155" i="2"/>
  <c r="T159" i="2" l="1"/>
  <c r="U158" i="2"/>
  <c r="Y155" i="2"/>
  <c r="AA155" i="2"/>
  <c r="P155" i="2"/>
  <c r="R155" i="2" s="1"/>
  <c r="X155" i="2"/>
  <c r="M157" i="2"/>
  <c r="N157" i="2" s="1"/>
  <c r="L158" i="2"/>
  <c r="O156" i="2"/>
  <c r="T160" i="2" l="1"/>
  <c r="U159" i="2"/>
  <c r="Y156" i="2"/>
  <c r="AA156" i="2"/>
  <c r="M158" i="2"/>
  <c r="N158" i="2" s="1"/>
  <c r="L159" i="2"/>
  <c r="O157" i="2"/>
  <c r="X156" i="2"/>
  <c r="P156" i="2"/>
  <c r="T161" i="2" l="1"/>
  <c r="U160" i="2"/>
  <c r="Y157" i="2"/>
  <c r="AA157" i="2"/>
  <c r="X157" i="2"/>
  <c r="P157" i="2"/>
  <c r="M159" i="2"/>
  <c r="N159" i="2" s="1"/>
  <c r="L160" i="2"/>
  <c r="O158" i="2"/>
  <c r="T162" i="2" l="1"/>
  <c r="U161" i="2"/>
  <c r="Y158" i="2"/>
  <c r="AA158" i="2"/>
  <c r="X158" i="2"/>
  <c r="P158" i="2"/>
  <c r="O159" i="2"/>
  <c r="M160" i="2"/>
  <c r="N160" i="2" s="1"/>
  <c r="L161" i="2"/>
  <c r="T163" i="2" l="1"/>
  <c r="U162" i="2"/>
  <c r="Y159" i="2"/>
  <c r="AA159" i="2"/>
  <c r="M161" i="2"/>
  <c r="N161" i="2" s="1"/>
  <c r="L162" i="2"/>
  <c r="O160" i="2"/>
  <c r="X159" i="2"/>
  <c r="P159" i="2"/>
  <c r="T164" i="2" l="1"/>
  <c r="U163" i="2"/>
  <c r="Y160" i="2"/>
  <c r="AA160" i="2"/>
  <c r="X160" i="2"/>
  <c r="P160" i="2"/>
  <c r="R160" i="2" s="1"/>
  <c r="M162" i="2"/>
  <c r="N162" i="2" s="1"/>
  <c r="L163" i="2"/>
  <c r="O161" i="2"/>
  <c r="T165" i="2" l="1"/>
  <c r="U164" i="2"/>
  <c r="Y161" i="2"/>
  <c r="AA161" i="2"/>
  <c r="X161" i="2"/>
  <c r="P161" i="2"/>
  <c r="M163" i="2"/>
  <c r="N163" i="2" s="1"/>
  <c r="L164" i="2"/>
  <c r="O162" i="2"/>
  <c r="T166" i="2" l="1"/>
  <c r="U165" i="2"/>
  <c r="Y162" i="2"/>
  <c r="AA162" i="2"/>
  <c r="P162" i="2"/>
  <c r="X162" i="2"/>
  <c r="M164" i="2"/>
  <c r="N164" i="2" s="1"/>
  <c r="L165" i="2"/>
  <c r="O163" i="2"/>
  <c r="T167" i="2" l="1"/>
  <c r="U166" i="2"/>
  <c r="Y163" i="2"/>
  <c r="AA163" i="2"/>
  <c r="O164" i="2"/>
  <c r="P163" i="2"/>
  <c r="X163" i="2"/>
  <c r="M165" i="2"/>
  <c r="N165" i="2" s="1"/>
  <c r="L166" i="2"/>
  <c r="T168" i="2" l="1"/>
  <c r="U167" i="2"/>
  <c r="Y164" i="2"/>
  <c r="AA164" i="2"/>
  <c r="O165" i="2"/>
  <c r="M166" i="2"/>
  <c r="N166" i="2" s="1"/>
  <c r="L167" i="2"/>
  <c r="X164" i="2"/>
  <c r="P164" i="2"/>
  <c r="T169" i="2" l="1"/>
  <c r="U168" i="2"/>
  <c r="Y165" i="2"/>
  <c r="AA165" i="2"/>
  <c r="O166" i="2"/>
  <c r="M167" i="2"/>
  <c r="N167" i="2" s="1"/>
  <c r="L168" i="2"/>
  <c r="X165" i="2"/>
  <c r="P165" i="2"/>
  <c r="R165" i="2" s="1"/>
  <c r="T170" i="2" l="1"/>
  <c r="U169" i="2"/>
  <c r="Y166" i="2"/>
  <c r="AA166" i="2"/>
  <c r="M168" i="2"/>
  <c r="N168" i="2" s="1"/>
  <c r="L169" i="2"/>
  <c r="O167" i="2"/>
  <c r="X166" i="2"/>
  <c r="P166" i="2"/>
  <c r="T171" i="2" l="1"/>
  <c r="U170" i="2"/>
  <c r="Y167" i="2"/>
  <c r="AA167" i="2"/>
  <c r="X167" i="2"/>
  <c r="P167" i="2"/>
  <c r="M169" i="2"/>
  <c r="N169" i="2" s="1"/>
  <c r="L170" i="2"/>
  <c r="O168" i="2"/>
  <c r="T172" i="2" l="1"/>
  <c r="U171" i="2"/>
  <c r="Y168" i="2"/>
  <c r="AA168" i="2"/>
  <c r="X168" i="2"/>
  <c r="P168" i="2"/>
  <c r="M170" i="2"/>
  <c r="N170" i="2" s="1"/>
  <c r="L171" i="2"/>
  <c r="O169" i="2"/>
  <c r="T173" i="2" l="1"/>
  <c r="U172" i="2"/>
  <c r="Y169" i="2"/>
  <c r="AA169" i="2"/>
  <c r="X169" i="2"/>
  <c r="P169" i="2"/>
  <c r="O170" i="2"/>
  <c r="M171" i="2"/>
  <c r="N171" i="2" s="1"/>
  <c r="L172" i="2"/>
  <c r="T174" i="2" l="1"/>
  <c r="U173" i="2"/>
  <c r="Y170" i="2"/>
  <c r="AA170" i="2"/>
  <c r="M172" i="2"/>
  <c r="N172" i="2" s="1"/>
  <c r="L173" i="2"/>
  <c r="O171" i="2"/>
  <c r="P170" i="2"/>
  <c r="R170" i="2" s="1"/>
  <c r="X170" i="2"/>
  <c r="T175" i="2" l="1"/>
  <c r="U174" i="2"/>
  <c r="Y171" i="2"/>
  <c r="AA171" i="2"/>
  <c r="P171" i="2"/>
  <c r="X171" i="2"/>
  <c r="M173" i="2"/>
  <c r="N173" i="2" s="1"/>
  <c r="L174" i="2"/>
  <c r="O172" i="2"/>
  <c r="T176" i="2" l="1"/>
  <c r="U175" i="2"/>
  <c r="Y172" i="2"/>
  <c r="AA172" i="2"/>
  <c r="X172" i="2"/>
  <c r="P172" i="2"/>
  <c r="O173" i="2"/>
  <c r="M174" i="2"/>
  <c r="N174" i="2" s="1"/>
  <c r="L175" i="2"/>
  <c r="T177" i="2" l="1"/>
  <c r="U176" i="2"/>
  <c r="Y173" i="2"/>
  <c r="AA173" i="2"/>
  <c r="M175" i="2"/>
  <c r="N175" i="2" s="1"/>
  <c r="L176" i="2"/>
  <c r="O174" i="2"/>
  <c r="X173" i="2"/>
  <c r="P173" i="2"/>
  <c r="T178" i="2" l="1"/>
  <c r="U177" i="2"/>
  <c r="Y174" i="2"/>
  <c r="AA174" i="2"/>
  <c r="M176" i="2"/>
  <c r="N176" i="2" s="1"/>
  <c r="L177" i="2"/>
  <c r="X174" i="2"/>
  <c r="P174" i="2"/>
  <c r="O175" i="2"/>
  <c r="T179" i="2" l="1"/>
  <c r="U178" i="2"/>
  <c r="Y175" i="2"/>
  <c r="AA175" i="2"/>
  <c r="M177" i="2"/>
  <c r="N177" i="2" s="1"/>
  <c r="L178" i="2"/>
  <c r="X175" i="2"/>
  <c r="P175" i="2"/>
  <c r="R175" i="2" s="1"/>
  <c r="O176" i="2"/>
  <c r="T180" i="2" l="1"/>
  <c r="U179" i="2"/>
  <c r="Y176" i="2"/>
  <c r="AA176" i="2"/>
  <c r="X176" i="2"/>
  <c r="P176" i="2"/>
  <c r="M178" i="2"/>
  <c r="N178" i="2" s="1"/>
  <c r="L179" i="2"/>
  <c r="O177" i="2"/>
  <c r="T181" i="2" l="1"/>
  <c r="U180" i="2"/>
  <c r="Y177" i="2"/>
  <c r="AA177" i="2"/>
  <c r="X177" i="2"/>
  <c r="P177" i="2"/>
  <c r="M179" i="2"/>
  <c r="N179" i="2" s="1"/>
  <c r="L180" i="2"/>
  <c r="O178" i="2"/>
  <c r="T182" i="2" l="1"/>
  <c r="U181" i="2"/>
  <c r="Y178" i="2"/>
  <c r="AA178" i="2"/>
  <c r="M180" i="2"/>
  <c r="N180" i="2" s="1"/>
  <c r="L181" i="2"/>
  <c r="P178" i="2"/>
  <c r="X178" i="2"/>
  <c r="O179" i="2"/>
  <c r="T183" i="2" l="1"/>
  <c r="U182" i="2"/>
  <c r="Y179" i="2"/>
  <c r="AA179" i="2"/>
  <c r="P179" i="2"/>
  <c r="X179" i="2"/>
  <c r="M181" i="2"/>
  <c r="N181" i="2" s="1"/>
  <c r="L182" i="2"/>
  <c r="O180" i="2"/>
  <c r="T184" i="2" l="1"/>
  <c r="U183" i="2"/>
  <c r="Y180" i="2"/>
  <c r="AA180" i="2"/>
  <c r="M182" i="2"/>
  <c r="N182" i="2" s="1"/>
  <c r="L183" i="2"/>
  <c r="O181" i="2"/>
  <c r="X180" i="2"/>
  <c r="P180" i="2"/>
  <c r="R180" i="2" s="1"/>
  <c r="T185" i="2" l="1"/>
  <c r="U184" i="2"/>
  <c r="Y181" i="2"/>
  <c r="AA181" i="2"/>
  <c r="M183" i="2"/>
  <c r="N183" i="2" s="1"/>
  <c r="L184" i="2"/>
  <c r="X181" i="2"/>
  <c r="P181" i="2"/>
  <c r="O182" i="2"/>
  <c r="T186" i="2" l="1"/>
  <c r="U185" i="2"/>
  <c r="Y182" i="2"/>
  <c r="AA182" i="2"/>
  <c r="X182" i="2"/>
  <c r="P182" i="2"/>
  <c r="M184" i="2"/>
  <c r="N184" i="2" s="1"/>
  <c r="L185" i="2"/>
  <c r="O183" i="2"/>
  <c r="T187" i="2" l="1"/>
  <c r="U186" i="2"/>
  <c r="Y183" i="2"/>
  <c r="AA183" i="2"/>
  <c r="X183" i="2"/>
  <c r="P183" i="2"/>
  <c r="M185" i="2"/>
  <c r="N185" i="2" s="1"/>
  <c r="L186" i="2"/>
  <c r="O184" i="2"/>
  <c r="T188" i="2" l="1"/>
  <c r="U187" i="2"/>
  <c r="Y184" i="2"/>
  <c r="AA184" i="2"/>
  <c r="O185" i="2"/>
  <c r="X184" i="2"/>
  <c r="P184" i="2"/>
  <c r="M186" i="2"/>
  <c r="N186" i="2" s="1"/>
  <c r="L187" i="2"/>
  <c r="T189" i="2" l="1"/>
  <c r="U188" i="2"/>
  <c r="Y185" i="2"/>
  <c r="AA185" i="2"/>
  <c r="M187" i="2"/>
  <c r="N187" i="2" s="1"/>
  <c r="L188" i="2"/>
  <c r="O186" i="2"/>
  <c r="X185" i="2"/>
  <c r="P185" i="2"/>
  <c r="R185" i="2" s="1"/>
  <c r="T190" i="2" l="1"/>
  <c r="U189" i="2"/>
  <c r="Y186" i="2"/>
  <c r="AA186" i="2"/>
  <c r="M188" i="2"/>
  <c r="N188" i="2" s="1"/>
  <c r="L189" i="2"/>
  <c r="X186" i="2"/>
  <c r="P186" i="2"/>
  <c r="O187" i="2"/>
  <c r="T191" i="2" l="1"/>
  <c r="U190" i="2"/>
  <c r="Y187" i="2"/>
  <c r="AA187" i="2"/>
  <c r="M189" i="2"/>
  <c r="N189" i="2" s="1"/>
  <c r="L190" i="2"/>
  <c r="P187" i="2"/>
  <c r="X187" i="2"/>
  <c r="O188" i="2"/>
  <c r="T192" i="2" l="1"/>
  <c r="U191" i="2"/>
  <c r="Y188" i="2"/>
  <c r="AA188" i="2"/>
  <c r="P188" i="2"/>
  <c r="X188" i="2"/>
  <c r="M190" i="2"/>
  <c r="N190" i="2" s="1"/>
  <c r="L191" i="2"/>
  <c r="O189" i="2"/>
  <c r="T193" i="2" l="1"/>
  <c r="U192" i="2"/>
  <c r="Y189" i="2"/>
  <c r="AA189" i="2"/>
  <c r="X189" i="2"/>
  <c r="P189" i="2"/>
  <c r="O190" i="2"/>
  <c r="M191" i="2"/>
  <c r="N191" i="2" s="1"/>
  <c r="L192" i="2"/>
  <c r="T194" i="2" l="1"/>
  <c r="U193" i="2"/>
  <c r="Y190" i="2"/>
  <c r="AA190" i="2"/>
  <c r="M192" i="2"/>
  <c r="N192" i="2" s="1"/>
  <c r="L193" i="2"/>
  <c r="O191" i="2"/>
  <c r="X190" i="2"/>
  <c r="P190" i="2"/>
  <c r="R190" i="2" s="1"/>
  <c r="T195" i="2" l="1"/>
  <c r="U194" i="2"/>
  <c r="Y191" i="2"/>
  <c r="AA191" i="2"/>
  <c r="X191" i="2"/>
  <c r="P191" i="2"/>
  <c r="M193" i="2"/>
  <c r="N193" i="2" s="1"/>
  <c r="L194" i="2"/>
  <c r="O192" i="2"/>
  <c r="T196" i="2" l="1"/>
  <c r="U195" i="2"/>
  <c r="Y192" i="2"/>
  <c r="AA192" i="2"/>
  <c r="X192" i="2"/>
  <c r="P192" i="2"/>
  <c r="M194" i="2"/>
  <c r="N194" i="2" s="1"/>
  <c r="L195" i="2"/>
  <c r="O193" i="2"/>
  <c r="T197" i="2" l="1"/>
  <c r="U196" i="2"/>
  <c r="Y193" i="2"/>
  <c r="AA193" i="2"/>
  <c r="M195" i="2"/>
  <c r="N195" i="2" s="1"/>
  <c r="L196" i="2"/>
  <c r="O194" i="2"/>
  <c r="X193" i="2"/>
  <c r="P193" i="2"/>
  <c r="T198" i="2" l="1"/>
  <c r="U197" i="2"/>
  <c r="Y194" i="2"/>
  <c r="AA194" i="2"/>
  <c r="M196" i="2"/>
  <c r="N196" i="2" s="1"/>
  <c r="L197" i="2"/>
  <c r="X194" i="2"/>
  <c r="P194" i="2"/>
  <c r="O195" i="2"/>
  <c r="T199" i="2" l="1"/>
  <c r="U198" i="2"/>
  <c r="Y195" i="2"/>
  <c r="AA195" i="2"/>
  <c r="P195" i="2"/>
  <c r="R195" i="2" s="1"/>
  <c r="X195" i="2"/>
  <c r="M197" i="2"/>
  <c r="N197" i="2" s="1"/>
  <c r="L198" i="2"/>
  <c r="O196" i="2"/>
  <c r="T200" i="2" l="1"/>
  <c r="U199" i="2"/>
  <c r="Y196" i="2"/>
  <c r="AA196" i="2"/>
  <c r="O197" i="2"/>
  <c r="P196" i="2"/>
  <c r="X196" i="2"/>
  <c r="M198" i="2"/>
  <c r="N198" i="2" s="1"/>
  <c r="L199" i="2"/>
  <c r="T201" i="2" l="1"/>
  <c r="U200" i="2"/>
  <c r="Y197" i="2"/>
  <c r="AA197" i="2"/>
  <c r="M199" i="2"/>
  <c r="N199" i="2" s="1"/>
  <c r="L200" i="2"/>
  <c r="O198" i="2"/>
  <c r="X197" i="2"/>
  <c r="P197" i="2"/>
  <c r="T202" i="2" l="1"/>
  <c r="U201" i="2"/>
  <c r="Y198" i="2"/>
  <c r="AA198" i="2"/>
  <c r="X198" i="2"/>
  <c r="P198" i="2"/>
  <c r="M200" i="2"/>
  <c r="N200" i="2" s="1"/>
  <c r="L201" i="2"/>
  <c r="O199" i="2"/>
  <c r="T203" i="2" l="1"/>
  <c r="U202" i="2"/>
  <c r="Y199" i="2"/>
  <c r="AA199" i="2"/>
  <c r="X199" i="2"/>
  <c r="P199" i="2"/>
  <c r="M201" i="2"/>
  <c r="N201" i="2" s="1"/>
  <c r="L202" i="2"/>
  <c r="O200" i="2"/>
  <c r="T204" i="2" l="1"/>
  <c r="U203" i="2"/>
  <c r="Y200" i="2"/>
  <c r="AA200" i="2"/>
  <c r="X200" i="2"/>
  <c r="P200" i="2"/>
  <c r="R200" i="2" s="1"/>
  <c r="M202" i="2"/>
  <c r="N202" i="2" s="1"/>
  <c r="L203" i="2"/>
  <c r="O201" i="2"/>
  <c r="T205" i="2" l="1"/>
  <c r="U204" i="2"/>
  <c r="Y201" i="2"/>
  <c r="AA201" i="2"/>
  <c r="M203" i="2"/>
  <c r="N203" i="2" s="1"/>
  <c r="L204" i="2"/>
  <c r="X201" i="2"/>
  <c r="P201" i="2"/>
  <c r="O202" i="2"/>
  <c r="T206" i="2" l="1"/>
  <c r="U205" i="2"/>
  <c r="Y202" i="2"/>
  <c r="AA202" i="2"/>
  <c r="X202" i="2"/>
  <c r="P202" i="2"/>
  <c r="M204" i="2"/>
  <c r="N204" i="2" s="1"/>
  <c r="L205" i="2"/>
  <c r="O203" i="2"/>
  <c r="T207" i="2" l="1"/>
  <c r="U206" i="2"/>
  <c r="Y203" i="2"/>
  <c r="AA203" i="2"/>
  <c r="P203" i="2"/>
  <c r="X203" i="2"/>
  <c r="M205" i="2"/>
  <c r="N205" i="2" s="1"/>
  <c r="L206" i="2"/>
  <c r="O204" i="2"/>
  <c r="T208" i="2" l="1"/>
  <c r="U207" i="2"/>
  <c r="Y204" i="2"/>
  <c r="AA204" i="2"/>
  <c r="M206" i="2"/>
  <c r="N206" i="2" s="1"/>
  <c r="L207" i="2"/>
  <c r="P204" i="2"/>
  <c r="X204" i="2"/>
  <c r="O205" i="2"/>
  <c r="T209" i="2" l="1"/>
  <c r="U208" i="2"/>
  <c r="Y205" i="2"/>
  <c r="AA205" i="2"/>
  <c r="X205" i="2"/>
  <c r="P205" i="2"/>
  <c r="R205" i="2" s="1"/>
  <c r="M207" i="2"/>
  <c r="N207" i="2" s="1"/>
  <c r="L208" i="2"/>
  <c r="O206" i="2"/>
  <c r="T210" i="2" l="1"/>
  <c r="U209" i="2"/>
  <c r="Y206" i="2"/>
  <c r="AA206" i="2"/>
  <c r="M208" i="2"/>
  <c r="N208" i="2" s="1"/>
  <c r="L209" i="2"/>
  <c r="X206" i="2"/>
  <c r="P206" i="2"/>
  <c r="O207" i="2"/>
  <c r="T211" i="2" l="1"/>
  <c r="U210" i="2"/>
  <c r="Y207" i="2"/>
  <c r="AA207" i="2"/>
  <c r="X207" i="2"/>
  <c r="P207" i="2"/>
  <c r="M209" i="2"/>
  <c r="N209" i="2" s="1"/>
  <c r="L210" i="2"/>
  <c r="O208" i="2"/>
  <c r="T212" i="2" l="1"/>
  <c r="U211" i="2"/>
  <c r="Y208" i="2"/>
  <c r="AA208" i="2"/>
  <c r="X208" i="2"/>
  <c r="P208" i="2"/>
  <c r="O209" i="2"/>
  <c r="M210" i="2"/>
  <c r="N210" i="2" s="1"/>
  <c r="L211" i="2"/>
  <c r="T213" i="2" l="1"/>
  <c r="U212" i="2"/>
  <c r="Y209" i="2"/>
  <c r="AA209" i="2"/>
  <c r="M211" i="2"/>
  <c r="N211" i="2" s="1"/>
  <c r="L212" i="2"/>
  <c r="O210" i="2"/>
  <c r="X209" i="2"/>
  <c r="P209" i="2"/>
  <c r="T214" i="2" l="1"/>
  <c r="U213" i="2"/>
  <c r="Y210" i="2"/>
  <c r="AA210" i="2"/>
  <c r="X210" i="2"/>
  <c r="P210" i="2"/>
  <c r="R210" i="2" s="1"/>
  <c r="M212" i="2"/>
  <c r="N212" i="2" s="1"/>
  <c r="L213" i="2"/>
  <c r="O211" i="2"/>
  <c r="T215" i="2" l="1"/>
  <c r="U214" i="2"/>
  <c r="Y211" i="2"/>
  <c r="AA211" i="2"/>
  <c r="P211" i="2"/>
  <c r="X211" i="2"/>
  <c r="M213" i="2"/>
  <c r="N213" i="2" s="1"/>
  <c r="L214" i="2"/>
  <c r="O212" i="2"/>
  <c r="T216" i="2" l="1"/>
  <c r="U215" i="2"/>
  <c r="Y212" i="2"/>
  <c r="AA212" i="2"/>
  <c r="P212" i="2"/>
  <c r="X212" i="2"/>
  <c r="M214" i="2"/>
  <c r="N214" i="2" s="1"/>
  <c r="L215" i="2"/>
  <c r="O213" i="2"/>
  <c r="T217" i="2" l="1"/>
  <c r="U216" i="2"/>
  <c r="Y213" i="2"/>
  <c r="AA213" i="2"/>
  <c r="M215" i="2"/>
  <c r="N215" i="2" s="1"/>
  <c r="L216" i="2"/>
  <c r="X213" i="2"/>
  <c r="P213" i="2"/>
  <c r="O214" i="2"/>
  <c r="T218" i="2" l="1"/>
  <c r="U217" i="2"/>
  <c r="Y214" i="2"/>
  <c r="AA214" i="2"/>
  <c r="X214" i="2"/>
  <c r="P214" i="2"/>
  <c r="M216" i="2"/>
  <c r="N216" i="2" s="1"/>
  <c r="L217" i="2"/>
  <c r="O215" i="2"/>
  <c r="T219" i="2" l="1"/>
  <c r="U218" i="2"/>
  <c r="Y215" i="2"/>
  <c r="AA215" i="2"/>
  <c r="X215" i="2"/>
  <c r="P215" i="2"/>
  <c r="R215" i="2" s="1"/>
  <c r="M217" i="2"/>
  <c r="N217" i="2" s="1"/>
  <c r="L218" i="2"/>
  <c r="O216" i="2"/>
  <c r="T220" i="2" l="1"/>
  <c r="U219" i="2"/>
  <c r="Y216" i="2"/>
  <c r="AA216" i="2"/>
  <c r="X216" i="2"/>
  <c r="P216" i="2"/>
  <c r="M218" i="2"/>
  <c r="N218" i="2" s="1"/>
  <c r="L219" i="2"/>
  <c r="O217" i="2"/>
  <c r="T221" i="2" l="1"/>
  <c r="U220" i="2"/>
  <c r="Y217" i="2"/>
  <c r="AA217" i="2"/>
  <c r="M219" i="2"/>
  <c r="N219" i="2" s="1"/>
  <c r="L220" i="2"/>
  <c r="X217" i="2"/>
  <c r="P217" i="2"/>
  <c r="O218" i="2"/>
  <c r="T222" i="2" l="1"/>
  <c r="U221" i="2"/>
  <c r="Y218" i="2"/>
  <c r="AA218" i="2"/>
  <c r="X218" i="2"/>
  <c r="P218" i="2"/>
  <c r="M220" i="2"/>
  <c r="N220" i="2" s="1"/>
  <c r="L221" i="2"/>
  <c r="O219" i="2"/>
  <c r="T223" i="2" l="1"/>
  <c r="U222" i="2"/>
  <c r="Y219" i="2"/>
  <c r="AA219" i="2"/>
  <c r="P219" i="2"/>
  <c r="X219" i="2"/>
  <c r="M221" i="2"/>
  <c r="N221" i="2" s="1"/>
  <c r="L222" i="2"/>
  <c r="O220" i="2"/>
  <c r="T224" i="2" l="1"/>
  <c r="U223" i="2"/>
  <c r="Y220" i="2"/>
  <c r="AA220" i="2"/>
  <c r="M222" i="2"/>
  <c r="N222" i="2" s="1"/>
  <c r="L223" i="2"/>
  <c r="P220" i="2"/>
  <c r="R220" i="2" s="1"/>
  <c r="X220" i="2"/>
  <c r="O221" i="2"/>
  <c r="T225" i="2" l="1"/>
  <c r="U224" i="2"/>
  <c r="Y221" i="2"/>
  <c r="AA221" i="2"/>
  <c r="X221" i="2"/>
  <c r="P221" i="2"/>
  <c r="M223" i="2"/>
  <c r="N223" i="2" s="1"/>
  <c r="L224" i="2"/>
  <c r="O222" i="2"/>
  <c r="T226" i="2" l="1"/>
  <c r="U225" i="2"/>
  <c r="Y222" i="2"/>
  <c r="AA222" i="2"/>
  <c r="M224" i="2"/>
  <c r="N224" i="2" s="1"/>
  <c r="L225" i="2"/>
  <c r="X222" i="2"/>
  <c r="P222" i="2"/>
  <c r="O223" i="2"/>
  <c r="T227" i="2" l="1"/>
  <c r="U226" i="2"/>
  <c r="Y223" i="2"/>
  <c r="AA223" i="2"/>
  <c r="X223" i="2"/>
  <c r="P223" i="2"/>
  <c r="M225" i="2"/>
  <c r="N225" i="2" s="1"/>
  <c r="L226" i="2"/>
  <c r="O224" i="2"/>
  <c r="T228" i="2" l="1"/>
  <c r="U227" i="2"/>
  <c r="Y224" i="2"/>
  <c r="AA224" i="2"/>
  <c r="M226" i="2"/>
  <c r="N226" i="2" s="1"/>
  <c r="L227" i="2"/>
  <c r="X224" i="2"/>
  <c r="P224" i="2"/>
  <c r="O225" i="2"/>
  <c r="T229" i="2" l="1"/>
  <c r="U228" i="2"/>
  <c r="Y225" i="2"/>
  <c r="AA225" i="2"/>
  <c r="X225" i="2"/>
  <c r="P225" i="2"/>
  <c r="R225" i="2" s="1"/>
  <c r="M227" i="2"/>
  <c r="N227" i="2" s="1"/>
  <c r="L228" i="2"/>
  <c r="O226" i="2"/>
  <c r="T230" i="2" l="1"/>
  <c r="U229" i="2"/>
  <c r="Y226" i="2"/>
  <c r="AA226" i="2"/>
  <c r="M228" i="2"/>
  <c r="N228" i="2" s="1"/>
  <c r="L229" i="2"/>
  <c r="X226" i="2"/>
  <c r="P226" i="2"/>
  <c r="O227" i="2"/>
  <c r="T231" i="2" l="1"/>
  <c r="U230" i="2"/>
  <c r="Y227" i="2"/>
  <c r="AA227" i="2"/>
  <c r="M229" i="2"/>
  <c r="N229" i="2" s="1"/>
  <c r="L230" i="2"/>
  <c r="P227" i="2"/>
  <c r="X227" i="2"/>
  <c r="O228" i="2"/>
  <c r="T232" i="2" l="1"/>
  <c r="U231" i="2"/>
  <c r="Y228" i="2"/>
  <c r="AA228" i="2"/>
  <c r="P228" i="2"/>
  <c r="X228" i="2"/>
  <c r="M230" i="2"/>
  <c r="N230" i="2" s="1"/>
  <c r="L231" i="2"/>
  <c r="O229" i="2"/>
  <c r="T233" i="2" l="1"/>
  <c r="U232" i="2"/>
  <c r="Y229" i="2"/>
  <c r="AA229" i="2"/>
  <c r="M231" i="2"/>
  <c r="N231" i="2" s="1"/>
  <c r="L232" i="2"/>
  <c r="X229" i="2"/>
  <c r="P229" i="2"/>
  <c r="O230" i="2"/>
  <c r="T234" i="2" l="1"/>
  <c r="U233" i="2"/>
  <c r="Y230" i="2"/>
  <c r="AA230" i="2"/>
  <c r="X230" i="2"/>
  <c r="P230" i="2"/>
  <c r="R230" i="2" s="1"/>
  <c r="M232" i="2"/>
  <c r="N232" i="2" s="1"/>
  <c r="L233" i="2"/>
  <c r="O231" i="2"/>
  <c r="T235" i="2" l="1"/>
  <c r="U234" i="2"/>
  <c r="Y231" i="2"/>
  <c r="AA231" i="2"/>
  <c r="M233" i="2"/>
  <c r="N233" i="2" s="1"/>
  <c r="L234" i="2"/>
  <c r="X231" i="2"/>
  <c r="P231" i="2"/>
  <c r="O232" i="2"/>
  <c r="T236" i="2" l="1"/>
  <c r="U235" i="2"/>
  <c r="Y232" i="2"/>
  <c r="AA232" i="2"/>
  <c r="M234" i="2"/>
  <c r="N234" i="2" s="1"/>
  <c r="L235" i="2"/>
  <c r="X232" i="2"/>
  <c r="P232" i="2"/>
  <c r="O233" i="2"/>
  <c r="T237" i="2" l="1"/>
  <c r="U236" i="2"/>
  <c r="Y233" i="2"/>
  <c r="AA233" i="2"/>
  <c r="X233" i="2"/>
  <c r="P233" i="2"/>
  <c r="M235" i="2"/>
  <c r="N235" i="2" s="1"/>
  <c r="L236" i="2"/>
  <c r="O234" i="2"/>
  <c r="T238" i="2" l="1"/>
  <c r="U237" i="2"/>
  <c r="Y234" i="2"/>
  <c r="AA234" i="2"/>
  <c r="X234" i="2"/>
  <c r="P234" i="2"/>
  <c r="O235" i="2"/>
  <c r="M236" i="2"/>
  <c r="N236" i="2" s="1"/>
  <c r="L237" i="2"/>
  <c r="T239" i="2" l="1"/>
  <c r="U238" i="2"/>
  <c r="Y235" i="2"/>
  <c r="AA235" i="2"/>
  <c r="O236" i="2"/>
  <c r="M237" i="2"/>
  <c r="N237" i="2" s="1"/>
  <c r="L238" i="2"/>
  <c r="P235" i="2"/>
  <c r="R235" i="2" s="1"/>
  <c r="X235" i="2"/>
  <c r="T240" i="2" l="1"/>
  <c r="U239" i="2"/>
  <c r="Y236" i="2"/>
  <c r="AA236" i="2"/>
  <c r="M238" i="2"/>
  <c r="N238" i="2" s="1"/>
  <c r="L239" i="2"/>
  <c r="O237" i="2"/>
  <c r="P236" i="2"/>
  <c r="X236" i="2"/>
  <c r="T241" i="2" l="1"/>
  <c r="U240" i="2"/>
  <c r="Y237" i="2"/>
  <c r="AA237" i="2"/>
  <c r="M239" i="2"/>
  <c r="N239" i="2" s="1"/>
  <c r="L240" i="2"/>
  <c r="X237" i="2"/>
  <c r="P237" i="2"/>
  <c r="O238" i="2"/>
  <c r="T242" i="2" l="1"/>
  <c r="U241" i="2"/>
  <c r="Y238" i="2"/>
  <c r="AA238" i="2"/>
  <c r="M240" i="2"/>
  <c r="N240" i="2" s="1"/>
  <c r="L241" i="2"/>
  <c r="X238" i="2"/>
  <c r="P238" i="2"/>
  <c r="O239" i="2"/>
  <c r="T243" i="2" l="1"/>
  <c r="U242" i="2"/>
  <c r="Y239" i="2"/>
  <c r="AA239" i="2"/>
  <c r="M241" i="2"/>
  <c r="N241" i="2" s="1"/>
  <c r="L242" i="2"/>
  <c r="X239" i="2"/>
  <c r="P239" i="2"/>
  <c r="O240" i="2"/>
  <c r="T244" i="2" l="1"/>
  <c r="U243" i="2"/>
  <c r="Y240" i="2"/>
  <c r="AA240" i="2"/>
  <c r="X240" i="2"/>
  <c r="P240" i="2"/>
  <c r="R240" i="2" s="1"/>
  <c r="M242" i="2"/>
  <c r="N242" i="2" s="1"/>
  <c r="L243" i="2"/>
  <c r="O241" i="2"/>
  <c r="T245" i="2" l="1"/>
  <c r="U244" i="2"/>
  <c r="Y241" i="2"/>
  <c r="AA241" i="2"/>
  <c r="M243" i="2"/>
  <c r="N243" i="2" s="1"/>
  <c r="L244" i="2"/>
  <c r="X241" i="2"/>
  <c r="P241" i="2"/>
  <c r="O242" i="2"/>
  <c r="T246" i="2" l="1"/>
  <c r="U245" i="2"/>
  <c r="Y242" i="2"/>
  <c r="AA242" i="2"/>
  <c r="X242" i="2"/>
  <c r="P242" i="2"/>
  <c r="M244" i="2"/>
  <c r="N244" i="2" s="1"/>
  <c r="L245" i="2"/>
  <c r="O243" i="2"/>
  <c r="T247" i="2" l="1"/>
  <c r="U246" i="2"/>
  <c r="Y243" i="2"/>
  <c r="AA243" i="2"/>
  <c r="M245" i="2"/>
  <c r="N245" i="2" s="1"/>
  <c r="L246" i="2"/>
  <c r="P243" i="2"/>
  <c r="X243" i="2"/>
  <c r="O244" i="2"/>
  <c r="T248" i="2" l="1"/>
  <c r="U247" i="2"/>
  <c r="Y244" i="2"/>
  <c r="AA244" i="2"/>
  <c r="P244" i="2"/>
  <c r="X244" i="2"/>
  <c r="M246" i="2"/>
  <c r="N246" i="2" s="1"/>
  <c r="L247" i="2"/>
  <c r="O245" i="2"/>
  <c r="T249" i="2" l="1"/>
  <c r="U248" i="2"/>
  <c r="Y245" i="2"/>
  <c r="AA245" i="2"/>
  <c r="X245" i="2"/>
  <c r="P245" i="2"/>
  <c r="R245" i="2" s="1"/>
  <c r="O246" i="2"/>
  <c r="M247" i="2"/>
  <c r="N247" i="2" s="1"/>
  <c r="L248" i="2"/>
  <c r="T250" i="2" l="1"/>
  <c r="U249" i="2"/>
  <c r="Y246" i="2"/>
  <c r="AA246" i="2"/>
  <c r="M248" i="2"/>
  <c r="N248" i="2" s="1"/>
  <c r="L249" i="2"/>
  <c r="O247" i="2"/>
  <c r="X246" i="2"/>
  <c r="P246" i="2"/>
  <c r="T251" i="2" l="1"/>
  <c r="U250" i="2"/>
  <c r="Y247" i="2"/>
  <c r="AA247" i="2"/>
  <c r="M249" i="2"/>
  <c r="N249" i="2" s="1"/>
  <c r="L250" i="2"/>
  <c r="X247" i="2"/>
  <c r="P247" i="2"/>
  <c r="O248" i="2"/>
  <c r="T252" i="2" l="1"/>
  <c r="U251" i="2"/>
  <c r="Y248" i="2"/>
  <c r="AA248" i="2"/>
  <c r="X248" i="2"/>
  <c r="P248" i="2"/>
  <c r="M250" i="2"/>
  <c r="N250" i="2" s="1"/>
  <c r="L251" i="2"/>
  <c r="O249" i="2"/>
  <c r="T253" i="2" l="1"/>
  <c r="U252" i="2"/>
  <c r="Y249" i="2"/>
  <c r="AA249" i="2"/>
  <c r="X249" i="2"/>
  <c r="P249" i="2"/>
  <c r="O250" i="2"/>
  <c r="M251" i="2"/>
  <c r="N251" i="2" s="1"/>
  <c r="L252" i="2"/>
  <c r="T254" i="2" l="1"/>
  <c r="U253" i="2"/>
  <c r="Y250" i="2"/>
  <c r="AA250" i="2"/>
  <c r="M252" i="2"/>
  <c r="N252" i="2" s="1"/>
  <c r="L253" i="2"/>
  <c r="O251" i="2"/>
  <c r="X250" i="2"/>
  <c r="P250" i="2"/>
  <c r="R250" i="2" s="1"/>
  <c r="T255" i="2" l="1"/>
  <c r="U254" i="2"/>
  <c r="Y251" i="2"/>
  <c r="AA251" i="2"/>
  <c r="P251" i="2"/>
  <c r="X251" i="2"/>
  <c r="M253" i="2"/>
  <c r="N253" i="2" s="1"/>
  <c r="L254" i="2"/>
  <c r="O252" i="2"/>
  <c r="T256" i="2" l="1"/>
  <c r="U255" i="2"/>
  <c r="Y252" i="2"/>
  <c r="AA252" i="2"/>
  <c r="P252" i="2"/>
  <c r="X252" i="2"/>
  <c r="M254" i="2"/>
  <c r="N254" i="2" s="1"/>
  <c r="L255" i="2"/>
  <c r="O253" i="2"/>
  <c r="T257" i="2" l="1"/>
  <c r="U256" i="2"/>
  <c r="Y253" i="2"/>
  <c r="AA253" i="2"/>
  <c r="X253" i="2"/>
  <c r="P253" i="2"/>
  <c r="O254" i="2"/>
  <c r="M255" i="2"/>
  <c r="N255" i="2" s="1"/>
  <c r="L256" i="2"/>
  <c r="T258" i="2" l="1"/>
  <c r="U257" i="2"/>
  <c r="Y254" i="2"/>
  <c r="AA254" i="2"/>
  <c r="M256" i="2"/>
  <c r="N256" i="2" s="1"/>
  <c r="L257" i="2"/>
  <c r="O255" i="2"/>
  <c r="X254" i="2"/>
  <c r="P254" i="2"/>
  <c r="T259" i="2" l="1"/>
  <c r="U258" i="2"/>
  <c r="Y255" i="2"/>
  <c r="AA255" i="2"/>
  <c r="M257" i="2"/>
  <c r="N257" i="2" s="1"/>
  <c r="L258" i="2"/>
  <c r="X255" i="2"/>
  <c r="P255" i="2"/>
  <c r="R255" i="2" s="1"/>
  <c r="O256" i="2"/>
  <c r="T260" i="2" l="1"/>
  <c r="U259" i="2"/>
  <c r="Y256" i="2"/>
  <c r="AA256" i="2"/>
  <c r="X256" i="2"/>
  <c r="P256" i="2"/>
  <c r="M258" i="2"/>
  <c r="N258" i="2" s="1"/>
  <c r="L259" i="2"/>
  <c r="O257" i="2"/>
  <c r="T261" i="2" l="1"/>
  <c r="U260" i="2"/>
  <c r="Y257" i="2"/>
  <c r="AA257" i="2"/>
  <c r="X257" i="2"/>
  <c r="P257" i="2"/>
  <c r="M259" i="2"/>
  <c r="N259" i="2" s="1"/>
  <c r="L260" i="2"/>
  <c r="O258" i="2"/>
  <c r="T262" i="2" l="1"/>
  <c r="U261" i="2"/>
  <c r="Y258" i="2"/>
  <c r="AA258" i="2"/>
  <c r="X258" i="2"/>
  <c r="P258" i="2"/>
  <c r="O259" i="2"/>
  <c r="M260" i="2"/>
  <c r="N260" i="2" s="1"/>
  <c r="L261" i="2"/>
  <c r="T263" i="2" l="1"/>
  <c r="U262" i="2"/>
  <c r="Y259" i="2"/>
  <c r="AA259" i="2"/>
  <c r="M261" i="2"/>
  <c r="N261" i="2" s="1"/>
  <c r="L262" i="2"/>
  <c r="O260" i="2"/>
  <c r="P259" i="2"/>
  <c r="X259" i="2"/>
  <c r="T264" i="2" l="1"/>
  <c r="U263" i="2"/>
  <c r="Y260" i="2"/>
  <c r="AA260" i="2"/>
  <c r="M262" i="2"/>
  <c r="N262" i="2" s="1"/>
  <c r="L263" i="2"/>
  <c r="P260" i="2"/>
  <c r="R260" i="2" s="1"/>
  <c r="X260" i="2"/>
  <c r="O261" i="2"/>
  <c r="T265" i="2" l="1"/>
  <c r="U264" i="2"/>
  <c r="Y261" i="2"/>
  <c r="AA261" i="2"/>
  <c r="X261" i="2"/>
  <c r="P261" i="2"/>
  <c r="M263" i="2"/>
  <c r="N263" i="2" s="1"/>
  <c r="L264" i="2"/>
  <c r="O262" i="2"/>
  <c r="T266" i="2" l="1"/>
  <c r="U265" i="2"/>
  <c r="Y262" i="2"/>
  <c r="AA262" i="2"/>
  <c r="X262" i="2"/>
  <c r="P262" i="2"/>
  <c r="M264" i="2"/>
  <c r="N264" i="2" s="1"/>
  <c r="L265" i="2"/>
  <c r="O263" i="2"/>
  <c r="T267" i="2" l="1"/>
  <c r="U266" i="2"/>
  <c r="Y263" i="2"/>
  <c r="AA263" i="2"/>
  <c r="X263" i="2"/>
  <c r="P263" i="2"/>
  <c r="O264" i="2"/>
  <c r="M265" i="2"/>
  <c r="N265" i="2" s="1"/>
  <c r="L266" i="2"/>
  <c r="T268" i="2" l="1"/>
  <c r="U267" i="2"/>
  <c r="Y264" i="2"/>
  <c r="AA264" i="2"/>
  <c r="O265" i="2"/>
  <c r="M266" i="2"/>
  <c r="N266" i="2" s="1"/>
  <c r="L267" i="2"/>
  <c r="X264" i="2"/>
  <c r="P264" i="2"/>
  <c r="T269" i="2" l="1"/>
  <c r="U268" i="2"/>
  <c r="Y265" i="2"/>
  <c r="AA265" i="2"/>
  <c r="O266" i="2"/>
  <c r="M267" i="2"/>
  <c r="N267" i="2" s="1"/>
  <c r="L268" i="2"/>
  <c r="X265" i="2"/>
  <c r="P265" i="2"/>
  <c r="R265" i="2" s="1"/>
  <c r="T270" i="2" l="1"/>
  <c r="U269" i="2"/>
  <c r="Y266" i="2"/>
  <c r="AA266" i="2"/>
  <c r="M268" i="2"/>
  <c r="N268" i="2" s="1"/>
  <c r="L269" i="2"/>
  <c r="X266" i="2"/>
  <c r="P266" i="2"/>
  <c r="O267" i="2"/>
  <c r="T271" i="2" l="1"/>
  <c r="U270" i="2"/>
  <c r="Y267" i="2"/>
  <c r="AA267" i="2"/>
  <c r="P267" i="2"/>
  <c r="X267" i="2"/>
  <c r="M269" i="2"/>
  <c r="N269" i="2" s="1"/>
  <c r="L270" i="2"/>
  <c r="O268" i="2"/>
  <c r="T272" i="2" l="1"/>
  <c r="U271" i="2"/>
  <c r="Y268" i="2"/>
  <c r="AA268" i="2"/>
  <c r="P268" i="2"/>
  <c r="X268" i="2"/>
  <c r="O269" i="2"/>
  <c r="M270" i="2"/>
  <c r="N270" i="2" s="1"/>
  <c r="L271" i="2"/>
  <c r="T273" i="2" l="1"/>
  <c r="U272" i="2"/>
  <c r="Y269" i="2"/>
  <c r="AA269" i="2"/>
  <c r="M271" i="2"/>
  <c r="N271" i="2" s="1"/>
  <c r="L272" i="2"/>
  <c r="O270" i="2"/>
  <c r="X269" i="2"/>
  <c r="P269" i="2"/>
  <c r="T274" i="2" l="1"/>
  <c r="U273" i="2"/>
  <c r="Y270" i="2"/>
  <c r="AA270" i="2"/>
  <c r="M272" i="2"/>
  <c r="N272" i="2" s="1"/>
  <c r="L273" i="2"/>
  <c r="X270" i="2"/>
  <c r="P270" i="2"/>
  <c r="R270" i="2" s="1"/>
  <c r="O271" i="2"/>
  <c r="T275" i="2" l="1"/>
  <c r="U274" i="2"/>
  <c r="Y271" i="2"/>
  <c r="AA271" i="2"/>
  <c r="X271" i="2"/>
  <c r="P271" i="2"/>
  <c r="M273" i="2"/>
  <c r="N273" i="2" s="1"/>
  <c r="L274" i="2"/>
  <c r="O272" i="2"/>
  <c r="T276" i="2" l="1"/>
  <c r="U275" i="2"/>
  <c r="Y272" i="2"/>
  <c r="AA272" i="2"/>
  <c r="X272" i="2"/>
  <c r="P272" i="2"/>
  <c r="M274" i="2"/>
  <c r="N274" i="2" s="1"/>
  <c r="L275" i="2"/>
  <c r="O273" i="2"/>
  <c r="T277" i="2" l="1"/>
  <c r="U276" i="2"/>
  <c r="Y273" i="2"/>
  <c r="AA273" i="2"/>
  <c r="X273" i="2"/>
  <c r="P273" i="2"/>
  <c r="M275" i="2"/>
  <c r="N275" i="2" s="1"/>
  <c r="L276" i="2"/>
  <c r="O274" i="2"/>
  <c r="T278" i="2" l="1"/>
  <c r="U277" i="2"/>
  <c r="Y274" i="2"/>
  <c r="AA274" i="2"/>
  <c r="O275" i="2"/>
  <c r="X274" i="2"/>
  <c r="P274" i="2"/>
  <c r="M276" i="2"/>
  <c r="N276" i="2" s="1"/>
  <c r="L277" i="2"/>
  <c r="T279" i="2" l="1"/>
  <c r="U278" i="2"/>
  <c r="Y275" i="2"/>
  <c r="AA275" i="2"/>
  <c r="M277" i="2"/>
  <c r="N277" i="2" s="1"/>
  <c r="L278" i="2"/>
  <c r="P275" i="2"/>
  <c r="R275" i="2" s="1"/>
  <c r="X275" i="2"/>
  <c r="O276" i="2"/>
  <c r="T280" i="2" l="1"/>
  <c r="U279" i="2"/>
  <c r="Y276" i="2"/>
  <c r="AA276" i="2"/>
  <c r="P276" i="2"/>
  <c r="X276" i="2"/>
  <c r="M278" i="2"/>
  <c r="N278" i="2" s="1"/>
  <c r="L279" i="2"/>
  <c r="O277" i="2"/>
  <c r="T281" i="2" l="1"/>
  <c r="U280" i="2"/>
  <c r="Y277" i="2"/>
  <c r="AA277" i="2"/>
  <c r="X277" i="2"/>
  <c r="P277" i="2"/>
  <c r="M279" i="2"/>
  <c r="N279" i="2" s="1"/>
  <c r="L280" i="2"/>
  <c r="O278" i="2"/>
  <c r="T282" i="2" l="1"/>
  <c r="U281" i="2"/>
  <c r="Y278" i="2"/>
  <c r="AA278" i="2"/>
  <c r="M280" i="2"/>
  <c r="N280" i="2" s="1"/>
  <c r="L281" i="2"/>
  <c r="X278" i="2"/>
  <c r="P278" i="2"/>
  <c r="O279" i="2"/>
  <c r="T283" i="2" l="1"/>
  <c r="U282" i="2"/>
  <c r="Y279" i="2"/>
  <c r="AA279" i="2"/>
  <c r="X279" i="2"/>
  <c r="P279" i="2"/>
  <c r="M281" i="2"/>
  <c r="N281" i="2" s="1"/>
  <c r="L282" i="2"/>
  <c r="O280" i="2"/>
  <c r="T284" i="2" l="1"/>
  <c r="U283" i="2"/>
  <c r="Y280" i="2"/>
  <c r="AA280" i="2"/>
  <c r="M282" i="2"/>
  <c r="N282" i="2" s="1"/>
  <c r="L283" i="2"/>
  <c r="X280" i="2"/>
  <c r="P280" i="2"/>
  <c r="R280" i="2" s="1"/>
  <c r="O281" i="2"/>
  <c r="T285" i="2" l="1"/>
  <c r="U284" i="2"/>
  <c r="Y281" i="2"/>
  <c r="AA281" i="2"/>
  <c r="X281" i="2"/>
  <c r="P281" i="2"/>
  <c r="M283" i="2"/>
  <c r="N283" i="2" s="1"/>
  <c r="L284" i="2"/>
  <c r="O282" i="2"/>
  <c r="T286" i="2" l="1"/>
  <c r="U285" i="2"/>
  <c r="Y282" i="2"/>
  <c r="AA282" i="2"/>
  <c r="O283" i="2"/>
  <c r="X282" i="2"/>
  <c r="P282" i="2"/>
  <c r="M284" i="2"/>
  <c r="N284" i="2" s="1"/>
  <c r="L285" i="2"/>
  <c r="T287" i="2" l="1"/>
  <c r="U286" i="2"/>
  <c r="Y283" i="2"/>
  <c r="AA283" i="2"/>
  <c r="M285" i="2"/>
  <c r="N285" i="2" s="1"/>
  <c r="L286" i="2"/>
  <c r="P283" i="2"/>
  <c r="X283" i="2"/>
  <c r="O284" i="2"/>
  <c r="T288" i="2" l="1"/>
  <c r="U287" i="2"/>
  <c r="Y284" i="2"/>
  <c r="AA284" i="2"/>
  <c r="P284" i="2"/>
  <c r="X284" i="2"/>
  <c r="M286" i="2"/>
  <c r="N286" i="2" s="1"/>
  <c r="L287" i="2"/>
  <c r="O285" i="2"/>
  <c r="T289" i="2" l="1"/>
  <c r="U288" i="2"/>
  <c r="Y285" i="2"/>
  <c r="AA285" i="2"/>
  <c r="X285" i="2"/>
  <c r="P285" i="2"/>
  <c r="R285" i="2" s="1"/>
  <c r="O286" i="2"/>
  <c r="M287" i="2"/>
  <c r="N287" i="2" s="1"/>
  <c r="L288" i="2"/>
  <c r="T290" i="2" l="1"/>
  <c r="U289" i="2"/>
  <c r="Y286" i="2"/>
  <c r="AA286" i="2"/>
  <c r="O287" i="2"/>
  <c r="M288" i="2"/>
  <c r="N288" i="2" s="1"/>
  <c r="L289" i="2"/>
  <c r="X286" i="2"/>
  <c r="P286" i="2"/>
  <c r="T291" i="2" l="1"/>
  <c r="U290" i="2"/>
  <c r="Y287" i="2"/>
  <c r="AA287" i="2"/>
  <c r="O288" i="2"/>
  <c r="M289" i="2"/>
  <c r="N289" i="2" s="1"/>
  <c r="L290" i="2"/>
  <c r="X287" i="2"/>
  <c r="P287" i="2"/>
  <c r="T292" i="2" l="1"/>
  <c r="U291" i="2"/>
  <c r="Y288" i="2"/>
  <c r="AA288" i="2"/>
  <c r="M290" i="2"/>
  <c r="N290" i="2" s="1"/>
  <c r="L291" i="2"/>
  <c r="X288" i="2"/>
  <c r="P288" i="2"/>
  <c r="O289" i="2"/>
  <c r="T293" i="2" l="1"/>
  <c r="U292" i="2"/>
  <c r="Y289" i="2"/>
  <c r="AA289" i="2"/>
  <c r="M291" i="2"/>
  <c r="N291" i="2" s="1"/>
  <c r="L292" i="2"/>
  <c r="X289" i="2"/>
  <c r="P289" i="2"/>
  <c r="O290" i="2"/>
  <c r="T294" i="2" l="1"/>
  <c r="U293" i="2"/>
  <c r="Y290" i="2"/>
  <c r="AA290" i="2"/>
  <c r="M292" i="2"/>
  <c r="N292" i="2" s="1"/>
  <c r="L293" i="2"/>
  <c r="P290" i="2"/>
  <c r="R290" i="2" s="1"/>
  <c r="X290" i="2"/>
  <c r="O291" i="2"/>
  <c r="T295" i="2" l="1"/>
  <c r="U294" i="2"/>
  <c r="Y291" i="2"/>
  <c r="AA291" i="2"/>
  <c r="P291" i="2"/>
  <c r="X291" i="2"/>
  <c r="M293" i="2"/>
  <c r="N293" i="2" s="1"/>
  <c r="L294" i="2"/>
  <c r="O292" i="2"/>
  <c r="T296" i="2" l="1"/>
  <c r="U295" i="2"/>
  <c r="Y292" i="2"/>
  <c r="AA292" i="2"/>
  <c r="X292" i="2"/>
  <c r="P292" i="2"/>
  <c r="O293" i="2"/>
  <c r="M294" i="2"/>
  <c r="N294" i="2" s="1"/>
  <c r="L295" i="2"/>
  <c r="T297" i="2" l="1"/>
  <c r="U296" i="2"/>
  <c r="Y293" i="2"/>
  <c r="AA293" i="2"/>
  <c r="M295" i="2"/>
  <c r="N295" i="2" s="1"/>
  <c r="L296" i="2"/>
  <c r="O294" i="2"/>
  <c r="X293" i="2"/>
  <c r="P293" i="2"/>
  <c r="T298" i="2" l="1"/>
  <c r="U297" i="2"/>
  <c r="Y294" i="2"/>
  <c r="AA294" i="2"/>
  <c r="M296" i="2"/>
  <c r="N296" i="2" s="1"/>
  <c r="L297" i="2"/>
  <c r="X294" i="2"/>
  <c r="P294" i="2"/>
  <c r="O295" i="2"/>
  <c r="T299" i="2" l="1"/>
  <c r="U298" i="2"/>
  <c r="Y295" i="2"/>
  <c r="AA295" i="2"/>
  <c r="X295" i="2"/>
  <c r="P295" i="2"/>
  <c r="R295" i="2" s="1"/>
  <c r="M297" i="2"/>
  <c r="N297" i="2" s="1"/>
  <c r="L298" i="2"/>
  <c r="O296" i="2"/>
  <c r="T300" i="2" l="1"/>
  <c r="U299" i="2"/>
  <c r="Y296" i="2"/>
  <c r="AA296" i="2"/>
  <c r="M298" i="2"/>
  <c r="N298" i="2" s="1"/>
  <c r="L299" i="2"/>
  <c r="X296" i="2"/>
  <c r="P296" i="2"/>
  <c r="O297" i="2"/>
  <c r="T301" i="2" l="1"/>
  <c r="U300" i="2"/>
  <c r="Y297" i="2"/>
  <c r="AA297" i="2"/>
  <c r="X297" i="2"/>
  <c r="P297" i="2"/>
  <c r="M299" i="2"/>
  <c r="N299" i="2" s="1"/>
  <c r="L300" i="2"/>
  <c r="O298" i="2"/>
  <c r="T302" i="2" l="1"/>
  <c r="U301" i="2"/>
  <c r="Y298" i="2"/>
  <c r="AA298" i="2"/>
  <c r="O299" i="2"/>
  <c r="P298" i="2"/>
  <c r="X298" i="2"/>
  <c r="M300" i="2"/>
  <c r="N300" i="2" s="1"/>
  <c r="L301" i="2"/>
  <c r="T303" i="2" l="1"/>
  <c r="U302" i="2"/>
  <c r="Y299" i="2"/>
  <c r="AA299" i="2"/>
  <c r="M301" i="2"/>
  <c r="N301" i="2" s="1"/>
  <c r="L302" i="2"/>
  <c r="P299" i="2"/>
  <c r="X299" i="2"/>
  <c r="O300" i="2"/>
  <c r="T304" i="2" l="1"/>
  <c r="U303" i="2"/>
  <c r="Y300" i="2"/>
  <c r="AA300" i="2"/>
  <c r="X300" i="2"/>
  <c r="P300" i="2"/>
  <c r="R300" i="2" s="1"/>
  <c r="M302" i="2"/>
  <c r="N302" i="2" s="1"/>
  <c r="L303" i="2"/>
  <c r="O301" i="2"/>
  <c r="T305" i="2" l="1"/>
  <c r="U304" i="2"/>
  <c r="Y301" i="2"/>
  <c r="AA301" i="2"/>
  <c r="X301" i="2"/>
  <c r="P301" i="2"/>
  <c r="M303" i="2"/>
  <c r="N303" i="2" s="1"/>
  <c r="L304" i="2"/>
  <c r="O302" i="2"/>
  <c r="T306" i="2" l="1"/>
  <c r="U305" i="2"/>
  <c r="Y302" i="2"/>
  <c r="AA302" i="2"/>
  <c r="M304" i="2"/>
  <c r="N304" i="2" s="1"/>
  <c r="L305" i="2"/>
  <c r="X302" i="2"/>
  <c r="P302" i="2"/>
  <c r="O303" i="2"/>
  <c r="T307" i="2" l="1"/>
  <c r="U306" i="2"/>
  <c r="Y303" i="2"/>
  <c r="AA303" i="2"/>
  <c r="M305" i="2"/>
  <c r="N305" i="2" s="1"/>
  <c r="L306" i="2"/>
  <c r="X303" i="2"/>
  <c r="P303" i="2"/>
  <c r="O304" i="2"/>
  <c r="T308" i="2" l="1"/>
  <c r="U307" i="2"/>
  <c r="Y304" i="2"/>
  <c r="AA304" i="2"/>
  <c r="X304" i="2"/>
  <c r="P304" i="2"/>
  <c r="M306" i="2"/>
  <c r="N306" i="2" s="1"/>
  <c r="L307" i="2"/>
  <c r="O305" i="2"/>
  <c r="T309" i="2" l="1"/>
  <c r="U308" i="2"/>
  <c r="Y305" i="2"/>
  <c r="AA305" i="2"/>
  <c r="X305" i="2"/>
  <c r="P305" i="2"/>
  <c r="R305" i="2" s="1"/>
  <c r="O306" i="2"/>
  <c r="M307" i="2"/>
  <c r="N307" i="2" s="1"/>
  <c r="L308" i="2"/>
  <c r="T310" i="2" l="1"/>
  <c r="U309" i="2"/>
  <c r="Y306" i="2"/>
  <c r="AA306" i="2"/>
  <c r="M308" i="2"/>
  <c r="N308" i="2" s="1"/>
  <c r="L309" i="2"/>
  <c r="P306" i="2"/>
  <c r="X306" i="2"/>
  <c r="O307" i="2"/>
  <c r="T311" i="2" l="1"/>
  <c r="U310" i="2"/>
  <c r="Y307" i="2"/>
  <c r="AA307" i="2"/>
  <c r="P307" i="2"/>
  <c r="X307" i="2"/>
  <c r="M309" i="2"/>
  <c r="N309" i="2" s="1"/>
  <c r="L310" i="2"/>
  <c r="O308" i="2"/>
  <c r="T312" i="2" l="1"/>
  <c r="U311" i="2"/>
  <c r="Y308" i="2"/>
  <c r="AA308" i="2"/>
  <c r="X308" i="2"/>
  <c r="P308" i="2"/>
  <c r="O309" i="2"/>
  <c r="M310" i="2"/>
  <c r="N310" i="2" s="1"/>
  <c r="L311" i="2"/>
  <c r="T313" i="2" l="1"/>
  <c r="U312" i="2"/>
  <c r="Y309" i="2"/>
  <c r="AA309" i="2"/>
  <c r="M311" i="2"/>
  <c r="N311" i="2" s="1"/>
  <c r="L312" i="2"/>
  <c r="O310" i="2"/>
  <c r="X309" i="2"/>
  <c r="P309" i="2"/>
  <c r="T314" i="2" l="1"/>
  <c r="U313" i="2"/>
  <c r="Y310" i="2"/>
  <c r="AA310" i="2"/>
  <c r="M312" i="2"/>
  <c r="N312" i="2" s="1"/>
  <c r="L313" i="2"/>
  <c r="X310" i="2"/>
  <c r="P310" i="2"/>
  <c r="R310" i="2" s="1"/>
  <c r="O311" i="2"/>
  <c r="T315" i="2" l="1"/>
  <c r="U314" i="2"/>
  <c r="Y311" i="2"/>
  <c r="AA311" i="2"/>
  <c r="X311" i="2"/>
  <c r="P311" i="2"/>
  <c r="M313" i="2"/>
  <c r="N313" i="2" s="1"/>
  <c r="L314" i="2"/>
  <c r="O312" i="2"/>
  <c r="T316" i="2" l="1"/>
  <c r="U315" i="2"/>
  <c r="Y312" i="2"/>
  <c r="AA312" i="2"/>
  <c r="X312" i="2"/>
  <c r="P312" i="2"/>
  <c r="O313" i="2"/>
  <c r="M314" i="2"/>
  <c r="N314" i="2" s="1"/>
  <c r="L315" i="2"/>
  <c r="T317" i="2" l="1"/>
  <c r="U316" i="2"/>
  <c r="Y313" i="2"/>
  <c r="AA313" i="2"/>
  <c r="M315" i="2"/>
  <c r="N315" i="2" s="1"/>
  <c r="L316" i="2"/>
  <c r="O314" i="2"/>
  <c r="X313" i="2"/>
  <c r="P313" i="2"/>
  <c r="T318" i="2" l="1"/>
  <c r="U317" i="2"/>
  <c r="Y314" i="2"/>
  <c r="AA314" i="2"/>
  <c r="P314" i="2"/>
  <c r="X314" i="2"/>
  <c r="M316" i="2"/>
  <c r="N316" i="2" s="1"/>
  <c r="L317" i="2"/>
  <c r="O315" i="2"/>
  <c r="T319" i="2" l="1"/>
  <c r="U318" i="2"/>
  <c r="Y315" i="2"/>
  <c r="AA315" i="2"/>
  <c r="O316" i="2"/>
  <c r="P315" i="2"/>
  <c r="R315" i="2" s="1"/>
  <c r="X315" i="2"/>
  <c r="M317" i="2"/>
  <c r="N317" i="2" s="1"/>
  <c r="L318" i="2"/>
  <c r="T320" i="2" l="1"/>
  <c r="U319" i="2"/>
  <c r="Y316" i="2"/>
  <c r="AA316" i="2"/>
  <c r="O317" i="2"/>
  <c r="M318" i="2"/>
  <c r="N318" i="2" s="1"/>
  <c r="L319" i="2"/>
  <c r="X316" i="2"/>
  <c r="P316" i="2"/>
  <c r="T321" i="2" l="1"/>
  <c r="U320" i="2"/>
  <c r="Y317" i="2"/>
  <c r="AA317" i="2"/>
  <c r="M319" i="2"/>
  <c r="N319" i="2" s="1"/>
  <c r="L320" i="2"/>
  <c r="X317" i="2"/>
  <c r="P317" i="2"/>
  <c r="O318" i="2"/>
  <c r="T322" i="2" l="1"/>
  <c r="U321" i="2"/>
  <c r="Y318" i="2"/>
  <c r="AA318" i="2"/>
  <c r="X318" i="2"/>
  <c r="P318" i="2"/>
  <c r="M320" i="2"/>
  <c r="N320" i="2" s="1"/>
  <c r="L321" i="2"/>
  <c r="O319" i="2"/>
  <c r="T323" i="2" l="1"/>
  <c r="U322" i="2"/>
  <c r="Y319" i="2"/>
  <c r="AA319" i="2"/>
  <c r="X319" i="2"/>
  <c r="P319" i="2"/>
  <c r="M321" i="2"/>
  <c r="N321" i="2" s="1"/>
  <c r="L322" i="2"/>
  <c r="O320" i="2"/>
  <c r="T324" i="2" l="1"/>
  <c r="U323" i="2"/>
  <c r="Y320" i="2"/>
  <c r="AA320" i="2"/>
  <c r="X320" i="2"/>
  <c r="P320" i="2"/>
  <c r="R320" i="2" s="1"/>
  <c r="O321" i="2"/>
  <c r="M322" i="2"/>
  <c r="N322" i="2" s="1"/>
  <c r="L323" i="2"/>
  <c r="T325" i="2" l="1"/>
  <c r="U324" i="2"/>
  <c r="Y321" i="2"/>
  <c r="AA321" i="2"/>
  <c r="O322" i="2"/>
  <c r="X321" i="2"/>
  <c r="P321" i="2"/>
  <c r="M323" i="2"/>
  <c r="N323" i="2" s="1"/>
  <c r="L324" i="2"/>
  <c r="T326" i="2" l="1"/>
  <c r="U325" i="2"/>
  <c r="Y322" i="2"/>
  <c r="AA322" i="2"/>
  <c r="M324" i="2"/>
  <c r="N324" i="2" s="1"/>
  <c r="L325" i="2"/>
  <c r="O323" i="2"/>
  <c r="P322" i="2"/>
  <c r="X322" i="2"/>
  <c r="T327" i="2" l="1"/>
  <c r="U326" i="2"/>
  <c r="Y323" i="2"/>
  <c r="AA323" i="2"/>
  <c r="P323" i="2"/>
  <c r="X323" i="2"/>
  <c r="M325" i="2"/>
  <c r="N325" i="2" s="1"/>
  <c r="L326" i="2"/>
  <c r="O324" i="2"/>
  <c r="T328" i="2" l="1"/>
  <c r="U327" i="2"/>
  <c r="Y324" i="2"/>
  <c r="AA324" i="2"/>
  <c r="X324" i="2"/>
  <c r="P324" i="2"/>
  <c r="O325" i="2"/>
  <c r="M326" i="2"/>
  <c r="N326" i="2" s="1"/>
  <c r="L327" i="2"/>
  <c r="T329" i="2" l="1"/>
  <c r="U328" i="2"/>
  <c r="Y325" i="2"/>
  <c r="AA325" i="2"/>
  <c r="M327" i="2"/>
  <c r="N327" i="2" s="1"/>
  <c r="L328" i="2"/>
  <c r="O326" i="2"/>
  <c r="X325" i="2"/>
  <c r="P325" i="2"/>
  <c r="R325" i="2" s="1"/>
  <c r="T330" i="2" l="1"/>
  <c r="U329" i="2"/>
  <c r="Y326" i="2"/>
  <c r="AA326" i="2"/>
  <c r="M328" i="2"/>
  <c r="N328" i="2" s="1"/>
  <c r="L329" i="2"/>
  <c r="X326" i="2"/>
  <c r="P326" i="2"/>
  <c r="O327" i="2"/>
  <c r="T331" i="2" l="1"/>
  <c r="U330" i="2"/>
  <c r="Y327" i="2"/>
  <c r="AA327" i="2"/>
  <c r="X327" i="2"/>
  <c r="P327" i="2"/>
  <c r="M329" i="2"/>
  <c r="N329" i="2" s="1"/>
  <c r="L330" i="2"/>
  <c r="O328" i="2"/>
  <c r="T332" i="2" l="1"/>
  <c r="U331" i="2"/>
  <c r="Y328" i="2"/>
  <c r="AA328" i="2"/>
  <c r="M330" i="2"/>
  <c r="N330" i="2" s="1"/>
  <c r="L331" i="2"/>
  <c r="X328" i="2"/>
  <c r="P328" i="2"/>
  <c r="O329" i="2"/>
  <c r="T333" i="2" l="1"/>
  <c r="U332" i="2"/>
  <c r="Y329" i="2"/>
  <c r="AA329" i="2"/>
  <c r="X329" i="2"/>
  <c r="P329" i="2"/>
  <c r="M331" i="2"/>
  <c r="N331" i="2" s="1"/>
  <c r="L332" i="2"/>
  <c r="O330" i="2"/>
  <c r="T334" i="2" l="1"/>
  <c r="U333" i="2"/>
  <c r="Y330" i="2"/>
  <c r="AA330" i="2"/>
  <c r="M332" i="2"/>
  <c r="N332" i="2" s="1"/>
  <c r="L333" i="2"/>
  <c r="P330" i="2"/>
  <c r="R330" i="2" s="1"/>
  <c r="X330" i="2"/>
  <c r="O331" i="2"/>
  <c r="T335" i="2" l="1"/>
  <c r="U334" i="2"/>
  <c r="Y331" i="2"/>
  <c r="AA331" i="2"/>
  <c r="P331" i="2"/>
  <c r="X331" i="2"/>
  <c r="M333" i="2"/>
  <c r="N333" i="2" s="1"/>
  <c r="L334" i="2"/>
  <c r="O332" i="2"/>
  <c r="T336" i="2" l="1"/>
  <c r="U335" i="2"/>
  <c r="Y332" i="2"/>
  <c r="AA332" i="2"/>
  <c r="X332" i="2"/>
  <c r="P332" i="2"/>
  <c r="O333" i="2"/>
  <c r="M334" i="2"/>
  <c r="N334" i="2" s="1"/>
  <c r="L335" i="2"/>
  <c r="T337" i="2" l="1"/>
  <c r="U336" i="2"/>
  <c r="Y333" i="2"/>
  <c r="AA333" i="2"/>
  <c r="M335" i="2"/>
  <c r="N335" i="2" s="1"/>
  <c r="L336" i="2"/>
  <c r="O334" i="2"/>
  <c r="X333" i="2"/>
  <c r="P333" i="2"/>
  <c r="T338" i="2" l="1"/>
  <c r="U337" i="2"/>
  <c r="Y334" i="2"/>
  <c r="AA334" i="2"/>
  <c r="M336" i="2"/>
  <c r="N336" i="2" s="1"/>
  <c r="L337" i="2"/>
  <c r="X334" i="2"/>
  <c r="P334" i="2"/>
  <c r="O335" i="2"/>
  <c r="T339" i="2" l="1"/>
  <c r="U338" i="2"/>
  <c r="Y335" i="2"/>
  <c r="AA335" i="2"/>
  <c r="X335" i="2"/>
  <c r="P335" i="2"/>
  <c r="R335" i="2" s="1"/>
  <c r="M337" i="2"/>
  <c r="N337" i="2" s="1"/>
  <c r="L338" i="2"/>
  <c r="O336" i="2"/>
  <c r="T340" i="2" l="1"/>
  <c r="U339" i="2"/>
  <c r="Y336" i="2"/>
  <c r="AA336" i="2"/>
  <c r="M338" i="2"/>
  <c r="N338" i="2" s="1"/>
  <c r="L339" i="2"/>
  <c r="O337" i="2"/>
  <c r="X336" i="2"/>
  <c r="P336" i="2"/>
  <c r="T341" i="2" l="1"/>
  <c r="U340" i="2"/>
  <c r="Y337" i="2"/>
  <c r="AA337" i="2"/>
  <c r="X337" i="2"/>
  <c r="P337" i="2"/>
  <c r="M339" i="2"/>
  <c r="N339" i="2" s="1"/>
  <c r="L340" i="2"/>
  <c r="O338" i="2"/>
  <c r="T342" i="2" l="1"/>
  <c r="U341" i="2"/>
  <c r="Y338" i="2"/>
  <c r="AA338" i="2"/>
  <c r="P338" i="2"/>
  <c r="X338" i="2"/>
  <c r="M340" i="2"/>
  <c r="N340" i="2" s="1"/>
  <c r="L341" i="2"/>
  <c r="O339" i="2"/>
  <c r="T343" i="2" l="1"/>
  <c r="U342" i="2"/>
  <c r="Y339" i="2"/>
  <c r="AA339" i="2"/>
  <c r="O340" i="2"/>
  <c r="P339" i="2"/>
  <c r="X339" i="2"/>
  <c r="M341" i="2"/>
  <c r="N341" i="2" s="1"/>
  <c r="L342" i="2"/>
  <c r="T344" i="2" l="1"/>
  <c r="U343" i="2"/>
  <c r="Y340" i="2"/>
  <c r="AA340" i="2"/>
  <c r="M342" i="2"/>
  <c r="N342" i="2" s="1"/>
  <c r="L343" i="2"/>
  <c r="O341" i="2"/>
  <c r="X340" i="2"/>
  <c r="P340" i="2"/>
  <c r="R340" i="2" s="1"/>
  <c r="T345" i="2" l="1"/>
  <c r="U344" i="2"/>
  <c r="Y341" i="2"/>
  <c r="AA341" i="2"/>
  <c r="M343" i="2"/>
  <c r="N343" i="2" s="1"/>
  <c r="L344" i="2"/>
  <c r="X341" i="2"/>
  <c r="P341" i="2"/>
  <c r="O342" i="2"/>
  <c r="T346" i="2" l="1"/>
  <c r="U345" i="2"/>
  <c r="Y342" i="2"/>
  <c r="AA342" i="2"/>
  <c r="M344" i="2"/>
  <c r="N344" i="2" s="1"/>
  <c r="L345" i="2"/>
  <c r="X342" i="2"/>
  <c r="P342" i="2"/>
  <c r="O343" i="2"/>
  <c r="T347" i="2" l="1"/>
  <c r="U346" i="2"/>
  <c r="Y343" i="2"/>
  <c r="AA343" i="2"/>
  <c r="M345" i="2"/>
  <c r="N345" i="2" s="1"/>
  <c r="L346" i="2"/>
  <c r="X343" i="2"/>
  <c r="P343" i="2"/>
  <c r="O344" i="2"/>
  <c r="T348" i="2" l="1"/>
  <c r="U347" i="2"/>
  <c r="Y344" i="2"/>
  <c r="AA344" i="2"/>
  <c r="M346" i="2"/>
  <c r="N346" i="2" s="1"/>
  <c r="L347" i="2"/>
  <c r="X344" i="2"/>
  <c r="P344" i="2"/>
  <c r="O345" i="2"/>
  <c r="T349" i="2" l="1"/>
  <c r="U348" i="2"/>
  <c r="Y345" i="2"/>
  <c r="AA345" i="2"/>
  <c r="X345" i="2"/>
  <c r="P345" i="2"/>
  <c r="R345" i="2" s="1"/>
  <c r="M347" i="2"/>
  <c r="N347" i="2" s="1"/>
  <c r="L348" i="2"/>
  <c r="O346" i="2"/>
  <c r="T350" i="2" l="1"/>
  <c r="U349" i="2"/>
  <c r="Y346" i="2"/>
  <c r="AA346" i="2"/>
  <c r="M348" i="2"/>
  <c r="N348" i="2" s="1"/>
  <c r="L349" i="2"/>
  <c r="O347" i="2"/>
  <c r="P346" i="2"/>
  <c r="X346" i="2"/>
  <c r="T351" i="2" l="1"/>
  <c r="U350" i="2"/>
  <c r="Y347" i="2"/>
  <c r="AA347" i="2"/>
  <c r="P347" i="2"/>
  <c r="X347" i="2"/>
  <c r="M349" i="2"/>
  <c r="N349" i="2" s="1"/>
  <c r="L350" i="2"/>
  <c r="O348" i="2"/>
  <c r="T352" i="2" l="1"/>
  <c r="U351" i="2"/>
  <c r="Y348" i="2"/>
  <c r="AA348" i="2"/>
  <c r="X348" i="2"/>
  <c r="P348" i="2"/>
  <c r="M350" i="2"/>
  <c r="N350" i="2" s="1"/>
  <c r="L351" i="2"/>
  <c r="O349" i="2"/>
  <c r="T353" i="2" l="1"/>
  <c r="U352" i="2"/>
  <c r="Y349" i="2"/>
  <c r="AA349" i="2"/>
  <c r="X349" i="2"/>
  <c r="P349" i="2"/>
  <c r="O350" i="2"/>
  <c r="M351" i="2"/>
  <c r="N351" i="2" s="1"/>
  <c r="L352" i="2"/>
  <c r="T354" i="2" l="1"/>
  <c r="U353" i="2"/>
  <c r="Y350" i="2"/>
  <c r="AA350" i="2"/>
  <c r="M352" i="2"/>
  <c r="N352" i="2" s="1"/>
  <c r="L353" i="2"/>
  <c r="O351" i="2"/>
  <c r="X350" i="2"/>
  <c r="P350" i="2"/>
  <c r="R350" i="2" s="1"/>
  <c r="T355" i="2" l="1"/>
  <c r="U354" i="2"/>
  <c r="Y351" i="2"/>
  <c r="AA351" i="2"/>
  <c r="M353" i="2"/>
  <c r="N353" i="2" s="1"/>
  <c r="L354" i="2"/>
  <c r="X351" i="2"/>
  <c r="P351" i="2"/>
  <c r="O352" i="2"/>
  <c r="T356" i="2" l="1"/>
  <c r="U355" i="2"/>
  <c r="Y352" i="2"/>
  <c r="AA352" i="2"/>
  <c r="X352" i="2"/>
  <c r="P352" i="2"/>
  <c r="M354" i="2"/>
  <c r="N354" i="2" s="1"/>
  <c r="L355" i="2"/>
  <c r="O353" i="2"/>
  <c r="T357" i="2" l="1"/>
  <c r="U356" i="2"/>
  <c r="Y353" i="2"/>
  <c r="AA353" i="2"/>
  <c r="X353" i="2"/>
  <c r="P353" i="2"/>
  <c r="M355" i="2"/>
  <c r="N355" i="2" s="1"/>
  <c r="L356" i="2"/>
  <c r="O354" i="2"/>
  <c r="T358" i="2" l="1"/>
  <c r="U357" i="2"/>
  <c r="Y354" i="2"/>
  <c r="AA354" i="2"/>
  <c r="O355" i="2"/>
  <c r="P354" i="2"/>
  <c r="X354" i="2"/>
  <c r="M356" i="2"/>
  <c r="N356" i="2" s="1"/>
  <c r="L357" i="2"/>
  <c r="T359" i="2" l="1"/>
  <c r="U358" i="2"/>
  <c r="Y355" i="2"/>
  <c r="AA355" i="2"/>
  <c r="M357" i="2"/>
  <c r="N357" i="2" s="1"/>
  <c r="L358" i="2"/>
  <c r="P355" i="2"/>
  <c r="R355" i="2" s="1"/>
  <c r="X355" i="2"/>
  <c r="O356" i="2"/>
  <c r="T360" i="2" l="1"/>
  <c r="U359" i="2"/>
  <c r="Y356" i="2"/>
  <c r="AA356" i="2"/>
  <c r="X356" i="2"/>
  <c r="P356" i="2"/>
  <c r="M358" i="2"/>
  <c r="N358" i="2" s="1"/>
  <c r="L359" i="2"/>
  <c r="O357" i="2"/>
  <c r="T361" i="2" l="1"/>
  <c r="U360" i="2"/>
  <c r="Y357" i="2"/>
  <c r="AA357" i="2"/>
  <c r="X357" i="2"/>
  <c r="P357" i="2"/>
  <c r="M359" i="2"/>
  <c r="N359" i="2" s="1"/>
  <c r="L360" i="2"/>
  <c r="O358" i="2"/>
  <c r="T362" i="2" l="1"/>
  <c r="U361" i="2"/>
  <c r="Y358" i="2"/>
  <c r="AA358" i="2"/>
  <c r="O359" i="2"/>
  <c r="X358" i="2"/>
  <c r="P358" i="2"/>
  <c r="M360" i="2"/>
  <c r="N360" i="2" s="1"/>
  <c r="L361" i="2"/>
  <c r="T363" i="2" l="1"/>
  <c r="U362" i="2"/>
  <c r="Y359" i="2"/>
  <c r="AA359" i="2"/>
  <c r="M361" i="2"/>
  <c r="N361" i="2" s="1"/>
  <c r="L362" i="2"/>
  <c r="O360" i="2"/>
  <c r="X359" i="2"/>
  <c r="P359" i="2"/>
  <c r="T364" i="2" l="1"/>
  <c r="U363" i="2"/>
  <c r="Y360" i="2"/>
  <c r="AA360" i="2"/>
  <c r="M362" i="2"/>
  <c r="N362" i="2" s="1"/>
  <c r="L363" i="2"/>
  <c r="X360" i="2"/>
  <c r="P360" i="2"/>
  <c r="R360" i="2" s="1"/>
  <c r="O361" i="2"/>
  <c r="T365" i="2" l="1"/>
  <c r="U364" i="2"/>
  <c r="Y361" i="2"/>
  <c r="AA361" i="2"/>
  <c r="M363" i="2"/>
  <c r="N363" i="2" s="1"/>
  <c r="L364" i="2"/>
  <c r="X361" i="2"/>
  <c r="P361" i="2"/>
  <c r="O362" i="2"/>
  <c r="T366" i="2" l="1"/>
  <c r="U365" i="2"/>
  <c r="Y362" i="2"/>
  <c r="AA362" i="2"/>
  <c r="M364" i="2"/>
  <c r="N364" i="2" s="1"/>
  <c r="L365" i="2"/>
  <c r="P362" i="2"/>
  <c r="X362" i="2"/>
  <c r="O363" i="2"/>
  <c r="T367" i="2" l="1"/>
  <c r="U366" i="2"/>
  <c r="Y363" i="2"/>
  <c r="AA363" i="2"/>
  <c r="P363" i="2"/>
  <c r="X363" i="2"/>
  <c r="M365" i="2"/>
  <c r="N365" i="2" s="1"/>
  <c r="L366" i="2"/>
  <c r="O364" i="2"/>
  <c r="T368" i="2" l="1"/>
  <c r="U367" i="2"/>
  <c r="Y364" i="2"/>
  <c r="AA364" i="2"/>
  <c r="X364" i="2"/>
  <c r="P364" i="2"/>
  <c r="O365" i="2"/>
  <c r="M366" i="2"/>
  <c r="N366" i="2" s="1"/>
  <c r="L367" i="2"/>
  <c r="T369" i="2" l="1"/>
  <c r="U368" i="2"/>
  <c r="Y365" i="2"/>
  <c r="AA365" i="2"/>
  <c r="M367" i="2"/>
  <c r="N367" i="2" s="1"/>
  <c r="L368" i="2"/>
  <c r="O366" i="2"/>
  <c r="X365" i="2"/>
  <c r="P365" i="2"/>
  <c r="R365" i="2" s="1"/>
  <c r="T370" i="2" l="1"/>
  <c r="U369" i="2"/>
  <c r="Y366" i="2"/>
  <c r="AA366" i="2"/>
  <c r="M368" i="2"/>
  <c r="N368" i="2" s="1"/>
  <c r="L369" i="2"/>
  <c r="X366" i="2"/>
  <c r="P366" i="2"/>
  <c r="O367" i="2"/>
  <c r="T371" i="2" l="1"/>
  <c r="U370" i="2"/>
  <c r="Y367" i="2"/>
  <c r="AA367" i="2"/>
  <c r="X367" i="2"/>
  <c r="P367" i="2"/>
  <c r="M369" i="2"/>
  <c r="N369" i="2" s="1"/>
  <c r="L370" i="2"/>
  <c r="O368" i="2"/>
  <c r="T372" i="2" l="1"/>
  <c r="U371" i="2"/>
  <c r="Y368" i="2"/>
  <c r="AA368" i="2"/>
  <c r="X368" i="2"/>
  <c r="P368" i="2"/>
  <c r="M370" i="2"/>
  <c r="N370" i="2" s="1"/>
  <c r="L371" i="2"/>
  <c r="O369" i="2"/>
  <c r="T373" i="2" l="1"/>
  <c r="U372" i="2"/>
  <c r="Y369" i="2"/>
  <c r="AA369" i="2"/>
  <c r="X369" i="2"/>
  <c r="P369" i="2"/>
  <c r="M371" i="2"/>
  <c r="N371" i="2" s="1"/>
  <c r="L372" i="2"/>
  <c r="O370" i="2"/>
  <c r="T374" i="2" l="1"/>
  <c r="U373" i="2"/>
  <c r="Y370" i="2"/>
  <c r="AA370" i="2"/>
  <c r="P370" i="2"/>
  <c r="R370" i="2" s="1"/>
  <c r="X370" i="2"/>
  <c r="M372" i="2"/>
  <c r="N372" i="2" s="1"/>
  <c r="L373" i="2"/>
  <c r="O371" i="2"/>
  <c r="T375" i="2" l="1"/>
  <c r="U374" i="2"/>
  <c r="Y371" i="2"/>
  <c r="AA371" i="2"/>
  <c r="P371" i="2"/>
  <c r="X371" i="2"/>
  <c r="O372" i="2"/>
  <c r="M373" i="2"/>
  <c r="N373" i="2" s="1"/>
  <c r="L374" i="2"/>
  <c r="T376" i="2" l="1"/>
  <c r="U375" i="2"/>
  <c r="Y372" i="2"/>
  <c r="AA372" i="2"/>
  <c r="M374" i="2"/>
  <c r="N374" i="2" s="1"/>
  <c r="L375" i="2"/>
  <c r="O373" i="2"/>
  <c r="X372" i="2"/>
  <c r="P372" i="2"/>
  <c r="T377" i="2" l="1"/>
  <c r="U376" i="2"/>
  <c r="Y373" i="2"/>
  <c r="AA373" i="2"/>
  <c r="M375" i="2"/>
  <c r="N375" i="2" s="1"/>
  <c r="L376" i="2"/>
  <c r="X373" i="2"/>
  <c r="P373" i="2"/>
  <c r="O374" i="2"/>
  <c r="T378" i="2" l="1"/>
  <c r="U377" i="2"/>
  <c r="Y374" i="2"/>
  <c r="AA374" i="2"/>
  <c r="X374" i="2"/>
  <c r="P374" i="2"/>
  <c r="M376" i="2"/>
  <c r="N376" i="2" s="1"/>
  <c r="L377" i="2"/>
  <c r="O375" i="2"/>
  <c r="T379" i="2" l="1"/>
  <c r="U378" i="2"/>
  <c r="Y375" i="2"/>
  <c r="AA375" i="2"/>
  <c r="M377" i="2"/>
  <c r="N377" i="2" s="1"/>
  <c r="L378" i="2"/>
  <c r="X375" i="2"/>
  <c r="P375" i="2"/>
  <c r="R375" i="2" s="1"/>
  <c r="O376" i="2"/>
  <c r="T380" i="2" l="1"/>
  <c r="U379" i="2"/>
  <c r="Y376" i="2"/>
  <c r="AA376" i="2"/>
  <c r="X376" i="2"/>
  <c r="P376" i="2"/>
  <c r="M378" i="2"/>
  <c r="N378" i="2" s="1"/>
  <c r="L379" i="2"/>
  <c r="O377" i="2"/>
  <c r="T381" i="2" l="1"/>
  <c r="U380" i="2"/>
  <c r="Y377" i="2"/>
  <c r="AA377" i="2"/>
  <c r="O378" i="2"/>
  <c r="X377" i="2"/>
  <c r="P377" i="2"/>
  <c r="M379" i="2"/>
  <c r="N379" i="2" s="1"/>
  <c r="L380" i="2"/>
  <c r="T382" i="2" l="1"/>
  <c r="U381" i="2"/>
  <c r="Y378" i="2"/>
  <c r="AA378" i="2"/>
  <c r="O379" i="2"/>
  <c r="P378" i="2"/>
  <c r="X378" i="2"/>
  <c r="M380" i="2"/>
  <c r="N380" i="2" s="1"/>
  <c r="L381" i="2"/>
  <c r="T383" i="2" l="1"/>
  <c r="U382" i="2"/>
  <c r="Y379" i="2"/>
  <c r="AA379" i="2"/>
  <c r="M381" i="2"/>
  <c r="N381" i="2" s="1"/>
  <c r="L382" i="2"/>
  <c r="O380" i="2"/>
  <c r="P379" i="2"/>
  <c r="X379" i="2"/>
  <c r="T384" i="2" l="1"/>
  <c r="U383" i="2"/>
  <c r="Y380" i="2"/>
  <c r="AA380" i="2"/>
  <c r="M382" i="2"/>
  <c r="N382" i="2" s="1"/>
  <c r="L383" i="2"/>
  <c r="X380" i="2"/>
  <c r="P380" i="2"/>
  <c r="R380" i="2" s="1"/>
  <c r="O381" i="2"/>
  <c r="T385" i="2" l="1"/>
  <c r="U384" i="2"/>
  <c r="Y381" i="2"/>
  <c r="AA381" i="2"/>
  <c r="X381" i="2"/>
  <c r="P381" i="2"/>
  <c r="M383" i="2"/>
  <c r="N383" i="2" s="1"/>
  <c r="L384" i="2"/>
  <c r="O382" i="2"/>
  <c r="T386" i="2" l="1"/>
  <c r="U385" i="2"/>
  <c r="Y382" i="2"/>
  <c r="AA382" i="2"/>
  <c r="M384" i="2"/>
  <c r="N384" i="2" s="1"/>
  <c r="L385" i="2"/>
  <c r="X382" i="2"/>
  <c r="P382" i="2"/>
  <c r="O383" i="2"/>
  <c r="T387" i="2" l="1"/>
  <c r="U386" i="2"/>
  <c r="Y383" i="2"/>
  <c r="AA383" i="2"/>
  <c r="M385" i="2"/>
  <c r="N385" i="2" s="1"/>
  <c r="L386" i="2"/>
  <c r="X383" i="2"/>
  <c r="P383" i="2"/>
  <c r="O384" i="2"/>
  <c r="T388" i="2" l="1"/>
  <c r="U387" i="2"/>
  <c r="Y384" i="2"/>
  <c r="AA384" i="2"/>
  <c r="X384" i="2"/>
  <c r="P384" i="2"/>
  <c r="M386" i="2"/>
  <c r="N386" i="2" s="1"/>
  <c r="L387" i="2"/>
  <c r="O385" i="2"/>
  <c r="T389" i="2" l="1"/>
  <c r="U388" i="2"/>
  <c r="Y385" i="2"/>
  <c r="AA385" i="2"/>
  <c r="X385" i="2"/>
  <c r="P385" i="2"/>
  <c r="R385" i="2" s="1"/>
  <c r="O386" i="2"/>
  <c r="M387" i="2"/>
  <c r="N387" i="2" s="1"/>
  <c r="L388" i="2"/>
  <c r="T390" i="2" l="1"/>
  <c r="U389" i="2"/>
  <c r="Y386" i="2"/>
  <c r="AA386" i="2"/>
  <c r="P386" i="2"/>
  <c r="X386" i="2"/>
  <c r="O387" i="2"/>
  <c r="M388" i="2"/>
  <c r="N388" i="2" s="1"/>
  <c r="L389" i="2"/>
  <c r="T391" i="2" l="1"/>
  <c r="U390" i="2"/>
  <c r="Y387" i="2"/>
  <c r="AA387" i="2"/>
  <c r="M389" i="2"/>
  <c r="N389" i="2" s="1"/>
  <c r="L390" i="2"/>
  <c r="O388" i="2"/>
  <c r="P387" i="2"/>
  <c r="X387" i="2"/>
  <c r="T392" i="2" l="1"/>
  <c r="U391" i="2"/>
  <c r="Y388" i="2"/>
  <c r="AA388" i="2"/>
  <c r="X388" i="2"/>
  <c r="P388" i="2"/>
  <c r="M390" i="2"/>
  <c r="N390" i="2" s="1"/>
  <c r="L391" i="2"/>
  <c r="O389" i="2"/>
  <c r="T393" i="2" l="1"/>
  <c r="U392" i="2"/>
  <c r="Y389" i="2"/>
  <c r="AA389" i="2"/>
  <c r="M391" i="2"/>
  <c r="N391" i="2" s="1"/>
  <c r="L392" i="2"/>
  <c r="X389" i="2"/>
  <c r="P389" i="2"/>
  <c r="O390" i="2"/>
  <c r="T394" i="2" l="1"/>
  <c r="U393" i="2"/>
  <c r="Y390" i="2"/>
  <c r="AA390" i="2"/>
  <c r="X390" i="2"/>
  <c r="P390" i="2"/>
  <c r="R390" i="2" s="1"/>
  <c r="M392" i="2"/>
  <c r="N392" i="2" s="1"/>
  <c r="L393" i="2"/>
  <c r="O391" i="2"/>
  <c r="T395" i="2" l="1"/>
  <c r="U394" i="2"/>
  <c r="Y391" i="2"/>
  <c r="AA391" i="2"/>
  <c r="M393" i="2"/>
  <c r="N393" i="2" s="1"/>
  <c r="L394" i="2"/>
  <c r="X391" i="2"/>
  <c r="P391" i="2"/>
  <c r="O392" i="2"/>
  <c r="T396" i="2" l="1"/>
  <c r="U395" i="2"/>
  <c r="Y392" i="2"/>
  <c r="AA392" i="2"/>
  <c r="X392" i="2"/>
  <c r="P392" i="2"/>
  <c r="M394" i="2"/>
  <c r="N394" i="2" s="1"/>
  <c r="L395" i="2"/>
  <c r="O393" i="2"/>
  <c r="T397" i="2" l="1"/>
  <c r="U396" i="2"/>
  <c r="Y393" i="2"/>
  <c r="AA393" i="2"/>
  <c r="X393" i="2"/>
  <c r="P393" i="2"/>
  <c r="M395" i="2"/>
  <c r="N395" i="2" s="1"/>
  <c r="L396" i="2"/>
  <c r="O394" i="2"/>
  <c r="T398" i="2" l="1"/>
  <c r="U397" i="2"/>
  <c r="Y394" i="2"/>
  <c r="AA394" i="2"/>
  <c r="M396" i="2"/>
  <c r="N396" i="2" s="1"/>
  <c r="L397" i="2"/>
  <c r="P394" i="2"/>
  <c r="X394" i="2"/>
  <c r="O395" i="2"/>
  <c r="T399" i="2" l="1"/>
  <c r="U398" i="2"/>
  <c r="Y395" i="2"/>
  <c r="AA395" i="2"/>
  <c r="P395" i="2"/>
  <c r="R395" i="2" s="1"/>
  <c r="X395" i="2"/>
  <c r="M397" i="2"/>
  <c r="N397" i="2" s="1"/>
  <c r="L398" i="2"/>
  <c r="O396" i="2"/>
  <c r="T400" i="2" l="1"/>
  <c r="U399" i="2"/>
  <c r="Y396" i="2"/>
  <c r="AA396" i="2"/>
  <c r="M398" i="2"/>
  <c r="N398" i="2" s="1"/>
  <c r="L399" i="2"/>
  <c r="O397" i="2"/>
  <c r="X396" i="2"/>
  <c r="P396" i="2"/>
  <c r="T401" i="2" l="1"/>
  <c r="U400" i="2"/>
  <c r="Y397" i="2"/>
  <c r="AA397" i="2"/>
  <c r="M399" i="2"/>
  <c r="N399" i="2" s="1"/>
  <c r="L400" i="2"/>
  <c r="X397" i="2"/>
  <c r="P397" i="2"/>
  <c r="O398" i="2"/>
  <c r="T402" i="2" l="1"/>
  <c r="U401" i="2"/>
  <c r="Y398" i="2"/>
  <c r="AA398" i="2"/>
  <c r="X398" i="2"/>
  <c r="P398" i="2"/>
  <c r="M400" i="2"/>
  <c r="N400" i="2" s="1"/>
  <c r="L401" i="2"/>
  <c r="O399" i="2"/>
  <c r="T403" i="2" l="1"/>
  <c r="U402" i="2"/>
  <c r="Y399" i="2"/>
  <c r="AA399" i="2"/>
  <c r="X399" i="2"/>
  <c r="P399" i="2"/>
  <c r="M401" i="2"/>
  <c r="N401" i="2" s="1"/>
  <c r="L402" i="2"/>
  <c r="O400" i="2"/>
  <c r="T404" i="2" l="1"/>
  <c r="U403" i="2"/>
  <c r="Y400" i="2"/>
  <c r="AA400" i="2"/>
  <c r="M402" i="2"/>
  <c r="N402" i="2" s="1"/>
  <c r="L403" i="2"/>
  <c r="X400" i="2"/>
  <c r="P400" i="2"/>
  <c r="R400" i="2" s="1"/>
  <c r="O401" i="2"/>
  <c r="T405" i="2" l="1"/>
  <c r="U404" i="2"/>
  <c r="Y401" i="2"/>
  <c r="AA401" i="2"/>
  <c r="M403" i="2"/>
  <c r="N403" i="2" s="1"/>
  <c r="L404" i="2"/>
  <c r="X401" i="2"/>
  <c r="P401" i="2"/>
  <c r="O402" i="2"/>
  <c r="T406" i="2" l="1"/>
  <c r="U405" i="2"/>
  <c r="Y402" i="2"/>
  <c r="AA402" i="2"/>
  <c r="X402" i="2"/>
  <c r="P402" i="2"/>
  <c r="M404" i="2"/>
  <c r="N404" i="2" s="1"/>
  <c r="L405" i="2"/>
  <c r="O403" i="2"/>
  <c r="T407" i="2" l="1"/>
  <c r="U406" i="2"/>
  <c r="Y403" i="2"/>
  <c r="AA403" i="2"/>
  <c r="P403" i="2"/>
  <c r="X403" i="2"/>
  <c r="O404" i="2"/>
  <c r="M405" i="2"/>
  <c r="N405" i="2" s="1"/>
  <c r="L406" i="2"/>
  <c r="T408" i="2" l="1"/>
  <c r="U407" i="2"/>
  <c r="Y404" i="2"/>
  <c r="AA404" i="2"/>
  <c r="M406" i="2"/>
  <c r="N406" i="2" s="1"/>
  <c r="L407" i="2"/>
  <c r="O405" i="2"/>
  <c r="P404" i="2"/>
  <c r="X404" i="2"/>
  <c r="T409" i="2" l="1"/>
  <c r="U408" i="2"/>
  <c r="Y405" i="2"/>
  <c r="AA405" i="2"/>
  <c r="M407" i="2"/>
  <c r="N407" i="2" s="1"/>
  <c r="L408" i="2"/>
  <c r="X405" i="2"/>
  <c r="P405" i="2"/>
  <c r="R405" i="2" s="1"/>
  <c r="O406" i="2"/>
  <c r="T410" i="2" l="1"/>
  <c r="U409" i="2"/>
  <c r="Y406" i="2"/>
  <c r="AA406" i="2"/>
  <c r="X406" i="2"/>
  <c r="P406" i="2"/>
  <c r="M408" i="2"/>
  <c r="N408" i="2" s="1"/>
  <c r="L409" i="2"/>
  <c r="O407" i="2"/>
  <c r="T411" i="2" l="1"/>
  <c r="U410" i="2"/>
  <c r="Y407" i="2"/>
  <c r="AA407" i="2"/>
  <c r="M409" i="2"/>
  <c r="N409" i="2" s="1"/>
  <c r="L410" i="2"/>
  <c r="X407" i="2"/>
  <c r="P407" i="2"/>
  <c r="O408" i="2"/>
  <c r="T412" i="2" l="1"/>
  <c r="U411" i="2"/>
  <c r="Y408" i="2"/>
  <c r="AA408" i="2"/>
  <c r="P408" i="2"/>
  <c r="X408" i="2"/>
  <c r="M410" i="2"/>
  <c r="N410" i="2" s="1"/>
  <c r="L411" i="2"/>
  <c r="O409" i="2"/>
  <c r="T413" i="2" l="1"/>
  <c r="U412" i="2"/>
  <c r="Y409" i="2"/>
  <c r="AA409" i="2"/>
  <c r="M411" i="2"/>
  <c r="N411" i="2" s="1"/>
  <c r="L412" i="2"/>
  <c r="X409" i="2"/>
  <c r="P409" i="2"/>
  <c r="O410" i="2"/>
  <c r="T414" i="2" l="1"/>
  <c r="U413" i="2"/>
  <c r="Y410" i="2"/>
  <c r="AA410" i="2"/>
  <c r="X410" i="2"/>
  <c r="P410" i="2"/>
  <c r="R410" i="2" s="1"/>
  <c r="M412" i="2"/>
  <c r="N412" i="2" s="1"/>
  <c r="L413" i="2"/>
  <c r="O411" i="2"/>
  <c r="T415" i="2" l="1"/>
  <c r="U414" i="2"/>
  <c r="Y411" i="2"/>
  <c r="AA411" i="2"/>
  <c r="M413" i="2"/>
  <c r="N413" i="2" s="1"/>
  <c r="L414" i="2"/>
  <c r="O412" i="2"/>
  <c r="P411" i="2"/>
  <c r="X411" i="2"/>
  <c r="T416" i="2" l="1"/>
  <c r="U415" i="2"/>
  <c r="Y412" i="2"/>
  <c r="AA412" i="2"/>
  <c r="M414" i="2"/>
  <c r="N414" i="2" s="1"/>
  <c r="L415" i="2"/>
  <c r="P412" i="2"/>
  <c r="X412" i="2"/>
  <c r="O413" i="2"/>
  <c r="T417" i="2" l="1"/>
  <c r="U416" i="2"/>
  <c r="Y413" i="2"/>
  <c r="AA413" i="2"/>
  <c r="M415" i="2"/>
  <c r="N415" i="2" s="1"/>
  <c r="L416" i="2"/>
  <c r="X413" i="2"/>
  <c r="P413" i="2"/>
  <c r="O414" i="2"/>
  <c r="T418" i="2" l="1"/>
  <c r="U417" i="2"/>
  <c r="Y414" i="2"/>
  <c r="AA414" i="2"/>
  <c r="X414" i="2"/>
  <c r="P414" i="2"/>
  <c r="M416" i="2"/>
  <c r="N416" i="2" s="1"/>
  <c r="L417" i="2"/>
  <c r="O415" i="2"/>
  <c r="T419" i="2" l="1"/>
  <c r="U418" i="2"/>
  <c r="Y415" i="2"/>
  <c r="AA415" i="2"/>
  <c r="X415" i="2"/>
  <c r="P415" i="2"/>
  <c r="R415" i="2" s="1"/>
  <c r="O416" i="2"/>
  <c r="M417" i="2"/>
  <c r="N417" i="2" s="1"/>
  <c r="L418" i="2"/>
  <c r="T420" i="2" l="1"/>
  <c r="U419" i="2"/>
  <c r="Y416" i="2"/>
  <c r="AA416" i="2"/>
  <c r="O417" i="2"/>
  <c r="X416" i="2"/>
  <c r="P416" i="2"/>
  <c r="M418" i="2"/>
  <c r="N418" i="2" s="1"/>
  <c r="L419" i="2"/>
  <c r="T421" i="2" l="1"/>
  <c r="U420" i="2"/>
  <c r="Y417" i="2"/>
  <c r="AA417" i="2"/>
  <c r="M419" i="2"/>
  <c r="N419" i="2" s="1"/>
  <c r="L420" i="2"/>
  <c r="O418" i="2"/>
  <c r="X417" i="2"/>
  <c r="P417" i="2"/>
  <c r="T422" i="2" l="1"/>
  <c r="U421" i="2"/>
  <c r="Y418" i="2"/>
  <c r="AA418" i="2"/>
  <c r="M420" i="2"/>
  <c r="N420" i="2" s="1"/>
  <c r="L421" i="2"/>
  <c r="X418" i="2"/>
  <c r="P418" i="2"/>
  <c r="O419" i="2"/>
  <c r="T423" i="2" l="1"/>
  <c r="U422" i="2"/>
  <c r="Y419" i="2"/>
  <c r="AA419" i="2"/>
  <c r="P419" i="2"/>
  <c r="X419" i="2"/>
  <c r="M421" i="2"/>
  <c r="N421" i="2" s="1"/>
  <c r="L422" i="2"/>
  <c r="O420" i="2"/>
  <c r="T424" i="2" l="1"/>
  <c r="U423" i="2"/>
  <c r="Y420" i="2"/>
  <c r="AA420" i="2"/>
  <c r="P420" i="2"/>
  <c r="R420" i="2" s="1"/>
  <c r="X420" i="2"/>
  <c r="O421" i="2"/>
  <c r="M422" i="2"/>
  <c r="N422" i="2" s="1"/>
  <c r="L423" i="2"/>
  <c r="T425" i="2" l="1"/>
  <c r="U424" i="2"/>
  <c r="Y421" i="2"/>
  <c r="AA421" i="2"/>
  <c r="M423" i="2"/>
  <c r="N423" i="2" s="1"/>
  <c r="L424" i="2"/>
  <c r="O422" i="2"/>
  <c r="X421" i="2"/>
  <c r="P421" i="2"/>
  <c r="T426" i="2" l="1"/>
  <c r="U425" i="2"/>
  <c r="Y422" i="2"/>
  <c r="AA422" i="2"/>
  <c r="X422" i="2"/>
  <c r="P422" i="2"/>
  <c r="M424" i="2"/>
  <c r="N424" i="2" s="1"/>
  <c r="L425" i="2"/>
  <c r="O423" i="2"/>
  <c r="T427" i="2" l="1"/>
  <c r="U426" i="2"/>
  <c r="Y423" i="2"/>
  <c r="AA423" i="2"/>
  <c r="O424" i="2"/>
  <c r="X423" i="2"/>
  <c r="P423" i="2"/>
  <c r="M425" i="2"/>
  <c r="N425" i="2" s="1"/>
  <c r="L426" i="2"/>
  <c r="T428" i="2" l="1"/>
  <c r="U427" i="2"/>
  <c r="Y424" i="2"/>
  <c r="AA424" i="2"/>
  <c r="M426" i="2"/>
  <c r="N426" i="2" s="1"/>
  <c r="L427" i="2"/>
  <c r="O425" i="2"/>
  <c r="X424" i="2"/>
  <c r="P424" i="2"/>
  <c r="T429" i="2" l="1"/>
  <c r="U428" i="2"/>
  <c r="Y425" i="2"/>
  <c r="AA425" i="2"/>
  <c r="M427" i="2"/>
  <c r="N427" i="2" s="1"/>
  <c r="L428" i="2"/>
  <c r="X425" i="2"/>
  <c r="P425" i="2"/>
  <c r="R425" i="2" s="1"/>
  <c r="O426" i="2"/>
  <c r="T430" i="2" l="1"/>
  <c r="U429" i="2"/>
  <c r="Y426" i="2"/>
  <c r="AA426" i="2"/>
  <c r="X426" i="2"/>
  <c r="P426" i="2"/>
  <c r="M428" i="2"/>
  <c r="N428" i="2" s="1"/>
  <c r="L429" i="2"/>
  <c r="O427" i="2"/>
  <c r="T431" i="2" l="1"/>
  <c r="U430" i="2"/>
  <c r="Y427" i="2"/>
  <c r="AA427" i="2"/>
  <c r="M429" i="2"/>
  <c r="N429" i="2" s="1"/>
  <c r="L430" i="2"/>
  <c r="P427" i="2"/>
  <c r="X427" i="2"/>
  <c r="O428" i="2"/>
  <c r="T432" i="2" l="1"/>
  <c r="U431" i="2"/>
  <c r="Y428" i="2"/>
  <c r="AA428" i="2"/>
  <c r="P428" i="2"/>
  <c r="X428" i="2"/>
  <c r="M430" i="2"/>
  <c r="N430" i="2" s="1"/>
  <c r="L431" i="2"/>
  <c r="O429" i="2"/>
  <c r="T433" i="2" l="1"/>
  <c r="U432" i="2"/>
  <c r="Y429" i="2"/>
  <c r="AA429" i="2"/>
  <c r="X429" i="2"/>
  <c r="P429" i="2"/>
  <c r="M431" i="2"/>
  <c r="N431" i="2" s="1"/>
  <c r="L432" i="2"/>
  <c r="O430" i="2"/>
  <c r="T434" i="2" l="1"/>
  <c r="U433" i="2"/>
  <c r="Y430" i="2"/>
  <c r="AA430" i="2"/>
  <c r="M432" i="2"/>
  <c r="N432" i="2" s="1"/>
  <c r="L433" i="2"/>
  <c r="X430" i="2"/>
  <c r="P430" i="2"/>
  <c r="R430" i="2" s="1"/>
  <c r="O431" i="2"/>
  <c r="T435" i="2" l="1"/>
  <c r="U434" i="2"/>
  <c r="Y431" i="2"/>
  <c r="AA431" i="2"/>
  <c r="X431" i="2"/>
  <c r="P431" i="2"/>
  <c r="M433" i="2"/>
  <c r="N433" i="2" s="1"/>
  <c r="L434" i="2"/>
  <c r="O432" i="2"/>
  <c r="T436" i="2" l="1"/>
  <c r="U435" i="2"/>
  <c r="Y432" i="2"/>
  <c r="AA432" i="2"/>
  <c r="M434" i="2"/>
  <c r="N434" i="2" s="1"/>
  <c r="L435" i="2"/>
  <c r="X432" i="2"/>
  <c r="P432" i="2"/>
  <c r="O433" i="2"/>
  <c r="T437" i="2" l="1"/>
  <c r="U436" i="2"/>
  <c r="Y433" i="2"/>
  <c r="AA433" i="2"/>
  <c r="X433" i="2"/>
  <c r="P433" i="2"/>
  <c r="M435" i="2"/>
  <c r="N435" i="2" s="1"/>
  <c r="L436" i="2"/>
  <c r="O434" i="2"/>
  <c r="T438" i="2" l="1"/>
  <c r="U437" i="2"/>
  <c r="Y434" i="2"/>
  <c r="AA434" i="2"/>
  <c r="M436" i="2"/>
  <c r="N436" i="2" s="1"/>
  <c r="L437" i="2"/>
  <c r="X434" i="2"/>
  <c r="P434" i="2"/>
  <c r="O435" i="2"/>
  <c r="T439" i="2" l="1"/>
  <c r="U438" i="2"/>
  <c r="Y435" i="2"/>
  <c r="AA435" i="2"/>
  <c r="P435" i="2"/>
  <c r="R435" i="2" s="1"/>
  <c r="X435" i="2"/>
  <c r="M437" i="2"/>
  <c r="N437" i="2" s="1"/>
  <c r="L438" i="2"/>
  <c r="O436" i="2"/>
  <c r="T440" i="2" l="1"/>
  <c r="U439" i="2"/>
  <c r="Y436" i="2"/>
  <c r="AA436" i="2"/>
  <c r="P436" i="2"/>
  <c r="X436" i="2"/>
  <c r="M438" i="2"/>
  <c r="N438" i="2" s="1"/>
  <c r="L439" i="2"/>
  <c r="O437" i="2"/>
  <c r="T441" i="2" l="1"/>
  <c r="U440" i="2"/>
  <c r="Y437" i="2"/>
  <c r="AA437" i="2"/>
  <c r="O438" i="2"/>
  <c r="X437" i="2"/>
  <c r="P437" i="2"/>
  <c r="M439" i="2"/>
  <c r="N439" i="2" s="1"/>
  <c r="L440" i="2"/>
  <c r="T442" i="2" l="1"/>
  <c r="U441" i="2"/>
  <c r="Y438" i="2"/>
  <c r="AA438" i="2"/>
  <c r="M440" i="2"/>
  <c r="N440" i="2" s="1"/>
  <c r="L441" i="2"/>
  <c r="O439" i="2"/>
  <c r="X438" i="2"/>
  <c r="P438" i="2"/>
  <c r="T443" i="2" l="1"/>
  <c r="U442" i="2"/>
  <c r="Y439" i="2"/>
  <c r="AA439" i="2"/>
  <c r="X439" i="2"/>
  <c r="P439" i="2"/>
  <c r="M441" i="2"/>
  <c r="N441" i="2" s="1"/>
  <c r="L442" i="2"/>
  <c r="O440" i="2"/>
  <c r="T444" i="2" l="1"/>
  <c r="U443" i="2"/>
  <c r="Y440" i="2"/>
  <c r="AA440" i="2"/>
  <c r="X440" i="2"/>
  <c r="P440" i="2"/>
  <c r="R440" i="2" s="1"/>
  <c r="O441" i="2"/>
  <c r="M442" i="2"/>
  <c r="N442" i="2" s="1"/>
  <c r="L443" i="2"/>
  <c r="T445" i="2" l="1"/>
  <c r="U444" i="2"/>
  <c r="Y441" i="2"/>
  <c r="AA441" i="2"/>
  <c r="O442" i="2"/>
  <c r="X441" i="2"/>
  <c r="P441" i="2"/>
  <c r="M443" i="2"/>
  <c r="N443" i="2" s="1"/>
  <c r="L444" i="2"/>
  <c r="T446" i="2" l="1"/>
  <c r="U445" i="2"/>
  <c r="Y442" i="2"/>
  <c r="AA442" i="2"/>
  <c r="O443" i="2"/>
  <c r="M444" i="2"/>
  <c r="N444" i="2" s="1"/>
  <c r="L445" i="2"/>
  <c r="X442" i="2"/>
  <c r="P442" i="2"/>
  <c r="T447" i="2" l="1"/>
  <c r="U446" i="2"/>
  <c r="Y443" i="2"/>
  <c r="AA443" i="2"/>
  <c r="O444" i="2"/>
  <c r="M445" i="2"/>
  <c r="N445" i="2" s="1"/>
  <c r="L446" i="2"/>
  <c r="P443" i="2"/>
  <c r="X443" i="2"/>
  <c r="T448" i="2" l="1"/>
  <c r="U447" i="2"/>
  <c r="Y444" i="2"/>
  <c r="AA444" i="2"/>
  <c r="M446" i="2"/>
  <c r="N446" i="2" s="1"/>
  <c r="L447" i="2"/>
  <c r="P444" i="2"/>
  <c r="X444" i="2"/>
  <c r="O445" i="2"/>
  <c r="T449" i="2" l="1"/>
  <c r="U448" i="2"/>
  <c r="Y445" i="2"/>
  <c r="AA445" i="2"/>
  <c r="X445" i="2"/>
  <c r="P445" i="2"/>
  <c r="R445" i="2" s="1"/>
  <c r="M447" i="2"/>
  <c r="N447" i="2" s="1"/>
  <c r="L448" i="2"/>
  <c r="O446" i="2"/>
  <c r="T450" i="2" l="1"/>
  <c r="U449" i="2"/>
  <c r="Y446" i="2"/>
  <c r="AA446" i="2"/>
  <c r="X446" i="2"/>
  <c r="P446" i="2"/>
  <c r="O447" i="2"/>
  <c r="M448" i="2"/>
  <c r="N448" i="2" s="1"/>
  <c r="L449" i="2"/>
  <c r="T451" i="2" l="1"/>
  <c r="U450" i="2"/>
  <c r="Y447" i="2"/>
  <c r="AA447" i="2"/>
  <c r="O448" i="2"/>
  <c r="M449" i="2"/>
  <c r="N449" i="2" s="1"/>
  <c r="L450" i="2"/>
  <c r="X447" i="2"/>
  <c r="P447" i="2"/>
  <c r="T452" i="2" l="1"/>
  <c r="U451" i="2"/>
  <c r="Y448" i="2"/>
  <c r="AA448" i="2"/>
  <c r="O449" i="2"/>
  <c r="M450" i="2"/>
  <c r="N450" i="2" s="1"/>
  <c r="L451" i="2"/>
  <c r="X448" i="2"/>
  <c r="P448" i="2"/>
  <c r="T453" i="2" l="1"/>
  <c r="U452" i="2"/>
  <c r="Y449" i="2"/>
  <c r="AA449" i="2"/>
  <c r="M451" i="2"/>
  <c r="N451" i="2" s="1"/>
  <c r="L452" i="2"/>
  <c r="O450" i="2"/>
  <c r="X449" i="2"/>
  <c r="P449" i="2"/>
  <c r="T454" i="2" l="1"/>
  <c r="U453" i="2"/>
  <c r="Y450" i="2"/>
  <c r="AA450" i="2"/>
  <c r="M452" i="2"/>
  <c r="N452" i="2" s="1"/>
  <c r="L453" i="2"/>
  <c r="X450" i="2"/>
  <c r="P450" i="2"/>
  <c r="R450" i="2" s="1"/>
  <c r="O451" i="2"/>
  <c r="T455" i="2" l="1"/>
  <c r="U454" i="2"/>
  <c r="Y451" i="2"/>
  <c r="AA451" i="2"/>
  <c r="P451" i="2"/>
  <c r="X451" i="2"/>
  <c r="M453" i="2"/>
  <c r="N453" i="2" s="1"/>
  <c r="L454" i="2"/>
  <c r="O452" i="2"/>
  <c r="T456" i="2" l="1"/>
  <c r="U455" i="2"/>
  <c r="Y452" i="2"/>
  <c r="AA452" i="2"/>
  <c r="P452" i="2"/>
  <c r="X452" i="2"/>
  <c r="O453" i="2"/>
  <c r="M454" i="2"/>
  <c r="N454" i="2" s="1"/>
  <c r="L455" i="2"/>
  <c r="T457" i="2" l="1"/>
  <c r="U456" i="2"/>
  <c r="Y453" i="2"/>
  <c r="AA453" i="2"/>
  <c r="M455" i="2"/>
  <c r="N455" i="2" s="1"/>
  <c r="L456" i="2"/>
  <c r="O454" i="2"/>
  <c r="X453" i="2"/>
  <c r="P453" i="2"/>
  <c r="T458" i="2" l="1"/>
  <c r="U457" i="2"/>
  <c r="Y454" i="2"/>
  <c r="AA454" i="2"/>
  <c r="M456" i="2"/>
  <c r="N456" i="2" s="1"/>
  <c r="L457" i="2"/>
  <c r="X454" i="2"/>
  <c r="P454" i="2"/>
  <c r="O455" i="2"/>
  <c r="T459" i="2" l="1"/>
  <c r="U458" i="2"/>
  <c r="Y455" i="2"/>
  <c r="AA455" i="2"/>
  <c r="M457" i="2"/>
  <c r="N457" i="2" s="1"/>
  <c r="L458" i="2"/>
  <c r="X455" i="2"/>
  <c r="P455" i="2"/>
  <c r="R455" i="2" s="1"/>
  <c r="O456" i="2"/>
  <c r="T460" i="2" l="1"/>
  <c r="U459" i="2"/>
  <c r="Y456" i="2"/>
  <c r="AA456" i="2"/>
  <c r="X456" i="2"/>
  <c r="P456" i="2"/>
  <c r="M458" i="2"/>
  <c r="N458" i="2" s="1"/>
  <c r="L459" i="2"/>
  <c r="O457" i="2"/>
  <c r="T461" i="2" l="1"/>
  <c r="U460" i="2"/>
  <c r="Y457" i="2"/>
  <c r="AA457" i="2"/>
  <c r="X457" i="2"/>
  <c r="P457" i="2"/>
  <c r="O458" i="2"/>
  <c r="M459" i="2"/>
  <c r="N459" i="2" s="1"/>
  <c r="L460" i="2"/>
  <c r="T462" i="2" l="1"/>
  <c r="U461" i="2"/>
  <c r="Y458" i="2"/>
  <c r="AA458" i="2"/>
  <c r="M460" i="2"/>
  <c r="N460" i="2" s="1"/>
  <c r="L461" i="2"/>
  <c r="O459" i="2"/>
  <c r="X458" i="2"/>
  <c r="P458" i="2"/>
  <c r="T463" i="2" l="1"/>
  <c r="U462" i="2"/>
  <c r="Y459" i="2"/>
  <c r="AA459" i="2"/>
  <c r="P459" i="2"/>
  <c r="X459" i="2"/>
  <c r="M461" i="2"/>
  <c r="N461" i="2" s="1"/>
  <c r="L462" i="2"/>
  <c r="O460" i="2"/>
  <c r="T464" i="2" l="1"/>
  <c r="U463" i="2"/>
  <c r="Y460" i="2"/>
  <c r="AA460" i="2"/>
  <c r="P460" i="2"/>
  <c r="R460" i="2" s="1"/>
  <c r="X460" i="2"/>
  <c r="M462" i="2"/>
  <c r="N462" i="2" s="1"/>
  <c r="L463" i="2"/>
  <c r="O461" i="2"/>
  <c r="T465" i="2" l="1"/>
  <c r="U464" i="2"/>
  <c r="Y461" i="2"/>
  <c r="AA461" i="2"/>
  <c r="M463" i="2"/>
  <c r="N463" i="2" s="1"/>
  <c r="L464" i="2"/>
  <c r="X461" i="2"/>
  <c r="P461" i="2"/>
  <c r="O462" i="2"/>
  <c r="T466" i="2" l="1"/>
  <c r="U465" i="2"/>
  <c r="Y462" i="2"/>
  <c r="AA462" i="2"/>
  <c r="X462" i="2"/>
  <c r="P462" i="2"/>
  <c r="M464" i="2"/>
  <c r="N464" i="2" s="1"/>
  <c r="L465" i="2"/>
  <c r="O463" i="2"/>
  <c r="T467" i="2" l="1"/>
  <c r="U466" i="2"/>
  <c r="Y463" i="2"/>
  <c r="AA463" i="2"/>
  <c r="X463" i="2"/>
  <c r="P463" i="2"/>
  <c r="M465" i="2"/>
  <c r="N465" i="2" s="1"/>
  <c r="L466" i="2"/>
  <c r="O464" i="2"/>
  <c r="T468" i="2" l="1"/>
  <c r="U467" i="2"/>
  <c r="Y464" i="2"/>
  <c r="AA464" i="2"/>
  <c r="X464" i="2"/>
  <c r="P464" i="2"/>
  <c r="O465" i="2"/>
  <c r="M466" i="2"/>
  <c r="N466" i="2" s="1"/>
  <c r="L467" i="2"/>
  <c r="T469" i="2" l="1"/>
  <c r="U468" i="2"/>
  <c r="Y465" i="2"/>
  <c r="AA465" i="2"/>
  <c r="M467" i="2"/>
  <c r="N467" i="2" s="1"/>
  <c r="L468" i="2"/>
  <c r="O466" i="2"/>
  <c r="X465" i="2"/>
  <c r="P465" i="2"/>
  <c r="R465" i="2" s="1"/>
  <c r="T470" i="2" l="1"/>
  <c r="U469" i="2"/>
  <c r="Y466" i="2"/>
  <c r="AA466" i="2"/>
  <c r="M468" i="2"/>
  <c r="N468" i="2" s="1"/>
  <c r="L469" i="2"/>
  <c r="X466" i="2"/>
  <c r="P466" i="2"/>
  <c r="O467" i="2"/>
  <c r="T471" i="2" l="1"/>
  <c r="U470" i="2"/>
  <c r="Y467" i="2"/>
  <c r="AA467" i="2"/>
  <c r="P467" i="2"/>
  <c r="X467" i="2"/>
  <c r="M469" i="2"/>
  <c r="N469" i="2" s="1"/>
  <c r="L470" i="2"/>
  <c r="O468" i="2"/>
  <c r="T472" i="2" l="1"/>
  <c r="U471" i="2"/>
  <c r="Y468" i="2"/>
  <c r="AA468" i="2"/>
  <c r="P468" i="2"/>
  <c r="X468" i="2"/>
  <c r="O469" i="2"/>
  <c r="M470" i="2"/>
  <c r="N470" i="2" s="1"/>
  <c r="L471" i="2"/>
  <c r="T473" i="2" l="1"/>
  <c r="U472" i="2"/>
  <c r="Y469" i="2"/>
  <c r="AA469" i="2"/>
  <c r="M471" i="2"/>
  <c r="N471" i="2" s="1"/>
  <c r="L472" i="2"/>
  <c r="O470" i="2"/>
  <c r="X469" i="2"/>
  <c r="P469" i="2"/>
  <c r="T474" i="2" l="1"/>
  <c r="U473" i="2"/>
  <c r="Y470" i="2"/>
  <c r="AA470" i="2"/>
  <c r="X470" i="2"/>
  <c r="P470" i="2"/>
  <c r="R470" i="2" s="1"/>
  <c r="M472" i="2"/>
  <c r="N472" i="2" s="1"/>
  <c r="L473" i="2"/>
  <c r="O471" i="2"/>
  <c r="T475" i="2" l="1"/>
  <c r="U474" i="2"/>
  <c r="Y471" i="2"/>
  <c r="AA471" i="2"/>
  <c r="M473" i="2"/>
  <c r="N473" i="2" s="1"/>
  <c r="L474" i="2"/>
  <c r="X471" i="2"/>
  <c r="P471" i="2"/>
  <c r="O472" i="2"/>
  <c r="T476" i="2" l="1"/>
  <c r="U475" i="2"/>
  <c r="Y472" i="2"/>
  <c r="AA472" i="2"/>
  <c r="X472" i="2"/>
  <c r="P472" i="2"/>
  <c r="M474" i="2"/>
  <c r="N474" i="2" s="1"/>
  <c r="L475" i="2"/>
  <c r="O473" i="2"/>
  <c r="T477" i="2" l="1"/>
  <c r="U476" i="2"/>
  <c r="Y473" i="2"/>
  <c r="AA473" i="2"/>
  <c r="M475" i="2"/>
  <c r="N475" i="2" s="1"/>
  <c r="L476" i="2"/>
  <c r="X473" i="2"/>
  <c r="P473" i="2"/>
  <c r="O474" i="2"/>
  <c r="T478" i="2" l="1"/>
  <c r="U477" i="2"/>
  <c r="Y474" i="2"/>
  <c r="AA474" i="2"/>
  <c r="X474" i="2"/>
  <c r="P474" i="2"/>
  <c r="M476" i="2"/>
  <c r="N476" i="2" s="1"/>
  <c r="L477" i="2"/>
  <c r="O475" i="2"/>
  <c r="T479" i="2" l="1"/>
  <c r="U478" i="2"/>
  <c r="Y475" i="2"/>
  <c r="AA475" i="2"/>
  <c r="O476" i="2"/>
  <c r="P475" i="2"/>
  <c r="R475" i="2" s="1"/>
  <c r="X475" i="2"/>
  <c r="M477" i="2"/>
  <c r="N477" i="2" s="1"/>
  <c r="L478" i="2"/>
  <c r="T480" i="2" l="1"/>
  <c r="U479" i="2"/>
  <c r="Y476" i="2"/>
  <c r="AA476" i="2"/>
  <c r="O477" i="2"/>
  <c r="M478" i="2"/>
  <c r="N478" i="2" s="1"/>
  <c r="L479" i="2"/>
  <c r="P476" i="2"/>
  <c r="X476" i="2"/>
  <c r="T481" i="2" l="1"/>
  <c r="U480" i="2"/>
  <c r="Y477" i="2"/>
  <c r="AA477" i="2"/>
  <c r="O478" i="2"/>
  <c r="M479" i="2"/>
  <c r="N479" i="2" s="1"/>
  <c r="L480" i="2"/>
  <c r="X477" i="2"/>
  <c r="P477" i="2"/>
  <c r="T482" i="2" l="1"/>
  <c r="U481" i="2"/>
  <c r="Y478" i="2"/>
  <c r="AA478" i="2"/>
  <c r="M480" i="2"/>
  <c r="N480" i="2" s="1"/>
  <c r="L481" i="2"/>
  <c r="X478" i="2"/>
  <c r="P478" i="2"/>
  <c r="O479" i="2"/>
  <c r="T483" i="2" l="1"/>
  <c r="U482" i="2"/>
  <c r="Y479" i="2"/>
  <c r="AA479" i="2"/>
  <c r="X479" i="2"/>
  <c r="P479" i="2"/>
  <c r="M481" i="2"/>
  <c r="N481" i="2" s="1"/>
  <c r="L482" i="2"/>
  <c r="O480" i="2"/>
  <c r="T484" i="2" l="1"/>
  <c r="U483" i="2"/>
  <c r="Y480" i="2"/>
  <c r="AA480" i="2"/>
  <c r="X480" i="2"/>
  <c r="P480" i="2"/>
  <c r="R480" i="2" s="1"/>
  <c r="M482" i="2"/>
  <c r="N482" i="2" s="1"/>
  <c r="L483" i="2"/>
  <c r="O481" i="2"/>
  <c r="T485" i="2" l="1"/>
  <c r="U484" i="2"/>
  <c r="Y481" i="2"/>
  <c r="AA481" i="2"/>
  <c r="M483" i="2"/>
  <c r="N483" i="2" s="1"/>
  <c r="L484" i="2"/>
  <c r="O482" i="2"/>
  <c r="X481" i="2"/>
  <c r="P481" i="2"/>
  <c r="T486" i="2" l="1"/>
  <c r="U485" i="2"/>
  <c r="Y482" i="2"/>
  <c r="AA482" i="2"/>
  <c r="P482" i="2"/>
  <c r="X482" i="2"/>
  <c r="M484" i="2"/>
  <c r="N484" i="2" s="1"/>
  <c r="L485" i="2"/>
  <c r="O483" i="2"/>
  <c r="T487" i="2" l="1"/>
  <c r="U486" i="2"/>
  <c r="Y483" i="2"/>
  <c r="AA483" i="2"/>
  <c r="P483" i="2"/>
  <c r="X483" i="2"/>
  <c r="M485" i="2"/>
  <c r="N485" i="2" s="1"/>
  <c r="L486" i="2"/>
  <c r="O484" i="2"/>
  <c r="T488" i="2" l="1"/>
  <c r="U487" i="2"/>
  <c r="Y484" i="2"/>
  <c r="AA484" i="2"/>
  <c r="X484" i="2"/>
  <c r="P484" i="2"/>
  <c r="O485" i="2"/>
  <c r="M486" i="2"/>
  <c r="N486" i="2" s="1"/>
  <c r="L487" i="2"/>
  <c r="T489" i="2" l="1"/>
  <c r="U488" i="2"/>
  <c r="Y485" i="2"/>
  <c r="AA485" i="2"/>
  <c r="O486" i="2"/>
  <c r="M487" i="2"/>
  <c r="N487" i="2" s="1"/>
  <c r="L488" i="2"/>
  <c r="X485" i="2"/>
  <c r="P485" i="2"/>
  <c r="R485" i="2" s="1"/>
  <c r="T490" i="2" l="1"/>
  <c r="U489" i="2"/>
  <c r="Y486" i="2"/>
  <c r="AA486" i="2"/>
  <c r="O487" i="2"/>
  <c r="M488" i="2"/>
  <c r="N488" i="2" s="1"/>
  <c r="L489" i="2"/>
  <c r="X486" i="2"/>
  <c r="P486" i="2"/>
  <c r="T491" i="2" l="1"/>
  <c r="U490" i="2"/>
  <c r="Y487" i="2"/>
  <c r="AA487" i="2"/>
  <c r="O488" i="2"/>
  <c r="M489" i="2"/>
  <c r="N489" i="2" s="1"/>
  <c r="L490" i="2"/>
  <c r="X487" i="2"/>
  <c r="P487" i="2"/>
  <c r="T492" i="2" l="1"/>
  <c r="U491" i="2"/>
  <c r="Y488" i="2"/>
  <c r="AA488" i="2"/>
  <c r="O489" i="2"/>
  <c r="X488" i="2"/>
  <c r="P488" i="2"/>
  <c r="M490" i="2"/>
  <c r="N490" i="2" s="1"/>
  <c r="L491" i="2"/>
  <c r="T493" i="2" l="1"/>
  <c r="U492" i="2"/>
  <c r="Y489" i="2"/>
  <c r="AA489" i="2"/>
  <c r="O490" i="2"/>
  <c r="M491" i="2"/>
  <c r="N491" i="2" s="1"/>
  <c r="L492" i="2"/>
  <c r="X489" i="2"/>
  <c r="P489" i="2"/>
  <c r="T494" i="2" l="1"/>
  <c r="U493" i="2"/>
  <c r="Y490" i="2"/>
  <c r="AA490" i="2"/>
  <c r="M492" i="2"/>
  <c r="N492" i="2" s="1"/>
  <c r="L493" i="2"/>
  <c r="P490" i="2"/>
  <c r="R490" i="2" s="1"/>
  <c r="X490" i="2"/>
  <c r="O491" i="2"/>
  <c r="T495" i="2" l="1"/>
  <c r="U494" i="2"/>
  <c r="Y491" i="2"/>
  <c r="AA491" i="2"/>
  <c r="P491" i="2"/>
  <c r="X491" i="2"/>
  <c r="M493" i="2"/>
  <c r="N493" i="2" s="1"/>
  <c r="L494" i="2"/>
  <c r="O492" i="2"/>
  <c r="T496" i="2" l="1"/>
  <c r="U495" i="2"/>
  <c r="Y492" i="2"/>
  <c r="AA492" i="2"/>
  <c r="X492" i="2"/>
  <c r="P492" i="2"/>
  <c r="O493" i="2"/>
  <c r="M494" i="2"/>
  <c r="N494" i="2" s="1"/>
  <c r="L495" i="2"/>
  <c r="T497" i="2" l="1"/>
  <c r="U496" i="2"/>
  <c r="Y493" i="2"/>
  <c r="AA493" i="2"/>
  <c r="M495" i="2"/>
  <c r="N495" i="2" s="1"/>
  <c r="L496" i="2"/>
  <c r="O494" i="2"/>
  <c r="X493" i="2"/>
  <c r="P493" i="2"/>
  <c r="T498" i="2" l="1"/>
  <c r="U497" i="2"/>
  <c r="Y494" i="2"/>
  <c r="AA494" i="2"/>
  <c r="M496" i="2"/>
  <c r="N496" i="2" s="1"/>
  <c r="L497" i="2"/>
  <c r="X494" i="2"/>
  <c r="P494" i="2"/>
  <c r="O495" i="2"/>
  <c r="T499" i="2" l="1"/>
  <c r="U498" i="2"/>
  <c r="Y495" i="2"/>
  <c r="AA495" i="2"/>
  <c r="X495" i="2"/>
  <c r="P495" i="2"/>
  <c r="R495" i="2" s="1"/>
  <c r="M497" i="2"/>
  <c r="N497" i="2" s="1"/>
  <c r="L498" i="2"/>
  <c r="O496" i="2"/>
  <c r="T500" i="2" l="1"/>
  <c r="U499" i="2"/>
  <c r="Y496" i="2"/>
  <c r="AA496" i="2"/>
  <c r="X496" i="2"/>
  <c r="P496" i="2"/>
  <c r="M498" i="2"/>
  <c r="N498" i="2" s="1"/>
  <c r="L499" i="2"/>
  <c r="O497" i="2"/>
  <c r="T501" i="2" l="1"/>
  <c r="U500" i="2"/>
  <c r="Y497" i="2"/>
  <c r="AA497" i="2"/>
  <c r="M499" i="2"/>
  <c r="N499" i="2" s="1"/>
  <c r="L500" i="2"/>
  <c r="X497" i="2"/>
  <c r="P497" i="2"/>
  <c r="O498" i="2"/>
  <c r="T502" i="2" l="1"/>
  <c r="U501" i="2"/>
  <c r="Y498" i="2"/>
  <c r="AA498" i="2"/>
  <c r="P498" i="2"/>
  <c r="X498" i="2"/>
  <c r="M500" i="2"/>
  <c r="N500" i="2" s="1"/>
  <c r="L501" i="2"/>
  <c r="O499" i="2"/>
  <c r="T503" i="2" l="1"/>
  <c r="U502" i="2"/>
  <c r="Y499" i="2"/>
  <c r="AA499" i="2"/>
  <c r="M501" i="2"/>
  <c r="N501" i="2" s="1"/>
  <c r="L502" i="2"/>
  <c r="P499" i="2"/>
  <c r="X499" i="2"/>
  <c r="O500" i="2"/>
  <c r="T504" i="2" l="1"/>
  <c r="U503" i="2"/>
  <c r="Y500" i="2"/>
  <c r="AA500" i="2"/>
  <c r="M502" i="2"/>
  <c r="N502" i="2" s="1"/>
  <c r="L503" i="2"/>
  <c r="X500" i="2"/>
  <c r="P500" i="2"/>
  <c r="R500" i="2" s="1"/>
  <c r="O501" i="2"/>
  <c r="T505" i="2" l="1"/>
  <c r="U504" i="2"/>
  <c r="Y501" i="2"/>
  <c r="AA501" i="2"/>
  <c r="X501" i="2"/>
  <c r="P501" i="2"/>
  <c r="M503" i="2"/>
  <c r="N503" i="2" s="1"/>
  <c r="L504" i="2"/>
  <c r="O502" i="2"/>
  <c r="T506" i="2" l="1"/>
  <c r="U505" i="2"/>
  <c r="Y502" i="2"/>
  <c r="AA502" i="2"/>
  <c r="X502" i="2"/>
  <c r="P502" i="2"/>
  <c r="M504" i="2"/>
  <c r="N504" i="2" s="1"/>
  <c r="L505" i="2"/>
  <c r="O503" i="2"/>
  <c r="T507" i="2" l="1"/>
  <c r="U506" i="2"/>
  <c r="Y503" i="2"/>
  <c r="AA503" i="2"/>
  <c r="M505" i="2"/>
  <c r="N505" i="2" s="1"/>
  <c r="L506" i="2"/>
  <c r="X503" i="2"/>
  <c r="P503" i="2"/>
  <c r="O504" i="2"/>
  <c r="T508" i="2" l="1"/>
  <c r="U507" i="2"/>
  <c r="Y504" i="2"/>
  <c r="AA504" i="2"/>
  <c r="X504" i="2"/>
  <c r="P504" i="2"/>
  <c r="M506" i="2"/>
  <c r="N506" i="2" s="1"/>
  <c r="L507" i="2"/>
  <c r="O505" i="2"/>
  <c r="T509" i="2" l="1"/>
  <c r="U508" i="2"/>
  <c r="Y505" i="2"/>
  <c r="AA505" i="2"/>
  <c r="X505" i="2"/>
  <c r="P505" i="2"/>
  <c r="R505" i="2" s="1"/>
  <c r="M507" i="2"/>
  <c r="N507" i="2" s="1"/>
  <c r="L508" i="2"/>
  <c r="O506" i="2"/>
  <c r="T510" i="2" l="1"/>
  <c r="U509" i="2"/>
  <c r="Y506" i="2"/>
  <c r="AA506" i="2"/>
  <c r="M508" i="2"/>
  <c r="N508" i="2" s="1"/>
  <c r="L509" i="2"/>
  <c r="O507" i="2"/>
  <c r="P506" i="2"/>
  <c r="X506" i="2"/>
  <c r="T511" i="2" l="1"/>
  <c r="U510" i="2"/>
  <c r="Y507" i="2"/>
  <c r="AA507" i="2"/>
  <c r="P507" i="2"/>
  <c r="X507" i="2"/>
  <c r="M509" i="2"/>
  <c r="N509" i="2" s="1"/>
  <c r="L510" i="2"/>
  <c r="O508" i="2"/>
  <c r="T512" i="2" l="1"/>
  <c r="U511" i="2"/>
  <c r="Y508" i="2"/>
  <c r="AA508" i="2"/>
  <c r="O509" i="2"/>
  <c r="X508" i="2"/>
  <c r="P508" i="2"/>
  <c r="M510" i="2"/>
  <c r="N510" i="2" s="1"/>
  <c r="L511" i="2"/>
  <c r="T513" i="2" l="1"/>
  <c r="U512" i="2"/>
  <c r="Y509" i="2"/>
  <c r="AA509" i="2"/>
  <c r="M511" i="2"/>
  <c r="N511" i="2" s="1"/>
  <c r="L512" i="2"/>
  <c r="O510" i="2"/>
  <c r="X509" i="2"/>
  <c r="P509" i="2"/>
  <c r="T514" i="2" l="1"/>
  <c r="U513" i="2"/>
  <c r="Y510" i="2"/>
  <c r="AA510" i="2"/>
  <c r="M512" i="2"/>
  <c r="N512" i="2" s="1"/>
  <c r="L513" i="2"/>
  <c r="X510" i="2"/>
  <c r="P510" i="2"/>
  <c r="R510" i="2" s="1"/>
  <c r="O511" i="2"/>
  <c r="T515" i="2" l="1"/>
  <c r="U514" i="2"/>
  <c r="Y511" i="2"/>
  <c r="AA511" i="2"/>
  <c r="X511" i="2"/>
  <c r="P511" i="2"/>
  <c r="M513" i="2"/>
  <c r="N513" i="2" s="1"/>
  <c r="L514" i="2"/>
  <c r="O512" i="2"/>
  <c r="T516" i="2" l="1"/>
  <c r="U515" i="2"/>
  <c r="Y512" i="2"/>
  <c r="AA512" i="2"/>
  <c r="M514" i="2"/>
  <c r="N514" i="2" s="1"/>
  <c r="L515" i="2"/>
  <c r="X512" i="2"/>
  <c r="P512" i="2"/>
  <c r="O513" i="2"/>
  <c r="T517" i="2" l="1"/>
  <c r="U516" i="2"/>
  <c r="Y513" i="2"/>
  <c r="AA513" i="2"/>
  <c r="X513" i="2"/>
  <c r="P513" i="2"/>
  <c r="M515" i="2"/>
  <c r="N515" i="2" s="1"/>
  <c r="L516" i="2"/>
  <c r="O514" i="2"/>
  <c r="T518" i="2" l="1"/>
  <c r="U517" i="2"/>
  <c r="Y514" i="2"/>
  <c r="AA514" i="2"/>
  <c r="O515" i="2"/>
  <c r="P514" i="2"/>
  <c r="X514" i="2"/>
  <c r="M516" i="2"/>
  <c r="N516" i="2" s="1"/>
  <c r="L517" i="2"/>
  <c r="T519" i="2" l="1"/>
  <c r="U518" i="2"/>
  <c r="Y515" i="2"/>
  <c r="AA515" i="2"/>
  <c r="M517" i="2"/>
  <c r="N517" i="2" s="1"/>
  <c r="L518" i="2"/>
  <c r="O516" i="2"/>
  <c r="P515" i="2"/>
  <c r="R515" i="2" s="1"/>
  <c r="X515" i="2"/>
  <c r="T520" i="2" l="1"/>
  <c r="U519" i="2"/>
  <c r="Y516" i="2"/>
  <c r="AA516" i="2"/>
  <c r="M518" i="2"/>
  <c r="N518" i="2" s="1"/>
  <c r="L519" i="2"/>
  <c r="X516" i="2"/>
  <c r="P516" i="2"/>
  <c r="O517" i="2"/>
  <c r="T521" i="2" l="1"/>
  <c r="U520" i="2"/>
  <c r="Y517" i="2"/>
  <c r="AA517" i="2"/>
  <c r="X517" i="2"/>
  <c r="P517" i="2"/>
  <c r="M519" i="2"/>
  <c r="N519" i="2" s="1"/>
  <c r="L520" i="2"/>
  <c r="O518" i="2"/>
  <c r="T522" i="2" l="1"/>
  <c r="U521" i="2"/>
  <c r="Y518" i="2"/>
  <c r="AA518" i="2"/>
  <c r="X518" i="2"/>
  <c r="P518" i="2"/>
  <c r="M520" i="2"/>
  <c r="N520" i="2" s="1"/>
  <c r="L521" i="2"/>
  <c r="O519" i="2"/>
  <c r="T523" i="2" l="1"/>
  <c r="U522" i="2"/>
  <c r="Y519" i="2"/>
  <c r="AA519" i="2"/>
  <c r="O520" i="2"/>
  <c r="X519" i="2"/>
  <c r="P519" i="2"/>
  <c r="M521" i="2"/>
  <c r="N521" i="2" s="1"/>
  <c r="L522" i="2"/>
  <c r="T524" i="2" l="1"/>
  <c r="U523" i="2"/>
  <c r="Y520" i="2"/>
  <c r="AA520" i="2"/>
  <c r="M522" i="2"/>
  <c r="N522" i="2" s="1"/>
  <c r="L523" i="2"/>
  <c r="O521" i="2"/>
  <c r="X520" i="2"/>
  <c r="P520" i="2"/>
  <c r="R520" i="2" s="1"/>
  <c r="T525" i="2" l="1"/>
  <c r="U524" i="2"/>
  <c r="Y521" i="2"/>
  <c r="AA521" i="2"/>
  <c r="M523" i="2"/>
  <c r="N523" i="2" s="1"/>
  <c r="L524" i="2"/>
  <c r="X521" i="2"/>
  <c r="P521" i="2"/>
  <c r="O522" i="2"/>
  <c r="T526" i="2" l="1"/>
  <c r="U525" i="2"/>
  <c r="Y522" i="2"/>
  <c r="AA522" i="2"/>
  <c r="P522" i="2"/>
  <c r="X522" i="2"/>
  <c r="M524" i="2"/>
  <c r="N524" i="2" s="1"/>
  <c r="L525" i="2"/>
  <c r="O523" i="2"/>
  <c r="T527" i="2" l="1"/>
  <c r="U526" i="2"/>
  <c r="Y523" i="2"/>
  <c r="AA523" i="2"/>
  <c r="M525" i="2"/>
  <c r="N525" i="2" s="1"/>
  <c r="L526" i="2"/>
  <c r="P523" i="2"/>
  <c r="X523" i="2"/>
  <c r="O524" i="2"/>
  <c r="T528" i="2" l="1"/>
  <c r="U527" i="2"/>
  <c r="Y524" i="2"/>
  <c r="AA524" i="2"/>
  <c r="X524" i="2"/>
  <c r="P524" i="2"/>
  <c r="M526" i="2"/>
  <c r="N526" i="2" s="1"/>
  <c r="L527" i="2"/>
  <c r="O525" i="2"/>
  <c r="T529" i="2" l="1"/>
  <c r="U528" i="2"/>
  <c r="Y525" i="2"/>
  <c r="AA525" i="2"/>
  <c r="X525" i="2"/>
  <c r="P525" i="2"/>
  <c r="R525" i="2" s="1"/>
  <c r="M527" i="2"/>
  <c r="N527" i="2" s="1"/>
  <c r="L528" i="2"/>
  <c r="O526" i="2"/>
  <c r="T530" i="2" l="1"/>
  <c r="U529" i="2"/>
  <c r="Y526" i="2"/>
  <c r="AA526" i="2"/>
  <c r="M528" i="2"/>
  <c r="N528" i="2" s="1"/>
  <c r="L529" i="2"/>
  <c r="X526" i="2"/>
  <c r="P526" i="2"/>
  <c r="O527" i="2"/>
  <c r="T531" i="2" l="1"/>
  <c r="U530" i="2"/>
  <c r="Y527" i="2"/>
  <c r="AA527" i="2"/>
  <c r="X527" i="2"/>
  <c r="P527" i="2"/>
  <c r="M529" i="2"/>
  <c r="N529" i="2" s="1"/>
  <c r="L530" i="2"/>
  <c r="O528" i="2"/>
  <c r="T532" i="2" l="1"/>
  <c r="U531" i="2"/>
  <c r="Y528" i="2"/>
  <c r="AA528" i="2"/>
  <c r="X528" i="2"/>
  <c r="P528" i="2"/>
  <c r="M530" i="2"/>
  <c r="N530" i="2" s="1"/>
  <c r="L531" i="2"/>
  <c r="O529" i="2"/>
  <c r="T533" i="2" l="1"/>
  <c r="U532" i="2"/>
  <c r="Y529" i="2"/>
  <c r="AA529" i="2"/>
  <c r="X529" i="2"/>
  <c r="P529" i="2"/>
  <c r="M531" i="2"/>
  <c r="N531" i="2" s="1"/>
  <c r="L532" i="2"/>
  <c r="O530" i="2"/>
  <c r="T534" i="2" l="1"/>
  <c r="U533" i="2"/>
  <c r="Y530" i="2"/>
  <c r="AA530" i="2"/>
  <c r="P530" i="2"/>
  <c r="R530" i="2" s="1"/>
  <c r="X530" i="2"/>
  <c r="M532" i="2"/>
  <c r="N532" i="2" s="1"/>
  <c r="L533" i="2"/>
  <c r="O531" i="2"/>
  <c r="T535" i="2" l="1"/>
  <c r="U534" i="2"/>
  <c r="Y531" i="2"/>
  <c r="AA531" i="2"/>
  <c r="P531" i="2"/>
  <c r="X531" i="2"/>
  <c r="O532" i="2"/>
  <c r="M533" i="2"/>
  <c r="N533" i="2" s="1"/>
  <c r="L534" i="2"/>
  <c r="T536" i="2" l="1"/>
  <c r="U535" i="2"/>
  <c r="Y532" i="2"/>
  <c r="AA532" i="2"/>
  <c r="M534" i="2"/>
  <c r="N534" i="2" s="1"/>
  <c r="L535" i="2"/>
  <c r="O533" i="2"/>
  <c r="X532" i="2"/>
  <c r="P532" i="2"/>
  <c r="T537" i="2" l="1"/>
  <c r="U536" i="2"/>
  <c r="Y533" i="2"/>
  <c r="AA533" i="2"/>
  <c r="X533" i="2"/>
  <c r="P533" i="2"/>
  <c r="M535" i="2"/>
  <c r="N535" i="2" s="1"/>
  <c r="L536" i="2"/>
  <c r="O534" i="2"/>
  <c r="T538" i="2" l="1"/>
  <c r="U537" i="2"/>
  <c r="Y534" i="2"/>
  <c r="AA534" i="2"/>
  <c r="M536" i="2"/>
  <c r="N536" i="2" s="1"/>
  <c r="L537" i="2"/>
  <c r="X534" i="2"/>
  <c r="P534" i="2"/>
  <c r="O535" i="2"/>
  <c r="T539" i="2" l="1"/>
  <c r="U538" i="2"/>
  <c r="Y535" i="2"/>
  <c r="AA535" i="2"/>
  <c r="X535" i="2"/>
  <c r="P535" i="2"/>
  <c r="R535" i="2" s="1"/>
  <c r="M537" i="2"/>
  <c r="N537" i="2" s="1"/>
  <c r="L538" i="2"/>
  <c r="O536" i="2"/>
  <c r="T540" i="2" l="1"/>
  <c r="U539" i="2"/>
  <c r="Y536" i="2"/>
  <c r="AA536" i="2"/>
  <c r="M538" i="2"/>
  <c r="N538" i="2" s="1"/>
  <c r="L539" i="2"/>
  <c r="O537" i="2"/>
  <c r="X536" i="2"/>
  <c r="P536" i="2"/>
  <c r="T541" i="2" l="1"/>
  <c r="U540" i="2"/>
  <c r="Y537" i="2"/>
  <c r="AA537" i="2"/>
  <c r="P537" i="2"/>
  <c r="X537" i="2"/>
  <c r="M539" i="2"/>
  <c r="N539" i="2" s="1"/>
  <c r="L540" i="2"/>
  <c r="O538" i="2"/>
  <c r="T542" i="2" l="1"/>
  <c r="U541" i="2"/>
  <c r="Y538" i="2"/>
  <c r="AA538" i="2"/>
  <c r="P538" i="2"/>
  <c r="X538" i="2"/>
  <c r="M540" i="2"/>
  <c r="N540" i="2" s="1"/>
  <c r="L541" i="2"/>
  <c r="O539" i="2"/>
  <c r="T543" i="2" l="1"/>
  <c r="U542" i="2"/>
  <c r="Y539" i="2"/>
  <c r="AA539" i="2"/>
  <c r="X539" i="2"/>
  <c r="P539" i="2"/>
  <c r="O540" i="2"/>
  <c r="M541" i="2"/>
  <c r="N541" i="2" s="1"/>
  <c r="L542" i="2"/>
  <c r="T544" i="2" l="1"/>
  <c r="U543" i="2"/>
  <c r="Y540" i="2"/>
  <c r="AA540" i="2"/>
  <c r="M542" i="2"/>
  <c r="N542" i="2" s="1"/>
  <c r="L543" i="2"/>
  <c r="O541" i="2"/>
  <c r="X540" i="2"/>
  <c r="P540" i="2"/>
  <c r="R540" i="2" s="1"/>
  <c r="T545" i="2" l="1"/>
  <c r="U544" i="2"/>
  <c r="Y541" i="2"/>
  <c r="AA541" i="2"/>
  <c r="M543" i="2"/>
  <c r="N543" i="2" s="1"/>
  <c r="L544" i="2"/>
  <c r="X541" i="2"/>
  <c r="P541" i="2"/>
  <c r="O542" i="2"/>
  <c r="T546" i="2" l="1"/>
  <c r="U545" i="2"/>
  <c r="Y542" i="2"/>
  <c r="AA542" i="2"/>
  <c r="X542" i="2"/>
  <c r="P542" i="2"/>
  <c r="M544" i="2"/>
  <c r="N544" i="2" s="1"/>
  <c r="L545" i="2"/>
  <c r="O543" i="2"/>
  <c r="T547" i="2" l="1"/>
  <c r="U546" i="2"/>
  <c r="Y543" i="2"/>
  <c r="AA543" i="2"/>
  <c r="X543" i="2"/>
  <c r="P543" i="2"/>
  <c r="O544" i="2"/>
  <c r="M545" i="2"/>
  <c r="N545" i="2" s="1"/>
  <c r="L546" i="2"/>
  <c r="T548" i="2" l="1"/>
  <c r="U547" i="2"/>
  <c r="Y544" i="2"/>
  <c r="AA544" i="2"/>
  <c r="M546" i="2"/>
  <c r="N546" i="2" s="1"/>
  <c r="L547" i="2"/>
  <c r="O545" i="2"/>
  <c r="X544" i="2"/>
  <c r="P544" i="2"/>
  <c r="T549" i="2" l="1"/>
  <c r="U548" i="2"/>
  <c r="Y545" i="2"/>
  <c r="AA545" i="2"/>
  <c r="P545" i="2"/>
  <c r="R545" i="2" s="1"/>
  <c r="X545" i="2"/>
  <c r="M547" i="2"/>
  <c r="N547" i="2" s="1"/>
  <c r="L548" i="2"/>
  <c r="O546" i="2"/>
  <c r="T550" i="2" l="1"/>
  <c r="U549" i="2"/>
  <c r="Y546" i="2"/>
  <c r="AA546" i="2"/>
  <c r="P546" i="2"/>
  <c r="X546" i="2"/>
  <c r="O547" i="2"/>
  <c r="M548" i="2"/>
  <c r="N548" i="2" s="1"/>
  <c r="L549" i="2"/>
  <c r="T551" i="2" l="1"/>
  <c r="U550" i="2"/>
  <c r="Y547" i="2"/>
  <c r="AA547" i="2"/>
  <c r="O548" i="2"/>
  <c r="M549" i="2"/>
  <c r="N549" i="2" s="1"/>
  <c r="L550" i="2"/>
  <c r="X547" i="2"/>
  <c r="P547" i="2"/>
  <c r="T552" i="2" l="1"/>
  <c r="U551" i="2"/>
  <c r="Y548" i="2"/>
  <c r="AA548" i="2"/>
  <c r="O549" i="2"/>
  <c r="M550" i="2"/>
  <c r="N550" i="2" s="1"/>
  <c r="L551" i="2"/>
  <c r="X548" i="2"/>
  <c r="P548" i="2"/>
  <c r="T553" i="2" l="1"/>
  <c r="U552" i="2"/>
  <c r="Y549" i="2"/>
  <c r="AA549" i="2"/>
  <c r="M551" i="2"/>
  <c r="N551" i="2" s="1"/>
  <c r="L552" i="2"/>
  <c r="O550" i="2"/>
  <c r="X549" i="2"/>
  <c r="P549" i="2"/>
  <c r="T554" i="2" l="1"/>
  <c r="U553" i="2"/>
  <c r="Y550" i="2"/>
  <c r="AA550" i="2"/>
  <c r="M552" i="2"/>
  <c r="N552" i="2" s="1"/>
  <c r="L553" i="2"/>
  <c r="X550" i="2"/>
  <c r="P550" i="2"/>
  <c r="R550" i="2" s="1"/>
  <c r="O551" i="2"/>
  <c r="T555" i="2" l="1"/>
  <c r="U554" i="2"/>
  <c r="Y551" i="2"/>
  <c r="AA551" i="2"/>
  <c r="X551" i="2"/>
  <c r="P551" i="2"/>
  <c r="M553" i="2"/>
  <c r="N553" i="2" s="1"/>
  <c r="L554" i="2"/>
  <c r="O552" i="2"/>
  <c r="T556" i="2" l="1"/>
  <c r="U555" i="2"/>
  <c r="Y552" i="2"/>
  <c r="AA552" i="2"/>
  <c r="X552" i="2"/>
  <c r="P552" i="2"/>
  <c r="M554" i="2"/>
  <c r="N554" i="2" s="1"/>
  <c r="L555" i="2"/>
  <c r="O553" i="2"/>
  <c r="T557" i="2" l="1"/>
  <c r="U556" i="2"/>
  <c r="Y553" i="2"/>
  <c r="AA553" i="2"/>
  <c r="O554" i="2"/>
  <c r="P553" i="2"/>
  <c r="X553" i="2"/>
  <c r="M555" i="2"/>
  <c r="N555" i="2" s="1"/>
  <c r="L556" i="2"/>
  <c r="T558" i="2" l="1"/>
  <c r="U557" i="2"/>
  <c r="Y554" i="2"/>
  <c r="AA554" i="2"/>
  <c r="M556" i="2"/>
  <c r="N556" i="2" s="1"/>
  <c r="L557" i="2"/>
  <c r="P554" i="2"/>
  <c r="X554" i="2"/>
  <c r="O555" i="2"/>
  <c r="T559" i="2" l="1"/>
  <c r="U558" i="2"/>
  <c r="Y555" i="2"/>
  <c r="AA555" i="2"/>
  <c r="X555" i="2"/>
  <c r="P555" i="2"/>
  <c r="R555" i="2" s="1"/>
  <c r="M557" i="2"/>
  <c r="N557" i="2" s="1"/>
  <c r="L558" i="2"/>
  <c r="O556" i="2"/>
  <c r="T560" i="2" l="1"/>
  <c r="U559" i="2"/>
  <c r="Y556" i="2"/>
  <c r="AA556" i="2"/>
  <c r="M558" i="2"/>
  <c r="N558" i="2" s="1"/>
  <c r="L559" i="2"/>
  <c r="X556" i="2"/>
  <c r="P556" i="2"/>
  <c r="O557" i="2"/>
  <c r="T561" i="2" l="1"/>
  <c r="U560" i="2"/>
  <c r="Y557" i="2"/>
  <c r="AA557" i="2"/>
  <c r="X557" i="2"/>
  <c r="P557" i="2"/>
  <c r="M559" i="2"/>
  <c r="N559" i="2" s="1"/>
  <c r="L560" i="2"/>
  <c r="O558" i="2"/>
  <c r="T562" i="2" l="1"/>
  <c r="U561" i="2"/>
  <c r="Y558" i="2"/>
  <c r="AA558" i="2"/>
  <c r="O559" i="2"/>
  <c r="X558" i="2"/>
  <c r="P558" i="2"/>
  <c r="M560" i="2"/>
  <c r="N560" i="2" s="1"/>
  <c r="L561" i="2"/>
  <c r="T563" i="2" l="1"/>
  <c r="U562" i="2"/>
  <c r="Y559" i="2"/>
  <c r="AA559" i="2"/>
  <c r="O560" i="2"/>
  <c r="M561" i="2"/>
  <c r="N561" i="2" s="1"/>
  <c r="L562" i="2"/>
  <c r="X559" i="2"/>
  <c r="P559" i="2"/>
  <c r="T564" i="2" l="1"/>
  <c r="U563" i="2"/>
  <c r="Y560" i="2"/>
  <c r="AA560" i="2"/>
  <c r="O561" i="2"/>
  <c r="X560" i="2"/>
  <c r="P560" i="2"/>
  <c r="R560" i="2" s="1"/>
  <c r="M562" i="2"/>
  <c r="N562" i="2" s="1"/>
  <c r="L563" i="2"/>
  <c r="T565" i="2" l="1"/>
  <c r="U564" i="2"/>
  <c r="Y561" i="2"/>
  <c r="AA561" i="2"/>
  <c r="M563" i="2"/>
  <c r="N563" i="2" s="1"/>
  <c r="L564" i="2"/>
  <c r="O562" i="2"/>
  <c r="P561" i="2"/>
  <c r="X561" i="2"/>
  <c r="T566" i="2" l="1"/>
  <c r="U565" i="2"/>
  <c r="Y562" i="2"/>
  <c r="AA562" i="2"/>
  <c r="M564" i="2"/>
  <c r="N564" i="2" s="1"/>
  <c r="L565" i="2"/>
  <c r="P562" i="2"/>
  <c r="X562" i="2"/>
  <c r="O563" i="2"/>
  <c r="T567" i="2" l="1"/>
  <c r="U566" i="2"/>
  <c r="Y563" i="2"/>
  <c r="AA563" i="2"/>
  <c r="X563" i="2"/>
  <c r="P563" i="2"/>
  <c r="M565" i="2"/>
  <c r="N565" i="2" s="1"/>
  <c r="L566" i="2"/>
  <c r="O564" i="2"/>
  <c r="T568" i="2" l="1"/>
  <c r="U567" i="2"/>
  <c r="Y564" i="2"/>
  <c r="AA564" i="2"/>
  <c r="X564" i="2"/>
  <c r="P564" i="2"/>
  <c r="O565" i="2"/>
  <c r="M566" i="2"/>
  <c r="N566" i="2" s="1"/>
  <c r="L567" i="2"/>
  <c r="T569" i="2" l="1"/>
  <c r="U568" i="2"/>
  <c r="Y565" i="2"/>
  <c r="AA565" i="2"/>
  <c r="O566" i="2"/>
  <c r="X565" i="2"/>
  <c r="P565" i="2"/>
  <c r="R565" i="2" s="1"/>
  <c r="M567" i="2"/>
  <c r="N567" i="2" s="1"/>
  <c r="L568" i="2"/>
  <c r="T570" i="2" l="1"/>
  <c r="U569" i="2"/>
  <c r="Y566" i="2"/>
  <c r="AA566" i="2"/>
  <c r="O567" i="2"/>
  <c r="X566" i="2"/>
  <c r="P566" i="2"/>
  <c r="M568" i="2"/>
  <c r="N568" i="2" s="1"/>
  <c r="L569" i="2"/>
  <c r="T571" i="2" l="1"/>
  <c r="U570" i="2"/>
  <c r="Y567" i="2"/>
  <c r="AA567" i="2"/>
  <c r="O568" i="2"/>
  <c r="M569" i="2"/>
  <c r="N569" i="2" s="1"/>
  <c r="L570" i="2"/>
  <c r="X567" i="2"/>
  <c r="P567" i="2"/>
  <c r="T572" i="2" l="1"/>
  <c r="U571" i="2"/>
  <c r="Y568" i="2"/>
  <c r="AA568" i="2"/>
  <c r="M570" i="2"/>
  <c r="N570" i="2" s="1"/>
  <c r="L571" i="2"/>
  <c r="O569" i="2"/>
  <c r="X568" i="2"/>
  <c r="P568" i="2"/>
  <c r="T573" i="2" l="1"/>
  <c r="U572" i="2"/>
  <c r="Y569" i="2"/>
  <c r="AA569" i="2"/>
  <c r="P569" i="2"/>
  <c r="X569" i="2"/>
  <c r="M571" i="2"/>
  <c r="N571" i="2" s="1"/>
  <c r="L572" i="2"/>
  <c r="O570" i="2"/>
  <c r="T574" i="2" l="1"/>
  <c r="U573" i="2"/>
  <c r="Y570" i="2"/>
  <c r="AA570" i="2"/>
  <c r="P570" i="2"/>
  <c r="R570" i="2" s="1"/>
  <c r="X570" i="2"/>
  <c r="M572" i="2"/>
  <c r="N572" i="2" s="1"/>
  <c r="L573" i="2"/>
  <c r="O571" i="2"/>
  <c r="T575" i="2" l="1"/>
  <c r="U574" i="2"/>
  <c r="Y571" i="2"/>
  <c r="AA571" i="2"/>
  <c r="X571" i="2"/>
  <c r="P571" i="2"/>
  <c r="M573" i="2"/>
  <c r="N573" i="2" s="1"/>
  <c r="L574" i="2"/>
  <c r="O572" i="2"/>
  <c r="T576" i="2" l="1"/>
  <c r="U575" i="2"/>
  <c r="Y572" i="2"/>
  <c r="AA572" i="2"/>
  <c r="X572" i="2"/>
  <c r="P572" i="2"/>
  <c r="M574" i="2"/>
  <c r="N574" i="2" s="1"/>
  <c r="L575" i="2"/>
  <c r="O573" i="2"/>
  <c r="T577" i="2" l="1"/>
  <c r="U576" i="2"/>
  <c r="Y573" i="2"/>
  <c r="AA573" i="2"/>
  <c r="X573" i="2"/>
  <c r="P573" i="2"/>
  <c r="M575" i="2"/>
  <c r="N575" i="2" s="1"/>
  <c r="L576" i="2"/>
  <c r="O574" i="2"/>
  <c r="T578" i="2" l="1"/>
  <c r="U577" i="2"/>
  <c r="Y574" i="2"/>
  <c r="AA574" i="2"/>
  <c r="M576" i="2"/>
  <c r="N576" i="2" s="1"/>
  <c r="L577" i="2"/>
  <c r="X574" i="2"/>
  <c r="P574" i="2"/>
  <c r="O575" i="2"/>
  <c r="T579" i="2" l="1"/>
  <c r="U578" i="2"/>
  <c r="Y575" i="2"/>
  <c r="AA575" i="2"/>
  <c r="X575" i="2"/>
  <c r="P575" i="2"/>
  <c r="R575" i="2" s="1"/>
  <c r="M577" i="2"/>
  <c r="N577" i="2" s="1"/>
  <c r="L578" i="2"/>
  <c r="O576" i="2"/>
  <c r="T580" i="2" l="1"/>
  <c r="U579" i="2"/>
  <c r="Y576" i="2"/>
  <c r="AA576" i="2"/>
  <c r="X576" i="2"/>
  <c r="P576" i="2"/>
  <c r="M578" i="2"/>
  <c r="N578" i="2" s="1"/>
  <c r="L579" i="2"/>
  <c r="O577" i="2"/>
  <c r="T581" i="2" l="1"/>
  <c r="U580" i="2"/>
  <c r="Y577" i="2"/>
  <c r="AA577" i="2"/>
  <c r="P577" i="2"/>
  <c r="X577" i="2"/>
  <c r="M579" i="2"/>
  <c r="N579" i="2" s="1"/>
  <c r="L580" i="2"/>
  <c r="O578" i="2"/>
  <c r="T582" i="2" l="1"/>
  <c r="U581" i="2"/>
  <c r="Y578" i="2"/>
  <c r="AA578" i="2"/>
  <c r="P578" i="2"/>
  <c r="X578" i="2"/>
  <c r="M580" i="2"/>
  <c r="N580" i="2" s="1"/>
  <c r="L581" i="2"/>
  <c r="O579" i="2"/>
  <c r="T583" i="2" l="1"/>
  <c r="U582" i="2"/>
  <c r="Y579" i="2"/>
  <c r="AA579" i="2"/>
  <c r="X579" i="2"/>
  <c r="P579" i="2"/>
  <c r="O580" i="2"/>
  <c r="M581" i="2"/>
  <c r="N581" i="2" s="1"/>
  <c r="L582" i="2"/>
  <c r="T584" i="2" l="1"/>
  <c r="U583" i="2"/>
  <c r="Y580" i="2"/>
  <c r="AA580" i="2"/>
  <c r="M582" i="2"/>
  <c r="N582" i="2" s="1"/>
  <c r="L583" i="2"/>
  <c r="O581" i="2"/>
  <c r="X580" i="2"/>
  <c r="P580" i="2"/>
  <c r="R580" i="2" s="1"/>
  <c r="T585" i="2" l="1"/>
  <c r="U584" i="2"/>
  <c r="Y581" i="2"/>
  <c r="AA581" i="2"/>
  <c r="X581" i="2"/>
  <c r="P581" i="2"/>
  <c r="M583" i="2"/>
  <c r="N583" i="2" s="1"/>
  <c r="L584" i="2"/>
  <c r="O582" i="2"/>
  <c r="T586" i="2" l="1"/>
  <c r="U585" i="2"/>
  <c r="Y582" i="2"/>
  <c r="AA582" i="2"/>
  <c r="X582" i="2"/>
  <c r="P582" i="2"/>
  <c r="M584" i="2"/>
  <c r="N584" i="2" s="1"/>
  <c r="L585" i="2"/>
  <c r="O583" i="2"/>
  <c r="T587" i="2" l="1"/>
  <c r="U586" i="2"/>
  <c r="Y583" i="2"/>
  <c r="AA583" i="2"/>
  <c r="X583" i="2"/>
  <c r="P583" i="2"/>
  <c r="M585" i="2"/>
  <c r="N585" i="2" s="1"/>
  <c r="L586" i="2"/>
  <c r="O584" i="2"/>
  <c r="T588" i="2" l="1"/>
  <c r="U587" i="2"/>
  <c r="Y584" i="2"/>
  <c r="AA584" i="2"/>
  <c r="X584" i="2"/>
  <c r="P584" i="2"/>
  <c r="M586" i="2"/>
  <c r="N586" i="2" s="1"/>
  <c r="L587" i="2"/>
  <c r="O585" i="2"/>
  <c r="T589" i="2" l="1"/>
  <c r="U588" i="2"/>
  <c r="Y585" i="2"/>
  <c r="AA585" i="2"/>
  <c r="M587" i="2"/>
  <c r="N587" i="2" s="1"/>
  <c r="L588" i="2"/>
  <c r="P585" i="2"/>
  <c r="R585" i="2" s="1"/>
  <c r="X585" i="2"/>
  <c r="O586" i="2"/>
  <c r="T590" i="2" l="1"/>
  <c r="U589" i="2"/>
  <c r="Y586" i="2"/>
  <c r="AA586" i="2"/>
  <c r="X586" i="2"/>
  <c r="P586" i="2"/>
  <c r="M588" i="2"/>
  <c r="N588" i="2" s="1"/>
  <c r="L589" i="2"/>
  <c r="O587" i="2"/>
  <c r="T591" i="2" l="1"/>
  <c r="U590" i="2"/>
  <c r="Y587" i="2"/>
  <c r="AA587" i="2"/>
  <c r="O588" i="2"/>
  <c r="X587" i="2"/>
  <c r="P587" i="2"/>
  <c r="M589" i="2"/>
  <c r="N589" i="2" s="1"/>
  <c r="L590" i="2"/>
  <c r="T592" i="2" l="1"/>
  <c r="U591" i="2"/>
  <c r="Y588" i="2"/>
  <c r="AA588" i="2"/>
  <c r="O589" i="2"/>
  <c r="M590" i="2"/>
  <c r="N590" i="2" s="1"/>
  <c r="L591" i="2"/>
  <c r="P588" i="2"/>
  <c r="X588" i="2"/>
  <c r="T593" i="2" l="1"/>
  <c r="U592" i="2"/>
  <c r="Y589" i="2"/>
  <c r="AA589" i="2"/>
  <c r="O590" i="2"/>
  <c r="P589" i="2"/>
  <c r="X589" i="2"/>
  <c r="M591" i="2"/>
  <c r="N591" i="2" s="1"/>
  <c r="L592" i="2"/>
  <c r="T594" i="2" l="1"/>
  <c r="U593" i="2"/>
  <c r="Y590" i="2"/>
  <c r="AA590" i="2"/>
  <c r="M592" i="2"/>
  <c r="N592" i="2" s="1"/>
  <c r="L593" i="2"/>
  <c r="O591" i="2"/>
  <c r="P590" i="2"/>
  <c r="R590" i="2" s="1"/>
  <c r="X590" i="2"/>
  <c r="T595" i="2" l="1"/>
  <c r="U594" i="2"/>
  <c r="Y591" i="2"/>
  <c r="AA591" i="2"/>
  <c r="M593" i="2"/>
  <c r="N593" i="2" s="1"/>
  <c r="L594" i="2"/>
  <c r="X591" i="2"/>
  <c r="P591" i="2"/>
  <c r="O592" i="2"/>
  <c r="T596" i="2" l="1"/>
  <c r="U595" i="2"/>
  <c r="Y592" i="2"/>
  <c r="AA592" i="2"/>
  <c r="X592" i="2"/>
  <c r="P592" i="2"/>
  <c r="M594" i="2"/>
  <c r="N594" i="2" s="1"/>
  <c r="L595" i="2"/>
  <c r="O593" i="2"/>
  <c r="T597" i="2" l="1"/>
  <c r="U596" i="2"/>
  <c r="Y593" i="2"/>
  <c r="AA593" i="2"/>
  <c r="M595" i="2"/>
  <c r="N595" i="2" s="1"/>
  <c r="L596" i="2"/>
  <c r="X593" i="2"/>
  <c r="P593" i="2"/>
  <c r="O594" i="2"/>
  <c r="T598" i="2" l="1"/>
  <c r="U597" i="2"/>
  <c r="Y594" i="2"/>
  <c r="AA594" i="2"/>
  <c r="X594" i="2"/>
  <c r="P594" i="2"/>
  <c r="M596" i="2"/>
  <c r="N596" i="2" s="1"/>
  <c r="L597" i="2"/>
  <c r="O595" i="2"/>
  <c r="T599" i="2" l="1"/>
  <c r="U598" i="2"/>
  <c r="Y595" i="2"/>
  <c r="AA595" i="2"/>
  <c r="X595" i="2"/>
  <c r="P595" i="2"/>
  <c r="R595" i="2" s="1"/>
  <c r="M597" i="2"/>
  <c r="N597" i="2" s="1"/>
  <c r="L598" i="2"/>
  <c r="O596" i="2"/>
  <c r="T600" i="2" l="1"/>
  <c r="U599" i="2"/>
  <c r="Y596" i="2"/>
  <c r="AA596" i="2"/>
  <c r="M598" i="2"/>
  <c r="N598" i="2" s="1"/>
  <c r="L599" i="2"/>
  <c r="O597" i="2"/>
  <c r="X596" i="2"/>
  <c r="P596" i="2"/>
  <c r="T601" i="2" l="1"/>
  <c r="U600" i="2"/>
  <c r="Y597" i="2"/>
  <c r="AA597" i="2"/>
  <c r="M599" i="2"/>
  <c r="N599" i="2" s="1"/>
  <c r="L600" i="2"/>
  <c r="P597" i="2"/>
  <c r="X597" i="2"/>
  <c r="O598" i="2"/>
  <c r="T602" i="2" l="1"/>
  <c r="U601" i="2"/>
  <c r="Y598" i="2"/>
  <c r="AA598" i="2"/>
  <c r="P598" i="2"/>
  <c r="X598" i="2"/>
  <c r="M600" i="2"/>
  <c r="N600" i="2" s="1"/>
  <c r="L601" i="2"/>
  <c r="O599" i="2"/>
  <c r="T603" i="2" l="1"/>
  <c r="U602" i="2"/>
  <c r="Y599" i="2"/>
  <c r="AA599" i="2"/>
  <c r="X599" i="2"/>
  <c r="P599" i="2"/>
  <c r="O600" i="2"/>
  <c r="M601" i="2"/>
  <c r="N601" i="2" s="1"/>
  <c r="L602" i="2"/>
  <c r="T604" i="2" l="1"/>
  <c r="U603" i="2"/>
  <c r="Y600" i="2"/>
  <c r="AA600" i="2"/>
  <c r="O601" i="2"/>
  <c r="M602" i="2"/>
  <c r="N602" i="2" s="1"/>
  <c r="L603" i="2"/>
  <c r="X600" i="2"/>
  <c r="P600" i="2"/>
  <c r="R600" i="2" s="1"/>
  <c r="T605" i="2" l="1"/>
  <c r="U604" i="2"/>
  <c r="Y601" i="2"/>
  <c r="AA601" i="2"/>
  <c r="O602" i="2"/>
  <c r="M603" i="2"/>
  <c r="N603" i="2" s="1"/>
  <c r="L604" i="2"/>
  <c r="X601" i="2"/>
  <c r="P601" i="2"/>
  <c r="T606" i="2" l="1"/>
  <c r="U605" i="2"/>
  <c r="Y602" i="2"/>
  <c r="AA602" i="2"/>
  <c r="M604" i="2"/>
  <c r="N604" i="2" s="1"/>
  <c r="L605" i="2"/>
  <c r="O603" i="2"/>
  <c r="X602" i="2"/>
  <c r="P602" i="2"/>
  <c r="T607" i="2" l="1"/>
  <c r="U606" i="2"/>
  <c r="Y603" i="2"/>
  <c r="AA603" i="2"/>
  <c r="X603" i="2"/>
  <c r="P603" i="2"/>
  <c r="M605" i="2"/>
  <c r="N605" i="2" s="1"/>
  <c r="L606" i="2"/>
  <c r="O604" i="2"/>
  <c r="T608" i="2" l="1"/>
  <c r="U607" i="2"/>
  <c r="Y604" i="2"/>
  <c r="AA604" i="2"/>
  <c r="X604" i="2"/>
  <c r="P604" i="2"/>
  <c r="O605" i="2"/>
  <c r="M606" i="2"/>
  <c r="N606" i="2" s="1"/>
  <c r="L607" i="2"/>
  <c r="T609" i="2" l="1"/>
  <c r="U608" i="2"/>
  <c r="Y605" i="2"/>
  <c r="AA605" i="2"/>
  <c r="O606" i="2"/>
  <c r="P605" i="2"/>
  <c r="R605" i="2" s="1"/>
  <c r="X605" i="2"/>
  <c r="M607" i="2"/>
  <c r="N607" i="2" s="1"/>
  <c r="L608" i="2"/>
  <c r="T610" i="2" l="1"/>
  <c r="U609" i="2"/>
  <c r="Y606" i="2"/>
  <c r="AA606" i="2"/>
  <c r="M608" i="2"/>
  <c r="N608" i="2" s="1"/>
  <c r="L609" i="2"/>
  <c r="O607" i="2"/>
  <c r="P606" i="2"/>
  <c r="X606" i="2"/>
  <c r="T611" i="2" l="1"/>
  <c r="U610" i="2"/>
  <c r="Y607" i="2"/>
  <c r="AA607" i="2"/>
  <c r="X607" i="2"/>
  <c r="P607" i="2"/>
  <c r="M609" i="2"/>
  <c r="N609" i="2" s="1"/>
  <c r="L610" i="2"/>
  <c r="O608" i="2"/>
  <c r="T612" i="2" l="1"/>
  <c r="U611" i="2"/>
  <c r="Y608" i="2"/>
  <c r="AA608" i="2"/>
  <c r="X608" i="2"/>
  <c r="P608" i="2"/>
  <c r="O609" i="2"/>
  <c r="M610" i="2"/>
  <c r="N610" i="2" s="1"/>
  <c r="L611" i="2"/>
  <c r="T613" i="2" l="1"/>
  <c r="U612" i="2"/>
  <c r="Y609" i="2"/>
  <c r="AA609" i="2"/>
  <c r="M611" i="2"/>
  <c r="N611" i="2" s="1"/>
  <c r="L612" i="2"/>
  <c r="O610" i="2"/>
  <c r="X609" i="2"/>
  <c r="P609" i="2"/>
  <c r="T614" i="2" l="1"/>
  <c r="U613" i="2"/>
  <c r="Y610" i="2"/>
  <c r="AA610" i="2"/>
  <c r="X610" i="2"/>
  <c r="P610" i="2"/>
  <c r="R610" i="2" s="1"/>
  <c r="M612" i="2"/>
  <c r="N612" i="2" s="1"/>
  <c r="L613" i="2"/>
  <c r="O611" i="2"/>
  <c r="T615" i="2" l="1"/>
  <c r="U614" i="2"/>
  <c r="Y611" i="2"/>
  <c r="AA611" i="2"/>
  <c r="M613" i="2"/>
  <c r="N613" i="2" s="1"/>
  <c r="L614" i="2"/>
  <c r="X611" i="2"/>
  <c r="P611" i="2"/>
  <c r="O612" i="2"/>
  <c r="T616" i="2" l="1"/>
  <c r="U615" i="2"/>
  <c r="Y612" i="2"/>
  <c r="AA612" i="2"/>
  <c r="X612" i="2"/>
  <c r="P612" i="2"/>
  <c r="M614" i="2"/>
  <c r="N614" i="2" s="1"/>
  <c r="L615" i="2"/>
  <c r="O613" i="2"/>
  <c r="T617" i="2" l="1"/>
  <c r="U616" i="2"/>
  <c r="Y613" i="2"/>
  <c r="AA613" i="2"/>
  <c r="P613" i="2"/>
  <c r="X613" i="2"/>
  <c r="O614" i="2"/>
  <c r="M615" i="2"/>
  <c r="N615" i="2" s="1"/>
  <c r="L616" i="2"/>
  <c r="T618" i="2" l="1"/>
  <c r="U617" i="2"/>
  <c r="Y614" i="2"/>
  <c r="AA614" i="2"/>
  <c r="M616" i="2"/>
  <c r="N616" i="2" s="1"/>
  <c r="L617" i="2"/>
  <c r="O615" i="2"/>
  <c r="P614" i="2"/>
  <c r="X614" i="2"/>
  <c r="T619" i="2" l="1"/>
  <c r="U618" i="2"/>
  <c r="Y615" i="2"/>
  <c r="AA615" i="2"/>
  <c r="X615" i="2"/>
  <c r="P615" i="2"/>
  <c r="R615" i="2" s="1"/>
  <c r="M617" i="2"/>
  <c r="N617" i="2" s="1"/>
  <c r="L618" i="2"/>
  <c r="O616" i="2"/>
  <c r="T620" i="2" l="1"/>
  <c r="U619" i="2"/>
  <c r="Y616" i="2"/>
  <c r="AA616" i="2"/>
  <c r="M618" i="2"/>
  <c r="N618" i="2" s="1"/>
  <c r="L619" i="2"/>
  <c r="X616" i="2"/>
  <c r="P616" i="2"/>
  <c r="O617" i="2"/>
  <c r="T621" i="2" l="1"/>
  <c r="U620" i="2"/>
  <c r="Y617" i="2"/>
  <c r="AA617" i="2"/>
  <c r="X617" i="2"/>
  <c r="P617" i="2"/>
  <c r="M619" i="2"/>
  <c r="N619" i="2" s="1"/>
  <c r="L620" i="2"/>
  <c r="O618" i="2"/>
  <c r="T622" i="2" l="1"/>
  <c r="U621" i="2"/>
  <c r="Y618" i="2"/>
  <c r="AA618" i="2"/>
  <c r="X618" i="2"/>
  <c r="P618" i="2"/>
  <c r="O619" i="2"/>
  <c r="M620" i="2"/>
  <c r="N620" i="2" s="1"/>
  <c r="L621" i="2"/>
  <c r="T623" i="2" l="1"/>
  <c r="U622" i="2"/>
  <c r="Y619" i="2"/>
  <c r="AA619" i="2"/>
  <c r="M621" i="2"/>
  <c r="N621" i="2" s="1"/>
  <c r="L622" i="2"/>
  <c r="O620" i="2"/>
  <c r="X619" i="2"/>
  <c r="P619" i="2"/>
  <c r="T624" i="2" l="1"/>
  <c r="U623" i="2"/>
  <c r="Y620" i="2"/>
  <c r="AA620" i="2"/>
  <c r="M622" i="2"/>
  <c r="N622" i="2" s="1"/>
  <c r="L623" i="2"/>
  <c r="X620" i="2"/>
  <c r="P620" i="2"/>
  <c r="R620" i="2" s="1"/>
  <c r="O621" i="2"/>
  <c r="T625" i="2" l="1"/>
  <c r="U624" i="2"/>
  <c r="Y621" i="2"/>
  <c r="AA621" i="2"/>
  <c r="P621" i="2"/>
  <c r="X621" i="2"/>
  <c r="M623" i="2"/>
  <c r="N623" i="2" s="1"/>
  <c r="L624" i="2"/>
  <c r="O622" i="2"/>
  <c r="T626" i="2" l="1"/>
  <c r="U625" i="2"/>
  <c r="Y622" i="2"/>
  <c r="AA622" i="2"/>
  <c r="P622" i="2"/>
  <c r="X622" i="2"/>
  <c r="O623" i="2"/>
  <c r="M624" i="2"/>
  <c r="N624" i="2" s="1"/>
  <c r="L625" i="2"/>
  <c r="T627" i="2" l="1"/>
  <c r="U626" i="2"/>
  <c r="Y623" i="2"/>
  <c r="AA623" i="2"/>
  <c r="M625" i="2"/>
  <c r="N625" i="2" s="1"/>
  <c r="L626" i="2"/>
  <c r="O624" i="2"/>
  <c r="X623" i="2"/>
  <c r="P623" i="2"/>
  <c r="T628" i="2" l="1"/>
  <c r="U627" i="2"/>
  <c r="Y624" i="2"/>
  <c r="AA624" i="2"/>
  <c r="X624" i="2"/>
  <c r="P624" i="2"/>
  <c r="M626" i="2"/>
  <c r="N626" i="2" s="1"/>
  <c r="L627" i="2"/>
  <c r="O625" i="2"/>
  <c r="T629" i="2" l="1"/>
  <c r="U628" i="2"/>
  <c r="Y625" i="2"/>
  <c r="AA625" i="2"/>
  <c r="X625" i="2"/>
  <c r="P625" i="2"/>
  <c r="R625" i="2" s="1"/>
  <c r="M627" i="2"/>
  <c r="N627" i="2" s="1"/>
  <c r="L628" i="2"/>
  <c r="O626" i="2"/>
  <c r="T630" i="2" l="1"/>
  <c r="U629" i="2"/>
  <c r="Y626" i="2"/>
  <c r="AA626" i="2"/>
  <c r="AA19" i="2" s="1"/>
  <c r="M628" i="2"/>
  <c r="N628" i="2" s="1"/>
  <c r="L629" i="2"/>
  <c r="X626" i="2"/>
  <c r="P626" i="2"/>
  <c r="O627" i="2"/>
  <c r="T631" i="2" l="1"/>
  <c r="U630" i="2"/>
  <c r="M629" i="2"/>
  <c r="N629" i="2" s="1"/>
  <c r="L630" i="2"/>
  <c r="X627" i="2"/>
  <c r="P627" i="2"/>
  <c r="O628" i="2"/>
  <c r="T632" i="2" l="1"/>
  <c r="U631" i="2"/>
  <c r="P628" i="2"/>
  <c r="X628" i="2"/>
  <c r="M630" i="2"/>
  <c r="N630" i="2" s="1"/>
  <c r="L631" i="2"/>
  <c r="O629" i="2"/>
  <c r="T633" i="2" l="1"/>
  <c r="U632" i="2"/>
  <c r="M631" i="2"/>
  <c r="N631" i="2" s="1"/>
  <c r="L632" i="2"/>
  <c r="X629" i="2"/>
  <c r="P629" i="2"/>
  <c r="O630" i="2"/>
  <c r="T634" i="2" l="1"/>
  <c r="U633" i="2"/>
  <c r="X630" i="2"/>
  <c r="P630" i="2"/>
  <c r="R630" i="2" s="1"/>
  <c r="M632" i="2"/>
  <c r="N632" i="2" s="1"/>
  <c r="L633" i="2"/>
  <c r="O631" i="2"/>
  <c r="T635" i="2" l="1"/>
  <c r="U634" i="2"/>
  <c r="M633" i="2"/>
  <c r="N633" i="2" s="1"/>
  <c r="L634" i="2"/>
  <c r="X631" i="2"/>
  <c r="P631" i="2"/>
  <c r="O632" i="2"/>
  <c r="T636" i="2" l="1"/>
  <c r="U635" i="2"/>
  <c r="P632" i="2"/>
  <c r="X632" i="2"/>
  <c r="M634" i="2"/>
  <c r="N634" i="2" s="1"/>
  <c r="L635" i="2"/>
  <c r="O633" i="2"/>
  <c r="T637" i="2" l="1"/>
  <c r="U636" i="2"/>
  <c r="X633" i="2"/>
  <c r="P633" i="2"/>
  <c r="O634" i="2"/>
  <c r="M635" i="2"/>
  <c r="N635" i="2" s="1"/>
  <c r="L636" i="2"/>
  <c r="T638" i="2" l="1"/>
  <c r="U637" i="2"/>
  <c r="M636" i="2"/>
  <c r="N636" i="2" s="1"/>
  <c r="L637" i="2"/>
  <c r="O635" i="2"/>
  <c r="P634" i="2"/>
  <c r="X634" i="2"/>
  <c r="T639" i="2" l="1"/>
  <c r="U638" i="2"/>
  <c r="M637" i="2"/>
  <c r="N637" i="2" s="1"/>
  <c r="L638" i="2"/>
  <c r="X635" i="2"/>
  <c r="P635" i="2"/>
  <c r="R635" i="2" s="1"/>
  <c r="O636" i="2"/>
  <c r="T640" i="2" l="1"/>
  <c r="U639" i="2"/>
  <c r="X636" i="2"/>
  <c r="P636" i="2"/>
  <c r="M638" i="2"/>
  <c r="N638" i="2" s="1"/>
  <c r="L639" i="2"/>
  <c r="O637" i="2"/>
  <c r="T641" i="2" l="1"/>
  <c r="U640" i="2"/>
  <c r="M639" i="2"/>
  <c r="N639" i="2" s="1"/>
  <c r="L640" i="2"/>
  <c r="X637" i="2"/>
  <c r="P637" i="2"/>
  <c r="O638" i="2"/>
  <c r="T642" i="2" l="1"/>
  <c r="U641" i="2"/>
  <c r="P638" i="2"/>
  <c r="X638" i="2"/>
  <c r="M640" i="2"/>
  <c r="N640" i="2" s="1"/>
  <c r="L641" i="2"/>
  <c r="O639" i="2"/>
  <c r="T643" i="2" l="1"/>
  <c r="U642" i="2"/>
  <c r="X639" i="2"/>
  <c r="P639" i="2"/>
  <c r="M641" i="2"/>
  <c r="N641" i="2" s="1"/>
  <c r="L642" i="2"/>
  <c r="O640" i="2"/>
  <c r="T644" i="2" l="1"/>
  <c r="U643" i="2"/>
  <c r="O641" i="2"/>
  <c r="X640" i="2"/>
  <c r="P640" i="2"/>
  <c r="R640" i="2" s="1"/>
  <c r="M642" i="2"/>
  <c r="N642" i="2" s="1"/>
  <c r="L643" i="2"/>
  <c r="T645" i="2" l="1"/>
  <c r="U644" i="2"/>
  <c r="O642" i="2"/>
  <c r="M643" i="2"/>
  <c r="N643" i="2" s="1"/>
  <c r="L644" i="2"/>
  <c r="X641" i="2"/>
  <c r="P641" i="2"/>
  <c r="T646" i="2" l="1"/>
  <c r="U645" i="2"/>
  <c r="M644" i="2"/>
  <c r="N644" i="2" s="1"/>
  <c r="L645" i="2"/>
  <c r="O643" i="2"/>
  <c r="P642" i="2"/>
  <c r="X642" i="2"/>
  <c r="T647" i="2" l="1"/>
  <c r="U646" i="2"/>
  <c r="M645" i="2"/>
  <c r="N645" i="2" s="1"/>
  <c r="L646" i="2"/>
  <c r="X643" i="2"/>
  <c r="P643" i="2"/>
  <c r="O644" i="2"/>
  <c r="T648" i="2" l="1"/>
  <c r="U647" i="2"/>
  <c r="M646" i="2"/>
  <c r="N646" i="2" s="1"/>
  <c r="L647" i="2"/>
  <c r="X644" i="2"/>
  <c r="P644" i="2"/>
  <c r="O645" i="2"/>
  <c r="T649" i="2" l="1"/>
  <c r="U648" i="2"/>
  <c r="X645" i="2"/>
  <c r="P645" i="2"/>
  <c r="R645" i="2" s="1"/>
  <c r="M647" i="2"/>
  <c r="N647" i="2" s="1"/>
  <c r="L648" i="2"/>
  <c r="O646" i="2"/>
  <c r="T650" i="2" l="1"/>
  <c r="U649" i="2"/>
  <c r="M648" i="2"/>
  <c r="N648" i="2" s="1"/>
  <c r="L649" i="2"/>
  <c r="O647" i="2"/>
  <c r="P646" i="2"/>
  <c r="X646" i="2"/>
  <c r="T651" i="2" l="1"/>
  <c r="U650" i="2"/>
  <c r="M649" i="2"/>
  <c r="N649" i="2" s="1"/>
  <c r="L650" i="2"/>
  <c r="X647" i="2"/>
  <c r="P647" i="2"/>
  <c r="O648" i="2"/>
  <c r="T652" i="2" l="1"/>
  <c r="U651" i="2"/>
  <c r="M650" i="2"/>
  <c r="N650" i="2" s="1"/>
  <c r="L651" i="2"/>
  <c r="X648" i="2"/>
  <c r="P648" i="2"/>
  <c r="O649" i="2"/>
  <c r="T653" i="2" l="1"/>
  <c r="U652" i="2"/>
  <c r="M651" i="2"/>
  <c r="N651" i="2" s="1"/>
  <c r="L652" i="2"/>
  <c r="X649" i="2"/>
  <c r="P649" i="2"/>
  <c r="O650" i="2"/>
  <c r="T654" i="2" l="1"/>
  <c r="U653" i="2"/>
  <c r="M652" i="2"/>
  <c r="N652" i="2" s="1"/>
  <c r="L653" i="2"/>
  <c r="P650" i="2"/>
  <c r="R650" i="2" s="1"/>
  <c r="X650" i="2"/>
  <c r="O651" i="2"/>
  <c r="T655" i="2" l="1"/>
  <c r="U654" i="2"/>
  <c r="X651" i="2"/>
  <c r="P651" i="2"/>
  <c r="M653" i="2"/>
  <c r="N653" i="2" s="1"/>
  <c r="L654" i="2"/>
  <c r="O652" i="2"/>
  <c r="T656" i="2" l="1"/>
  <c r="U655" i="2"/>
  <c r="O653" i="2"/>
  <c r="X652" i="2"/>
  <c r="P652" i="2"/>
  <c r="M654" i="2"/>
  <c r="N654" i="2" s="1"/>
  <c r="L655" i="2"/>
  <c r="T657" i="2" l="1"/>
  <c r="U656" i="2"/>
  <c r="M655" i="2"/>
  <c r="N655" i="2" s="1"/>
  <c r="L656" i="2"/>
  <c r="O654" i="2"/>
  <c r="X653" i="2"/>
  <c r="P653" i="2"/>
  <c r="T658" i="2" l="1"/>
  <c r="U657" i="2"/>
  <c r="M656" i="2"/>
  <c r="N656" i="2" s="1"/>
  <c r="L657" i="2"/>
  <c r="P654" i="2"/>
  <c r="X654" i="2"/>
  <c r="O655" i="2"/>
  <c r="T659" i="2" l="1"/>
  <c r="U658" i="2"/>
  <c r="X655" i="2"/>
  <c r="P655" i="2"/>
  <c r="R655" i="2" s="1"/>
  <c r="M657" i="2"/>
  <c r="N657" i="2" s="1"/>
  <c r="L658" i="2"/>
  <c r="O656" i="2"/>
  <c r="T660" i="2" l="1"/>
  <c r="U659" i="2"/>
  <c r="M658" i="2"/>
  <c r="N658" i="2" s="1"/>
  <c r="L659" i="2"/>
  <c r="O657" i="2"/>
  <c r="X656" i="2"/>
  <c r="P656" i="2"/>
  <c r="T661" i="2" l="1"/>
  <c r="U660" i="2"/>
  <c r="M659" i="2"/>
  <c r="N659" i="2" s="1"/>
  <c r="L660" i="2"/>
  <c r="X657" i="2"/>
  <c r="P657" i="2"/>
  <c r="O658" i="2"/>
  <c r="T662" i="2" l="1"/>
  <c r="U661" i="2"/>
  <c r="P658" i="2"/>
  <c r="X658" i="2"/>
  <c r="M660" i="2"/>
  <c r="N660" i="2" s="1"/>
  <c r="L661" i="2"/>
  <c r="O659" i="2"/>
  <c r="T663" i="2" l="1"/>
  <c r="U662" i="2"/>
  <c r="X659" i="2"/>
  <c r="P659" i="2"/>
  <c r="O660" i="2"/>
  <c r="M661" i="2"/>
  <c r="N661" i="2" s="1"/>
  <c r="L662" i="2"/>
  <c r="T664" i="2" l="1"/>
  <c r="U663" i="2"/>
  <c r="M662" i="2"/>
  <c r="N662" i="2" s="1"/>
  <c r="L663" i="2"/>
  <c r="O661" i="2"/>
  <c r="X660" i="2"/>
  <c r="P660" i="2"/>
  <c r="R660" i="2" s="1"/>
  <c r="T665" i="2" l="1"/>
  <c r="U664" i="2"/>
  <c r="M663" i="2"/>
  <c r="N663" i="2" s="1"/>
  <c r="L664" i="2"/>
  <c r="X661" i="2"/>
  <c r="P661" i="2"/>
  <c r="O662" i="2"/>
  <c r="T666" i="2" l="1"/>
  <c r="U665" i="2"/>
  <c r="M664" i="2"/>
  <c r="N664" i="2" s="1"/>
  <c r="L665" i="2"/>
  <c r="P662" i="2"/>
  <c r="X662" i="2"/>
  <c r="O663" i="2"/>
  <c r="T667" i="2" l="1"/>
  <c r="U666" i="2"/>
  <c r="M665" i="2"/>
  <c r="N665" i="2" s="1"/>
  <c r="L666" i="2"/>
  <c r="X663" i="2"/>
  <c r="P663" i="2"/>
  <c r="O664" i="2"/>
  <c r="T668" i="2" l="1"/>
  <c r="U667" i="2"/>
  <c r="X664" i="2"/>
  <c r="P664" i="2"/>
  <c r="M666" i="2"/>
  <c r="N666" i="2" s="1"/>
  <c r="L667" i="2"/>
  <c r="O665" i="2"/>
  <c r="T669" i="2" l="1"/>
  <c r="U668" i="2"/>
  <c r="O666" i="2"/>
  <c r="X665" i="2"/>
  <c r="P665" i="2"/>
  <c r="R665" i="2" s="1"/>
  <c r="M667" i="2"/>
  <c r="N667" i="2" s="1"/>
  <c r="L668" i="2"/>
  <c r="T670" i="2" l="1"/>
  <c r="U669" i="2"/>
  <c r="M668" i="2"/>
  <c r="N668" i="2" s="1"/>
  <c r="L669" i="2"/>
  <c r="O667" i="2"/>
  <c r="P666" i="2"/>
  <c r="X666" i="2"/>
  <c r="T671" i="2" l="1"/>
  <c r="U670" i="2"/>
  <c r="M669" i="2"/>
  <c r="N669" i="2" s="1"/>
  <c r="L670" i="2"/>
  <c r="X667" i="2"/>
  <c r="P667" i="2"/>
  <c r="O668" i="2"/>
  <c r="T672" i="2" l="1"/>
  <c r="U671" i="2"/>
  <c r="X668" i="2"/>
  <c r="P668" i="2"/>
  <c r="M670" i="2"/>
  <c r="N670" i="2" s="1"/>
  <c r="L671" i="2"/>
  <c r="O669" i="2"/>
  <c r="T673" i="2" l="1"/>
  <c r="U672" i="2"/>
  <c r="X669" i="2"/>
  <c r="P669" i="2"/>
  <c r="M671" i="2"/>
  <c r="N671" i="2" s="1"/>
  <c r="L672" i="2"/>
  <c r="O670" i="2"/>
  <c r="T674" i="2" l="1"/>
  <c r="U673" i="2"/>
  <c r="P670" i="2"/>
  <c r="R670" i="2" s="1"/>
  <c r="X670" i="2"/>
  <c r="M672" i="2"/>
  <c r="N672" i="2" s="1"/>
  <c r="L673" i="2"/>
  <c r="O671" i="2"/>
  <c r="T675" i="2" l="1"/>
  <c r="U674" i="2"/>
  <c r="M673" i="2"/>
  <c r="N673" i="2" s="1"/>
  <c r="L674" i="2"/>
  <c r="O672" i="2"/>
  <c r="X671" i="2"/>
  <c r="P671" i="2"/>
  <c r="T676" i="2" l="1"/>
  <c r="U675" i="2"/>
  <c r="M674" i="2"/>
  <c r="N674" i="2" s="1"/>
  <c r="L675" i="2"/>
  <c r="X672" i="2"/>
  <c r="P672" i="2"/>
  <c r="O673" i="2"/>
  <c r="T677" i="2" l="1"/>
  <c r="U676" i="2"/>
  <c r="X673" i="2"/>
  <c r="P673" i="2"/>
  <c r="M675" i="2"/>
  <c r="N675" i="2" s="1"/>
  <c r="L676" i="2"/>
  <c r="O674" i="2"/>
  <c r="T678" i="2" l="1"/>
  <c r="U677" i="2"/>
  <c r="O675" i="2"/>
  <c r="P674" i="2"/>
  <c r="X674" i="2"/>
  <c r="M676" i="2"/>
  <c r="N676" i="2" s="1"/>
  <c r="L677" i="2"/>
  <c r="T679" i="2" l="1"/>
  <c r="U678" i="2"/>
  <c r="O676" i="2"/>
  <c r="M677" i="2"/>
  <c r="N677" i="2" s="1"/>
  <c r="L678" i="2"/>
  <c r="X675" i="2"/>
  <c r="P675" i="2"/>
  <c r="R675" i="2" s="1"/>
  <c r="T680" i="2" l="1"/>
  <c r="U679" i="2"/>
  <c r="M678" i="2"/>
  <c r="N678" i="2" s="1"/>
  <c r="L679" i="2"/>
  <c r="X676" i="2"/>
  <c r="P676" i="2"/>
  <c r="O677" i="2"/>
  <c r="T681" i="2" l="1"/>
  <c r="U680" i="2"/>
  <c r="P677" i="2"/>
  <c r="X677" i="2"/>
  <c r="M679" i="2"/>
  <c r="N679" i="2" s="1"/>
  <c r="L680" i="2"/>
  <c r="O678" i="2"/>
  <c r="T682" i="2" l="1"/>
  <c r="U681" i="2"/>
  <c r="X678" i="2"/>
  <c r="P678" i="2"/>
  <c r="O679" i="2"/>
  <c r="M680" i="2"/>
  <c r="N680" i="2" s="1"/>
  <c r="L681" i="2"/>
  <c r="T683" i="2" l="1"/>
  <c r="U682" i="2"/>
  <c r="O680" i="2"/>
  <c r="X679" i="2"/>
  <c r="P679" i="2"/>
  <c r="M681" i="2"/>
  <c r="N681" i="2" s="1"/>
  <c r="L682" i="2"/>
  <c r="T684" i="2" l="1"/>
  <c r="U683" i="2"/>
  <c r="M682" i="2"/>
  <c r="N682" i="2" s="1"/>
  <c r="L683" i="2"/>
  <c r="O681" i="2"/>
  <c r="X680" i="2"/>
  <c r="P680" i="2"/>
  <c r="R680" i="2" s="1"/>
  <c r="T685" i="2" l="1"/>
  <c r="U684" i="2"/>
  <c r="M683" i="2"/>
  <c r="N683" i="2" s="1"/>
  <c r="L684" i="2"/>
  <c r="P681" i="2"/>
  <c r="X681" i="2"/>
  <c r="O682" i="2"/>
  <c r="T686" i="2" l="1"/>
  <c r="U685" i="2"/>
  <c r="X682" i="2"/>
  <c r="P682" i="2"/>
  <c r="M684" i="2"/>
  <c r="N684" i="2" s="1"/>
  <c r="L685" i="2"/>
  <c r="O683" i="2"/>
  <c r="T687" i="2" l="1"/>
  <c r="U686" i="2"/>
  <c r="X683" i="2"/>
  <c r="P683" i="2"/>
  <c r="M685" i="2"/>
  <c r="N685" i="2" s="1"/>
  <c r="L686" i="2"/>
  <c r="O684" i="2"/>
  <c r="T688" i="2" l="1"/>
  <c r="U687" i="2"/>
  <c r="O685" i="2"/>
  <c r="X684" i="2"/>
  <c r="P684" i="2"/>
  <c r="M686" i="2"/>
  <c r="N686" i="2" s="1"/>
  <c r="L687" i="2"/>
  <c r="T689" i="2" l="1"/>
  <c r="U688" i="2"/>
  <c r="M687" i="2"/>
  <c r="N687" i="2" s="1"/>
  <c r="L688" i="2"/>
  <c r="O686" i="2"/>
  <c r="P685" i="2"/>
  <c r="R685" i="2" s="1"/>
  <c r="X685" i="2"/>
  <c r="T690" i="2" l="1"/>
  <c r="U689" i="2"/>
  <c r="M688" i="2"/>
  <c r="N688" i="2" s="1"/>
  <c r="L689" i="2"/>
  <c r="X686" i="2"/>
  <c r="P686" i="2"/>
  <c r="O687" i="2"/>
  <c r="T691" i="2" l="1"/>
  <c r="U690" i="2"/>
  <c r="X687" i="2"/>
  <c r="P687" i="2"/>
  <c r="M689" i="2"/>
  <c r="N689" i="2" s="1"/>
  <c r="L690" i="2"/>
  <c r="O688" i="2"/>
  <c r="T692" i="2" l="1"/>
  <c r="U691" i="2"/>
  <c r="M690" i="2"/>
  <c r="N690" i="2" s="1"/>
  <c r="L691" i="2"/>
  <c r="X688" i="2"/>
  <c r="P688" i="2"/>
  <c r="O689" i="2"/>
  <c r="T693" i="2" l="1"/>
  <c r="U692" i="2"/>
  <c r="P689" i="2"/>
  <c r="X689" i="2"/>
  <c r="M691" i="2"/>
  <c r="N691" i="2" s="1"/>
  <c r="L692" i="2"/>
  <c r="O690" i="2"/>
  <c r="T694" i="2" l="1"/>
  <c r="U693" i="2"/>
  <c r="O691" i="2"/>
  <c r="X690" i="2"/>
  <c r="P690" i="2"/>
  <c r="R690" i="2" s="1"/>
  <c r="M692" i="2"/>
  <c r="N692" i="2" s="1"/>
  <c r="L693" i="2"/>
  <c r="T695" i="2" l="1"/>
  <c r="U694" i="2"/>
  <c r="M693" i="2"/>
  <c r="N693" i="2" s="1"/>
  <c r="L694" i="2"/>
  <c r="O692" i="2"/>
  <c r="X691" i="2"/>
  <c r="P691" i="2"/>
  <c r="T696" i="2" l="1"/>
  <c r="U695" i="2"/>
  <c r="M694" i="2"/>
  <c r="N694" i="2" s="1"/>
  <c r="L695" i="2"/>
  <c r="X692" i="2"/>
  <c r="P692" i="2"/>
  <c r="O693" i="2"/>
  <c r="T697" i="2" l="1"/>
  <c r="U696" i="2"/>
  <c r="P693" i="2"/>
  <c r="X693" i="2"/>
  <c r="M695" i="2"/>
  <c r="N695" i="2" s="1"/>
  <c r="L696" i="2"/>
  <c r="O694" i="2"/>
  <c r="T698" i="2" l="1"/>
  <c r="U697" i="2"/>
  <c r="O695" i="2"/>
  <c r="X694" i="2"/>
  <c r="P694" i="2"/>
  <c r="M696" i="2"/>
  <c r="N696" i="2" s="1"/>
  <c r="L697" i="2"/>
  <c r="T699" i="2" l="1"/>
  <c r="U698" i="2"/>
  <c r="M697" i="2"/>
  <c r="N697" i="2" s="1"/>
  <c r="L698" i="2"/>
  <c r="O696" i="2"/>
  <c r="X695" i="2"/>
  <c r="P695" i="2"/>
  <c r="R695" i="2" s="1"/>
  <c r="T700" i="2" l="1"/>
  <c r="U699" i="2"/>
  <c r="M698" i="2"/>
  <c r="N698" i="2" s="1"/>
  <c r="L699" i="2"/>
  <c r="X696" i="2"/>
  <c r="P696" i="2"/>
  <c r="O697" i="2"/>
  <c r="T701" i="2" l="1"/>
  <c r="U700" i="2"/>
  <c r="P697" i="2"/>
  <c r="X697" i="2"/>
  <c r="M699" i="2"/>
  <c r="N699" i="2" s="1"/>
  <c r="L700" i="2"/>
  <c r="O698" i="2"/>
  <c r="T702" i="2" l="1"/>
  <c r="U701" i="2"/>
  <c r="X698" i="2"/>
  <c r="P698" i="2"/>
  <c r="O699" i="2"/>
  <c r="M700" i="2"/>
  <c r="N700" i="2" s="1"/>
  <c r="L701" i="2"/>
  <c r="T703" i="2" l="1"/>
  <c r="U702" i="2"/>
  <c r="O700" i="2"/>
  <c r="M701" i="2"/>
  <c r="N701" i="2" s="1"/>
  <c r="L702" i="2"/>
  <c r="X699" i="2"/>
  <c r="P699" i="2"/>
  <c r="T704" i="2" l="1"/>
  <c r="U703" i="2"/>
  <c r="M702" i="2"/>
  <c r="N702" i="2" s="1"/>
  <c r="L703" i="2"/>
  <c r="O701" i="2"/>
  <c r="X700" i="2"/>
  <c r="P700" i="2"/>
  <c r="R700" i="2" s="1"/>
  <c r="T705" i="2" l="1"/>
  <c r="U704" i="2"/>
  <c r="M703" i="2"/>
  <c r="N703" i="2" s="1"/>
  <c r="L704" i="2"/>
  <c r="P701" i="2"/>
  <c r="X701" i="2"/>
  <c r="O702" i="2"/>
  <c r="T706" i="2" l="1"/>
  <c r="U705" i="2"/>
  <c r="M704" i="2"/>
  <c r="N704" i="2" s="1"/>
  <c r="L705" i="2"/>
  <c r="X702" i="2"/>
  <c r="P702" i="2"/>
  <c r="O703" i="2"/>
  <c r="T707" i="2" l="1"/>
  <c r="U706" i="2"/>
  <c r="X703" i="2"/>
  <c r="P703" i="2"/>
  <c r="M705" i="2"/>
  <c r="N705" i="2" s="1"/>
  <c r="L706" i="2"/>
  <c r="O704" i="2"/>
  <c r="T708" i="2" l="1"/>
  <c r="U707" i="2"/>
  <c r="X704" i="2"/>
  <c r="P704" i="2"/>
  <c r="M706" i="2"/>
  <c r="N706" i="2" s="1"/>
  <c r="L707" i="2"/>
  <c r="O705" i="2"/>
  <c r="T709" i="2" l="1"/>
  <c r="U708" i="2"/>
  <c r="X705" i="2"/>
  <c r="P705" i="2"/>
  <c r="R705" i="2" s="1"/>
  <c r="M707" i="2"/>
  <c r="N707" i="2" s="1"/>
  <c r="L708" i="2"/>
  <c r="O706" i="2"/>
  <c r="T710" i="2" l="1"/>
  <c r="U709" i="2"/>
  <c r="M708" i="2"/>
  <c r="N708" i="2" s="1"/>
  <c r="L709" i="2"/>
  <c r="X706" i="2"/>
  <c r="P706" i="2"/>
  <c r="O707" i="2"/>
  <c r="T711" i="2" l="1"/>
  <c r="U710" i="2"/>
  <c r="M709" i="2"/>
  <c r="N709" i="2" s="1"/>
  <c r="L710" i="2"/>
  <c r="P707" i="2"/>
  <c r="X707" i="2"/>
  <c r="O708" i="2"/>
  <c r="T712" i="2" l="1"/>
  <c r="U711" i="2"/>
  <c r="X708" i="2"/>
  <c r="P708" i="2"/>
  <c r="M710" i="2"/>
  <c r="N710" i="2" s="1"/>
  <c r="L711" i="2"/>
  <c r="O709" i="2"/>
  <c r="T713" i="2" l="1"/>
  <c r="U712" i="2"/>
  <c r="X709" i="2"/>
  <c r="P709" i="2"/>
  <c r="M711" i="2"/>
  <c r="N711" i="2" s="1"/>
  <c r="L712" i="2"/>
  <c r="O710" i="2"/>
  <c r="T714" i="2" l="1"/>
  <c r="U713" i="2"/>
  <c r="P710" i="2"/>
  <c r="R710" i="2" s="1"/>
  <c r="X710" i="2"/>
  <c r="O711" i="2"/>
  <c r="M712" i="2"/>
  <c r="N712" i="2" s="1"/>
  <c r="L713" i="2"/>
  <c r="T715" i="2" l="1"/>
  <c r="U714" i="2"/>
  <c r="M713" i="2"/>
  <c r="N713" i="2" s="1"/>
  <c r="L714" i="2"/>
  <c r="O712" i="2"/>
  <c r="P711" i="2"/>
  <c r="X711" i="2"/>
  <c r="T716" i="2" l="1"/>
  <c r="U715" i="2"/>
  <c r="M714" i="2"/>
  <c r="N714" i="2" s="1"/>
  <c r="L715" i="2"/>
  <c r="X712" i="2"/>
  <c r="P712" i="2"/>
  <c r="O713" i="2"/>
  <c r="T717" i="2" l="1"/>
  <c r="U716" i="2"/>
  <c r="M715" i="2"/>
  <c r="N715" i="2" s="1"/>
  <c r="L716" i="2"/>
  <c r="X713" i="2"/>
  <c r="P713" i="2"/>
  <c r="O714" i="2"/>
  <c r="T718" i="2" l="1"/>
  <c r="U717" i="2"/>
  <c r="P714" i="2"/>
  <c r="X714" i="2"/>
  <c r="M716" i="2"/>
  <c r="N716" i="2" s="1"/>
  <c r="L717" i="2"/>
  <c r="O715" i="2"/>
  <c r="T719" i="2" l="1"/>
  <c r="U718" i="2"/>
  <c r="P715" i="2"/>
  <c r="R715" i="2" s="1"/>
  <c r="X715" i="2"/>
  <c r="O716" i="2"/>
  <c r="M717" i="2"/>
  <c r="N717" i="2" s="1"/>
  <c r="L718" i="2"/>
  <c r="T720" i="2" l="1"/>
  <c r="U719" i="2"/>
  <c r="M718" i="2"/>
  <c r="N718" i="2" s="1"/>
  <c r="L719" i="2"/>
  <c r="X716" i="2"/>
  <c r="P716" i="2"/>
  <c r="O717" i="2"/>
  <c r="T721" i="2" l="1"/>
  <c r="U720" i="2"/>
  <c r="M719" i="2"/>
  <c r="N719" i="2" s="1"/>
  <c r="L720" i="2"/>
  <c r="X717" i="2"/>
  <c r="P717" i="2"/>
  <c r="O718" i="2"/>
  <c r="T722" i="2" l="1"/>
  <c r="U721" i="2"/>
  <c r="M720" i="2"/>
  <c r="N720" i="2" s="1"/>
  <c r="L721" i="2"/>
  <c r="P718" i="2"/>
  <c r="X718" i="2"/>
  <c r="O719" i="2"/>
  <c r="T723" i="2" l="1"/>
  <c r="U722" i="2"/>
  <c r="P719" i="2"/>
  <c r="X719" i="2"/>
  <c r="M721" i="2"/>
  <c r="N721" i="2" s="1"/>
  <c r="L722" i="2"/>
  <c r="O720" i="2"/>
  <c r="T724" i="2" l="1"/>
  <c r="U723" i="2"/>
  <c r="X720" i="2"/>
  <c r="P720" i="2"/>
  <c r="R720" i="2" s="1"/>
  <c r="O721" i="2"/>
  <c r="M722" i="2"/>
  <c r="N722" i="2" s="1"/>
  <c r="L723" i="2"/>
  <c r="T725" i="2" l="1"/>
  <c r="U724" i="2"/>
  <c r="O722" i="2"/>
  <c r="M723" i="2"/>
  <c r="N723" i="2" s="1"/>
  <c r="L724" i="2"/>
  <c r="X721" i="2"/>
  <c r="P721" i="2"/>
  <c r="T726" i="2" l="1"/>
  <c r="U725" i="2"/>
  <c r="O723" i="2"/>
  <c r="M724" i="2"/>
  <c r="N724" i="2" s="1"/>
  <c r="L725" i="2"/>
  <c r="P722" i="2"/>
  <c r="X722" i="2"/>
  <c r="T727" i="2" l="1"/>
  <c r="U726" i="2"/>
  <c r="M725" i="2"/>
  <c r="N725" i="2" s="1"/>
  <c r="L726" i="2"/>
  <c r="O724" i="2"/>
  <c r="P723" i="2"/>
  <c r="X723" i="2"/>
  <c r="T728" i="2" l="1"/>
  <c r="U727" i="2"/>
  <c r="M726" i="2"/>
  <c r="N726" i="2" s="1"/>
  <c r="L727" i="2"/>
  <c r="X724" i="2"/>
  <c r="P724" i="2"/>
  <c r="O725" i="2"/>
  <c r="T729" i="2" l="1"/>
  <c r="U728" i="2"/>
  <c r="X725" i="2"/>
  <c r="P725" i="2"/>
  <c r="R725" i="2" s="1"/>
  <c r="M727" i="2"/>
  <c r="N727" i="2" s="1"/>
  <c r="L728" i="2"/>
  <c r="O726" i="2"/>
  <c r="T730" i="2" l="1"/>
  <c r="U729" i="2"/>
  <c r="M728" i="2"/>
  <c r="N728" i="2" s="1"/>
  <c r="L729" i="2"/>
  <c r="P726" i="2"/>
  <c r="X726" i="2"/>
  <c r="O727" i="2"/>
  <c r="T731" i="2" l="1"/>
  <c r="U730" i="2"/>
  <c r="P727" i="2"/>
  <c r="X727" i="2"/>
  <c r="M729" i="2"/>
  <c r="N729" i="2" s="1"/>
  <c r="L730" i="2"/>
  <c r="O728" i="2"/>
  <c r="T732" i="2" l="1"/>
  <c r="U731" i="2"/>
  <c r="X728" i="2"/>
  <c r="P728" i="2"/>
  <c r="O729" i="2"/>
  <c r="M730" i="2"/>
  <c r="N730" i="2" s="1"/>
  <c r="L731" i="2"/>
  <c r="T733" i="2" l="1"/>
  <c r="U732" i="2"/>
  <c r="O730" i="2"/>
  <c r="M731" i="2"/>
  <c r="N731" i="2" s="1"/>
  <c r="L732" i="2"/>
  <c r="X729" i="2"/>
  <c r="P729" i="2"/>
  <c r="T734" i="2" l="1"/>
  <c r="U733" i="2"/>
  <c r="O731" i="2"/>
  <c r="M732" i="2"/>
  <c r="N732" i="2" s="1"/>
  <c r="L733" i="2"/>
  <c r="P730" i="2"/>
  <c r="R730" i="2" s="1"/>
  <c r="X730" i="2"/>
  <c r="T735" i="2" l="1"/>
  <c r="U734" i="2"/>
  <c r="O732" i="2"/>
  <c r="M733" i="2"/>
  <c r="N733" i="2" s="1"/>
  <c r="L734" i="2"/>
  <c r="P731" i="2"/>
  <c r="X731" i="2"/>
  <c r="T736" i="2" l="1"/>
  <c r="U735" i="2"/>
  <c r="O733" i="2"/>
  <c r="M734" i="2"/>
  <c r="N734" i="2" s="1"/>
  <c r="L735" i="2"/>
  <c r="X732" i="2"/>
  <c r="P732" i="2"/>
  <c r="T737" i="2" l="1"/>
  <c r="U736" i="2"/>
  <c r="O734" i="2"/>
  <c r="M735" i="2"/>
  <c r="N735" i="2" s="1"/>
  <c r="L736" i="2"/>
  <c r="X733" i="2"/>
  <c r="P733" i="2"/>
  <c r="T738" i="2" l="1"/>
  <c r="U737" i="2"/>
  <c r="O735" i="2"/>
  <c r="M736" i="2"/>
  <c r="N736" i="2" s="1"/>
  <c r="L737" i="2"/>
  <c r="P734" i="2"/>
  <c r="X734" i="2"/>
  <c r="T739" i="2" l="1"/>
  <c r="U738" i="2"/>
  <c r="O736" i="2"/>
  <c r="M737" i="2"/>
  <c r="N737" i="2" s="1"/>
  <c r="L738" i="2"/>
  <c r="P735" i="2"/>
  <c r="R735" i="2" s="1"/>
  <c r="X735" i="2"/>
  <c r="T740" i="2" l="1"/>
  <c r="U739" i="2"/>
  <c r="O737" i="2"/>
  <c r="M738" i="2"/>
  <c r="N738" i="2" s="1"/>
  <c r="L739" i="2"/>
  <c r="X736" i="2"/>
  <c r="P736" i="2"/>
  <c r="T741" i="2" l="1"/>
  <c r="U740" i="2"/>
  <c r="M739" i="2"/>
  <c r="N739" i="2" s="1"/>
  <c r="L740" i="2"/>
  <c r="O738" i="2"/>
  <c r="X737" i="2"/>
  <c r="P737" i="2"/>
  <c r="T742" i="2" l="1"/>
  <c r="U741" i="2"/>
  <c r="P738" i="2"/>
  <c r="X738" i="2"/>
  <c r="M740" i="2"/>
  <c r="N740" i="2" s="1"/>
  <c r="L741" i="2"/>
  <c r="O739" i="2"/>
  <c r="T743" i="2" l="1"/>
  <c r="U742" i="2"/>
  <c r="M741" i="2"/>
  <c r="N741" i="2" s="1"/>
  <c r="L742" i="2"/>
  <c r="P739" i="2"/>
  <c r="X739" i="2"/>
  <c r="O740" i="2"/>
  <c r="T744" i="2" l="1"/>
  <c r="U743" i="2"/>
  <c r="X740" i="2"/>
  <c r="P740" i="2"/>
  <c r="R740" i="2" s="1"/>
  <c r="M742" i="2"/>
  <c r="N742" i="2" s="1"/>
  <c r="L743" i="2"/>
  <c r="O741" i="2"/>
  <c r="T745" i="2" l="1"/>
  <c r="U744" i="2"/>
  <c r="M743" i="2"/>
  <c r="N743" i="2" s="1"/>
  <c r="L744" i="2"/>
  <c r="X741" i="2"/>
  <c r="P741" i="2"/>
  <c r="O742" i="2"/>
  <c r="T746" i="2" l="1"/>
  <c r="U745" i="2"/>
  <c r="M744" i="2"/>
  <c r="N744" i="2" s="1"/>
  <c r="L745" i="2"/>
  <c r="P742" i="2"/>
  <c r="X742" i="2"/>
  <c r="O743" i="2"/>
  <c r="T747" i="2" l="1"/>
  <c r="U746" i="2"/>
  <c r="P743" i="2"/>
  <c r="X743" i="2"/>
  <c r="M745" i="2"/>
  <c r="N745" i="2" s="1"/>
  <c r="L746" i="2"/>
  <c r="O744" i="2"/>
  <c r="T748" i="2" l="1"/>
  <c r="U747" i="2"/>
  <c r="X744" i="2"/>
  <c r="P744" i="2"/>
  <c r="O745" i="2"/>
  <c r="M746" i="2"/>
  <c r="N746" i="2" s="1"/>
  <c r="L747" i="2"/>
  <c r="T749" i="2" l="1"/>
  <c r="U748" i="2"/>
  <c r="O746" i="2"/>
  <c r="M747" i="2"/>
  <c r="N747" i="2" s="1"/>
  <c r="L748" i="2"/>
  <c r="X745" i="2"/>
  <c r="P745" i="2"/>
  <c r="R745" i="2" s="1"/>
  <c r="T750" i="2" l="1"/>
  <c r="U749" i="2"/>
  <c r="P746" i="2"/>
  <c r="X746" i="2"/>
  <c r="M748" i="2"/>
  <c r="N748" i="2" s="1"/>
  <c r="L749" i="2"/>
  <c r="O747" i="2"/>
  <c r="T751" i="2" l="1"/>
  <c r="U750" i="2"/>
  <c r="P747" i="2"/>
  <c r="X747" i="2"/>
  <c r="O748" i="2"/>
  <c r="M749" i="2"/>
  <c r="N749" i="2" s="1"/>
  <c r="L750" i="2"/>
  <c r="T752" i="2" l="1"/>
  <c r="U752" i="2" s="1"/>
  <c r="U751" i="2"/>
  <c r="O749" i="2"/>
  <c r="X748" i="2"/>
  <c r="P748" i="2"/>
  <c r="M750" i="2"/>
  <c r="N750" i="2" s="1"/>
  <c r="L751" i="2"/>
  <c r="O750" i="2" l="1"/>
  <c r="X749" i="2"/>
  <c r="P749" i="2"/>
  <c r="M751" i="2"/>
  <c r="N751" i="2" s="1"/>
  <c r="L752" i="2"/>
  <c r="M752" i="2" s="1"/>
  <c r="N752" i="2" s="1"/>
  <c r="O751" i="2" l="1"/>
  <c r="O752" i="2"/>
  <c r="P750" i="2"/>
  <c r="R750" i="2" s="1"/>
  <c r="X750" i="2"/>
  <c r="X752" i="2" l="1"/>
  <c r="P752" i="2"/>
  <c r="P751" i="2"/>
  <c r="X751" i="2"/>
</calcChain>
</file>

<file path=xl/comments1.xml><?xml version="1.0" encoding="utf-8"?>
<comments xmlns="http://schemas.openxmlformats.org/spreadsheetml/2006/main">
  <authors>
    <author/>
  </authors>
  <commentList>
    <comment ref="R25" authorId="0" shapeId="0">
      <text>
        <r>
          <rPr>
            <sz val="10"/>
            <color rgb="FF000000"/>
            <rFont val="Arial"/>
          </rPr>
          <t>To reduce costs we look at the forecast every 5 days</t>
        </r>
      </text>
    </comment>
  </commentList>
</comments>
</file>

<file path=xl/sharedStrings.xml><?xml version="1.0" encoding="utf-8"?>
<sst xmlns="http://schemas.openxmlformats.org/spreadsheetml/2006/main" count="770" uniqueCount="769">
  <si>
    <t>This spreadsheet forms part of additional material for the following book:</t>
  </si>
  <si>
    <t>INSTRUCTION: Changing the lookback for standard deviation, and forecast scalar, are optional. Graphs on next page.</t>
  </si>
  <si>
    <t>Systematic Trading: A unique new method for designing trading and investing systems</t>
  </si>
  <si>
    <t>“Current price” - price of December 2009 WTI Crude</t>
  </si>
  <si>
    <t>“Distance” 1 month, or 1/12 of a year</t>
  </si>
  <si>
    <t>“Nearer price” - price of November 2009 WTI Crude</t>
  </si>
  <si>
    <t>Standard deviation lookback (days)</t>
  </si>
  <si>
    <t>It's recommended that you use 36 days (we have an EWMA volatitlity measure)</t>
  </si>
  <si>
    <t>Forecast scalar</t>
  </si>
  <si>
    <t>recommended that you use 30</t>
  </si>
  <si>
    <t>Number of business days per year</t>
  </si>
  <si>
    <t>Std. Deviation decay</t>
  </si>
  <si>
    <t>“Square root of time”</t>
  </si>
  <si>
    <t>Sheet name: Carry trading rule example (Chapter seven)</t>
  </si>
  <si>
    <t>Instructions: This sheet illustrates how the Carry trading rule would have done in crude oil futures around the financial crisis.  The data sheet shows the calculations, and you can see the relevant values plotted on the 'pictures' tab. For simplicity this calculation has been done with two fixed contracts. The results are different from those in chapter seven where I rolled on to different contracts over time. However the calculations are still valid. Optionally you can vary the lookback for price volatility calculation, and the forecast scalar.</t>
  </si>
  <si>
    <t>Date</t>
  </si>
  <si>
    <t>Current price</t>
  </si>
  <si>
    <t>Return</t>
  </si>
  <si>
    <t>Square ret</t>
  </si>
  <si>
    <t>Nearer price</t>
  </si>
  <si>
    <t>Price differential</t>
  </si>
  <si>
    <t>Price differential %</t>
  </si>
  <si>
    <t>Distance</t>
  </si>
  <si>
    <t>Net expected return</t>
  </si>
  <si>
    <t>Variance</t>
  </si>
  <si>
    <t>Std. Deviation</t>
  </si>
  <si>
    <t>Annualised std. Dev</t>
  </si>
  <si>
    <t>Raw carry</t>
  </si>
  <si>
    <t>Raw Carry %</t>
  </si>
  <si>
    <t>Forecast</t>
  </si>
  <si>
    <t>Day count</t>
  </si>
  <si>
    <t>Capped forecast</t>
  </si>
  <si>
    <t>2007-01-02</t>
  </si>
  <si>
    <t>2007-01-03</t>
  </si>
  <si>
    <t>2007-01-04</t>
  </si>
  <si>
    <t>2007-01-05</t>
  </si>
  <si>
    <t>2007-01-08</t>
  </si>
  <si>
    <t>2007-01-09</t>
  </si>
  <si>
    <t>2007-01-10</t>
  </si>
  <si>
    <t>2007-01-11</t>
  </si>
  <si>
    <t>2007-01-12</t>
  </si>
  <si>
    <t>2007-01-15</t>
  </si>
  <si>
    <t>2007-01-16</t>
  </si>
  <si>
    <t>2007-01-17</t>
  </si>
  <si>
    <t>2007-01-18</t>
  </si>
  <si>
    <t>2007-01-19</t>
  </si>
  <si>
    <t>2007-01-22</t>
  </si>
  <si>
    <t>2007-01-23</t>
  </si>
  <si>
    <t>2007-01-24</t>
  </si>
  <si>
    <t>2007-01-25</t>
  </si>
  <si>
    <t>2007-01-26</t>
  </si>
  <si>
    <t>2007-01-29</t>
  </si>
  <si>
    <t>2007-01-30</t>
  </si>
  <si>
    <t>2007-01-31</t>
  </si>
  <si>
    <t>2007-02-01</t>
  </si>
  <si>
    <t>2007-02-02</t>
  </si>
  <si>
    <t>2007-02-05</t>
  </si>
  <si>
    <t>2007-02-06</t>
  </si>
  <si>
    <t>2007-02-07</t>
  </si>
  <si>
    <t>2007-02-08</t>
  </si>
  <si>
    <t>2007-02-09</t>
  </si>
  <si>
    <t>2007-02-12</t>
  </si>
  <si>
    <t>2007-02-13</t>
  </si>
  <si>
    <t>2007-02-14</t>
  </si>
  <si>
    <t>2007-02-15</t>
  </si>
  <si>
    <t>2007-02-16</t>
  </si>
  <si>
    <t>2007-02-19</t>
  </si>
  <si>
    <t>2007-02-20</t>
  </si>
  <si>
    <t>2007-02-21</t>
  </si>
  <si>
    <t>2007-02-22</t>
  </si>
  <si>
    <t>2007-02-23</t>
  </si>
  <si>
    <t>2007-02-26</t>
  </si>
  <si>
    <t>2007-02-27</t>
  </si>
  <si>
    <t>2007-02-28</t>
  </si>
  <si>
    <t>2007-03-01</t>
  </si>
  <si>
    <t>2007-03-02</t>
  </si>
  <si>
    <t>2007-03-05</t>
  </si>
  <si>
    <t>2007-03-06</t>
  </si>
  <si>
    <t>2007-03-07</t>
  </si>
  <si>
    <t>2007-03-08</t>
  </si>
  <si>
    <t>2007-03-09</t>
  </si>
  <si>
    <t>2007-03-12</t>
  </si>
  <si>
    <t>2007-03-13</t>
  </si>
  <si>
    <t>2007-03-14</t>
  </si>
  <si>
    <t>2007-03-15</t>
  </si>
  <si>
    <t>2007-03-16</t>
  </si>
  <si>
    <t>2007-03-19</t>
  </si>
  <si>
    <t>2007-03-20</t>
  </si>
  <si>
    <t>2007-03-21</t>
  </si>
  <si>
    <t>2007-03-22</t>
  </si>
  <si>
    <t>2007-03-23</t>
  </si>
  <si>
    <t>2007-03-26</t>
  </si>
  <si>
    <t>2007-03-27</t>
  </si>
  <si>
    <t>2007-03-28</t>
  </si>
  <si>
    <t>2007-03-29</t>
  </si>
  <si>
    <t>2007-03-30</t>
  </si>
  <si>
    <t>2007-04-02</t>
  </si>
  <si>
    <t>2007-04-03</t>
  </si>
  <si>
    <t>2007-04-04</t>
  </si>
  <si>
    <t>2007-04-05</t>
  </si>
  <si>
    <t>2007-04-09</t>
  </si>
  <si>
    <t>2007-04-10</t>
  </si>
  <si>
    <t>2007-04-11</t>
  </si>
  <si>
    <t>2007-04-12</t>
  </si>
  <si>
    <t>2007-04-13</t>
  </si>
  <si>
    <t>2007-04-16</t>
  </si>
  <si>
    <t>2007-04-17</t>
  </si>
  <si>
    <t>2007-04-18</t>
  </si>
  <si>
    <t>2007-04-19</t>
  </si>
  <si>
    <t>2007-04-20</t>
  </si>
  <si>
    <t>2007-04-23</t>
  </si>
  <si>
    <t>2007-04-24</t>
  </si>
  <si>
    <t>2007-04-25</t>
  </si>
  <si>
    <t>2007-04-26</t>
  </si>
  <si>
    <t>2007-04-27</t>
  </si>
  <si>
    <t>2007-04-30</t>
  </si>
  <si>
    <t>2007-05-01</t>
  </si>
  <si>
    <t>2007-05-02</t>
  </si>
  <si>
    <t>2007-05-03</t>
  </si>
  <si>
    <t>2007-05-04</t>
  </si>
  <si>
    <t>2007-05-07</t>
  </si>
  <si>
    <t>2007-05-08</t>
  </si>
  <si>
    <t>2007-05-09</t>
  </si>
  <si>
    <t>2007-05-10</t>
  </si>
  <si>
    <t>2007-05-11</t>
  </si>
  <si>
    <t>2007-05-14</t>
  </si>
  <si>
    <t>2007-05-15</t>
  </si>
  <si>
    <t>2007-05-16</t>
  </si>
  <si>
    <t>2007-05-17</t>
  </si>
  <si>
    <t>2007-05-18</t>
  </si>
  <si>
    <t>2007-05-21</t>
  </si>
  <si>
    <t>2007-05-22</t>
  </si>
  <si>
    <t>2007-05-23</t>
  </si>
  <si>
    <t>2007-05-24</t>
  </si>
  <si>
    <t>2007-05-25</t>
  </si>
  <si>
    <t>2007-05-29</t>
  </si>
  <si>
    <t>2007-05-30</t>
  </si>
  <si>
    <t>2007-05-31</t>
  </si>
  <si>
    <t>2007-06-01</t>
  </si>
  <si>
    <t>2007-06-04</t>
  </si>
  <si>
    <t>2007-06-05</t>
  </si>
  <si>
    <t>2007-06-06</t>
  </si>
  <si>
    <t>2007-06-07</t>
  </si>
  <si>
    <t>2007-06-08</t>
  </si>
  <si>
    <t>2007-06-11</t>
  </si>
  <si>
    <t>2007-06-12</t>
  </si>
  <si>
    <t>2007-06-13</t>
  </si>
  <si>
    <t>2007-06-14</t>
  </si>
  <si>
    <t>2007-06-15</t>
  </si>
  <si>
    <t>2007-06-18</t>
  </si>
  <si>
    <t>2007-06-19</t>
  </si>
  <si>
    <t>2007-06-20</t>
  </si>
  <si>
    <t>2007-06-21</t>
  </si>
  <si>
    <t>2007-06-22</t>
  </si>
  <si>
    <t>2007-06-25</t>
  </si>
  <si>
    <t>2007-06-26</t>
  </si>
  <si>
    <t>2007-06-27</t>
  </si>
  <si>
    <t>2007-06-28</t>
  </si>
  <si>
    <t>2007-06-29</t>
  </si>
  <si>
    <t>2007-07-02</t>
  </si>
  <si>
    <t>2007-07-03</t>
  </si>
  <si>
    <t>2007-07-05</t>
  </si>
  <si>
    <t>2007-07-06</t>
  </si>
  <si>
    <t>2007-07-09</t>
  </si>
  <si>
    <t>2007-07-10</t>
  </si>
  <si>
    <t>2007-07-11</t>
  </si>
  <si>
    <t>2007-07-12</t>
  </si>
  <si>
    <t>2007-07-13</t>
  </si>
  <si>
    <t>2007-07-16</t>
  </si>
  <si>
    <t>2007-07-17</t>
  </si>
  <si>
    <t>2007-07-18</t>
  </si>
  <si>
    <t>2007-07-19</t>
  </si>
  <si>
    <t>2007-07-20</t>
  </si>
  <si>
    <t>2007-07-23</t>
  </si>
  <si>
    <t>2007-07-24</t>
  </si>
  <si>
    <t>2007-07-25</t>
  </si>
  <si>
    <t>2007-07-26</t>
  </si>
  <si>
    <t>2007-07-27</t>
  </si>
  <si>
    <t>2007-07-30</t>
  </si>
  <si>
    <t>2007-07-31</t>
  </si>
  <si>
    <t>2007-08-01</t>
  </si>
  <si>
    <t>2007-08-02</t>
  </si>
  <si>
    <t>2007-08-03</t>
  </si>
  <si>
    <t>2007-08-06</t>
  </si>
  <si>
    <t>2007-08-07</t>
  </si>
  <si>
    <t>2007-08-08</t>
  </si>
  <si>
    <t>2007-08-09</t>
  </si>
  <si>
    <t>2007-08-10</t>
  </si>
  <si>
    <t>2007-08-13</t>
  </si>
  <si>
    <t>2007-08-14</t>
  </si>
  <si>
    <t>2007-08-15</t>
  </si>
  <si>
    <t>2007-08-16</t>
  </si>
  <si>
    <t>2007-08-17</t>
  </si>
  <si>
    <t>2007-08-20</t>
  </si>
  <si>
    <t>2007-08-21</t>
  </si>
  <si>
    <t>2007-08-22</t>
  </si>
  <si>
    <t>2007-08-23</t>
  </si>
  <si>
    <t>2007-08-24</t>
  </si>
  <si>
    <t>2007-08-27</t>
  </si>
  <si>
    <t>2007-08-28</t>
  </si>
  <si>
    <t>2007-08-29</t>
  </si>
  <si>
    <t>2007-08-30</t>
  </si>
  <si>
    <t>2007-08-31</t>
  </si>
  <si>
    <t>2007-09-03</t>
  </si>
  <si>
    <t>2007-09-04</t>
  </si>
  <si>
    <t>2007-09-05</t>
  </si>
  <si>
    <t>2007-09-06</t>
  </si>
  <si>
    <t>2007-09-07</t>
  </si>
  <si>
    <t>2007-09-10</t>
  </si>
  <si>
    <t>2007-09-11</t>
  </si>
  <si>
    <t>2007-09-12</t>
  </si>
  <si>
    <t>2007-09-13</t>
  </si>
  <si>
    <t>2007-09-14</t>
  </si>
  <si>
    <t>2007-09-17</t>
  </si>
  <si>
    <t>2007-09-18</t>
  </si>
  <si>
    <t>2007-09-19</t>
  </si>
  <si>
    <t>2007-09-20</t>
  </si>
  <si>
    <t>2007-09-21</t>
  </si>
  <si>
    <t>2007-09-24</t>
  </si>
  <si>
    <t>2007-09-25</t>
  </si>
  <si>
    <t>2007-09-26</t>
  </si>
  <si>
    <t>2007-09-27</t>
  </si>
  <si>
    <t>2007-09-28</t>
  </si>
  <si>
    <t>2007-10-01</t>
  </si>
  <si>
    <t>2007-10-02</t>
  </si>
  <si>
    <t>2007-10-03</t>
  </si>
  <si>
    <t>2007-10-04</t>
  </si>
  <si>
    <t>2007-10-05</t>
  </si>
  <si>
    <t>2007-10-08</t>
  </si>
  <si>
    <t>2007-10-09</t>
  </si>
  <si>
    <t>2007-10-10</t>
  </si>
  <si>
    <t>2007-10-11</t>
  </si>
  <si>
    <t>2007-10-12</t>
  </si>
  <si>
    <t>2007-10-15</t>
  </si>
  <si>
    <t>2007-10-16</t>
  </si>
  <si>
    <t>2007-10-17</t>
  </si>
  <si>
    <t>2007-10-18</t>
  </si>
  <si>
    <t>2007-10-19</t>
  </si>
  <si>
    <t>2007-10-22</t>
  </si>
  <si>
    <t>2007-10-23</t>
  </si>
  <si>
    <t>2007-10-24</t>
  </si>
  <si>
    <t>2007-10-25</t>
  </si>
  <si>
    <t>2007-10-26</t>
  </si>
  <si>
    <t>2007-10-29</t>
  </si>
  <si>
    <t>2007-10-30</t>
  </si>
  <si>
    <t>2007-10-31</t>
  </si>
  <si>
    <t>2007-11-01</t>
  </si>
  <si>
    <t>2007-11-02</t>
  </si>
  <si>
    <t>2007-11-05</t>
  </si>
  <si>
    <t>2007-11-06</t>
  </si>
  <si>
    <t>2007-11-07</t>
  </si>
  <si>
    <t>2007-11-08</t>
  </si>
  <si>
    <t>2007-11-09</t>
  </si>
  <si>
    <t>2007-11-12</t>
  </si>
  <si>
    <t>2007-11-13</t>
  </si>
  <si>
    <t>2007-11-14</t>
  </si>
  <si>
    <t>2007-11-15</t>
  </si>
  <si>
    <t>2007-11-16</t>
  </si>
  <si>
    <t>2007-11-19</t>
  </si>
  <si>
    <t>2007-11-20</t>
  </si>
  <si>
    <t>2007-11-21</t>
  </si>
  <si>
    <t>2007-11-23</t>
  </si>
  <si>
    <t>2007-11-26</t>
  </si>
  <si>
    <t>2007-11-27</t>
  </si>
  <si>
    <t>2007-11-28</t>
  </si>
  <si>
    <t>2007-11-29</t>
  </si>
  <si>
    <t>2007-11-30</t>
  </si>
  <si>
    <t>2007-12-03</t>
  </si>
  <si>
    <t>2007-12-04</t>
  </si>
  <si>
    <t>2007-12-05</t>
  </si>
  <si>
    <t>2007-12-06</t>
  </si>
  <si>
    <t>2007-12-07</t>
  </si>
  <si>
    <t>2007-12-10</t>
  </si>
  <si>
    <t>2007-12-11</t>
  </si>
  <si>
    <t>2007-12-12</t>
  </si>
  <si>
    <t>2007-12-13</t>
  </si>
  <si>
    <t>2007-12-14</t>
  </si>
  <si>
    <t>2007-12-17</t>
  </si>
  <si>
    <t>2007-12-18</t>
  </si>
  <si>
    <t>2007-12-19</t>
  </si>
  <si>
    <t>2007-12-20</t>
  </si>
  <si>
    <t>2007-12-21</t>
  </si>
  <si>
    <t>2007-12-24</t>
  </si>
  <si>
    <t>2007-12-26</t>
  </si>
  <si>
    <t>2007-12-27</t>
  </si>
  <si>
    <t>2007-12-28</t>
  </si>
  <si>
    <t>2007-12-31</t>
  </si>
  <si>
    <t>2008-01-02</t>
  </si>
  <si>
    <t>2008-01-03</t>
  </si>
  <si>
    <t>2008-01-04</t>
  </si>
  <si>
    <t>2008-01-07</t>
  </si>
  <si>
    <t>2008-01-08</t>
  </si>
  <si>
    <t>2008-01-09</t>
  </si>
  <si>
    <t>2008-01-10</t>
  </si>
  <si>
    <t>2008-01-11</t>
  </si>
  <si>
    <t>2008-01-14</t>
  </si>
  <si>
    <t>2008-01-15</t>
  </si>
  <si>
    <t>2008-01-16</t>
  </si>
  <si>
    <t>2008-01-17</t>
  </si>
  <si>
    <t>2008-01-18</t>
  </si>
  <si>
    <t>2008-01-22</t>
  </si>
  <si>
    <t>2008-01-23</t>
  </si>
  <si>
    <t>2008-01-24</t>
  </si>
  <si>
    <t>2008-01-25</t>
  </si>
  <si>
    <t>2008-01-28</t>
  </si>
  <si>
    <t>2008-01-29</t>
  </si>
  <si>
    <t>2008-01-30</t>
  </si>
  <si>
    <t>2008-01-31</t>
  </si>
  <si>
    <t>2008-02-01</t>
  </si>
  <si>
    <t>2008-02-04</t>
  </si>
  <si>
    <t>2008-02-05</t>
  </si>
  <si>
    <t>2008-02-06</t>
  </si>
  <si>
    <t>2008-02-07</t>
  </si>
  <si>
    <t>2008-02-08</t>
  </si>
  <si>
    <t>2008-02-11</t>
  </si>
  <si>
    <t>2008-02-12</t>
  </si>
  <si>
    <t>2008-02-13</t>
  </si>
  <si>
    <t>2008-02-14</t>
  </si>
  <si>
    <t>2008-02-15</t>
  </si>
  <si>
    <t>2008-02-19</t>
  </si>
  <si>
    <t>2008-02-20</t>
  </si>
  <si>
    <t>2008-02-21</t>
  </si>
  <si>
    <t>2008-02-22</t>
  </si>
  <si>
    <t>2008-02-25</t>
  </si>
  <si>
    <t>2008-02-26</t>
  </si>
  <si>
    <t>2008-02-27</t>
  </si>
  <si>
    <t>2008-02-28</t>
  </si>
  <si>
    <t>2008-02-29</t>
  </si>
  <si>
    <t>2008-03-03</t>
  </si>
  <si>
    <t>2008-03-04</t>
  </si>
  <si>
    <t>2008-03-05</t>
  </si>
  <si>
    <t>2008-03-06</t>
  </si>
  <si>
    <t>2008-03-07</t>
  </si>
  <si>
    <t>2008-03-10</t>
  </si>
  <si>
    <t>2008-03-11</t>
  </si>
  <si>
    <t>2008-03-12</t>
  </si>
  <si>
    <t>2008-03-13</t>
  </si>
  <si>
    <t>2008-03-14</t>
  </si>
  <si>
    <t>2008-03-17</t>
  </si>
  <si>
    <t>2008-03-18</t>
  </si>
  <si>
    <t>2008-03-19</t>
  </si>
  <si>
    <t>2008-03-20</t>
  </si>
  <si>
    <t>2008-03-24</t>
  </si>
  <si>
    <t>2008-03-25</t>
  </si>
  <si>
    <t>2008-03-26</t>
  </si>
  <si>
    <t>2008-03-27</t>
  </si>
  <si>
    <t>2008-03-28</t>
  </si>
  <si>
    <t>2008-03-31</t>
  </si>
  <si>
    <t>2008-04-01</t>
  </si>
  <si>
    <t>2008-04-02</t>
  </si>
  <si>
    <t>2008-04-03</t>
  </si>
  <si>
    <t>2008-04-04</t>
  </si>
  <si>
    <t>2008-04-07</t>
  </si>
  <si>
    <t>2008-04-08</t>
  </si>
  <si>
    <t>2008-04-09</t>
  </si>
  <si>
    <t>2008-04-10</t>
  </si>
  <si>
    <t>2008-04-11</t>
  </si>
  <si>
    <t>2008-04-14</t>
  </si>
  <si>
    <t>2008-04-15</t>
  </si>
  <si>
    <t>2008-04-16</t>
  </si>
  <si>
    <t>2008-04-17</t>
  </si>
  <si>
    <t>2008-04-18</t>
  </si>
  <si>
    <t>2008-04-21</t>
  </si>
  <si>
    <t>2008-04-22</t>
  </si>
  <si>
    <t>2008-04-23</t>
  </si>
  <si>
    <t>2008-04-24</t>
  </si>
  <si>
    <t>2008-04-25</t>
  </si>
  <si>
    <t>2008-04-28</t>
  </si>
  <si>
    <t>2008-04-29</t>
  </si>
  <si>
    <t>2008-04-30</t>
  </si>
  <si>
    <t>2008-05-01</t>
  </si>
  <si>
    <t>2008-05-02</t>
  </si>
  <si>
    <t>2008-05-05</t>
  </si>
  <si>
    <t>2008-05-06</t>
  </si>
  <si>
    <t>2008-05-07</t>
  </si>
  <si>
    <t>2008-05-08</t>
  </si>
  <si>
    <t>2008-05-09</t>
  </si>
  <si>
    <t>2008-05-12</t>
  </si>
  <si>
    <t>2008-05-13</t>
  </si>
  <si>
    <t>2008-05-14</t>
  </si>
  <si>
    <t>2008-05-15</t>
  </si>
  <si>
    <t>2008-05-16</t>
  </si>
  <si>
    <t>2008-05-19</t>
  </si>
  <si>
    <t>2008-05-20</t>
  </si>
  <si>
    <t>2008-05-21</t>
  </si>
  <si>
    <t>2008-05-22</t>
  </si>
  <si>
    <t>2008-05-23</t>
  </si>
  <si>
    <t>2008-05-27</t>
  </si>
  <si>
    <t>2008-05-28</t>
  </si>
  <si>
    <t>2008-05-29</t>
  </si>
  <si>
    <t>2008-05-30</t>
  </si>
  <si>
    <t>2008-06-02</t>
  </si>
  <si>
    <t>2008-06-03</t>
  </si>
  <si>
    <t>2008-06-04</t>
  </si>
  <si>
    <t>2008-06-05</t>
  </si>
  <si>
    <t>2008-06-06</t>
  </si>
  <si>
    <t>2008-06-09</t>
  </si>
  <si>
    <t>2008-06-10</t>
  </si>
  <si>
    <t>2008-06-11</t>
  </si>
  <si>
    <t>2008-06-12</t>
  </si>
  <si>
    <t>2008-06-13</t>
  </si>
  <si>
    <t>2008-06-16</t>
  </si>
  <si>
    <t>2008-06-17</t>
  </si>
  <si>
    <t>2008-06-18</t>
  </si>
  <si>
    <t>2008-06-19</t>
  </si>
  <si>
    <t>2008-06-20</t>
  </si>
  <si>
    <t>2008-06-23</t>
  </si>
  <si>
    <t>2008-06-24</t>
  </si>
  <si>
    <t>2008-06-25</t>
  </si>
  <si>
    <t>2008-06-26</t>
  </si>
  <si>
    <t>2008-06-27</t>
  </si>
  <si>
    <t>2008-06-30</t>
  </si>
  <si>
    <t>2008-07-01</t>
  </si>
  <si>
    <t>2008-07-02</t>
  </si>
  <si>
    <t>2008-07-03</t>
  </si>
  <si>
    <t>2008-07-07</t>
  </si>
  <si>
    <t>2008-07-08</t>
  </si>
  <si>
    <t>2008-07-09</t>
  </si>
  <si>
    <t>2008-07-10</t>
  </si>
  <si>
    <t>2008-07-11</t>
  </si>
  <si>
    <t>2008-07-14</t>
  </si>
  <si>
    <t>2008-07-15</t>
  </si>
  <si>
    <t>2008-07-16</t>
  </si>
  <si>
    <t>2008-07-17</t>
  </si>
  <si>
    <t>2008-07-18</t>
  </si>
  <si>
    <t>2008-07-21</t>
  </si>
  <si>
    <t>2008-07-22</t>
  </si>
  <si>
    <t>2008-07-23</t>
  </si>
  <si>
    <t>2008-07-24</t>
  </si>
  <si>
    <t>2008-07-25</t>
  </si>
  <si>
    <t>2008-07-28</t>
  </si>
  <si>
    <t>2008-07-29</t>
  </si>
  <si>
    <t>2008-07-30</t>
  </si>
  <si>
    <t>2008-07-31</t>
  </si>
  <si>
    <t>2008-08-01</t>
  </si>
  <si>
    <t>2008-08-04</t>
  </si>
  <si>
    <t>2008-08-05</t>
  </si>
  <si>
    <t>2008-08-06</t>
  </si>
  <si>
    <t>2008-08-07</t>
  </si>
  <si>
    <t>2008-08-08</t>
  </si>
  <si>
    <t>2008-08-11</t>
  </si>
  <si>
    <t>2008-08-12</t>
  </si>
  <si>
    <t>2008-08-13</t>
  </si>
  <si>
    <t>2008-08-14</t>
  </si>
  <si>
    <t>2008-08-15</t>
  </si>
  <si>
    <t>2008-08-18</t>
  </si>
  <si>
    <t>2008-08-19</t>
  </si>
  <si>
    <t>2008-08-20</t>
  </si>
  <si>
    <t>2008-08-21</t>
  </si>
  <si>
    <t>2008-08-22</t>
  </si>
  <si>
    <t>2008-08-25</t>
  </si>
  <si>
    <t>2008-08-26</t>
  </si>
  <si>
    <t>2008-08-27</t>
  </si>
  <si>
    <t>2008-08-28</t>
  </si>
  <si>
    <t>2008-08-29</t>
  </si>
  <si>
    <t>2008-09-02</t>
  </si>
  <si>
    <t>2008-09-03</t>
  </si>
  <si>
    <t>2008-09-04</t>
  </si>
  <si>
    <t>2008-09-05</t>
  </si>
  <si>
    <t>2008-09-08</t>
  </si>
  <si>
    <t>2008-09-09</t>
  </si>
  <si>
    <t>2008-09-10</t>
  </si>
  <si>
    <t>2008-09-11</t>
  </si>
  <si>
    <t>2008-09-12</t>
  </si>
  <si>
    <t>2008-09-15</t>
  </si>
  <si>
    <t>2008-09-16</t>
  </si>
  <si>
    <t>2008-09-17</t>
  </si>
  <si>
    <t>2008-09-18</t>
  </si>
  <si>
    <t>2008-09-19</t>
  </si>
  <si>
    <t>2008-09-22</t>
  </si>
  <si>
    <t>2008-09-23</t>
  </si>
  <si>
    <t>2008-09-24</t>
  </si>
  <si>
    <t>2008-09-25</t>
  </si>
  <si>
    <t>2008-09-26</t>
  </si>
  <si>
    <t>2008-09-29</t>
  </si>
  <si>
    <t>2008-09-30</t>
  </si>
  <si>
    <t>2008-10-01</t>
  </si>
  <si>
    <t>2008-10-02</t>
  </si>
  <si>
    <t>2008-10-03</t>
  </si>
  <si>
    <t>2008-10-06</t>
  </si>
  <si>
    <t>2008-10-07</t>
  </si>
  <si>
    <t>2008-10-08</t>
  </si>
  <si>
    <t>2008-10-09</t>
  </si>
  <si>
    <t>2008-10-10</t>
  </si>
  <si>
    <t>2008-10-13</t>
  </si>
  <si>
    <t>2008-10-14</t>
  </si>
  <si>
    <t>2008-10-15</t>
  </si>
  <si>
    <t>2008-10-16</t>
  </si>
  <si>
    <t>2008-10-17</t>
  </si>
  <si>
    <t>2008-10-20</t>
  </si>
  <si>
    <t>2008-10-21</t>
  </si>
  <si>
    <t>2008-10-22</t>
  </si>
  <si>
    <t>2008-10-23</t>
  </si>
  <si>
    <t>2008-10-24</t>
  </si>
  <si>
    <t>2008-10-27</t>
  </si>
  <si>
    <t>2008-10-28</t>
  </si>
  <si>
    <t>2008-10-29</t>
  </si>
  <si>
    <t>2008-10-30</t>
  </si>
  <si>
    <t>2008-10-31</t>
  </si>
  <si>
    <t>2008-11-03</t>
  </si>
  <si>
    <t>2008-11-04</t>
  </si>
  <si>
    <t>2008-11-05</t>
  </si>
  <si>
    <t>2008-11-06</t>
  </si>
  <si>
    <t>2008-11-07</t>
  </si>
  <si>
    <t>2008-11-10</t>
  </si>
  <si>
    <t>2008-11-11</t>
  </si>
  <si>
    <t>2008-11-12</t>
  </si>
  <si>
    <t>2008-11-13</t>
  </si>
  <si>
    <t>2008-11-14</t>
  </si>
  <si>
    <t>2008-11-17</t>
  </si>
  <si>
    <t>2008-11-18</t>
  </si>
  <si>
    <t>2008-11-19</t>
  </si>
  <si>
    <t>2008-11-20</t>
  </si>
  <si>
    <t>2008-11-21</t>
  </si>
  <si>
    <t>2008-11-24</t>
  </si>
  <si>
    <t>2008-11-25</t>
  </si>
  <si>
    <t>2008-11-26</t>
  </si>
  <si>
    <t>2008-11-28</t>
  </si>
  <si>
    <t>2008-12-01</t>
  </si>
  <si>
    <t>2008-12-02</t>
  </si>
  <si>
    <t>2008-12-03</t>
  </si>
  <si>
    <t>2008-12-04</t>
  </si>
  <si>
    <t>2008-12-05</t>
  </si>
  <si>
    <t>2008-12-08</t>
  </si>
  <si>
    <t>2008-12-09</t>
  </si>
  <si>
    <t>2008-12-10</t>
  </si>
  <si>
    <t>2008-12-11</t>
  </si>
  <si>
    <t>2008-12-12</t>
  </si>
  <si>
    <t>2008-12-15</t>
  </si>
  <si>
    <t>2008-12-16</t>
  </si>
  <si>
    <t>2008-12-17</t>
  </si>
  <si>
    <t>2008-12-18</t>
  </si>
  <si>
    <t>2008-12-19</t>
  </si>
  <si>
    <t>2008-12-22</t>
  </si>
  <si>
    <t>2008-12-23</t>
  </si>
  <si>
    <t>2008-12-24</t>
  </si>
  <si>
    <t>2008-12-26</t>
  </si>
  <si>
    <t>2008-12-29</t>
  </si>
  <si>
    <t>2008-12-30</t>
  </si>
  <si>
    <t>2008-12-31</t>
  </si>
  <si>
    <t>2009-01-02</t>
  </si>
  <si>
    <t>2009-01-05</t>
  </si>
  <si>
    <t>2009-01-06</t>
  </si>
  <si>
    <t>2009-01-07</t>
  </si>
  <si>
    <t>2009-01-08</t>
  </si>
  <si>
    <t>2009-01-09</t>
  </si>
  <si>
    <t>2009-01-12</t>
  </si>
  <si>
    <t>2009-01-13</t>
  </si>
  <si>
    <t>2009-01-14</t>
  </si>
  <si>
    <t>2009-01-15</t>
  </si>
  <si>
    <t>2009-01-16</t>
  </si>
  <si>
    <t>2009-01-20</t>
  </si>
  <si>
    <t>2009-01-21</t>
  </si>
  <si>
    <t>2009-01-22</t>
  </si>
  <si>
    <t>2009-01-23</t>
  </si>
  <si>
    <t>2009-01-26</t>
  </si>
  <si>
    <t>2009-01-27</t>
  </si>
  <si>
    <t>2009-01-28</t>
  </si>
  <si>
    <t>2009-01-29</t>
  </si>
  <si>
    <t>2009-01-30</t>
  </si>
  <si>
    <t>2009-02-02</t>
  </si>
  <si>
    <t>2009-02-03</t>
  </si>
  <si>
    <t>2009-02-04</t>
  </si>
  <si>
    <t>2009-02-05</t>
  </si>
  <si>
    <t>2009-02-06</t>
  </si>
  <si>
    <t>2009-02-09</t>
  </si>
  <si>
    <t>2009-02-10</t>
  </si>
  <si>
    <t>2009-02-11</t>
  </si>
  <si>
    <t>2009-02-12</t>
  </si>
  <si>
    <t>2009-02-13</t>
  </si>
  <si>
    <t>2009-02-17</t>
  </si>
  <si>
    <t>2009-02-18</t>
  </si>
  <si>
    <t>2009-02-19</t>
  </si>
  <si>
    <t>2009-02-20</t>
  </si>
  <si>
    <t>2009-02-23</t>
  </si>
  <si>
    <t>2009-02-24</t>
  </si>
  <si>
    <t>2009-02-25</t>
  </si>
  <si>
    <t>2009-02-26</t>
  </si>
  <si>
    <t>2009-02-27</t>
  </si>
  <si>
    <t>2009-03-02</t>
  </si>
  <si>
    <t>2009-03-03</t>
  </si>
  <si>
    <t>2009-03-04</t>
  </si>
  <si>
    <t>2009-03-05</t>
  </si>
  <si>
    <t>2009-03-06</t>
  </si>
  <si>
    <t>2009-03-09</t>
  </si>
  <si>
    <t>2009-03-10</t>
  </si>
  <si>
    <t>2009-03-11</t>
  </si>
  <si>
    <t>2009-03-12</t>
  </si>
  <si>
    <t>2009-03-13</t>
  </si>
  <si>
    <t>2009-03-16</t>
  </si>
  <si>
    <t>2009-03-17</t>
  </si>
  <si>
    <t>2009-03-18</t>
  </si>
  <si>
    <t>2009-03-19</t>
  </si>
  <si>
    <t>2009-03-20</t>
  </si>
  <si>
    <t>2009-03-23</t>
  </si>
  <si>
    <t>2009-03-24</t>
  </si>
  <si>
    <t>2009-03-25</t>
  </si>
  <si>
    <t>2009-03-26</t>
  </si>
  <si>
    <t>2009-03-27</t>
  </si>
  <si>
    <t>2009-03-30</t>
  </si>
  <si>
    <t>2009-03-31</t>
  </si>
  <si>
    <t>2009-04-01</t>
  </si>
  <si>
    <t>2009-04-02</t>
  </si>
  <si>
    <t>2009-04-03</t>
  </si>
  <si>
    <t>2009-04-06</t>
  </si>
  <si>
    <t>2009-04-07</t>
  </si>
  <si>
    <t>2009-04-08</t>
  </si>
  <si>
    <t>2009-04-09</t>
  </si>
  <si>
    <t>2009-04-13</t>
  </si>
  <si>
    <t>2009-04-14</t>
  </si>
  <si>
    <t>2009-04-15</t>
  </si>
  <si>
    <t>2009-04-16</t>
  </si>
  <si>
    <t>2009-04-17</t>
  </si>
  <si>
    <t>2009-04-20</t>
  </si>
  <si>
    <t>2009-04-21</t>
  </si>
  <si>
    <t>2009-04-22</t>
  </si>
  <si>
    <t>2009-04-23</t>
  </si>
  <si>
    <t>2009-04-24</t>
  </si>
  <si>
    <t>2009-04-27</t>
  </si>
  <si>
    <t>2009-04-28</t>
  </si>
  <si>
    <t>2009-04-29</t>
  </si>
  <si>
    <t>2009-04-30</t>
  </si>
  <si>
    <t>2009-05-01</t>
  </si>
  <si>
    <t>2009-05-04</t>
  </si>
  <si>
    <t>2009-05-05</t>
  </si>
  <si>
    <t>2009-05-06</t>
  </si>
  <si>
    <t>2009-05-07</t>
  </si>
  <si>
    <t>2009-05-08</t>
  </si>
  <si>
    <t>2009-05-11</t>
  </si>
  <si>
    <t>2009-05-12</t>
  </si>
  <si>
    <t>2009-05-13</t>
  </si>
  <si>
    <t>2009-05-14</t>
  </si>
  <si>
    <t>2009-05-15</t>
  </si>
  <si>
    <t>2009-05-18</t>
  </si>
  <si>
    <t>2009-05-19</t>
  </si>
  <si>
    <t>2009-05-20</t>
  </si>
  <si>
    <t>2009-05-21</t>
  </si>
  <si>
    <t>2009-05-22</t>
  </si>
  <si>
    <t>2009-05-26</t>
  </si>
  <si>
    <t>2009-05-27</t>
  </si>
  <si>
    <t>2009-05-28</t>
  </si>
  <si>
    <t>2009-05-29</t>
  </si>
  <si>
    <t>2009-06-01</t>
  </si>
  <si>
    <t>2009-06-02</t>
  </si>
  <si>
    <t>2009-06-03</t>
  </si>
  <si>
    <t>2009-06-04</t>
  </si>
  <si>
    <t>2009-06-05</t>
  </si>
  <si>
    <t>2009-06-08</t>
  </si>
  <si>
    <t>2009-06-09</t>
  </si>
  <si>
    <t>2009-06-10</t>
  </si>
  <si>
    <t>2009-06-11</t>
  </si>
  <si>
    <t>2009-06-12</t>
  </si>
  <si>
    <t>2009-06-15</t>
  </si>
  <si>
    <t>2009-06-16</t>
  </si>
  <si>
    <t>2009-06-17</t>
  </si>
  <si>
    <t>2009-06-18</t>
  </si>
  <si>
    <t>2009-06-19</t>
  </si>
  <si>
    <t>2009-06-22</t>
  </si>
  <si>
    <t>2009-06-23</t>
  </si>
  <si>
    <t>2009-06-24</t>
  </si>
  <si>
    <t>2009-06-25</t>
  </si>
  <si>
    <t>2009-06-26</t>
  </si>
  <si>
    <t>2009-06-29</t>
  </si>
  <si>
    <t>2009-06-30</t>
  </si>
  <si>
    <t>2009-07-01</t>
  </si>
  <si>
    <t>2009-07-02</t>
  </si>
  <si>
    <t>2009-07-06</t>
  </si>
  <si>
    <t>2009-07-07</t>
  </si>
  <si>
    <t>2009-07-08</t>
  </si>
  <si>
    <t>2009-07-09</t>
  </si>
  <si>
    <t>2009-07-10</t>
  </si>
  <si>
    <t>2009-07-13</t>
  </si>
  <si>
    <t>2009-07-14</t>
  </si>
  <si>
    <t>2009-07-15</t>
  </si>
  <si>
    <t>2009-07-16</t>
  </si>
  <si>
    <t>2009-07-17</t>
  </si>
  <si>
    <t>2009-07-20</t>
  </si>
  <si>
    <t>2009-07-21</t>
  </si>
  <si>
    <t>2009-07-22</t>
  </si>
  <si>
    <t>2009-07-23</t>
  </si>
  <si>
    <t>2009-07-24</t>
  </si>
  <si>
    <t>2009-07-27</t>
  </si>
  <si>
    <t>2009-07-28</t>
  </si>
  <si>
    <t>2009-07-29</t>
  </si>
  <si>
    <t>2009-07-30</t>
  </si>
  <si>
    <t>2009-07-31</t>
  </si>
  <si>
    <t>2009-08-03</t>
  </si>
  <si>
    <t>2009-08-04</t>
  </si>
  <si>
    <t>2009-08-05</t>
  </si>
  <si>
    <t>2009-08-06</t>
  </si>
  <si>
    <t>2009-08-07</t>
  </si>
  <si>
    <t>2009-08-10</t>
  </si>
  <si>
    <t>2009-08-11</t>
  </si>
  <si>
    <t>2009-08-12</t>
  </si>
  <si>
    <t>2009-08-13</t>
  </si>
  <si>
    <t>2009-08-14</t>
  </si>
  <si>
    <t>2009-08-17</t>
  </si>
  <si>
    <t>2009-08-18</t>
  </si>
  <si>
    <t>2009-08-19</t>
  </si>
  <si>
    <t>2009-08-20</t>
  </si>
  <si>
    <t>2009-08-21</t>
  </si>
  <si>
    <t>2009-08-24</t>
  </si>
  <si>
    <t>2009-08-25</t>
  </si>
  <si>
    <t>2009-08-26</t>
  </si>
  <si>
    <t>2009-08-27</t>
  </si>
  <si>
    <t>2009-08-28</t>
  </si>
  <si>
    <t>2009-08-31</t>
  </si>
  <si>
    <t>2009-09-01</t>
  </si>
  <si>
    <t>2009-09-02</t>
  </si>
  <si>
    <t>2009-09-03</t>
  </si>
  <si>
    <t>2009-09-04</t>
  </si>
  <si>
    <t>2009-09-08</t>
  </si>
  <si>
    <t>2009-09-09</t>
  </si>
  <si>
    <t>2009-09-10</t>
  </si>
  <si>
    <t>2009-09-11</t>
  </si>
  <si>
    <t>2009-09-14</t>
  </si>
  <si>
    <t>2009-09-15</t>
  </si>
  <si>
    <t>2009-09-16</t>
  </si>
  <si>
    <t>2009-09-17</t>
  </si>
  <si>
    <t>2009-09-18</t>
  </si>
  <si>
    <t>2009-09-21</t>
  </si>
  <si>
    <t>2009-09-22</t>
  </si>
  <si>
    <t>2009-09-23</t>
  </si>
  <si>
    <t>2009-09-24</t>
  </si>
  <si>
    <t>2009-09-25</t>
  </si>
  <si>
    <t>2009-09-28</t>
  </si>
  <si>
    <t>2009-09-29</t>
  </si>
  <si>
    <t>2009-09-30</t>
  </si>
  <si>
    <t>2009-10-01</t>
  </si>
  <si>
    <t>2009-10-02</t>
  </si>
  <si>
    <t>2009-10-05</t>
  </si>
  <si>
    <t>2009-10-06</t>
  </si>
  <si>
    <t>2009-10-07</t>
  </si>
  <si>
    <t>2009-10-08</t>
  </si>
  <si>
    <t>2009-10-09</t>
  </si>
  <si>
    <t>2009-10-12</t>
  </si>
  <si>
    <t>2009-10-13</t>
  </si>
  <si>
    <t>2009-10-14</t>
  </si>
  <si>
    <t>2009-10-15</t>
  </si>
  <si>
    <t>2009-10-16</t>
  </si>
  <si>
    <t>2009-10-19</t>
  </si>
  <si>
    <t>2009-10-20</t>
  </si>
  <si>
    <t>2009-10-21</t>
  </si>
  <si>
    <t>2009-10-22</t>
  </si>
  <si>
    <t>2009-10-23</t>
  </si>
  <si>
    <t>2009-10-26</t>
  </si>
  <si>
    <t>2009-10-27</t>
  </si>
  <si>
    <t>2009-10-28</t>
  </si>
  <si>
    <t>2009-10-29</t>
  </si>
  <si>
    <t>2009-10-30</t>
  </si>
  <si>
    <t>2009-11-02</t>
  </si>
  <si>
    <t>2009-11-03</t>
  </si>
  <si>
    <t>2009-11-04</t>
  </si>
  <si>
    <t>2009-11-05</t>
  </si>
  <si>
    <t>2009-11-06</t>
  </si>
  <si>
    <t>2009-11-09</t>
  </si>
  <si>
    <t>2009-11-10</t>
  </si>
  <si>
    <t>2009-11-11</t>
  </si>
  <si>
    <t>2009-11-12</t>
  </si>
  <si>
    <t>2009-11-13</t>
  </si>
  <si>
    <t>2009-11-16</t>
  </si>
  <si>
    <t>2009-11-17</t>
  </si>
  <si>
    <t>2009-11-18</t>
  </si>
  <si>
    <t>2009-11-19</t>
  </si>
  <si>
    <t>2009-11-20</t>
  </si>
  <si>
    <t>Variance %</t>
  </si>
  <si>
    <t>Return %</t>
  </si>
  <si>
    <t>Using %diff in Carry</t>
  </si>
  <si>
    <t>Using price diff in Carry</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</si>
</sst>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sz val="14"/>
      <name val="Arial"/>
    </font>
    <font>
      <sz val="10"/>
      <name val="Arial"/>
    </font>
    <font>
      <b/>
      <sz val="16"/>
      <color rgb="FFDC2300"/>
      <name val="Arial"/>
    </font>
    <font>
      <sz val="24"/>
      <name val="Arial"/>
    </font>
    <font>
      <sz val="12"/>
      <name val="Arial"/>
    </font>
    <font>
      <u/>
      <sz val="15"/>
      <color rgb="FF0000FF"/>
      <name val="Arial"/>
    </font>
    <font>
      <u/>
      <sz val="14"/>
      <color rgb="FF0000FF"/>
      <name val="Arial"/>
    </font>
    <font>
      <b/>
      <sz val="15"/>
      <name val="Arial"/>
    </font>
    <font>
      <b/>
      <sz val="14"/>
      <name val="Arial"/>
    </font>
    <font>
      <b/>
      <sz val="14"/>
      <color theme="1" tint="4.9989318521683403E-2"/>
      <name val="Arial"/>
      <family val="2"/>
    </font>
    <font>
      <b/>
      <sz val="14"/>
      <name val="Arial"/>
      <family val="2"/>
    </font>
  </fonts>
  <fills count="5">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theme="5"/>
        <bgColor indexed="64"/>
      </patternFill>
    </fill>
  </fills>
  <borders count="10">
    <border>
      <left/>
      <right/>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bottom/>
      <diagonal/>
    </border>
    <border>
      <left/>
      <right style="hair">
        <color rgb="FF000000"/>
      </right>
      <top/>
      <bottom/>
      <diagonal/>
    </border>
    <border>
      <left/>
      <right/>
      <top/>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s>
  <cellStyleXfs count="1">
    <xf numFmtId="0" fontId="0" fillId="0" borderId="0"/>
  </cellStyleXfs>
  <cellXfs count="29">
    <xf numFmtId="0" fontId="0" fillId="0" borderId="0" xfId="0" applyFont="1" applyAlignment="1"/>
    <xf numFmtId="0" fontId="2" fillId="0" borderId="0" xfId="0" applyFont="1" applyAlignment="1"/>
    <xf numFmtId="0" fontId="3" fillId="0" borderId="0" xfId="0" applyFont="1" applyAlignment="1">
      <alignment horizontal="left" vertical="center"/>
    </xf>
    <xf numFmtId="0" fontId="5" fillId="0" borderId="0" xfId="0" applyFont="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1" fillId="0" borderId="0" xfId="0" applyFont="1" applyAlignment="1"/>
    <xf numFmtId="0" fontId="1" fillId="0" borderId="5" xfId="0" applyFont="1" applyBorder="1" applyAlignment="1"/>
    <xf numFmtId="0" fontId="1" fillId="2" borderId="6" xfId="0" applyFont="1" applyFill="1" applyBorder="1" applyAlignment="1"/>
    <xf numFmtId="0" fontId="2" fillId="0" borderId="7" xfId="0" applyFont="1" applyBorder="1" applyAlignment="1"/>
    <xf numFmtId="0" fontId="2" fillId="0" borderId="8" xfId="0" applyFont="1" applyBorder="1" applyAlignment="1"/>
    <xf numFmtId="0" fontId="1" fillId="0" borderId="8" xfId="0" applyFont="1" applyBorder="1" applyAlignment="1"/>
    <xf numFmtId="0" fontId="1" fillId="0" borderId="8" xfId="0" applyFont="1" applyBorder="1" applyAlignment="1"/>
    <xf numFmtId="0" fontId="1" fillId="0" borderId="9" xfId="0" applyFont="1" applyBorder="1" applyAlignment="1"/>
    <xf numFmtId="0" fontId="5" fillId="0" borderId="0" xfId="0" applyFont="1" applyAlignment="1"/>
    <xf numFmtId="49" fontId="5" fillId="0" borderId="0" xfId="0" applyNumberFormat="1" applyFont="1" applyAlignment="1"/>
    <xf numFmtId="49" fontId="2" fillId="0" borderId="0" xfId="0" applyNumberFormat="1" applyFont="1" applyAlignment="1"/>
    <xf numFmtId="0" fontId="1" fillId="0" borderId="6" xfId="0" applyFont="1" applyBorder="1" applyAlignment="1"/>
    <xf numFmtId="0" fontId="9" fillId="0" borderId="0" xfId="0" applyFont="1" applyAlignment="1">
      <alignment vertical="top" wrapText="1"/>
    </xf>
    <xf numFmtId="0" fontId="0" fillId="0" borderId="0" xfId="0" applyFont="1" applyAlignment="1"/>
    <xf numFmtId="0" fontId="1" fillId="0" borderId="0" xfId="0" applyFont="1" applyAlignment="1">
      <alignment horizontal="center" vertical="center"/>
    </xf>
    <xf numFmtId="0" fontId="4"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wrapText="1"/>
    </xf>
    <xf numFmtId="0" fontId="8" fillId="0" borderId="0" xfId="0" applyFont="1" applyAlignment="1">
      <alignment horizontal="center" vertical="center"/>
    </xf>
    <xf numFmtId="0" fontId="10" fillId="3" borderId="0" xfId="0" applyFont="1" applyFill="1" applyAlignment="1">
      <alignment horizontal="center"/>
    </xf>
    <xf numFmtId="0" fontId="11" fillId="4" borderId="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Data!$Y$1:$Y$20</c:f>
              <c:strCache>
                <c:ptCount val="20"/>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Data!$X$21:$X$1000</c:f>
              <c:numCache>
                <c:formatCode>General</c:formatCode>
                <c:ptCount val="980"/>
                <c:pt idx="0">
                  <c:v>-36.855880114644165</c:v>
                </c:pt>
                <c:pt idx="1">
                  <c:v>-30.642055490362839</c:v>
                </c:pt>
                <c:pt idx="2">
                  <c:v>17.247586499808541</c:v>
                </c:pt>
                <c:pt idx="3">
                  <c:v>-7.1761266934650951</c:v>
                </c:pt>
                <c:pt idx="4">
                  <c:v>19.736192001249634</c:v>
                </c:pt>
                <c:pt idx="5">
                  <c:v>-10.422765639109469</c:v>
                </c:pt>
                <c:pt idx="6">
                  <c:v>-30.772274643468084</c:v>
                </c:pt>
                <c:pt idx="7">
                  <c:v>3.3627508854592358</c:v>
                </c:pt>
                <c:pt idx="8">
                  <c:v>-0.68967867524487048</c:v>
                </c:pt>
                <c:pt idx="9">
                  <c:v>-9.1345650132045648</c:v>
                </c:pt>
                <c:pt idx="10">
                  <c:v>6.6169653869178751</c:v>
                </c:pt>
                <c:pt idx="11">
                  <c:v>-6.5063376772798396</c:v>
                </c:pt>
                <c:pt idx="12">
                  <c:v>16.317913605829183</c:v>
                </c:pt>
                <c:pt idx="13">
                  <c:v>-11.502364405257335</c:v>
                </c:pt>
                <c:pt idx="14">
                  <c:v>16.92789511116462</c:v>
                </c:pt>
                <c:pt idx="15">
                  <c:v>8.602965338115391</c:v>
                </c:pt>
                <c:pt idx="16">
                  <c:v>-10.808432255145503</c:v>
                </c:pt>
                <c:pt idx="17">
                  <c:v>3.0017453380614785</c:v>
                </c:pt>
                <c:pt idx="18">
                  <c:v>-7.519779626348571</c:v>
                </c:pt>
                <c:pt idx="19">
                  <c:v>0</c:v>
                </c:pt>
                <c:pt idx="20">
                  <c:v>0</c:v>
                </c:pt>
                <c:pt idx="21">
                  <c:v>-5.5672782476476428</c:v>
                </c:pt>
                <c:pt idx="22">
                  <c:v>17.706864582078953</c:v>
                </c:pt>
                <c:pt idx="23">
                  <c:v>-4.1342856116449234</c:v>
                </c:pt>
                <c:pt idx="24">
                  <c:v>-5.55852324625641</c:v>
                </c:pt>
                <c:pt idx="25">
                  <c:v>0.1375220588519995</c:v>
                </c:pt>
                <c:pt idx="26">
                  <c:v>25.278987488139329</c:v>
                </c:pt>
                <c:pt idx="27">
                  <c:v>0.39642817836720629</c:v>
                </c:pt>
                <c:pt idx="28">
                  <c:v>-7.3173062042361776</c:v>
                </c:pt>
                <c:pt idx="29">
                  <c:v>10.640311394105446</c:v>
                </c:pt>
                <c:pt idx="30">
                  <c:v>-11.778086406299062</c:v>
                </c:pt>
                <c:pt idx="31">
                  <c:v>-7.928483881399039</c:v>
                </c:pt>
                <c:pt idx="32">
                  <c:v>16.070515229266721</c:v>
                </c:pt>
                <c:pt idx="33">
                  <c:v>0.59119352686202897</c:v>
                </c:pt>
                <c:pt idx="34">
                  <c:v>4.246288398095369</c:v>
                </c:pt>
                <c:pt idx="35">
                  <c:v>25.568414201756106</c:v>
                </c:pt>
                <c:pt idx="36">
                  <c:v>24.311878063179403</c:v>
                </c:pt>
                <c:pt idx="37">
                  <c:v>0.36355470139273782</c:v>
                </c:pt>
                <c:pt idx="38">
                  <c:v>-1.2429622999047736</c:v>
                </c:pt>
                <c:pt idx="39">
                  <c:v>12.334344424636372</c:v>
                </c:pt>
                <c:pt idx="40">
                  <c:v>9.3742089962791173</c:v>
                </c:pt>
                <c:pt idx="41">
                  <c:v>-1.7759619212705213</c:v>
                </c:pt>
                <c:pt idx="42">
                  <c:v>-11.608014010909056</c:v>
                </c:pt>
                <c:pt idx="43">
                  <c:v>-4.234122440680566</c:v>
                </c:pt>
                <c:pt idx="44">
                  <c:v>2.6846551313460707</c:v>
                </c:pt>
                <c:pt idx="45">
                  <c:v>7.7021559062270777</c:v>
                </c:pt>
                <c:pt idx="46">
                  <c:v>-5.3889302655702647</c:v>
                </c:pt>
                <c:pt idx="47">
                  <c:v>-9.894326089267226</c:v>
                </c:pt>
                <c:pt idx="48">
                  <c:v>-2.2695546604435588</c:v>
                </c:pt>
                <c:pt idx="49">
                  <c:v>-7.3989241611375434</c:v>
                </c:pt>
                <c:pt idx="50">
                  <c:v>4.7508532989288677</c:v>
                </c:pt>
                <c:pt idx="51">
                  <c:v>-12.603101643457364</c:v>
                </c:pt>
                <c:pt idx="52">
                  <c:v>-0.85374148241610359</c:v>
                </c:pt>
                <c:pt idx="53">
                  <c:v>4.8262882013120203</c:v>
                </c:pt>
                <c:pt idx="54">
                  <c:v>-7.5809383284268312</c:v>
                </c:pt>
                <c:pt idx="55">
                  <c:v>3.2065690059717675</c:v>
                </c:pt>
                <c:pt idx="56">
                  <c:v>7.2859928335844106</c:v>
                </c:pt>
                <c:pt idx="57">
                  <c:v>-4.6280864376350204</c:v>
                </c:pt>
                <c:pt idx="58">
                  <c:v>10.309404151871988</c:v>
                </c:pt>
                <c:pt idx="59">
                  <c:v>5.2493760739588611</c:v>
                </c:pt>
                <c:pt idx="60">
                  <c:v>-10.573226023219485</c:v>
                </c:pt>
                <c:pt idx="61">
                  <c:v>7.588073971295084</c:v>
                </c:pt>
                <c:pt idx="62">
                  <c:v>-4.9282069000677424</c:v>
                </c:pt>
                <c:pt idx="63">
                  <c:v>17.099444757159361</c:v>
                </c:pt>
                <c:pt idx="64">
                  <c:v>4.6576467476490286</c:v>
                </c:pt>
                <c:pt idx="65">
                  <c:v>14.354847137585219</c:v>
                </c:pt>
                <c:pt idx="66">
                  <c:v>6.0359608743006694</c:v>
                </c:pt>
                <c:pt idx="67">
                  <c:v>-13.677535534385839</c:v>
                </c:pt>
                <c:pt idx="68">
                  <c:v>6.3180947985328855</c:v>
                </c:pt>
                <c:pt idx="69">
                  <c:v>2.2805917280369599</c:v>
                </c:pt>
                <c:pt idx="70">
                  <c:v>16.412612640211584</c:v>
                </c:pt>
                <c:pt idx="71">
                  <c:v>4.4077386308557935</c:v>
                </c:pt>
                <c:pt idx="72">
                  <c:v>-19.991391969103642</c:v>
                </c:pt>
                <c:pt idx="73">
                  <c:v>-14.544278450552541</c:v>
                </c:pt>
                <c:pt idx="74">
                  <c:v>16.242876628712168</c:v>
                </c:pt>
                <c:pt idx="75">
                  <c:v>-8.476350946299279</c:v>
                </c:pt>
                <c:pt idx="76">
                  <c:v>10.693529022914976</c:v>
                </c:pt>
                <c:pt idx="77">
                  <c:v>15.318944777765171</c:v>
                </c:pt>
                <c:pt idx="78">
                  <c:v>-18.356107387010397</c:v>
                </c:pt>
                <c:pt idx="79">
                  <c:v>14.667770997395046</c:v>
                </c:pt>
                <c:pt idx="80">
                  <c:v>-8.1898610493294353</c:v>
                </c:pt>
                <c:pt idx="81">
                  <c:v>29.318327048419267</c:v>
                </c:pt>
                <c:pt idx="82">
                  <c:v>3.7454346690058617</c:v>
                </c:pt>
                <c:pt idx="83">
                  <c:v>-1.574652387918084</c:v>
                </c:pt>
                <c:pt idx="84">
                  <c:v>1.9711363404469702</c:v>
                </c:pt>
                <c:pt idx="85">
                  <c:v>6.7912359782419909</c:v>
                </c:pt>
                <c:pt idx="86">
                  <c:v>-18.724454236724192</c:v>
                </c:pt>
                <c:pt idx="87">
                  <c:v>-3.7481769685473498</c:v>
                </c:pt>
                <c:pt idx="88">
                  <c:v>2.787609347463551</c:v>
                </c:pt>
                <c:pt idx="89">
                  <c:v>-5.3733674724635181</c:v>
                </c:pt>
                <c:pt idx="90">
                  <c:v>7.4216308537882867</c:v>
                </c:pt>
                <c:pt idx="91">
                  <c:v>3.9974213306162834</c:v>
                </c:pt>
                <c:pt idx="92">
                  <c:v>-2.6140839849500823</c:v>
                </c:pt>
                <c:pt idx="93">
                  <c:v>6.1399200366103495</c:v>
                </c:pt>
                <c:pt idx="94">
                  <c:v>1.9701373491225143</c:v>
                </c:pt>
                <c:pt idx="95">
                  <c:v>13.8381688948738</c:v>
                </c:pt>
                <c:pt idx="96">
                  <c:v>11.341201469348546</c:v>
                </c:pt>
                <c:pt idx="97">
                  <c:v>2.1726939985425466</c:v>
                </c:pt>
                <c:pt idx="98">
                  <c:v>-3.9444835933123068</c:v>
                </c:pt>
                <c:pt idx="99">
                  <c:v>13.69526854986295</c:v>
                </c:pt>
                <c:pt idx="100">
                  <c:v>-5.5842433648363272</c:v>
                </c:pt>
                <c:pt idx="101">
                  <c:v>4.1007027423139135</c:v>
                </c:pt>
                <c:pt idx="102">
                  <c:v>-7.2707293577085617</c:v>
                </c:pt>
                <c:pt idx="103">
                  <c:v>5.3341311179954118</c:v>
                </c:pt>
                <c:pt idx="104">
                  <c:v>4.6292592351550486</c:v>
                </c:pt>
                <c:pt idx="105">
                  <c:v>28.252377269332634</c:v>
                </c:pt>
                <c:pt idx="106">
                  <c:v>6.9805519555942954</c:v>
                </c:pt>
                <c:pt idx="107">
                  <c:v>6.0181938609218815</c:v>
                </c:pt>
                <c:pt idx="108">
                  <c:v>-0.37542064893889959</c:v>
                </c:pt>
                <c:pt idx="109">
                  <c:v>-8.154080100496282</c:v>
                </c:pt>
                <c:pt idx="110">
                  <c:v>-9.3722454648051041</c:v>
                </c:pt>
                <c:pt idx="111">
                  <c:v>16.632282612857821</c:v>
                </c:pt>
                <c:pt idx="112">
                  <c:v>2.9274723084179493</c:v>
                </c:pt>
                <c:pt idx="113">
                  <c:v>16.45829128654584</c:v>
                </c:pt>
                <c:pt idx="114">
                  <c:v>3.7583715571003347</c:v>
                </c:pt>
                <c:pt idx="115">
                  <c:v>2.9658043582760119</c:v>
                </c:pt>
                <c:pt idx="116">
                  <c:v>3.2171744813327279</c:v>
                </c:pt>
                <c:pt idx="117">
                  <c:v>7.7631421210638294</c:v>
                </c:pt>
                <c:pt idx="118">
                  <c:v>11.937048413118992</c:v>
                </c:pt>
                <c:pt idx="119">
                  <c:v>-12.907124444010586</c:v>
                </c:pt>
                <c:pt idx="120">
                  <c:v>17.156368116827572</c:v>
                </c:pt>
                <c:pt idx="121">
                  <c:v>23.978595232946731</c:v>
                </c:pt>
                <c:pt idx="122">
                  <c:v>-18.026378127688403</c:v>
                </c:pt>
                <c:pt idx="123">
                  <c:v>4.4446930574163801</c:v>
                </c:pt>
                <c:pt idx="124">
                  <c:v>-1.3539015656032656</c:v>
                </c:pt>
                <c:pt idx="125">
                  <c:v>14.283946634910285</c:v>
                </c:pt>
                <c:pt idx="126">
                  <c:v>14.415655877784628</c:v>
                </c:pt>
                <c:pt idx="127">
                  <c:v>6.0787823339435345</c:v>
                </c:pt>
                <c:pt idx="128">
                  <c:v>-1.4252096265689662</c:v>
                </c:pt>
                <c:pt idx="129">
                  <c:v>16.263093358490416</c:v>
                </c:pt>
                <c:pt idx="130">
                  <c:v>4.7225014464619104</c:v>
                </c:pt>
                <c:pt idx="131">
                  <c:v>8.4261559873688139</c:v>
                </c:pt>
                <c:pt idx="132">
                  <c:v>-3.6632861078842027</c:v>
                </c:pt>
                <c:pt idx="133">
                  <c:v>-11.439089254877542</c:v>
                </c:pt>
                <c:pt idx="134">
                  <c:v>14.148983695965523</c:v>
                </c:pt>
                <c:pt idx="135">
                  <c:v>-12.413838813882824</c:v>
                </c:pt>
                <c:pt idx="136">
                  <c:v>-11.408762092693323</c:v>
                </c:pt>
                <c:pt idx="137">
                  <c:v>14.843891283990084</c:v>
                </c:pt>
                <c:pt idx="138">
                  <c:v>9.4719156248032466</c:v>
                </c:pt>
                <c:pt idx="139">
                  <c:v>-5.7596375497791685</c:v>
                </c:pt>
                <c:pt idx="140">
                  <c:v>0.55056699650076846</c:v>
                </c:pt>
                <c:pt idx="141">
                  <c:v>-1.6982368829609744</c:v>
                </c:pt>
                <c:pt idx="142">
                  <c:v>22.438045388201143</c:v>
                </c:pt>
                <c:pt idx="143">
                  <c:v>-21.264984910793384</c:v>
                </c:pt>
                <c:pt idx="144">
                  <c:v>11.603305132283511</c:v>
                </c:pt>
                <c:pt idx="145">
                  <c:v>0</c:v>
                </c:pt>
                <c:pt idx="146">
                  <c:v>3.7324185534083436</c:v>
                </c:pt>
                <c:pt idx="147">
                  <c:v>7.4914534260103203</c:v>
                </c:pt>
                <c:pt idx="148">
                  <c:v>10.074285968016371</c:v>
                </c:pt>
                <c:pt idx="149">
                  <c:v>-5.0801327269060303</c:v>
                </c:pt>
                <c:pt idx="150">
                  <c:v>-17.525665397026501</c:v>
                </c:pt>
                <c:pt idx="151">
                  <c:v>4.3737408387621501</c:v>
                </c:pt>
                <c:pt idx="152">
                  <c:v>-7.5549077794714066</c:v>
                </c:pt>
                <c:pt idx="153">
                  <c:v>-5.6968192688711214</c:v>
                </c:pt>
                <c:pt idx="154">
                  <c:v>2.7210482379089789</c:v>
                </c:pt>
                <c:pt idx="155">
                  <c:v>-18.486189208247897</c:v>
                </c:pt>
                <c:pt idx="156">
                  <c:v>8.9700759412068454</c:v>
                </c:pt>
                <c:pt idx="157">
                  <c:v>12.968940920396332</c:v>
                </c:pt>
                <c:pt idx="158">
                  <c:v>-4.6895400893526986</c:v>
                </c:pt>
                <c:pt idx="159">
                  <c:v>0.92583174931739154</c:v>
                </c:pt>
                <c:pt idx="160">
                  <c:v>2.4542976375293382</c:v>
                </c:pt>
                <c:pt idx="161">
                  <c:v>-15.102200351177688</c:v>
                </c:pt>
                <c:pt idx="162">
                  <c:v>3.2476885704509719</c:v>
                </c:pt>
                <c:pt idx="163">
                  <c:v>12.177575587936216</c:v>
                </c:pt>
                <c:pt idx="164">
                  <c:v>13.439082565883069</c:v>
                </c:pt>
                <c:pt idx="165">
                  <c:v>8.1685770793182737</c:v>
                </c:pt>
                <c:pt idx="166">
                  <c:v>-10.590809846192411</c:v>
                </c:pt>
                <c:pt idx="167">
                  <c:v>12.859467608530995</c:v>
                </c:pt>
                <c:pt idx="168">
                  <c:v>-6.056490303650687</c:v>
                </c:pt>
                <c:pt idx="169">
                  <c:v>12.940728859825786</c:v>
                </c:pt>
                <c:pt idx="170">
                  <c:v>-8.2679506651137373</c:v>
                </c:pt>
                <c:pt idx="171">
                  <c:v>6.8816779255959446</c:v>
                </c:pt>
                <c:pt idx="172">
                  <c:v>-5.4003600162420415</c:v>
                </c:pt>
                <c:pt idx="173">
                  <c:v>15.269680925568155</c:v>
                </c:pt>
                <c:pt idx="174">
                  <c:v>11.489014128990496</c:v>
                </c:pt>
                <c:pt idx="175">
                  <c:v>18.672343084000623</c:v>
                </c:pt>
                <c:pt idx="176">
                  <c:v>16.901694936679014</c:v>
                </c:pt>
                <c:pt idx="177">
                  <c:v>14.830391605887405</c:v>
                </c:pt>
                <c:pt idx="178">
                  <c:v>-12.005074925437169</c:v>
                </c:pt>
                <c:pt idx="179">
                  <c:v>-0.41936310240182095</c:v>
                </c:pt>
                <c:pt idx="180">
                  <c:v>2.3686268584375898</c:v>
                </c:pt>
                <c:pt idx="181">
                  <c:v>-2.5509703508242794</c:v>
                </c:pt>
                <c:pt idx="182">
                  <c:v>-11.131091788929426</c:v>
                </c:pt>
                <c:pt idx="183">
                  <c:v>22.341328503986123</c:v>
                </c:pt>
                <c:pt idx="184">
                  <c:v>16.644374464114904</c:v>
                </c:pt>
                <c:pt idx="185">
                  <c:v>11.058581392048589</c:v>
                </c:pt>
                <c:pt idx="186">
                  <c:v>-10.940028588188312</c:v>
                </c:pt>
                <c:pt idx="187">
                  <c:v>-12.695899798876095</c:v>
                </c:pt>
                <c:pt idx="188">
                  <c:v>14.63370140294054</c:v>
                </c:pt>
                <c:pt idx="189">
                  <c:v>-14.565824715888501</c:v>
                </c:pt>
                <c:pt idx="190">
                  <c:v>-11.043053589128133</c:v>
                </c:pt>
                <c:pt idx="191">
                  <c:v>6.3972790090636096</c:v>
                </c:pt>
                <c:pt idx="192">
                  <c:v>4.1852856971917145</c:v>
                </c:pt>
                <c:pt idx="193">
                  <c:v>40.15909667755016</c:v>
                </c:pt>
                <c:pt idx="194">
                  <c:v>14.387958608519835</c:v>
                </c:pt>
                <c:pt idx="195">
                  <c:v>-12.589200443481484</c:v>
                </c:pt>
                <c:pt idx="196">
                  <c:v>15.452753562582302</c:v>
                </c:pt>
                <c:pt idx="197">
                  <c:v>17.837560689411575</c:v>
                </c:pt>
                <c:pt idx="198">
                  <c:v>12.464756148233219</c:v>
                </c:pt>
                <c:pt idx="199">
                  <c:v>1.0937700453729788</c:v>
                </c:pt>
                <c:pt idx="200">
                  <c:v>24.737567701953761</c:v>
                </c:pt>
                <c:pt idx="201">
                  <c:v>10.091303357352121</c:v>
                </c:pt>
                <c:pt idx="202">
                  <c:v>-7.1336187230385537</c:v>
                </c:pt>
                <c:pt idx="203">
                  <c:v>21.94412494094108</c:v>
                </c:pt>
                <c:pt idx="204">
                  <c:v>8.0015382683931087</c:v>
                </c:pt>
                <c:pt idx="205">
                  <c:v>-0.20037949465312213</c:v>
                </c:pt>
                <c:pt idx="206">
                  <c:v>8.1563995029034562</c:v>
                </c:pt>
                <c:pt idx="207">
                  <c:v>19.782651839709203</c:v>
                </c:pt>
                <c:pt idx="208">
                  <c:v>30.637761331460847</c:v>
                </c:pt>
                <c:pt idx="209">
                  <c:v>15.609408348757528</c:v>
                </c:pt>
                <c:pt idx="210">
                  <c:v>31.906681515188179</c:v>
                </c:pt>
                <c:pt idx="211">
                  <c:v>-18.873132596770304</c:v>
                </c:pt>
                <c:pt idx="212">
                  <c:v>38.315645964952331</c:v>
                </c:pt>
                <c:pt idx="213">
                  <c:v>-12.323359359457813</c:v>
                </c:pt>
                <c:pt idx="214">
                  <c:v>10.697546138873303</c:v>
                </c:pt>
                <c:pt idx="215">
                  <c:v>-1.9707072853393597</c:v>
                </c:pt>
                <c:pt idx="216">
                  <c:v>9.5305794513890039</c:v>
                </c:pt>
                <c:pt idx="217">
                  <c:v>3.8779058438478202</c:v>
                </c:pt>
                <c:pt idx="218">
                  <c:v>4.8724011985174398</c:v>
                </c:pt>
                <c:pt idx="219">
                  <c:v>7.1293238518785529</c:v>
                </c:pt>
                <c:pt idx="220">
                  <c:v>-10.088786452591522</c:v>
                </c:pt>
                <c:pt idx="221">
                  <c:v>-18.415737381681947</c:v>
                </c:pt>
                <c:pt idx="222">
                  <c:v>13.19411829717405</c:v>
                </c:pt>
                <c:pt idx="223">
                  <c:v>2.5523655274360122</c:v>
                </c:pt>
                <c:pt idx="224">
                  <c:v>23.936645611877164</c:v>
                </c:pt>
                <c:pt idx="225">
                  <c:v>7.4970301515359941</c:v>
                </c:pt>
                <c:pt idx="226">
                  <c:v>30.167827275634487</c:v>
                </c:pt>
                <c:pt idx="227">
                  <c:v>4.0732402346636443</c:v>
                </c:pt>
                <c:pt idx="228">
                  <c:v>1.4371795769794109</c:v>
                </c:pt>
                <c:pt idx="229">
                  <c:v>-0.1477671431196447</c:v>
                </c:pt>
                <c:pt idx="230">
                  <c:v>-16.239855525905355</c:v>
                </c:pt>
                <c:pt idx="231">
                  <c:v>-30.690119713144199</c:v>
                </c:pt>
                <c:pt idx="232">
                  <c:v>6.4901837094756729</c:v>
                </c:pt>
                <c:pt idx="233">
                  <c:v>-5.6231605007237899</c:v>
                </c:pt>
                <c:pt idx="234">
                  <c:v>26.45248825212855</c:v>
                </c:pt>
                <c:pt idx="235">
                  <c:v>2.37236597485047</c:v>
                </c:pt>
                <c:pt idx="236">
                  <c:v>-11.329979476246136</c:v>
                </c:pt>
                <c:pt idx="237">
                  <c:v>15.897665534488459</c:v>
                </c:pt>
                <c:pt idx="238">
                  <c:v>-5.0814232618483572</c:v>
                </c:pt>
                <c:pt idx="239">
                  <c:v>-6.3226689769451268</c:v>
                </c:pt>
                <c:pt idx="240">
                  <c:v>8.3367393767208586</c:v>
                </c:pt>
                <c:pt idx="241">
                  <c:v>34.04367036764161</c:v>
                </c:pt>
                <c:pt idx="242">
                  <c:v>-12.766761298680729</c:v>
                </c:pt>
                <c:pt idx="243">
                  <c:v>-3.50611237363717</c:v>
                </c:pt>
                <c:pt idx="244">
                  <c:v>-2.4942544231740174</c:v>
                </c:pt>
                <c:pt idx="245">
                  <c:v>-22.388126912852162</c:v>
                </c:pt>
                <c:pt idx="246">
                  <c:v>3.2015861170452631</c:v>
                </c:pt>
                <c:pt idx="247">
                  <c:v>-8.648512791340778</c:v>
                </c:pt>
                <c:pt idx="248">
                  <c:v>9.6349200368910477</c:v>
                </c:pt>
                <c:pt idx="249">
                  <c:v>6.3072023579372392</c:v>
                </c:pt>
                <c:pt idx="250">
                  <c:v>6.3191944147701626</c:v>
                </c:pt>
                <c:pt idx="251">
                  <c:v>8.9604952299319773</c:v>
                </c:pt>
                <c:pt idx="252">
                  <c:v>-8.5222626396347252</c:v>
                </c:pt>
                <c:pt idx="253">
                  <c:v>-2.5733812300432266</c:v>
                </c:pt>
                <c:pt idx="254">
                  <c:v>30.194189042764389</c:v>
                </c:pt>
                <c:pt idx="255">
                  <c:v>18.851083786593019</c:v>
                </c:pt>
                <c:pt idx="256">
                  <c:v>8.7371506408956137</c:v>
                </c:pt>
                <c:pt idx="257">
                  <c:v>-20.993320515743211</c:v>
                </c:pt>
                <c:pt idx="258">
                  <c:v>0.32046558268384451</c:v>
                </c:pt>
                <c:pt idx="259">
                  <c:v>-21.731342150310098</c:v>
                </c:pt>
                <c:pt idx="260">
                  <c:v>-18.022530811781749</c:v>
                </c:pt>
                <c:pt idx="261">
                  <c:v>-5.8649375529077368</c:v>
                </c:pt>
                <c:pt idx="262">
                  <c:v>18.54689162728496</c:v>
                </c:pt>
                <c:pt idx="263">
                  <c:v>-11.963900287858996</c:v>
                </c:pt>
                <c:pt idx="264">
                  <c:v>-7.1189447697599908</c:v>
                </c:pt>
                <c:pt idx="265">
                  <c:v>-13.677252988950908</c:v>
                </c:pt>
                <c:pt idx="266">
                  <c:v>-7.6448528571615828</c:v>
                </c:pt>
                <c:pt idx="267">
                  <c:v>-4.5992989893943319</c:v>
                </c:pt>
                <c:pt idx="268">
                  <c:v>-23.167450597156726</c:v>
                </c:pt>
                <c:pt idx="269">
                  <c:v>20.41873532573269</c:v>
                </c:pt>
                <c:pt idx="270">
                  <c:v>6.2271848004668886</c:v>
                </c:pt>
                <c:pt idx="271">
                  <c:v>24.057433631963775</c:v>
                </c:pt>
                <c:pt idx="272">
                  <c:v>-2.8427813993565816</c:v>
                </c:pt>
                <c:pt idx="273">
                  <c:v>3.6145006776389881</c:v>
                </c:pt>
                <c:pt idx="274">
                  <c:v>13.339930408710329</c:v>
                </c:pt>
                <c:pt idx="275">
                  <c:v>-13.818351641706414</c:v>
                </c:pt>
                <c:pt idx="276">
                  <c:v>4.5984320598061617</c:v>
                </c:pt>
                <c:pt idx="277">
                  <c:v>-11.48501431020815</c:v>
                </c:pt>
                <c:pt idx="278">
                  <c:v>-3.0207050463946175</c:v>
                </c:pt>
                <c:pt idx="279">
                  <c:v>17.638316947926121</c:v>
                </c:pt>
                <c:pt idx="280">
                  <c:v>30.359811315483189</c:v>
                </c:pt>
                <c:pt idx="281">
                  <c:v>17.540502202309092</c:v>
                </c:pt>
                <c:pt idx="282">
                  <c:v>5.1642551952056381</c:v>
                </c:pt>
                <c:pt idx="283">
                  <c:v>8.1262080465867488</c:v>
                </c:pt>
                <c:pt idx="284">
                  <c:v>20.111174562357782</c:v>
                </c:pt>
                <c:pt idx="285">
                  <c:v>-7.6678029705960311</c:v>
                </c:pt>
                <c:pt idx="286">
                  <c:v>32.076758797577625</c:v>
                </c:pt>
                <c:pt idx="287">
                  <c:v>13.263469170062198</c:v>
                </c:pt>
                <c:pt idx="288">
                  <c:v>-17.006005478497311</c:v>
                </c:pt>
                <c:pt idx="289">
                  <c:v>5.4810260905018104</c:v>
                </c:pt>
                <c:pt idx="290">
                  <c:v>-0.48928670536877622</c:v>
                </c:pt>
                <c:pt idx="291">
                  <c:v>28.535132748140501</c:v>
                </c:pt>
                <c:pt idx="292">
                  <c:v>4.0634539881445733</c:v>
                </c:pt>
                <c:pt idx="293">
                  <c:v>32.383608623324164</c:v>
                </c:pt>
                <c:pt idx="294">
                  <c:v>-8.796178303818559</c:v>
                </c:pt>
                <c:pt idx="295">
                  <c:v>9.2207597420229863</c:v>
                </c:pt>
                <c:pt idx="296">
                  <c:v>-30.006729590718415</c:v>
                </c:pt>
                <c:pt idx="297">
                  <c:v>33.314269436758551</c:v>
                </c:pt>
                <c:pt idx="298">
                  <c:v>2.4840876579725659</c:v>
                </c:pt>
                <c:pt idx="299">
                  <c:v>-12.637242924349628</c:v>
                </c:pt>
                <c:pt idx="300">
                  <c:v>-12.636957962740793</c:v>
                </c:pt>
                <c:pt idx="301">
                  <c:v>9.5343152798104178</c:v>
                </c:pt>
                <c:pt idx="302">
                  <c:v>19.203925219934629</c:v>
                </c:pt>
                <c:pt idx="303">
                  <c:v>18.402917158831247</c:v>
                </c:pt>
                <c:pt idx="304">
                  <c:v>-4.4520408207715008</c:v>
                </c:pt>
                <c:pt idx="305">
                  <c:v>-32.108998262968711</c:v>
                </c:pt>
                <c:pt idx="306">
                  <c:v>-29.323312158702837</c:v>
                </c:pt>
                <c:pt idx="307">
                  <c:v>-31.793169231212122</c:v>
                </c:pt>
                <c:pt idx="308">
                  <c:v>1.7520605625830556</c:v>
                </c:pt>
                <c:pt idx="309">
                  <c:v>-0.28812657716549261</c:v>
                </c:pt>
                <c:pt idx="310">
                  <c:v>4.8877693026771443</c:v>
                </c:pt>
                <c:pt idx="311">
                  <c:v>12.467631981863235</c:v>
                </c:pt>
                <c:pt idx="312">
                  <c:v>6.9297194211728037</c:v>
                </c:pt>
                <c:pt idx="313">
                  <c:v>-5.7276515357906455</c:v>
                </c:pt>
                <c:pt idx="314">
                  <c:v>-17.057850840637933</c:v>
                </c:pt>
                <c:pt idx="315">
                  <c:v>-1.9839381984462454</c:v>
                </c:pt>
                <c:pt idx="316">
                  <c:v>21.154052852525275</c:v>
                </c:pt>
                <c:pt idx="317">
                  <c:v>-9.9554847752277631</c:v>
                </c:pt>
                <c:pt idx="318">
                  <c:v>13.140160096224655</c:v>
                </c:pt>
                <c:pt idx="319">
                  <c:v>13.461812859462565</c:v>
                </c:pt>
                <c:pt idx="320">
                  <c:v>-2.206917806233935</c:v>
                </c:pt>
                <c:pt idx="321">
                  <c:v>13.483050889948519</c:v>
                </c:pt>
                <c:pt idx="322">
                  <c:v>5.0749784942601011</c:v>
                </c:pt>
                <c:pt idx="323">
                  <c:v>6.7955030025454333</c:v>
                </c:pt>
                <c:pt idx="324">
                  <c:v>10.777427066349309</c:v>
                </c:pt>
                <c:pt idx="325">
                  <c:v>13.732108724617055</c:v>
                </c:pt>
                <c:pt idx="326">
                  <c:v>11.09103176114631</c:v>
                </c:pt>
                <c:pt idx="327">
                  <c:v>3.8048396826304409</c:v>
                </c:pt>
                <c:pt idx="328">
                  <c:v>16.706137950160038</c:v>
                </c:pt>
                <c:pt idx="329">
                  <c:v>6.3695673440866809</c:v>
                </c:pt>
                <c:pt idx="330">
                  <c:v>9.9909008027590556</c:v>
                </c:pt>
                <c:pt idx="331">
                  <c:v>8.0842386595562008</c:v>
                </c:pt>
                <c:pt idx="332">
                  <c:v>-15.869985733544041</c:v>
                </c:pt>
                <c:pt idx="333">
                  <c:v>13.271183216225886</c:v>
                </c:pt>
                <c:pt idx="334">
                  <c:v>-2.6556583062391321</c:v>
                </c:pt>
                <c:pt idx="335">
                  <c:v>-19.332174167304338</c:v>
                </c:pt>
                <c:pt idx="336">
                  <c:v>-15.429891664704241</c:v>
                </c:pt>
                <c:pt idx="337">
                  <c:v>12.417758742432005</c:v>
                </c:pt>
                <c:pt idx="338">
                  <c:v>7.3530146926524367</c:v>
                </c:pt>
                <c:pt idx="339">
                  <c:v>21.841467991404869</c:v>
                </c:pt>
                <c:pt idx="340">
                  <c:v>9.0349003644841677</c:v>
                </c:pt>
                <c:pt idx="341">
                  <c:v>15.953027833214851</c:v>
                </c:pt>
                <c:pt idx="342">
                  <c:v>9.4084469012775305</c:v>
                </c:pt>
                <c:pt idx="343">
                  <c:v>15.53945969886294</c:v>
                </c:pt>
                <c:pt idx="344">
                  <c:v>-7.2828143932409342</c:v>
                </c:pt>
                <c:pt idx="345">
                  <c:v>10.33840409016684</c:v>
                </c:pt>
                <c:pt idx="346">
                  <c:v>0.13495345433461753</c:v>
                </c:pt>
                <c:pt idx="347">
                  <c:v>-6.9370470667794393E-2</c:v>
                </c:pt>
                <c:pt idx="348">
                  <c:v>19.271291142384275</c:v>
                </c:pt>
                <c:pt idx="349">
                  <c:v>11.474304137957922</c:v>
                </c:pt>
                <c:pt idx="350">
                  <c:v>30.516900819848015</c:v>
                </c:pt>
                <c:pt idx="351">
                  <c:v>20.558220188143231</c:v>
                </c:pt>
                <c:pt idx="352">
                  <c:v>-32.155115369609469</c:v>
                </c:pt>
                <c:pt idx="353">
                  <c:v>-1.6381958129129837</c:v>
                </c:pt>
                <c:pt idx="354">
                  <c:v>-11.226632959597179</c:v>
                </c:pt>
                <c:pt idx="355">
                  <c:v>1.9569543923625692</c:v>
                </c:pt>
                <c:pt idx="356">
                  <c:v>-13.607501102747968</c:v>
                </c:pt>
                <c:pt idx="357">
                  <c:v>-1.1684201269903647</c:v>
                </c:pt>
                <c:pt idx="358">
                  <c:v>6.6022901568732246</c:v>
                </c:pt>
                <c:pt idx="359">
                  <c:v>-9.624741715316393</c:v>
                </c:pt>
                <c:pt idx="360">
                  <c:v>-9.2807046116129168</c:v>
                </c:pt>
                <c:pt idx="361">
                  <c:v>24.235680494776705</c:v>
                </c:pt>
                <c:pt idx="362">
                  <c:v>38.569646491321265</c:v>
                </c:pt>
                <c:pt idx="363">
                  <c:v>-13.752272651802615</c:v>
                </c:pt>
                <c:pt idx="364">
                  <c:v>-4.130132762643008</c:v>
                </c:pt>
                <c:pt idx="365">
                  <c:v>23.442889822732514</c:v>
                </c:pt>
                <c:pt idx="366">
                  <c:v>2.5678826657673857</c:v>
                </c:pt>
                <c:pt idx="367">
                  <c:v>0.35161624775807393</c:v>
                </c:pt>
                <c:pt idx="368">
                  <c:v>4.4286426498912634</c:v>
                </c:pt>
                <c:pt idx="369">
                  <c:v>-6.236651876983859</c:v>
                </c:pt>
                <c:pt idx="370">
                  <c:v>4.7848719669429087</c:v>
                </c:pt>
                <c:pt idx="371">
                  <c:v>-18.700571961605586</c:v>
                </c:pt>
                <c:pt idx="372">
                  <c:v>8.6189828892103719</c:v>
                </c:pt>
                <c:pt idx="373">
                  <c:v>-0.6955077013022285</c:v>
                </c:pt>
                <c:pt idx="374">
                  <c:v>-0.71322214163214448</c:v>
                </c:pt>
                <c:pt idx="375">
                  <c:v>-7.3741703081392354</c:v>
                </c:pt>
                <c:pt idx="376">
                  <c:v>23.111867874394328</c:v>
                </c:pt>
                <c:pt idx="377">
                  <c:v>3.6576657771555157</c:v>
                </c:pt>
                <c:pt idx="378">
                  <c:v>3.7373043957538821</c:v>
                </c:pt>
                <c:pt idx="379">
                  <c:v>1.0944263995411139</c:v>
                </c:pt>
                <c:pt idx="380">
                  <c:v>9.7410878638906642</c:v>
                </c:pt>
                <c:pt idx="381">
                  <c:v>2.2748361412767077</c:v>
                </c:pt>
                <c:pt idx="382">
                  <c:v>-2.5649472795352533</c:v>
                </c:pt>
                <c:pt idx="383">
                  <c:v>-14.998984387190585</c:v>
                </c:pt>
                <c:pt idx="384">
                  <c:v>-0.87655996100026068</c:v>
                </c:pt>
                <c:pt idx="385">
                  <c:v>22.849417411049679</c:v>
                </c:pt>
                <c:pt idx="386">
                  <c:v>-0.82211255936871608</c:v>
                </c:pt>
                <c:pt idx="387">
                  <c:v>9.6522017174870545</c:v>
                </c:pt>
                <c:pt idx="388">
                  <c:v>-27.712368334152117</c:v>
                </c:pt>
                <c:pt idx="389">
                  <c:v>-10.960674902061612</c:v>
                </c:pt>
                <c:pt idx="390">
                  <c:v>-21.175075948520675</c:v>
                </c:pt>
                <c:pt idx="391">
                  <c:v>-6.9186121376271634</c:v>
                </c:pt>
                <c:pt idx="392">
                  <c:v>2.7425668384991875</c:v>
                </c:pt>
                <c:pt idx="393">
                  <c:v>-14.387982907211796</c:v>
                </c:pt>
                <c:pt idx="394">
                  <c:v>-6.9570182557785296</c:v>
                </c:pt>
                <c:pt idx="395">
                  <c:v>-3.7589344101120443</c:v>
                </c:pt>
                <c:pt idx="396">
                  <c:v>-6.9415018356598734</c:v>
                </c:pt>
                <c:pt idx="397">
                  <c:v>1.2478356313129908</c:v>
                </c:pt>
                <c:pt idx="398">
                  <c:v>-7.0535144575311284</c:v>
                </c:pt>
                <c:pt idx="399">
                  <c:v>17.665579780937509</c:v>
                </c:pt>
                <c:pt idx="400">
                  <c:v>-10.982094149877303</c:v>
                </c:pt>
                <c:pt idx="401">
                  <c:v>12.351377263818565</c:v>
                </c:pt>
                <c:pt idx="402">
                  <c:v>-17.974605179887988</c:v>
                </c:pt>
                <c:pt idx="403">
                  <c:v>-7.0039640695726293</c:v>
                </c:pt>
                <c:pt idx="404">
                  <c:v>0.25702347156245858</c:v>
                </c:pt>
                <c:pt idx="405">
                  <c:v>1.6291058027197716</c:v>
                </c:pt>
                <c:pt idx="406">
                  <c:v>-9.3210128181196801</c:v>
                </c:pt>
                <c:pt idx="407">
                  <c:v>-2.7141330622912485</c:v>
                </c:pt>
                <c:pt idx="408">
                  <c:v>-2.4373728700455288</c:v>
                </c:pt>
                <c:pt idx="409">
                  <c:v>6.2620556596739849</c:v>
                </c:pt>
                <c:pt idx="410">
                  <c:v>6.3613374486002527</c:v>
                </c:pt>
                <c:pt idx="411">
                  <c:v>6.457962617299648</c:v>
                </c:pt>
                <c:pt idx="412">
                  <c:v>6.5736851074366367</c:v>
                </c:pt>
                <c:pt idx="413">
                  <c:v>6.6328536823304196</c:v>
                </c:pt>
                <c:pt idx="414">
                  <c:v>6.6856025536515027</c:v>
                </c:pt>
                <c:pt idx="415">
                  <c:v>6.6596547926065259</c:v>
                </c:pt>
                <c:pt idx="416">
                  <c:v>6.0828421734563047</c:v>
                </c:pt>
                <c:pt idx="417">
                  <c:v>5.4200009364398536</c:v>
                </c:pt>
                <c:pt idx="418">
                  <c:v>10.651157608445001</c:v>
                </c:pt>
                <c:pt idx="419">
                  <c:v>10.583545143007102</c:v>
                </c:pt>
                <c:pt idx="420">
                  <c:v>10.867859748476935</c:v>
                </c:pt>
                <c:pt idx="421">
                  <c:v>11.074386500645351</c:v>
                </c:pt>
                <c:pt idx="422">
                  <c:v>11.369536852893905</c:v>
                </c:pt>
                <c:pt idx="423">
                  <c:v>10.888119954775014</c:v>
                </c:pt>
                <c:pt idx="424">
                  <c:v>11.177415714336746</c:v>
                </c:pt>
                <c:pt idx="425">
                  <c:v>11.319339731111628</c:v>
                </c:pt>
                <c:pt idx="426">
                  <c:v>11.634008277138552</c:v>
                </c:pt>
                <c:pt idx="427">
                  <c:v>11.644943175849974</c:v>
                </c:pt>
                <c:pt idx="428">
                  <c:v>11.956201068458542</c:v>
                </c:pt>
                <c:pt idx="429">
                  <c:v>-4.8903478031783827</c:v>
                </c:pt>
                <c:pt idx="430">
                  <c:v>-5.0246918781439982</c:v>
                </c:pt>
                <c:pt idx="431">
                  <c:v>-15.09258961702834</c:v>
                </c:pt>
                <c:pt idx="432">
                  <c:v>-13.962770858233972</c:v>
                </c:pt>
                <c:pt idx="433">
                  <c:v>-14.083051301139024</c:v>
                </c:pt>
                <c:pt idx="434">
                  <c:v>-13.81568006363776</c:v>
                </c:pt>
                <c:pt idx="435">
                  <c:v>-13.942376753389926</c:v>
                </c:pt>
                <c:pt idx="436">
                  <c:v>15.949188068719632</c:v>
                </c:pt>
                <c:pt idx="437">
                  <c:v>-17.670074544125999</c:v>
                </c:pt>
                <c:pt idx="438">
                  <c:v>-17.214753523963815</c:v>
                </c:pt>
                <c:pt idx="439">
                  <c:v>-17.698529834649612</c:v>
                </c:pt>
                <c:pt idx="440">
                  <c:v>-18.068665616955474</c:v>
                </c:pt>
                <c:pt idx="441">
                  <c:v>-18.20346657214392</c:v>
                </c:pt>
                <c:pt idx="442">
                  <c:v>-16.510317359273291</c:v>
                </c:pt>
                <c:pt idx="443">
                  <c:v>-1.7029177642409141</c:v>
                </c:pt>
                <c:pt idx="444">
                  <c:v>-1.6485968571015048</c:v>
                </c:pt>
                <c:pt idx="445">
                  <c:v>-1.6595548950644459</c:v>
                </c:pt>
                <c:pt idx="446">
                  <c:v>-1.6692088974868562</c:v>
                </c:pt>
                <c:pt idx="447">
                  <c:v>-1.6766050518231923</c:v>
                </c:pt>
                <c:pt idx="448">
                  <c:v>-6.6546579280784828</c:v>
                </c:pt>
                <c:pt idx="449">
                  <c:v>-1.3260201247365113</c:v>
                </c:pt>
                <c:pt idx="450">
                  <c:v>-20.222236626129348</c:v>
                </c:pt>
                <c:pt idx="451">
                  <c:v>-20.5463307889482</c:v>
                </c:pt>
                <c:pt idx="452">
                  <c:v>-6.1605400903048215</c:v>
                </c:pt>
                <c:pt idx="453">
                  <c:v>-15.164813189039304</c:v>
                </c:pt>
                <c:pt idx="454">
                  <c:v>-12.924875745325169</c:v>
                </c:pt>
                <c:pt idx="455">
                  <c:v>-13.25637804317547</c:v>
                </c:pt>
                <c:pt idx="456">
                  <c:v>-3.7094343301776846</c:v>
                </c:pt>
                <c:pt idx="457">
                  <c:v>-16.319825854010642</c:v>
                </c:pt>
                <c:pt idx="458">
                  <c:v>-15.201676886813738</c:v>
                </c:pt>
                <c:pt idx="459">
                  <c:v>-14.530927637811665</c:v>
                </c:pt>
                <c:pt idx="460">
                  <c:v>-24.415437950058728</c:v>
                </c:pt>
                <c:pt idx="461">
                  <c:v>4.0322641594858597</c:v>
                </c:pt>
                <c:pt idx="462">
                  <c:v>-2.4630488677454316</c:v>
                </c:pt>
                <c:pt idx="463">
                  <c:v>-2.0834064455226757</c:v>
                </c:pt>
                <c:pt idx="464">
                  <c:v>-8.7497723156073359</c:v>
                </c:pt>
                <c:pt idx="465">
                  <c:v>-4.4700751493968545</c:v>
                </c:pt>
                <c:pt idx="466">
                  <c:v>-6.6329812404797108</c:v>
                </c:pt>
                <c:pt idx="467">
                  <c:v>26.093554275747287</c:v>
                </c:pt>
                <c:pt idx="468">
                  <c:v>-10.588125422529522</c:v>
                </c:pt>
                <c:pt idx="469">
                  <c:v>-6.4121014997487196</c:v>
                </c:pt>
                <c:pt idx="470">
                  <c:v>-2.8110364748286463</c:v>
                </c:pt>
                <c:pt idx="471">
                  <c:v>-2.0123291731566875</c:v>
                </c:pt>
                <c:pt idx="472">
                  <c:v>-2.0177925517820881</c:v>
                </c:pt>
                <c:pt idx="473">
                  <c:v>-7.2405867490887177</c:v>
                </c:pt>
                <c:pt idx="474">
                  <c:v>7.0585172745899518</c:v>
                </c:pt>
                <c:pt idx="475">
                  <c:v>-6.9936536354971413</c:v>
                </c:pt>
                <c:pt idx="476">
                  <c:v>-7.1248030918313807</c:v>
                </c:pt>
                <c:pt idx="477">
                  <c:v>-8.5408884853734559</c:v>
                </c:pt>
                <c:pt idx="478">
                  <c:v>0.30545836845181529</c:v>
                </c:pt>
                <c:pt idx="479">
                  <c:v>0.31406101927683888</c:v>
                </c:pt>
                <c:pt idx="480">
                  <c:v>0.30658879565137476</c:v>
                </c:pt>
                <c:pt idx="481">
                  <c:v>0.31495147128732015</c:v>
                </c:pt>
                <c:pt idx="482">
                  <c:v>-11.631908510501445</c:v>
                </c:pt>
                <c:pt idx="483">
                  <c:v>0.52180244851304924</c:v>
                </c:pt>
                <c:pt idx="484">
                  <c:v>-9.1642285894238888</c:v>
                </c:pt>
                <c:pt idx="485">
                  <c:v>-9.4152905913837888</c:v>
                </c:pt>
                <c:pt idx="486">
                  <c:v>-4.9979831136378206</c:v>
                </c:pt>
                <c:pt idx="487">
                  <c:v>-2.6330153604492188</c:v>
                </c:pt>
                <c:pt idx="488">
                  <c:v>-6.0654456002117714</c:v>
                </c:pt>
                <c:pt idx="489">
                  <c:v>-14.38483955183327</c:v>
                </c:pt>
                <c:pt idx="490">
                  <c:v>1.8363484510109511</c:v>
                </c:pt>
                <c:pt idx="491">
                  <c:v>-5.4612639655222814</c:v>
                </c:pt>
                <c:pt idx="492">
                  <c:v>-4.6046409120834459</c:v>
                </c:pt>
                <c:pt idx="493">
                  <c:v>-4.7249923426252467</c:v>
                </c:pt>
                <c:pt idx="494">
                  <c:v>-9.9279688593415241</c:v>
                </c:pt>
                <c:pt idx="495">
                  <c:v>0.71194234181633764</c:v>
                </c:pt>
                <c:pt idx="496">
                  <c:v>-8.3715265888896724</c:v>
                </c:pt>
                <c:pt idx="497">
                  <c:v>-11.810122136348728</c:v>
                </c:pt>
                <c:pt idx="498">
                  <c:v>-5.1274130822525068</c:v>
                </c:pt>
                <c:pt idx="499">
                  <c:v>-6.2262247350622539</c:v>
                </c:pt>
                <c:pt idx="500">
                  <c:v>-6.4014191246729739</c:v>
                </c:pt>
                <c:pt idx="501">
                  <c:v>-12.129576932291977</c:v>
                </c:pt>
                <c:pt idx="502">
                  <c:v>-15.563437651933086</c:v>
                </c:pt>
                <c:pt idx="503">
                  <c:v>-14.915208596755289</c:v>
                </c:pt>
                <c:pt idx="504">
                  <c:v>-1.7859091258202719</c:v>
                </c:pt>
                <c:pt idx="505">
                  <c:v>-5.8171639290250896</c:v>
                </c:pt>
                <c:pt idx="506">
                  <c:v>-6.6207282162642063</c:v>
                </c:pt>
                <c:pt idx="507">
                  <c:v>13.63611560141503</c:v>
                </c:pt>
                <c:pt idx="508">
                  <c:v>-12.710737977055748</c:v>
                </c:pt>
                <c:pt idx="509">
                  <c:v>-4.9481672039888362</c:v>
                </c:pt>
                <c:pt idx="510">
                  <c:v>-14.61569048782078</c:v>
                </c:pt>
                <c:pt idx="511">
                  <c:v>-8.2507919972050097</c:v>
                </c:pt>
                <c:pt idx="512">
                  <c:v>-7.2339885052298456</c:v>
                </c:pt>
                <c:pt idx="513">
                  <c:v>-3.6929613785263324</c:v>
                </c:pt>
                <c:pt idx="514">
                  <c:v>0.47240752401760183</c:v>
                </c:pt>
                <c:pt idx="515">
                  <c:v>-8.2792061286427874</c:v>
                </c:pt>
                <c:pt idx="516">
                  <c:v>-8.0144455559614762</c:v>
                </c:pt>
                <c:pt idx="517">
                  <c:v>-5.11250577128519</c:v>
                </c:pt>
                <c:pt idx="518">
                  <c:v>-22.107264725962118</c:v>
                </c:pt>
                <c:pt idx="519">
                  <c:v>-8.7737810047205063</c:v>
                </c:pt>
                <c:pt idx="520">
                  <c:v>-9.020935361060749</c:v>
                </c:pt>
                <c:pt idx="521">
                  <c:v>-8.3672007617909863</c:v>
                </c:pt>
                <c:pt idx="522">
                  <c:v>-0.36323448072988723</c:v>
                </c:pt>
                <c:pt idx="523">
                  <c:v>-13.673524716257205</c:v>
                </c:pt>
                <c:pt idx="524">
                  <c:v>-6.543573577973536</c:v>
                </c:pt>
                <c:pt idx="525">
                  <c:v>-6.1246553988647241</c:v>
                </c:pt>
                <c:pt idx="526">
                  <c:v>0.4679671790814503</c:v>
                </c:pt>
                <c:pt idx="527">
                  <c:v>-16.142423154449812</c:v>
                </c:pt>
                <c:pt idx="528">
                  <c:v>-8.5570531502245029</c:v>
                </c:pt>
                <c:pt idx="529">
                  <c:v>-4.0371254736697972</c:v>
                </c:pt>
                <c:pt idx="530">
                  <c:v>-2.5374917092009541</c:v>
                </c:pt>
                <c:pt idx="531">
                  <c:v>-7.1093570661843053</c:v>
                </c:pt>
                <c:pt idx="532">
                  <c:v>2.0305728789053643</c:v>
                </c:pt>
                <c:pt idx="533">
                  <c:v>4.0200857761457796</c:v>
                </c:pt>
                <c:pt idx="534">
                  <c:v>-5.7879567291895944</c:v>
                </c:pt>
                <c:pt idx="535">
                  <c:v>-5.703607982774451</c:v>
                </c:pt>
                <c:pt idx="536">
                  <c:v>-6.1946293943868946</c:v>
                </c:pt>
                <c:pt idx="537">
                  <c:v>-17.625644283139945</c:v>
                </c:pt>
                <c:pt idx="538">
                  <c:v>-10.966313807502182</c:v>
                </c:pt>
                <c:pt idx="539">
                  <c:v>-1.4136354949090189</c:v>
                </c:pt>
                <c:pt idx="540">
                  <c:v>-10.620940918000748</c:v>
                </c:pt>
                <c:pt idx="541">
                  <c:v>1.8327313803858436</c:v>
                </c:pt>
                <c:pt idx="542">
                  <c:v>-8.7151924539437164</c:v>
                </c:pt>
                <c:pt idx="543">
                  <c:v>-4.0214252746462318</c:v>
                </c:pt>
                <c:pt idx="544">
                  <c:v>-5.3443102178940407</c:v>
                </c:pt>
                <c:pt idx="545">
                  <c:v>-14.68406665161528</c:v>
                </c:pt>
                <c:pt idx="546">
                  <c:v>-22.221067046586793</c:v>
                </c:pt>
                <c:pt idx="547">
                  <c:v>0.73718757652066413</c:v>
                </c:pt>
                <c:pt idx="548">
                  <c:v>3.2467669912257482</c:v>
                </c:pt>
                <c:pt idx="549">
                  <c:v>-8.9869396513021815</c:v>
                </c:pt>
                <c:pt idx="550">
                  <c:v>2.1730868414042503</c:v>
                </c:pt>
                <c:pt idx="551">
                  <c:v>-0.45889653201583375</c:v>
                </c:pt>
                <c:pt idx="552">
                  <c:v>2.6705750538559005</c:v>
                </c:pt>
                <c:pt idx="553">
                  <c:v>-8.2364538770683229</c:v>
                </c:pt>
                <c:pt idx="554">
                  <c:v>3.1278334754519572</c:v>
                </c:pt>
                <c:pt idx="555">
                  <c:v>1.5288241331289618</c:v>
                </c:pt>
                <c:pt idx="556">
                  <c:v>-9.4823325206459668</c:v>
                </c:pt>
                <c:pt idx="557">
                  <c:v>0.15637028910750814</c:v>
                </c:pt>
                <c:pt idx="558">
                  <c:v>-3.5972615475958012</c:v>
                </c:pt>
                <c:pt idx="559">
                  <c:v>-8.1959599867626594</c:v>
                </c:pt>
                <c:pt idx="560">
                  <c:v>-6.580464280614299</c:v>
                </c:pt>
                <c:pt idx="561">
                  <c:v>-6.8162661318176578</c:v>
                </c:pt>
                <c:pt idx="562">
                  <c:v>-9.5603748559900144</c:v>
                </c:pt>
                <c:pt idx="563">
                  <c:v>-16.441931182416379</c:v>
                </c:pt>
                <c:pt idx="564">
                  <c:v>6.1713948581963143</c:v>
                </c:pt>
                <c:pt idx="565">
                  <c:v>-14.643040332033818</c:v>
                </c:pt>
                <c:pt idx="566">
                  <c:v>-5.5912430761659291</c:v>
                </c:pt>
                <c:pt idx="567">
                  <c:v>-6.3902994563797595</c:v>
                </c:pt>
                <c:pt idx="568">
                  <c:v>-12.312869656986059</c:v>
                </c:pt>
                <c:pt idx="569">
                  <c:v>14.524887528436514</c:v>
                </c:pt>
                <c:pt idx="570">
                  <c:v>-5.3255582790727845</c:v>
                </c:pt>
                <c:pt idx="571">
                  <c:v>-18.696071857882863</c:v>
                </c:pt>
                <c:pt idx="572">
                  <c:v>-14.157240553465575</c:v>
                </c:pt>
                <c:pt idx="573">
                  <c:v>-7.7514343055993402</c:v>
                </c:pt>
                <c:pt idx="574">
                  <c:v>2.8799877097523119</c:v>
                </c:pt>
                <c:pt idx="575">
                  <c:v>-9.2313417703316212</c:v>
                </c:pt>
                <c:pt idx="576">
                  <c:v>-7.4059767063922326</c:v>
                </c:pt>
                <c:pt idx="577">
                  <c:v>-4.8869154625518787</c:v>
                </c:pt>
                <c:pt idx="578">
                  <c:v>-7.3011771161077164</c:v>
                </c:pt>
                <c:pt idx="579">
                  <c:v>-3.8852851833704012</c:v>
                </c:pt>
                <c:pt idx="580">
                  <c:v>-23.317426792600269</c:v>
                </c:pt>
                <c:pt idx="581">
                  <c:v>-11.113832876077995</c:v>
                </c:pt>
                <c:pt idx="582">
                  <c:v>-9.8323937402866051</c:v>
                </c:pt>
                <c:pt idx="583">
                  <c:v>-8.8106455403268189</c:v>
                </c:pt>
                <c:pt idx="584">
                  <c:v>-11.67030063868188</c:v>
                </c:pt>
                <c:pt idx="585">
                  <c:v>-11.291633778822233</c:v>
                </c:pt>
                <c:pt idx="586">
                  <c:v>-14.756922538232857</c:v>
                </c:pt>
                <c:pt idx="587">
                  <c:v>2.7602223631570042</c:v>
                </c:pt>
                <c:pt idx="588">
                  <c:v>-2.3874279568244203</c:v>
                </c:pt>
                <c:pt idx="589">
                  <c:v>-11.858178800021648</c:v>
                </c:pt>
                <c:pt idx="590">
                  <c:v>2.480527017961367</c:v>
                </c:pt>
                <c:pt idx="591">
                  <c:v>-5.8128414024578019</c:v>
                </c:pt>
                <c:pt idx="592">
                  <c:v>-2.9652326794304495</c:v>
                </c:pt>
                <c:pt idx="593">
                  <c:v>-1.4984637124767286</c:v>
                </c:pt>
                <c:pt idx="594">
                  <c:v>-0.76985796262320205</c:v>
                </c:pt>
                <c:pt idx="595">
                  <c:v>-14.967535437166195</c:v>
                </c:pt>
                <c:pt idx="596">
                  <c:v>-3.0978337567232259</c:v>
                </c:pt>
                <c:pt idx="597">
                  <c:v>-3.2627794401752075</c:v>
                </c:pt>
                <c:pt idx="598">
                  <c:v>-13.400908875736691</c:v>
                </c:pt>
                <c:pt idx="599">
                  <c:v>-17.11446809494009</c:v>
                </c:pt>
                <c:pt idx="600">
                  <c:v>-4.6844114017402889</c:v>
                </c:pt>
                <c:pt idx="601">
                  <c:v>3.4978163807387386</c:v>
                </c:pt>
                <c:pt idx="602">
                  <c:v>-3.9818367107339454</c:v>
                </c:pt>
                <c:pt idx="603">
                  <c:v>-6.4293912380082743</c:v>
                </c:pt>
                <c:pt idx="604">
                  <c:v>-4.3668876527357448</c:v>
                </c:pt>
                <c:pt idx="605">
                  <c:v>-29.257885856220472</c:v>
                </c:pt>
                <c:pt idx="606">
                  <c:v>-5.3310347783327705</c:v>
                </c:pt>
                <c:pt idx="607">
                  <c:v>-9.8362981658031376</c:v>
                </c:pt>
                <c:pt idx="608">
                  <c:v>-0.10598724208076087</c:v>
                </c:pt>
                <c:pt idx="609">
                  <c:v>12.571286901263482</c:v>
                </c:pt>
                <c:pt idx="610">
                  <c:v>-3.5003125602458209</c:v>
                </c:pt>
                <c:pt idx="611">
                  <c:v>-4.9464536031722091</c:v>
                </c:pt>
                <c:pt idx="612">
                  <c:v>-3.4122607565559933</c:v>
                </c:pt>
                <c:pt idx="613">
                  <c:v>-3.0400042618426477</c:v>
                </c:pt>
                <c:pt idx="614">
                  <c:v>-7.1627751511032116</c:v>
                </c:pt>
                <c:pt idx="615">
                  <c:v>-5.846067732827029</c:v>
                </c:pt>
                <c:pt idx="616">
                  <c:v>-4.5280968665658659</c:v>
                </c:pt>
                <c:pt idx="617">
                  <c:v>-4.0960653496439523</c:v>
                </c:pt>
                <c:pt idx="618">
                  <c:v>-6.9419821094705165</c:v>
                </c:pt>
                <c:pt idx="619">
                  <c:v>-18.22488009022635</c:v>
                </c:pt>
                <c:pt idx="620">
                  <c:v>7.8742502202658891</c:v>
                </c:pt>
                <c:pt idx="621">
                  <c:v>-5.7847997534047719</c:v>
                </c:pt>
                <c:pt idx="622">
                  <c:v>-6.2495989550797919</c:v>
                </c:pt>
                <c:pt idx="623">
                  <c:v>-0.77452693496948477</c:v>
                </c:pt>
                <c:pt idx="624">
                  <c:v>-10.368401336981062</c:v>
                </c:pt>
                <c:pt idx="625">
                  <c:v>-6.3590186325793798</c:v>
                </c:pt>
                <c:pt idx="626">
                  <c:v>-7.4295316572537375</c:v>
                </c:pt>
                <c:pt idx="627">
                  <c:v>-3.2591151218188039</c:v>
                </c:pt>
                <c:pt idx="628">
                  <c:v>-2.7871707277018989</c:v>
                </c:pt>
                <c:pt idx="629">
                  <c:v>-6.5130684902119285</c:v>
                </c:pt>
                <c:pt idx="630">
                  <c:v>-0.4793363085172101</c:v>
                </c:pt>
                <c:pt idx="631">
                  <c:v>-4.5901755985299673</c:v>
                </c:pt>
                <c:pt idx="632">
                  <c:v>-7.3765376084590955</c:v>
                </c:pt>
                <c:pt idx="633">
                  <c:v>-13.66530771572357</c:v>
                </c:pt>
                <c:pt idx="634">
                  <c:v>-5.1527299027323332</c:v>
                </c:pt>
                <c:pt idx="635">
                  <c:v>-7.9907356068305102</c:v>
                </c:pt>
                <c:pt idx="636">
                  <c:v>-8.0078754647217743</c:v>
                </c:pt>
                <c:pt idx="637">
                  <c:v>-4.1606473263476254</c:v>
                </c:pt>
                <c:pt idx="638">
                  <c:v>-8.0596125368901745</c:v>
                </c:pt>
                <c:pt idx="639">
                  <c:v>2.3570746820255319</c:v>
                </c:pt>
                <c:pt idx="640">
                  <c:v>-9.2951232475553862</c:v>
                </c:pt>
                <c:pt idx="641">
                  <c:v>-7.3093385948148288</c:v>
                </c:pt>
                <c:pt idx="642">
                  <c:v>-9.4609789312934858</c:v>
                </c:pt>
                <c:pt idx="643">
                  <c:v>-7.440948025159086</c:v>
                </c:pt>
                <c:pt idx="644">
                  <c:v>-10.154141400312172</c:v>
                </c:pt>
                <c:pt idx="645">
                  <c:v>-11.424884599428136</c:v>
                </c:pt>
                <c:pt idx="646">
                  <c:v>-13.270760935520364</c:v>
                </c:pt>
                <c:pt idx="647">
                  <c:v>-10.2912832802373</c:v>
                </c:pt>
                <c:pt idx="648">
                  <c:v>-12.678122115291549</c:v>
                </c:pt>
                <c:pt idx="649">
                  <c:v>-9.6167435712982403</c:v>
                </c:pt>
                <c:pt idx="650">
                  <c:v>-10.877395874826306</c:v>
                </c:pt>
                <c:pt idx="651">
                  <c:v>-11.42119555113061</c:v>
                </c:pt>
                <c:pt idx="652">
                  <c:v>-9.2568872858002162</c:v>
                </c:pt>
                <c:pt idx="653">
                  <c:v>-5.8918008310720618</c:v>
                </c:pt>
                <c:pt idx="654">
                  <c:v>-8.2358884666796843</c:v>
                </c:pt>
                <c:pt idx="655">
                  <c:v>-8.1196105847866171</c:v>
                </c:pt>
                <c:pt idx="656">
                  <c:v>-8.8647611274133116</c:v>
                </c:pt>
                <c:pt idx="657">
                  <c:v>-10.084414035605423</c:v>
                </c:pt>
                <c:pt idx="658">
                  <c:v>-6.8352338362887251</c:v>
                </c:pt>
                <c:pt idx="659">
                  <c:v>-8.4383830964090603</c:v>
                </c:pt>
                <c:pt idx="660">
                  <c:v>-7.379071398187433</c:v>
                </c:pt>
                <c:pt idx="661">
                  <c:v>-6.9575929434733617</c:v>
                </c:pt>
                <c:pt idx="662">
                  <c:v>-6.7635966205153926</c:v>
                </c:pt>
                <c:pt idx="663">
                  <c:v>-7.360504416902188</c:v>
                </c:pt>
                <c:pt idx="664">
                  <c:v>-7.9124152790363054</c:v>
                </c:pt>
                <c:pt idx="665">
                  <c:v>-12.661303670484704</c:v>
                </c:pt>
                <c:pt idx="666">
                  <c:v>-8.4118988803981978</c:v>
                </c:pt>
                <c:pt idx="667">
                  <c:v>-6.2733989608918961</c:v>
                </c:pt>
                <c:pt idx="668">
                  <c:v>-7.4911500819968095</c:v>
                </c:pt>
                <c:pt idx="669">
                  <c:v>-5.5742167406021927</c:v>
                </c:pt>
                <c:pt idx="670">
                  <c:v>-7.1371856996599874</c:v>
                </c:pt>
                <c:pt idx="671">
                  <c:v>-9.4243161607488606</c:v>
                </c:pt>
                <c:pt idx="672">
                  <c:v>-5.0721083912861484</c:v>
                </c:pt>
                <c:pt idx="673">
                  <c:v>-10.663127401403976</c:v>
                </c:pt>
                <c:pt idx="674">
                  <c:v>-3.7885892511802819</c:v>
                </c:pt>
                <c:pt idx="675">
                  <c:v>-6.3523703421308735</c:v>
                </c:pt>
                <c:pt idx="676">
                  <c:v>-5.0182325968403125</c:v>
                </c:pt>
                <c:pt idx="677">
                  <c:v>-5.0731587712342012</c:v>
                </c:pt>
                <c:pt idx="678">
                  <c:v>-1.4088579420413183</c:v>
                </c:pt>
                <c:pt idx="679">
                  <c:v>-3.4103897481454899</c:v>
                </c:pt>
                <c:pt idx="680">
                  <c:v>-5.2061950601522442</c:v>
                </c:pt>
                <c:pt idx="681">
                  <c:v>-0.16719052692787512</c:v>
                </c:pt>
                <c:pt idx="682">
                  <c:v>-2.2676308536277325</c:v>
                </c:pt>
                <c:pt idx="683">
                  <c:v>-4.0735703388100362</c:v>
                </c:pt>
                <c:pt idx="684">
                  <c:v>-2.8408703933738235</c:v>
                </c:pt>
                <c:pt idx="685">
                  <c:v>-1.9071361040686006</c:v>
                </c:pt>
                <c:pt idx="686">
                  <c:v>-3.4060699849305318</c:v>
                </c:pt>
                <c:pt idx="687">
                  <c:v>-4.8006257555226668</c:v>
                </c:pt>
                <c:pt idx="688">
                  <c:v>-3.6650121839478471</c:v>
                </c:pt>
                <c:pt idx="689">
                  <c:v>-3.2232670209509315</c:v>
                </c:pt>
                <c:pt idx="690">
                  <c:v>-3.6013339095288042</c:v>
                </c:pt>
                <c:pt idx="691">
                  <c:v>-3.9717193106692283</c:v>
                </c:pt>
                <c:pt idx="692">
                  <c:v>-3.2356520855471036</c:v>
                </c:pt>
                <c:pt idx="693">
                  <c:v>-2.4385936714580723</c:v>
                </c:pt>
                <c:pt idx="694">
                  <c:v>-2.6651988317291035</c:v>
                </c:pt>
                <c:pt idx="695">
                  <c:v>-1.4746732302142802</c:v>
                </c:pt>
                <c:pt idx="696">
                  <c:v>-1.7436485138348026</c:v>
                </c:pt>
                <c:pt idx="697">
                  <c:v>-2.2556130598106403</c:v>
                </c:pt>
                <c:pt idx="698">
                  <c:v>-0.79918141918772767</c:v>
                </c:pt>
                <c:pt idx="699">
                  <c:v>-2.2734311415017818</c:v>
                </c:pt>
                <c:pt idx="700">
                  <c:v>-3.1197489101240992</c:v>
                </c:pt>
                <c:pt idx="701">
                  <c:v>-3.6851367598753169</c:v>
                </c:pt>
                <c:pt idx="702">
                  <c:v>-5.0009964373273759</c:v>
                </c:pt>
                <c:pt idx="703">
                  <c:v>-3.661259289552615</c:v>
                </c:pt>
                <c:pt idx="704">
                  <c:v>-4.6305828481195119</c:v>
                </c:pt>
                <c:pt idx="705">
                  <c:v>-4.5390912486044517</c:v>
                </c:pt>
                <c:pt idx="706">
                  <c:v>-4.1983791747069565</c:v>
                </c:pt>
                <c:pt idx="707">
                  <c:v>-4.7942620563273648</c:v>
                </c:pt>
                <c:pt idx="708">
                  <c:v>-3.2286031333631011</c:v>
                </c:pt>
                <c:pt idx="709">
                  <c:v>0.5275683676139471</c:v>
                </c:pt>
                <c:pt idx="710">
                  <c:v>-19.401977790574406</c:v>
                </c:pt>
                <c:pt idx="711">
                  <c:v>-15.636459853280529</c:v>
                </c:pt>
                <c:pt idx="712">
                  <c:v>-7.9599268492263651</c:v>
                </c:pt>
                <c:pt idx="713">
                  <c:v>0.62907836836641329</c:v>
                </c:pt>
                <c:pt idx="714">
                  <c:v>-6.5990594803447413</c:v>
                </c:pt>
                <c:pt idx="715">
                  <c:v>0</c:v>
                </c:pt>
                <c:pt idx="716">
                  <c:v>-11.587713883367458</c:v>
                </c:pt>
                <c:pt idx="717">
                  <c:v>14.97379119483106</c:v>
                </c:pt>
                <c:pt idx="718">
                  <c:v>5.7933999456579839</c:v>
                </c:pt>
                <c:pt idx="719">
                  <c:v>-6.3487020503605507</c:v>
                </c:pt>
                <c:pt idx="720">
                  <c:v>-13.84477773988243</c:v>
                </c:pt>
                <c:pt idx="721">
                  <c:v>-9.6751543681504426</c:v>
                </c:pt>
                <c:pt idx="722">
                  <c:v>-4.2423267978268733</c:v>
                </c:pt>
                <c:pt idx="723">
                  <c:v>-4.7494629441627083</c:v>
                </c:pt>
                <c:pt idx="724">
                  <c:v>-1.2930106007213229</c:v>
                </c:pt>
                <c:pt idx="725">
                  <c:v>-5.1020307953843771</c:v>
                </c:pt>
                <c:pt idx="726">
                  <c:v>18.81901648694781</c:v>
                </c:pt>
                <c:pt idx="727">
                  <c:v>21.301006988239472</c:v>
                </c:pt>
                <c:pt idx="728">
                  <c:v>-1.6775725375615975</c:v>
                </c:pt>
                <c:pt idx="729">
                  <c:v>-6.0197707189951997</c:v>
                </c:pt>
                <c:pt idx="730">
                  <c:v>-8.6374803302998799</c:v>
                </c:pt>
                <c:pt idx="731">
                  <c:v>11.011918962562753</c:v>
                </c:pt>
              </c:numCache>
            </c:numRef>
          </c:xVal>
          <c:yVal>
            <c:numRef>
              <c:f>Data!$Y$21:$Y$1000</c:f>
              <c:numCache>
                <c:formatCode>General</c:formatCode>
                <c:ptCount val="980"/>
                <c:pt idx="0">
                  <c:v>0</c:v>
                </c:pt>
                <c:pt idx="1">
                  <c:v>-15.153032388466423</c:v>
                </c:pt>
                <c:pt idx="2">
                  <c:v>9.3138348661166752</c:v>
                </c:pt>
                <c:pt idx="3">
                  <c:v>-4.1457242646133921</c:v>
                </c:pt>
                <c:pt idx="4">
                  <c:v>12.928527378174671</c:v>
                </c:pt>
                <c:pt idx="5">
                  <c:v>-6.8060527193383136</c:v>
                </c:pt>
                <c:pt idx="6">
                  <c:v>-20.764740236050638</c:v>
                </c:pt>
                <c:pt idx="7">
                  <c:v>2.467096289121919</c:v>
                </c:pt>
                <c:pt idx="8">
                  <c:v>-0.50411968764916493</c:v>
                </c:pt>
                <c:pt idx="9">
                  <c:v>-6.8594142319127123</c:v>
                </c:pt>
                <c:pt idx="10">
                  <c:v>5.0437326038859123</c:v>
                </c:pt>
                <c:pt idx="11">
                  <c:v>-4.9460201986862353</c:v>
                </c:pt>
                <c:pt idx="12">
                  <c:v>12.469370550574348</c:v>
                </c:pt>
                <c:pt idx="13">
                  <c:v>-8.8941856926813561</c:v>
                </c:pt>
                <c:pt idx="14">
                  <c:v>13.271424927297108</c:v>
                </c:pt>
                <c:pt idx="15">
                  <c:v>6.7098303676611009</c:v>
                </c:pt>
                <c:pt idx="16">
                  <c:v>-8.3896271093419834</c:v>
                </c:pt>
                <c:pt idx="17">
                  <c:v>2.3355499530336923</c:v>
                </c:pt>
                <c:pt idx="18">
                  <c:v>-5.9024803453857961</c:v>
                </c:pt>
                <c:pt idx="19">
                  <c:v>0</c:v>
                </c:pt>
                <c:pt idx="20">
                  <c:v>0</c:v>
                </c:pt>
                <c:pt idx="21">
                  <c:v>-4.4453505361094416</c:v>
                </c:pt>
                <c:pt idx="22">
                  <c:v>14.088321243394608</c:v>
                </c:pt>
                <c:pt idx="23">
                  <c:v>-3.2927182613625434</c:v>
                </c:pt>
                <c:pt idx="24">
                  <c:v>-4.4478494613856441</c:v>
                </c:pt>
                <c:pt idx="25">
                  <c:v>0.11682672958148574</c:v>
                </c:pt>
                <c:pt idx="26">
                  <c:v>21.415036538045882</c:v>
                </c:pt>
                <c:pt idx="27">
                  <c:v>0.33597435388711955</c:v>
                </c:pt>
                <c:pt idx="28">
                  <c:v>-6.327702688805342</c:v>
                </c:pt>
                <c:pt idx="29">
                  <c:v>9.2535554125377981</c:v>
                </c:pt>
                <c:pt idx="30">
                  <c:v>-10.227858718986298</c:v>
                </c:pt>
                <c:pt idx="31">
                  <c:v>-7.0038356636432937</c:v>
                </c:pt>
                <c:pt idx="32">
                  <c:v>14.309627835518208</c:v>
                </c:pt>
                <c:pt idx="33">
                  <c:v>0.52350572206074197</c:v>
                </c:pt>
                <c:pt idx="34">
                  <c:v>3.7764715187135218</c:v>
                </c:pt>
                <c:pt idx="35">
                  <c:v>22.761993906732332</c:v>
                </c:pt>
                <c:pt idx="36">
                  <c:v>21.589617675416708</c:v>
                </c:pt>
                <c:pt idx="37">
                  <c:v>0.32371327369983954</c:v>
                </c:pt>
                <c:pt idx="38">
                  <c:v>-1.102173465526276</c:v>
                </c:pt>
                <c:pt idx="39">
                  <c:v>11.176367953233248</c:v>
                </c:pt>
                <c:pt idx="40">
                  <c:v>8.4135899472188349</c:v>
                </c:pt>
                <c:pt idx="41">
                  <c:v>-1.5819873931740507</c:v>
                </c:pt>
                <c:pt idx="42">
                  <c:v>-10.343220098689546</c:v>
                </c:pt>
                <c:pt idx="43">
                  <c:v>-3.9374004595337282</c:v>
                </c:pt>
                <c:pt idx="44">
                  <c:v>2.4878798514695828</c:v>
                </c:pt>
                <c:pt idx="45">
                  <c:v>7.0925837358467669</c:v>
                </c:pt>
                <c:pt idx="46">
                  <c:v>-4.9184282793609455</c:v>
                </c:pt>
                <c:pt idx="47">
                  <c:v>-9.1338895273617808</c:v>
                </c:pt>
                <c:pt idx="48">
                  <c:v>-2.1391334671710736</c:v>
                </c:pt>
                <c:pt idx="49">
                  <c:v>-6.9496279549030833</c:v>
                </c:pt>
                <c:pt idx="50">
                  <c:v>4.5034592969880327</c:v>
                </c:pt>
                <c:pt idx="51">
                  <c:v>-11.850826811222072</c:v>
                </c:pt>
                <c:pt idx="52">
                  <c:v>-0.81612580238968369</c:v>
                </c:pt>
                <c:pt idx="53">
                  <c:v>4.6208440990134863</c:v>
                </c:pt>
                <c:pt idx="54">
                  <c:v>-7.2059498154539341</c:v>
                </c:pt>
                <c:pt idx="55">
                  <c:v>3.0557123790466147</c:v>
                </c:pt>
                <c:pt idx="56">
                  <c:v>6.8760319002634684</c:v>
                </c:pt>
                <c:pt idx="57">
                  <c:v>-4.3395224773070566</c:v>
                </c:pt>
                <c:pt idx="58">
                  <c:v>9.6724055422356852</c:v>
                </c:pt>
                <c:pt idx="59">
                  <c:v>4.8882897127832354</c:v>
                </c:pt>
                <c:pt idx="60">
                  <c:v>-9.7725132117170066</c:v>
                </c:pt>
                <c:pt idx="61">
                  <c:v>7.1879386588652148</c:v>
                </c:pt>
                <c:pt idx="62">
                  <c:v>-4.6558381976045604</c:v>
                </c:pt>
                <c:pt idx="63">
                  <c:v>16.389296149752308</c:v>
                </c:pt>
                <c:pt idx="64">
                  <c:v>4.428474397168829</c:v>
                </c:pt>
                <c:pt idx="65">
                  <c:v>13.622404765168186</c:v>
                </c:pt>
                <c:pt idx="66">
                  <c:v>5.6810971374274981</c:v>
                </c:pt>
                <c:pt idx="67">
                  <c:v>-12.818897356817368</c:v>
                </c:pt>
                <c:pt idx="68">
                  <c:v>5.9520874903816319</c:v>
                </c:pt>
                <c:pt idx="69">
                  <c:v>2.1447616496221515</c:v>
                </c:pt>
                <c:pt idx="70">
                  <c:v>15.426476107855898</c:v>
                </c:pt>
                <c:pt idx="71">
                  <c:v>4.1241321966615505</c:v>
                </c:pt>
                <c:pt idx="72">
                  <c:v>-18.669302610273423</c:v>
                </c:pt>
                <c:pt idx="73">
                  <c:v>-13.83778700588104</c:v>
                </c:pt>
                <c:pt idx="74">
                  <c:v>15.91354937283104</c:v>
                </c:pt>
                <c:pt idx="75">
                  <c:v>-8.2200551132887671</c:v>
                </c:pt>
                <c:pt idx="76">
                  <c:v>10.469510217531051</c:v>
                </c:pt>
                <c:pt idx="77">
                  <c:v>14.862356356991235</c:v>
                </c:pt>
                <c:pt idx="78">
                  <c:v>-17.677007264334719</c:v>
                </c:pt>
                <c:pt idx="79">
                  <c:v>14.273742965219597</c:v>
                </c:pt>
                <c:pt idx="80">
                  <c:v>-7.9141008303953342</c:v>
                </c:pt>
                <c:pt idx="81">
                  <c:v>28.932526378165647</c:v>
                </c:pt>
                <c:pt idx="82">
                  <c:v>3.6566619850349018</c:v>
                </c:pt>
                <c:pt idx="83">
                  <c:v>-1.5352245308751986</c:v>
                </c:pt>
                <c:pt idx="84">
                  <c:v>1.9301898179058985</c:v>
                </c:pt>
                <c:pt idx="85">
                  <c:v>6.6781494473175691</c:v>
                </c:pt>
                <c:pt idx="86">
                  <c:v>-18.236785128930986</c:v>
                </c:pt>
                <c:pt idx="87">
                  <c:v>-3.748906121158285</c:v>
                </c:pt>
                <c:pt idx="88">
                  <c:v>2.8026411255858323</c:v>
                </c:pt>
                <c:pt idx="89">
                  <c:v>-5.3984799482634171</c:v>
                </c:pt>
                <c:pt idx="90">
                  <c:v>7.5249933521332242</c:v>
                </c:pt>
                <c:pt idx="91">
                  <c:v>4.0160898058069563</c:v>
                </c:pt>
                <c:pt idx="92">
                  <c:v>-2.6301408951547849</c:v>
                </c:pt>
                <c:pt idx="93">
                  <c:v>6.1688956065045497</c:v>
                </c:pt>
                <c:pt idx="94">
                  <c:v>1.9838378937152221</c:v>
                </c:pt>
                <c:pt idx="95">
                  <c:v>13.860172434858109</c:v>
                </c:pt>
                <c:pt idx="96">
                  <c:v>11.359234677491663</c:v>
                </c:pt>
                <c:pt idx="97">
                  <c:v>2.1512277439266008</c:v>
                </c:pt>
                <c:pt idx="98">
                  <c:v>-3.9521899321563918</c:v>
                </c:pt>
                <c:pt idx="99">
                  <c:v>13.79168748905367</c:v>
                </c:pt>
                <c:pt idx="100">
                  <c:v>-5.5705211026004209</c:v>
                </c:pt>
                <c:pt idx="101">
                  <c:v>4.0929716763116977</c:v>
                </c:pt>
                <c:pt idx="102">
                  <c:v>-7.3589873640014325</c:v>
                </c:pt>
                <c:pt idx="103">
                  <c:v>5.4344466328724961</c:v>
                </c:pt>
                <c:pt idx="104">
                  <c:v>4.7036345839822031</c:v>
                </c:pt>
                <c:pt idx="105">
                  <c:v>28.795523374485555</c:v>
                </c:pt>
                <c:pt idx="106">
                  <c:v>6.9600231954627745</c:v>
                </c:pt>
                <c:pt idx="107">
                  <c:v>6.0258015161896639</c:v>
                </c:pt>
                <c:pt idx="108">
                  <c:v>-0.37261624204564553</c:v>
                </c:pt>
                <c:pt idx="109">
                  <c:v>-8.0184270983642509</c:v>
                </c:pt>
                <c:pt idx="110">
                  <c:v>-9.522789861636122</c:v>
                </c:pt>
                <c:pt idx="111">
                  <c:v>16.968111771391481</c:v>
                </c:pt>
                <c:pt idx="112">
                  <c:v>2.9578525840202357</c:v>
                </c:pt>
                <c:pt idx="113">
                  <c:v>16.652790775902492</c:v>
                </c:pt>
                <c:pt idx="114">
                  <c:v>3.7493355287917782</c:v>
                </c:pt>
                <c:pt idx="115">
                  <c:v>2.9443494263987753</c:v>
                </c:pt>
                <c:pt idx="116">
                  <c:v>3.18283297991765</c:v>
                </c:pt>
                <c:pt idx="117">
                  <c:v>7.7531294523222041</c:v>
                </c:pt>
                <c:pt idx="118">
                  <c:v>12.057482220572545</c:v>
                </c:pt>
                <c:pt idx="119">
                  <c:v>-12.87948703295641</c:v>
                </c:pt>
                <c:pt idx="120">
                  <c:v>17.439464862963149</c:v>
                </c:pt>
                <c:pt idx="121">
                  <c:v>24.340445246341822</c:v>
                </c:pt>
                <c:pt idx="122">
                  <c:v>-18.099381235185497</c:v>
                </c:pt>
                <c:pt idx="123">
                  <c:v>4.5682959692979281</c:v>
                </c:pt>
                <c:pt idx="124">
                  <c:v>-1.3925339073550325</c:v>
                </c:pt>
                <c:pt idx="125">
                  <c:v>14.590681325991648</c:v>
                </c:pt>
                <c:pt idx="126">
                  <c:v>14.565915151106474</c:v>
                </c:pt>
                <c:pt idx="127">
                  <c:v>6.0965079819321275</c:v>
                </c:pt>
                <c:pt idx="128">
                  <c:v>-1.4252230732872475</c:v>
                </c:pt>
                <c:pt idx="129">
                  <c:v>16.442313723529928</c:v>
                </c:pt>
                <c:pt idx="130">
                  <c:v>4.7168847056459224</c:v>
                </c:pt>
                <c:pt idx="131">
                  <c:v>8.3890003374337851</c:v>
                </c:pt>
                <c:pt idx="132">
                  <c:v>-3.6313029776815289</c:v>
                </c:pt>
                <c:pt idx="133">
                  <c:v>-11.299818456255117</c:v>
                </c:pt>
                <c:pt idx="134">
                  <c:v>14.278784034994139</c:v>
                </c:pt>
                <c:pt idx="135">
                  <c:v>-12.461746591283037</c:v>
                </c:pt>
                <c:pt idx="136">
                  <c:v>-11.726335405560928</c:v>
                </c:pt>
                <c:pt idx="137">
                  <c:v>15.41819611367524</c:v>
                </c:pt>
                <c:pt idx="138">
                  <c:v>9.8314582709836991</c:v>
                </c:pt>
                <c:pt idx="139">
                  <c:v>-5.9613252954089475</c:v>
                </c:pt>
                <c:pt idx="140">
                  <c:v>0.57299218922577078</c:v>
                </c:pt>
                <c:pt idx="141">
                  <c:v>-1.7674079187025873</c:v>
                </c:pt>
                <c:pt idx="142">
                  <c:v>23.494290902963883</c:v>
                </c:pt>
                <c:pt idx="143">
                  <c:v>-21.777777195257286</c:v>
                </c:pt>
                <c:pt idx="144">
                  <c:v>12.098452386789482</c:v>
                </c:pt>
                <c:pt idx="145">
                  <c:v>0</c:v>
                </c:pt>
                <c:pt idx="146">
                  <c:v>3.8554060721440497</c:v>
                </c:pt>
                <c:pt idx="147">
                  <c:v>7.732881743959533</c:v>
                </c:pt>
                <c:pt idx="148">
                  <c:v>10.346301022401546</c:v>
                </c:pt>
                <c:pt idx="149">
                  <c:v>-5.1750721404119915</c:v>
                </c:pt>
                <c:pt idx="150">
                  <c:v>-18.207793633257001</c:v>
                </c:pt>
                <c:pt idx="151">
                  <c:v>4.5986711742694588</c:v>
                </c:pt>
                <c:pt idx="152">
                  <c:v>-7.9434374167336408</c:v>
                </c:pt>
                <c:pt idx="153">
                  <c:v>-6.018083633549872</c:v>
                </c:pt>
                <c:pt idx="154">
                  <c:v>2.904935981324607</c:v>
                </c:pt>
                <c:pt idx="155">
                  <c:v>-19.605474455692505</c:v>
                </c:pt>
                <c:pt idx="156">
                  <c:v>9.6411618788754492</c:v>
                </c:pt>
                <c:pt idx="157">
                  <c:v>13.795410056701959</c:v>
                </c:pt>
                <c:pt idx="158">
                  <c:v>-5.0205703669200545</c:v>
                </c:pt>
                <c:pt idx="159">
                  <c:v>0.98859704458180253</c:v>
                </c:pt>
                <c:pt idx="160">
                  <c:v>2.6340007048009415</c:v>
                </c:pt>
                <c:pt idx="161">
                  <c:v>-16.154460243329613</c:v>
                </c:pt>
                <c:pt idx="162">
                  <c:v>3.5059715806883403</c:v>
                </c:pt>
                <c:pt idx="163">
                  <c:v>13.140116991259546</c:v>
                </c:pt>
                <c:pt idx="164">
                  <c:v>14.420950756190223</c:v>
                </c:pt>
                <c:pt idx="165">
                  <c:v>8.6451925181570921</c:v>
                </c:pt>
                <c:pt idx="166">
                  <c:v>-11.156118275654714</c:v>
                </c:pt>
                <c:pt idx="167">
                  <c:v>13.678707953085093</c:v>
                </c:pt>
                <c:pt idx="168">
                  <c:v>-6.3759958485431127</c:v>
                </c:pt>
                <c:pt idx="169">
                  <c:v>13.696541388195316</c:v>
                </c:pt>
                <c:pt idx="170">
                  <c:v>-8.585018256196836</c:v>
                </c:pt>
                <c:pt idx="171">
                  <c:v>7.1455833516025509</c:v>
                </c:pt>
                <c:pt idx="172">
                  <c:v>-5.593520751273938</c:v>
                </c:pt>
                <c:pt idx="173">
                  <c:v>15.93757117823812</c:v>
                </c:pt>
                <c:pt idx="174">
                  <c:v>11.86940443830756</c:v>
                </c:pt>
                <c:pt idx="175">
                  <c:v>19.262736198416732</c:v>
                </c:pt>
                <c:pt idx="176">
                  <c:v>17.238573226889613</c:v>
                </c:pt>
                <c:pt idx="177">
                  <c:v>14.975921015744563</c:v>
                </c:pt>
                <c:pt idx="178">
                  <c:v>-12.041546885038132</c:v>
                </c:pt>
                <c:pt idx="179">
                  <c:v>-0.42531575448105424</c:v>
                </c:pt>
                <c:pt idx="180">
                  <c:v>2.4067349573948005</c:v>
                </c:pt>
                <c:pt idx="181">
                  <c:v>-2.5672759257617539</c:v>
                </c:pt>
                <c:pt idx="182">
                  <c:v>-11.181067791724766</c:v>
                </c:pt>
                <c:pt idx="183">
                  <c:v>22.37138991379399</c:v>
                </c:pt>
                <c:pt idx="184">
                  <c:v>16.499751874980742</c:v>
                </c:pt>
                <c:pt idx="185">
                  <c:v>10.864134159603225</c:v>
                </c:pt>
                <c:pt idx="186">
                  <c:v>-10.732484538177294</c:v>
                </c:pt>
                <c:pt idx="187">
                  <c:v>-12.574363811615136</c:v>
                </c:pt>
                <c:pt idx="188">
                  <c:v>14.639316448356588</c:v>
                </c:pt>
                <c:pt idx="189">
                  <c:v>-14.444296085866283</c:v>
                </c:pt>
                <c:pt idx="190">
                  <c:v>-11.107833096680549</c:v>
                </c:pt>
                <c:pt idx="191">
                  <c:v>6.5584276312782093</c:v>
                </c:pt>
                <c:pt idx="192">
                  <c:v>4.2883274662022997</c:v>
                </c:pt>
                <c:pt idx="193">
                  <c:v>41.17076963291936</c:v>
                </c:pt>
                <c:pt idx="194">
                  <c:v>14.403904329923201</c:v>
                </c:pt>
                <c:pt idx="195">
                  <c:v>-12.562538192060142</c:v>
                </c:pt>
                <c:pt idx="196">
                  <c:v>15.603783981973656</c:v>
                </c:pt>
                <c:pt idx="197">
                  <c:v>17.856808715000795</c:v>
                </c:pt>
                <c:pt idx="198">
                  <c:v>12.37696558767801</c:v>
                </c:pt>
                <c:pt idx="199">
                  <c:v>1.0787366103137939</c:v>
                </c:pt>
                <c:pt idx="200">
                  <c:v>24.414078735667264</c:v>
                </c:pt>
                <c:pt idx="201">
                  <c:v>9.8714023122858432</c:v>
                </c:pt>
                <c:pt idx="202">
                  <c:v>-6.9539640101078408</c:v>
                </c:pt>
                <c:pt idx="203">
                  <c:v>21.543203474970696</c:v>
                </c:pt>
                <c:pt idx="204">
                  <c:v>7.8280658195424229</c:v>
                </c:pt>
                <c:pt idx="205">
                  <c:v>-0.19567574411174651</c:v>
                </c:pt>
                <c:pt idx="206">
                  <c:v>8.0149809399211964</c:v>
                </c:pt>
                <c:pt idx="207">
                  <c:v>19.338510281629649</c:v>
                </c:pt>
                <c:pt idx="208">
                  <c:v>29.755243519044189</c:v>
                </c:pt>
                <c:pt idx="209">
                  <c:v>15.06109409057346</c:v>
                </c:pt>
                <c:pt idx="210">
                  <c:v>30.567813198000596</c:v>
                </c:pt>
                <c:pt idx="211">
                  <c:v>-17.962109992941659</c:v>
                </c:pt>
                <c:pt idx="212">
                  <c:v>37.620777119143604</c:v>
                </c:pt>
                <c:pt idx="213">
                  <c:v>-11.914431159604687</c:v>
                </c:pt>
                <c:pt idx="214">
                  <c:v>10.395777487659553</c:v>
                </c:pt>
                <c:pt idx="215">
                  <c:v>-1.9211257158839985</c:v>
                </c:pt>
                <c:pt idx="216">
                  <c:v>9.2230168274417075</c:v>
                </c:pt>
                <c:pt idx="217">
                  <c:v>3.7264119425799938</c:v>
                </c:pt>
                <c:pt idx="218">
                  <c:v>4.6861133268302853</c:v>
                </c:pt>
                <c:pt idx="219">
                  <c:v>6.8450275171152386</c:v>
                </c:pt>
                <c:pt idx="220">
                  <c:v>-9.7347089506529407</c:v>
                </c:pt>
                <c:pt idx="221">
                  <c:v>-18.07335052692666</c:v>
                </c:pt>
                <c:pt idx="222">
                  <c:v>13.073332394790933</c:v>
                </c:pt>
                <c:pt idx="223">
                  <c:v>2.5256512398125994</c:v>
                </c:pt>
                <c:pt idx="224">
                  <c:v>23.657633079453309</c:v>
                </c:pt>
                <c:pt idx="225">
                  <c:v>7.3073602785009584</c:v>
                </c:pt>
                <c:pt idx="226">
                  <c:v>29.208177129472723</c:v>
                </c:pt>
                <c:pt idx="227">
                  <c:v>3.9088063179640464</c:v>
                </c:pt>
                <c:pt idx="228">
                  <c:v>1.3683351804301254</c:v>
                </c:pt>
                <c:pt idx="229">
                  <c:v>-0.14068873763654924</c:v>
                </c:pt>
                <c:pt idx="230">
                  <c:v>-15.640912875187567</c:v>
                </c:pt>
                <c:pt idx="231">
                  <c:v>-29.755534143407239</c:v>
                </c:pt>
                <c:pt idx="232">
                  <c:v>6.4607452805383243</c:v>
                </c:pt>
                <c:pt idx="233">
                  <c:v>-5.5816369461951769</c:v>
                </c:pt>
                <c:pt idx="234">
                  <c:v>26.404818351028393</c:v>
                </c:pt>
                <c:pt idx="235">
                  <c:v>2.3310184664891938</c:v>
                </c:pt>
                <c:pt idx="236">
                  <c:v>-11.117234662536731</c:v>
                </c:pt>
                <c:pt idx="237">
                  <c:v>15.922876986393169</c:v>
                </c:pt>
                <c:pt idx="238">
                  <c:v>-5.0143881714038399</c:v>
                </c:pt>
                <c:pt idx="239">
                  <c:v>-6.2320882739787979</c:v>
                </c:pt>
                <c:pt idx="240">
                  <c:v>8.2241541070649191</c:v>
                </c:pt>
                <c:pt idx="241">
                  <c:v>33.418619132038209</c:v>
                </c:pt>
                <c:pt idx="242">
                  <c:v>-12.369004384796792</c:v>
                </c:pt>
                <c:pt idx="243">
                  <c:v>-3.4295295392353986</c:v>
                </c:pt>
                <c:pt idx="244">
                  <c:v>-2.4359834467167043</c:v>
                </c:pt>
                <c:pt idx="245">
                  <c:v>-21.7717371519255</c:v>
                </c:pt>
                <c:pt idx="246">
                  <c:v>3.1717976485937274</c:v>
                </c:pt>
                <c:pt idx="247">
                  <c:v>-8.5194970792965812</c:v>
                </c:pt>
                <c:pt idx="248">
                  <c:v>9.5734225042041583</c:v>
                </c:pt>
                <c:pt idx="249">
                  <c:v>6.2348009092080874</c:v>
                </c:pt>
                <c:pt idx="250">
                  <c:v>6.2290817244072025</c:v>
                </c:pt>
                <c:pt idx="251">
                  <c:v>8.8143969655766838</c:v>
                </c:pt>
                <c:pt idx="252">
                  <c:v>-8.3486041053949265</c:v>
                </c:pt>
                <c:pt idx="253">
                  <c:v>-2.5366237356119639</c:v>
                </c:pt>
                <c:pt idx="254">
                  <c:v>29.635039036553142</c:v>
                </c:pt>
                <c:pt idx="255">
                  <c:v>18.340689392549354</c:v>
                </c:pt>
                <c:pt idx="256">
                  <c:v>8.4377858998466664</c:v>
                </c:pt>
                <c:pt idx="257">
                  <c:v>-20.240356523542243</c:v>
                </c:pt>
                <c:pt idx="258">
                  <c:v>0.31288237882028158</c:v>
                </c:pt>
                <c:pt idx="259">
                  <c:v>-21.249598026129739</c:v>
                </c:pt>
                <c:pt idx="260">
                  <c:v>-17.99312423868113</c:v>
                </c:pt>
                <c:pt idx="261">
                  <c:v>-5.9508295184846824</c:v>
                </c:pt>
                <c:pt idx="262">
                  <c:v>18.932729969733153</c:v>
                </c:pt>
                <c:pt idx="263">
                  <c:v>-12.07784838436133</c:v>
                </c:pt>
                <c:pt idx="264">
                  <c:v>-7.3253652185580727</c:v>
                </c:pt>
                <c:pt idx="265">
                  <c:v>-14.022996638346626</c:v>
                </c:pt>
                <c:pt idx="266">
                  <c:v>-7.8564729183123436</c:v>
                </c:pt>
                <c:pt idx="267">
                  <c:v>-4.7566755768422633</c:v>
                </c:pt>
                <c:pt idx="268">
                  <c:v>-24.071543529622417</c:v>
                </c:pt>
                <c:pt idx="269">
                  <c:v>21.45831220367058</c:v>
                </c:pt>
                <c:pt idx="270">
                  <c:v>6.3719021212227602</c:v>
                </c:pt>
                <c:pt idx="271">
                  <c:v>24.536898320495766</c:v>
                </c:pt>
                <c:pt idx="272">
                  <c:v>-2.8400974459283685</c:v>
                </c:pt>
                <c:pt idx="273">
                  <c:v>3.6031225593941407</c:v>
                </c:pt>
                <c:pt idx="274">
                  <c:v>13.376647445164844</c:v>
                </c:pt>
                <c:pt idx="275">
                  <c:v>-13.809611284121644</c:v>
                </c:pt>
                <c:pt idx="276">
                  <c:v>4.623401257580527</c:v>
                </c:pt>
                <c:pt idx="277">
                  <c:v>-11.619905308381254</c:v>
                </c:pt>
                <c:pt idx="278">
                  <c:v>-3.1171209143037126</c:v>
                </c:pt>
                <c:pt idx="279">
                  <c:v>18.292744277921468</c:v>
                </c:pt>
                <c:pt idx="280">
                  <c:v>30.928194463285699</c:v>
                </c:pt>
                <c:pt idx="281">
                  <c:v>17.505311793203614</c:v>
                </c:pt>
                <c:pt idx="282">
                  <c:v>5.1234587024176941</c:v>
                </c:pt>
                <c:pt idx="283">
                  <c:v>8.0260996831799343</c:v>
                </c:pt>
                <c:pt idx="284">
                  <c:v>19.681142960950183</c:v>
                </c:pt>
                <c:pt idx="285">
                  <c:v>-7.4214076957892399</c:v>
                </c:pt>
                <c:pt idx="286">
                  <c:v>31.188969034248796</c:v>
                </c:pt>
                <c:pt idx="287">
                  <c:v>12.766325951284244</c:v>
                </c:pt>
                <c:pt idx="288">
                  <c:v>-16.217940201432874</c:v>
                </c:pt>
                <c:pt idx="289">
                  <c:v>5.3499336939408719</c:v>
                </c:pt>
                <c:pt idx="290">
                  <c:v>-0.47358563718667296</c:v>
                </c:pt>
                <c:pt idx="291">
                  <c:v>27.767775268037191</c:v>
                </c:pt>
                <c:pt idx="292">
                  <c:v>3.9090116880621451</c:v>
                </c:pt>
                <c:pt idx="293">
                  <c:v>31.014837072839409</c:v>
                </c:pt>
                <c:pt idx="294">
                  <c:v>-8.3392783017606327</c:v>
                </c:pt>
                <c:pt idx="295">
                  <c:v>8.84858504982917</c:v>
                </c:pt>
                <c:pt idx="296">
                  <c:v>-28.640702524899051</c:v>
                </c:pt>
                <c:pt idx="297">
                  <c:v>33.088457554136291</c:v>
                </c:pt>
                <c:pt idx="298">
                  <c:v>2.4052028678196731</c:v>
                </c:pt>
                <c:pt idx="299">
                  <c:v>-12.303805775575732</c:v>
                </c:pt>
                <c:pt idx="300">
                  <c:v>-12.52358097052298</c:v>
                </c:pt>
                <c:pt idx="301">
                  <c:v>9.4517001119558053</c:v>
                </c:pt>
                <c:pt idx="302">
                  <c:v>18.881068665279685</c:v>
                </c:pt>
                <c:pt idx="303">
                  <c:v>17.785057889849281</c:v>
                </c:pt>
                <c:pt idx="304">
                  <c:v>-4.2708850924366155</c:v>
                </c:pt>
                <c:pt idx="305">
                  <c:v>-31.099428852156795</c:v>
                </c:pt>
                <c:pt idx="306">
                  <c:v>-29.644948824242583</c:v>
                </c:pt>
                <c:pt idx="307">
                  <c:v>-31.327267394709658</c:v>
                </c:pt>
                <c:pt idx="308">
                  <c:v>1.828996109595928</c:v>
                </c:pt>
                <c:pt idx="309">
                  <c:v>-0.30143718763150518</c:v>
                </c:pt>
                <c:pt idx="310">
                  <c:v>5.1092782162174526</c:v>
                </c:pt>
                <c:pt idx="311">
                  <c:v>12.858593253049076</c:v>
                </c:pt>
                <c:pt idx="312">
                  <c:v>7.0248427267089157</c:v>
                </c:pt>
                <c:pt idx="313">
                  <c:v>-5.7916623881364666</c:v>
                </c:pt>
                <c:pt idx="314">
                  <c:v>-17.493813100786493</c:v>
                </c:pt>
                <c:pt idx="315">
                  <c:v>-2.0860036416229835</c:v>
                </c:pt>
                <c:pt idx="316">
                  <c:v>22.152367540341739</c:v>
                </c:pt>
                <c:pt idx="317">
                  <c:v>-10.183299306458222</c:v>
                </c:pt>
                <c:pt idx="318">
                  <c:v>13.510488071431142</c:v>
                </c:pt>
                <c:pt idx="319">
                  <c:v>13.561913683512516</c:v>
                </c:pt>
                <c:pt idx="320">
                  <c:v>-2.1928255291490264</c:v>
                </c:pt>
                <c:pt idx="321">
                  <c:v>13.482148687259533</c:v>
                </c:pt>
                <c:pt idx="322">
                  <c:v>5.0201712876226416</c:v>
                </c:pt>
                <c:pt idx="323">
                  <c:v>6.6879500136551453</c:v>
                </c:pt>
                <c:pt idx="324">
                  <c:v>10.586410710276457</c:v>
                </c:pt>
                <c:pt idx="325">
                  <c:v>13.323854753792537</c:v>
                </c:pt>
                <c:pt idx="326">
                  <c:v>10.627642227176084</c:v>
                </c:pt>
                <c:pt idx="327">
                  <c:v>3.6091512751183616</c:v>
                </c:pt>
                <c:pt idx="328">
                  <c:v>15.879562738245648</c:v>
                </c:pt>
                <c:pt idx="329">
                  <c:v>5.9841966200623942</c:v>
                </c:pt>
                <c:pt idx="330">
                  <c:v>9.3364409950032901</c:v>
                </c:pt>
                <c:pt idx="331">
                  <c:v>7.5072482039522193</c:v>
                </c:pt>
                <c:pt idx="332">
                  <c:v>-14.714312718915286</c:v>
                </c:pt>
                <c:pt idx="333">
                  <c:v>12.594284486106496</c:v>
                </c:pt>
                <c:pt idx="334">
                  <c:v>-2.49133550991177</c:v>
                </c:pt>
                <c:pt idx="335">
                  <c:v>-18.222133857544893</c:v>
                </c:pt>
                <c:pt idx="336">
                  <c:v>-14.959221136630354</c:v>
                </c:pt>
                <c:pt idx="337">
                  <c:v>12.669243823786232</c:v>
                </c:pt>
                <c:pt idx="338">
                  <c:v>7.3586466820223206</c:v>
                </c:pt>
                <c:pt idx="339">
                  <c:v>21.266865087010672</c:v>
                </c:pt>
                <c:pt idx="340">
                  <c:v>8.5978013024163484</c:v>
                </c:pt>
                <c:pt idx="341">
                  <c:v>15.02149696254207</c:v>
                </c:pt>
                <c:pt idx="342">
                  <c:v>8.7367698283279758</c:v>
                </c:pt>
                <c:pt idx="343">
                  <c:v>14.245111502113996</c:v>
                </c:pt>
                <c:pt idx="344">
                  <c:v>-6.6032550607207208</c:v>
                </c:pt>
                <c:pt idx="345">
                  <c:v>9.5506918717383016</c:v>
                </c:pt>
                <c:pt idx="346">
                  <c:v>0.12349365530327923</c:v>
                </c:pt>
                <c:pt idx="347">
                  <c:v>-6.3544286509618381E-2</c:v>
                </c:pt>
                <c:pt idx="348">
                  <c:v>17.573390337569972</c:v>
                </c:pt>
                <c:pt idx="349">
                  <c:v>10.35430191676139</c:v>
                </c:pt>
                <c:pt idx="350">
                  <c:v>27.296588718107984</c:v>
                </c:pt>
                <c:pt idx="351">
                  <c:v>18.322549405051831</c:v>
                </c:pt>
                <c:pt idx="352">
                  <c:v>-28.395590387616586</c:v>
                </c:pt>
                <c:pt idx="353">
                  <c:v>-1.559932383091319</c:v>
                </c:pt>
                <c:pt idx="354">
                  <c:v>-10.709582573723539</c:v>
                </c:pt>
                <c:pt idx="355">
                  <c:v>1.902738248703747</c:v>
                </c:pt>
                <c:pt idx="356">
                  <c:v>-13.240959785674296</c:v>
                </c:pt>
                <c:pt idx="357">
                  <c:v>-1.1613479835907992</c:v>
                </c:pt>
                <c:pt idx="358">
                  <c:v>6.584250895192282</c:v>
                </c:pt>
                <c:pt idx="359">
                  <c:v>-9.5440134592098822</c:v>
                </c:pt>
                <c:pt idx="360">
                  <c:v>-9.3491746131168796</c:v>
                </c:pt>
                <c:pt idx="361">
                  <c:v>24.713026192776244</c:v>
                </c:pt>
                <c:pt idx="362">
                  <c:v>37.961546841850321</c:v>
                </c:pt>
                <c:pt idx="363">
                  <c:v>-12.980058123855171</c:v>
                </c:pt>
                <c:pt idx="364">
                  <c:v>-4.0286439240502343</c:v>
                </c:pt>
                <c:pt idx="365">
                  <c:v>22.975150524510894</c:v>
                </c:pt>
                <c:pt idx="366">
                  <c:v>2.4340563671808502</c:v>
                </c:pt>
                <c:pt idx="367">
                  <c:v>0.33491018196760908</c:v>
                </c:pt>
                <c:pt idx="368">
                  <c:v>4.2172902628756876</c:v>
                </c:pt>
                <c:pt idx="369">
                  <c:v>-5.8861783383955286</c:v>
                </c:pt>
                <c:pt idx="370">
                  <c:v>4.5469263548000374</c:v>
                </c:pt>
                <c:pt idx="371">
                  <c:v>-17.662908055918273</c:v>
                </c:pt>
                <c:pt idx="372">
                  <c:v>8.4629260957372985</c:v>
                </c:pt>
                <c:pt idx="373">
                  <c:v>-0.66749403313517053</c:v>
                </c:pt>
                <c:pt idx="374">
                  <c:v>-0.6803608410547578</c:v>
                </c:pt>
                <c:pt idx="375">
                  <c:v>-7.0634192889211613</c:v>
                </c:pt>
                <c:pt idx="376">
                  <c:v>22.436726663061258</c:v>
                </c:pt>
                <c:pt idx="377">
                  <c:v>3.4631739943661475</c:v>
                </c:pt>
                <c:pt idx="378">
                  <c:v>3.5087880983417308</c:v>
                </c:pt>
                <c:pt idx="379">
                  <c:v>1.0214078953120869</c:v>
                </c:pt>
                <c:pt idx="380">
                  <c:v>9.0412700648740394</c:v>
                </c:pt>
                <c:pt idx="381">
                  <c:v>2.0813349699945634</c:v>
                </c:pt>
                <c:pt idx="382">
                  <c:v>-2.3825969893942744</c:v>
                </c:pt>
                <c:pt idx="383">
                  <c:v>-14.167877187348575</c:v>
                </c:pt>
                <c:pt idx="384">
                  <c:v>-0.84949040600714021</c:v>
                </c:pt>
                <c:pt idx="385">
                  <c:v>22.138993386505234</c:v>
                </c:pt>
                <c:pt idx="386">
                  <c:v>-0.77214161040760687</c:v>
                </c:pt>
                <c:pt idx="387">
                  <c:v>9.1677707688170269</c:v>
                </c:pt>
                <c:pt idx="388">
                  <c:v>-25.97173994711196</c:v>
                </c:pt>
                <c:pt idx="389">
                  <c:v>-10.988747055563634</c:v>
                </c:pt>
                <c:pt idx="390">
                  <c:v>-21.677881739535891</c:v>
                </c:pt>
                <c:pt idx="391">
                  <c:v>-7.3024292397768926</c:v>
                </c:pt>
                <c:pt idx="392">
                  <c:v>2.8942763356698884</c:v>
                </c:pt>
                <c:pt idx="393">
                  <c:v>-15.041823889322762</c:v>
                </c:pt>
                <c:pt idx="394">
                  <c:v>-7.5631821708195295</c:v>
                </c:pt>
                <c:pt idx="395">
                  <c:v>-4.1377981638472523</c:v>
                </c:pt>
                <c:pt idx="396">
                  <c:v>-7.6746697777112081</c:v>
                </c:pt>
                <c:pt idx="397">
                  <c:v>1.3854854456942187</c:v>
                </c:pt>
                <c:pt idx="398">
                  <c:v>-7.8535993091356646</c:v>
                </c:pt>
                <c:pt idx="399">
                  <c:v>19.938974949207267</c:v>
                </c:pt>
                <c:pt idx="400">
                  <c:v>-11.967930169447342</c:v>
                </c:pt>
                <c:pt idx="401">
                  <c:v>13.80021243001263</c:v>
                </c:pt>
                <c:pt idx="402">
                  <c:v>-19.540083095555783</c:v>
                </c:pt>
                <c:pt idx="403">
                  <c:v>-7.8839481462024628</c:v>
                </c:pt>
                <c:pt idx="404">
                  <c:v>0.2945270018551186</c:v>
                </c:pt>
                <c:pt idx="405">
                  <c:v>1.861444798664178</c:v>
                </c:pt>
                <c:pt idx="406">
                  <c:v>-10.685356642727932</c:v>
                </c:pt>
                <c:pt idx="407">
                  <c:v>-3.1527057895476971</c:v>
                </c:pt>
                <c:pt idx="408">
                  <c:v>-2.8646415953525586</c:v>
                </c:pt>
                <c:pt idx="409">
                  <c:v>7.3826508906692085</c:v>
                </c:pt>
                <c:pt idx="410">
                  <c:v>7.3552992466137184</c:v>
                </c:pt>
                <c:pt idx="411">
                  <c:v>7.5616482473326068</c:v>
                </c:pt>
                <c:pt idx="412">
                  <c:v>7.5687061613688851</c:v>
                </c:pt>
                <c:pt idx="413">
                  <c:v>7.7459262383869305</c:v>
                </c:pt>
                <c:pt idx="414">
                  <c:v>7.616376672647279</c:v>
                </c:pt>
                <c:pt idx="415">
                  <c:v>7.3583057820029243</c:v>
                </c:pt>
                <c:pt idx="416">
                  <c:v>6.3147353864506437</c:v>
                </c:pt>
                <c:pt idx="417">
                  <c:v>5.9418625554771758</c:v>
                </c:pt>
                <c:pt idx="418">
                  <c:v>11.76094533124505</c:v>
                </c:pt>
                <c:pt idx="419">
                  <c:v>11.291742892630248</c:v>
                </c:pt>
                <c:pt idx="420">
                  <c:v>11.530197461180864</c:v>
                </c:pt>
                <c:pt idx="421">
                  <c:v>11.912370321616651</c:v>
                </c:pt>
                <c:pt idx="422">
                  <c:v>12.158269887733328</c:v>
                </c:pt>
                <c:pt idx="423">
                  <c:v>12.063054919328755</c:v>
                </c:pt>
                <c:pt idx="424">
                  <c:v>12.457905520499089</c:v>
                </c:pt>
                <c:pt idx="425">
                  <c:v>12.828585657784563</c:v>
                </c:pt>
                <c:pt idx="426">
                  <c:v>13.223368429012462</c:v>
                </c:pt>
                <c:pt idx="427">
                  <c:v>13.499154412010922</c:v>
                </c:pt>
                <c:pt idx="428">
                  <c:v>13.935832178806971</c:v>
                </c:pt>
                <c:pt idx="429">
                  <c:v>-5.7706998681094097</c:v>
                </c:pt>
                <c:pt idx="430">
                  <c:v>-5.9515279309361215</c:v>
                </c:pt>
                <c:pt idx="431">
                  <c:v>-18.171608171308332</c:v>
                </c:pt>
                <c:pt idx="432">
                  <c:v>-17.138411751852011</c:v>
                </c:pt>
                <c:pt idx="433">
                  <c:v>-17.574237015198918</c:v>
                </c:pt>
                <c:pt idx="434">
                  <c:v>-16.254159363575678</c:v>
                </c:pt>
                <c:pt idx="435">
                  <c:v>-15.933125642128672</c:v>
                </c:pt>
                <c:pt idx="436">
                  <c:v>17.330647493222141</c:v>
                </c:pt>
                <c:pt idx="437">
                  <c:v>-18.018866520383341</c:v>
                </c:pt>
                <c:pt idx="438">
                  <c:v>-18.301203838744375</c:v>
                </c:pt>
                <c:pt idx="439">
                  <c:v>-18.843689078195126</c:v>
                </c:pt>
                <c:pt idx="440">
                  <c:v>-18.948748123925121</c:v>
                </c:pt>
                <c:pt idx="441">
                  <c:v>-19.383382040621417</c:v>
                </c:pt>
                <c:pt idx="442">
                  <c:v>-18.62164917699938</c:v>
                </c:pt>
                <c:pt idx="443">
                  <c:v>-1.8113012521017093</c:v>
                </c:pt>
                <c:pt idx="444">
                  <c:v>-1.8367969933124597</c:v>
                </c:pt>
                <c:pt idx="445">
                  <c:v>-1.9013098768292125</c:v>
                </c:pt>
                <c:pt idx="446">
                  <c:v>-1.9662321595578296</c:v>
                </c:pt>
                <c:pt idx="447">
                  <c:v>-2.0307677454554378</c:v>
                </c:pt>
                <c:pt idx="448">
                  <c:v>-8.1118136042653681</c:v>
                </c:pt>
                <c:pt idx="449">
                  <c:v>-1.6008091530906932</c:v>
                </c:pt>
                <c:pt idx="450">
                  <c:v>-24.974806972201712</c:v>
                </c:pt>
                <c:pt idx="451">
                  <c:v>-25.870335243068169</c:v>
                </c:pt>
                <c:pt idx="452">
                  <c:v>-7.6127583423010696</c:v>
                </c:pt>
                <c:pt idx="453">
                  <c:v>-19.208138582533699</c:v>
                </c:pt>
                <c:pt idx="454">
                  <c:v>-16.851382030401584</c:v>
                </c:pt>
                <c:pt idx="455">
                  <c:v>-17.467296060095634</c:v>
                </c:pt>
                <c:pt idx="456">
                  <c:v>-4.8133569842865116</c:v>
                </c:pt>
                <c:pt idx="457">
                  <c:v>-20.462193123807683</c:v>
                </c:pt>
                <c:pt idx="458">
                  <c:v>-19.535114207048846</c:v>
                </c:pt>
                <c:pt idx="459">
                  <c:v>-19.229922471420274</c:v>
                </c:pt>
                <c:pt idx="460">
                  <c:v>-31.621868818993473</c:v>
                </c:pt>
                <c:pt idx="461">
                  <c:v>5.3986804578843781</c:v>
                </c:pt>
                <c:pt idx="462">
                  <c:v>-3.3425052283559116</c:v>
                </c:pt>
                <c:pt idx="463">
                  <c:v>-2.5137502631019766</c:v>
                </c:pt>
                <c:pt idx="464">
                  <c:v>-10.39895363796794</c:v>
                </c:pt>
                <c:pt idx="465">
                  <c:v>-5.4400249827847231</c:v>
                </c:pt>
                <c:pt idx="466">
                  <c:v>-7.9345534545937939</c:v>
                </c:pt>
                <c:pt idx="467">
                  <c:v>31.78813603054974</c:v>
                </c:pt>
                <c:pt idx="468">
                  <c:v>-11.30035178697951</c:v>
                </c:pt>
                <c:pt idx="469">
                  <c:v>-7.2507811156298709</c:v>
                </c:pt>
                <c:pt idx="470">
                  <c:v>-3.2861941946129387</c:v>
                </c:pt>
                <c:pt idx="471">
                  <c:v>-2.257086054221968</c:v>
                </c:pt>
                <c:pt idx="472">
                  <c:v>-2.3539431906513619</c:v>
                </c:pt>
                <c:pt idx="473">
                  <c:v>-8.7252311879169202</c:v>
                </c:pt>
                <c:pt idx="474">
                  <c:v>8.8017970569047108</c:v>
                </c:pt>
                <c:pt idx="475">
                  <c:v>-8.3709705895615016</c:v>
                </c:pt>
                <c:pt idx="476">
                  <c:v>-8.7382142868526511</c:v>
                </c:pt>
                <c:pt idx="477">
                  <c:v>-10.63143017181981</c:v>
                </c:pt>
                <c:pt idx="478">
                  <c:v>0.38778075116313843</c:v>
                </c:pt>
                <c:pt idx="479">
                  <c:v>0.39907572309603523</c:v>
                </c:pt>
                <c:pt idx="480">
                  <c:v>0.40596583078878418</c:v>
                </c:pt>
                <c:pt idx="481">
                  <c:v>0.41312010472187927</c:v>
                </c:pt>
                <c:pt idx="482">
                  <c:v>-13.678742873494611</c:v>
                </c:pt>
                <c:pt idx="483">
                  <c:v>0.6380603866870781</c:v>
                </c:pt>
                <c:pt idx="484">
                  <c:v>-10.484728278730454</c:v>
                </c:pt>
                <c:pt idx="485">
                  <c:v>-10.687817301223291</c:v>
                </c:pt>
                <c:pt idx="486">
                  <c:v>-6.1140688361543996</c:v>
                </c:pt>
                <c:pt idx="487">
                  <c:v>-3.2268966412766047</c:v>
                </c:pt>
                <c:pt idx="488">
                  <c:v>-7.3732604576008942</c:v>
                </c:pt>
                <c:pt idx="489">
                  <c:v>-18.079398737392953</c:v>
                </c:pt>
                <c:pt idx="490">
                  <c:v>2.3774201245452136</c:v>
                </c:pt>
                <c:pt idx="491">
                  <c:v>-6.6884171937782266</c:v>
                </c:pt>
                <c:pt idx="492">
                  <c:v>-5.7742304043927533</c:v>
                </c:pt>
                <c:pt idx="493">
                  <c:v>-6.0000612790321641</c:v>
                </c:pt>
                <c:pt idx="494">
                  <c:v>-11.50781989881828</c:v>
                </c:pt>
                <c:pt idx="495">
                  <c:v>0.82933632062512008</c:v>
                </c:pt>
                <c:pt idx="496">
                  <c:v>-9.8862802978395621</c:v>
                </c:pt>
                <c:pt idx="497">
                  <c:v>-13.951822328106372</c:v>
                </c:pt>
                <c:pt idx="498">
                  <c:v>-6.2266256228949777</c:v>
                </c:pt>
                <c:pt idx="499">
                  <c:v>-7.7065746480534338</c:v>
                </c:pt>
                <c:pt idx="500">
                  <c:v>-7.9361787236474362</c:v>
                </c:pt>
                <c:pt idx="501">
                  <c:v>-15.574300939648205</c:v>
                </c:pt>
                <c:pt idx="502">
                  <c:v>-20.194689954625076</c:v>
                </c:pt>
                <c:pt idx="503">
                  <c:v>-20.171284784096937</c:v>
                </c:pt>
                <c:pt idx="504">
                  <c:v>-2.1712529491832986</c:v>
                </c:pt>
                <c:pt idx="505">
                  <c:v>-6.8396758326589957</c:v>
                </c:pt>
                <c:pt idx="506">
                  <c:v>-7.7549691417479041</c:v>
                </c:pt>
                <c:pt idx="507">
                  <c:v>15.486337667221163</c:v>
                </c:pt>
                <c:pt idx="508">
                  <c:v>-12.466585627216961</c:v>
                </c:pt>
                <c:pt idx="509">
                  <c:v>-4.8375026855093921</c:v>
                </c:pt>
                <c:pt idx="510">
                  <c:v>-14.220359369651931</c:v>
                </c:pt>
                <c:pt idx="511">
                  <c:v>-8.5377515201017324</c:v>
                </c:pt>
                <c:pt idx="512">
                  <c:v>-7.5175517078502612</c:v>
                </c:pt>
                <c:pt idx="513">
                  <c:v>-3.8285521030742977</c:v>
                </c:pt>
                <c:pt idx="514">
                  <c:v>0.49864452542777804</c:v>
                </c:pt>
                <c:pt idx="515">
                  <c:v>-8.5983868973945565</c:v>
                </c:pt>
                <c:pt idx="516">
                  <c:v>-8.3063753267416409</c:v>
                </c:pt>
                <c:pt idx="517">
                  <c:v>-5.3250315596418707</c:v>
                </c:pt>
                <c:pt idx="518">
                  <c:v>-23.55787612147347</c:v>
                </c:pt>
                <c:pt idx="519">
                  <c:v>-9.8186883744340321</c:v>
                </c:pt>
                <c:pt idx="520">
                  <c:v>-10.100866721466904</c:v>
                </c:pt>
                <c:pt idx="521">
                  <c:v>-9.4219323973611573</c:v>
                </c:pt>
                <c:pt idx="522">
                  <c:v>-0.3929583280307764</c:v>
                </c:pt>
                <c:pt idx="523">
                  <c:v>-14.923958073379316</c:v>
                </c:pt>
                <c:pt idx="524">
                  <c:v>-7.2642679969490755</c:v>
                </c:pt>
                <c:pt idx="525">
                  <c:v>-6.719648278845094</c:v>
                </c:pt>
                <c:pt idx="526">
                  <c:v>0.50819078969103226</c:v>
                </c:pt>
                <c:pt idx="527">
                  <c:v>-17.623966130538061</c:v>
                </c:pt>
                <c:pt idx="528">
                  <c:v>-9.6227921705805795</c:v>
                </c:pt>
                <c:pt idx="529">
                  <c:v>-4.5795279390946186</c:v>
                </c:pt>
                <c:pt idx="530">
                  <c:v>-2.8360000292774403</c:v>
                </c:pt>
                <c:pt idx="531">
                  <c:v>-7.7176417678500338</c:v>
                </c:pt>
                <c:pt idx="532">
                  <c:v>2.1847655902246159</c:v>
                </c:pt>
                <c:pt idx="533">
                  <c:v>4.3369800601407729</c:v>
                </c:pt>
                <c:pt idx="534">
                  <c:v>-6.3841052009810317</c:v>
                </c:pt>
                <c:pt idx="535">
                  <c:v>-6.3286538576525508</c:v>
                </c:pt>
                <c:pt idx="536">
                  <c:v>-6.8696418181664844</c:v>
                </c:pt>
                <c:pt idx="537">
                  <c:v>-20.043976457981479</c:v>
                </c:pt>
                <c:pt idx="538">
                  <c:v>-13.111921041777675</c:v>
                </c:pt>
                <c:pt idx="539">
                  <c:v>-1.730508840006298</c:v>
                </c:pt>
                <c:pt idx="540">
                  <c:v>-12.364619246856281</c:v>
                </c:pt>
                <c:pt idx="541">
                  <c:v>2.1353592278253881</c:v>
                </c:pt>
                <c:pt idx="542">
                  <c:v>-10.156359675496603</c:v>
                </c:pt>
                <c:pt idx="543">
                  <c:v>-4.6236563868676228</c:v>
                </c:pt>
                <c:pt idx="544">
                  <c:v>-5.9411925990541885</c:v>
                </c:pt>
                <c:pt idx="545">
                  <c:v>-15.536577136934289</c:v>
                </c:pt>
                <c:pt idx="546">
                  <c:v>-23.945321429030923</c:v>
                </c:pt>
                <c:pt idx="547">
                  <c:v>0.84425698078053601</c:v>
                </c:pt>
                <c:pt idx="548">
                  <c:v>3.6649561595707967</c:v>
                </c:pt>
                <c:pt idx="549">
                  <c:v>-9.5159273402416371</c:v>
                </c:pt>
                <c:pt idx="550">
                  <c:v>2.3249360650811091</c:v>
                </c:pt>
                <c:pt idx="551">
                  <c:v>-0.48218757986125532</c:v>
                </c:pt>
                <c:pt idx="552">
                  <c:v>2.8249686338658329</c:v>
                </c:pt>
                <c:pt idx="553">
                  <c:v>-8.7311391431326548</c:v>
                </c:pt>
                <c:pt idx="554">
                  <c:v>3.4311610757508451</c:v>
                </c:pt>
                <c:pt idx="555">
                  <c:v>1.5726004591951321</c:v>
                </c:pt>
                <c:pt idx="556">
                  <c:v>-9.9603848216394173</c:v>
                </c:pt>
                <c:pt idx="557">
                  <c:v>0.15942548996529365</c:v>
                </c:pt>
                <c:pt idx="558">
                  <c:v>-3.5190847018533438</c:v>
                </c:pt>
                <c:pt idx="559">
                  <c:v>-7.765103233119329</c:v>
                </c:pt>
                <c:pt idx="560">
                  <c:v>-6.0972122400975666</c:v>
                </c:pt>
                <c:pt idx="561">
                  <c:v>-6.1978362275439558</c:v>
                </c:pt>
                <c:pt idx="562">
                  <c:v>-8.4739421814134808</c:v>
                </c:pt>
                <c:pt idx="563">
                  <c:v>-14.751412470852239</c:v>
                </c:pt>
                <c:pt idx="564">
                  <c:v>5.6826016333445084</c:v>
                </c:pt>
                <c:pt idx="565">
                  <c:v>-13.333759244514731</c:v>
                </c:pt>
                <c:pt idx="566">
                  <c:v>-5.2570511313456425</c:v>
                </c:pt>
                <c:pt idx="567">
                  <c:v>-6.214211947727132</c:v>
                </c:pt>
                <c:pt idx="568">
                  <c:v>-12.146373545061927</c:v>
                </c:pt>
                <c:pt idx="569">
                  <c:v>14.288520769139163</c:v>
                </c:pt>
                <c:pt idx="570">
                  <c:v>-4.9853571290207892</c:v>
                </c:pt>
                <c:pt idx="571">
                  <c:v>-17.237910433419664</c:v>
                </c:pt>
                <c:pt idx="572">
                  <c:v>-13.201119816179945</c:v>
                </c:pt>
                <c:pt idx="573">
                  <c:v>-7.4457712533588598</c:v>
                </c:pt>
                <c:pt idx="574">
                  <c:v>2.7271755247818206</c:v>
                </c:pt>
                <c:pt idx="575">
                  <c:v>-8.5842425172493613</c:v>
                </c:pt>
                <c:pt idx="576">
                  <c:v>-7.0442539016268473</c:v>
                </c:pt>
                <c:pt idx="577">
                  <c:v>-4.7250198945653317</c:v>
                </c:pt>
                <c:pt idx="578">
                  <c:v>-7.0113711298110974</c:v>
                </c:pt>
                <c:pt idx="579">
                  <c:v>-3.749111549455407</c:v>
                </c:pt>
                <c:pt idx="580">
                  <c:v>-22.481366139975449</c:v>
                </c:pt>
                <c:pt idx="581">
                  <c:v>-11.385820544721204</c:v>
                </c:pt>
                <c:pt idx="582">
                  <c:v>-10.078359853835668</c:v>
                </c:pt>
                <c:pt idx="583">
                  <c:v>-9.1052028769883915</c:v>
                </c:pt>
                <c:pt idx="584">
                  <c:v>-12.028294521257751</c:v>
                </c:pt>
                <c:pt idx="585">
                  <c:v>-11.452342301123583</c:v>
                </c:pt>
                <c:pt idx="586">
                  <c:v>-15.12227143976004</c:v>
                </c:pt>
                <c:pt idx="587">
                  <c:v>2.8750134129658149</c:v>
                </c:pt>
                <c:pt idx="588">
                  <c:v>-2.4374280385547742</c:v>
                </c:pt>
                <c:pt idx="589">
                  <c:v>-12.068386401396689</c:v>
                </c:pt>
                <c:pt idx="590">
                  <c:v>2.4224751451596158</c:v>
                </c:pt>
                <c:pt idx="591">
                  <c:v>-5.5346373545891403</c:v>
                </c:pt>
                <c:pt idx="592">
                  <c:v>-2.8609634385222433</c:v>
                </c:pt>
                <c:pt idx="593">
                  <c:v>-1.410597858709479</c:v>
                </c:pt>
                <c:pt idx="594">
                  <c:v>-0.72723597509737636</c:v>
                </c:pt>
                <c:pt idx="595">
                  <c:v>-13.931521014203069</c:v>
                </c:pt>
                <c:pt idx="596">
                  <c:v>-2.8834096475984885</c:v>
                </c:pt>
                <c:pt idx="597">
                  <c:v>-3.0083370934021936</c:v>
                </c:pt>
                <c:pt idx="598">
                  <c:v>-12.655538415692311</c:v>
                </c:pt>
                <c:pt idx="599">
                  <c:v>-16.084955699790797</c:v>
                </c:pt>
                <c:pt idx="600">
                  <c:v>-4.6182566208446696</c:v>
                </c:pt>
                <c:pt idx="601">
                  <c:v>3.3416164199522571</c:v>
                </c:pt>
                <c:pt idx="602">
                  <c:v>-3.7900717400262964</c:v>
                </c:pt>
                <c:pt idx="603">
                  <c:v>-6.0526671101037497</c:v>
                </c:pt>
                <c:pt idx="604">
                  <c:v>-4.0928569739964225</c:v>
                </c:pt>
                <c:pt idx="605">
                  <c:v>-27.190366465427111</c:v>
                </c:pt>
                <c:pt idx="606">
                  <c:v>-4.9418847435913502</c:v>
                </c:pt>
                <c:pt idx="607">
                  <c:v>-9.0206664309063278</c:v>
                </c:pt>
                <c:pt idx="608">
                  <c:v>-9.5770520957964761E-2</c:v>
                </c:pt>
                <c:pt idx="609">
                  <c:v>11.21115818726579</c:v>
                </c:pt>
                <c:pt idx="610">
                  <c:v>-3.0831755646698671</c:v>
                </c:pt>
                <c:pt idx="611">
                  <c:v>-4.3282693471825446</c:v>
                </c:pt>
                <c:pt idx="612">
                  <c:v>-3.0364188537639127</c:v>
                </c:pt>
                <c:pt idx="613">
                  <c:v>-2.6747422750033309</c:v>
                </c:pt>
                <c:pt idx="614">
                  <c:v>-6.4249929292934782</c:v>
                </c:pt>
                <c:pt idx="615">
                  <c:v>-5.1857406569261029</c:v>
                </c:pt>
                <c:pt idx="616">
                  <c:v>-3.9754549215331032</c:v>
                </c:pt>
                <c:pt idx="617">
                  <c:v>-3.5716027174044256</c:v>
                </c:pt>
                <c:pt idx="618">
                  <c:v>-6.008412187631186</c:v>
                </c:pt>
                <c:pt idx="619">
                  <c:v>-15.795698187570842</c:v>
                </c:pt>
                <c:pt idx="620">
                  <c:v>7.1059934081853067</c:v>
                </c:pt>
                <c:pt idx="621">
                  <c:v>-5.2488699104507726</c:v>
                </c:pt>
                <c:pt idx="622">
                  <c:v>-5.6072820516713415</c:v>
                </c:pt>
                <c:pt idx="623">
                  <c:v>-0.69755634867575222</c:v>
                </c:pt>
                <c:pt idx="624">
                  <c:v>-9.6623324660452496</c:v>
                </c:pt>
                <c:pt idx="625">
                  <c:v>-6.2862364717956227</c:v>
                </c:pt>
                <c:pt idx="626">
                  <c:v>-7.2496704295752679</c:v>
                </c:pt>
                <c:pt idx="627">
                  <c:v>-3.1779962462575888</c:v>
                </c:pt>
                <c:pt idx="628">
                  <c:v>-2.6645783889681436</c:v>
                </c:pt>
                <c:pt idx="629">
                  <c:v>-6.3450178507268955</c:v>
                </c:pt>
                <c:pt idx="630">
                  <c:v>-0.45637891462539465</c:v>
                </c:pt>
                <c:pt idx="631">
                  <c:v>-4.4232475111144209</c:v>
                </c:pt>
                <c:pt idx="632">
                  <c:v>-7.1822421045553213</c:v>
                </c:pt>
                <c:pt idx="633">
                  <c:v>-14.032573955202007</c:v>
                </c:pt>
                <c:pt idx="634">
                  <c:v>-5.4412586353249068</c:v>
                </c:pt>
                <c:pt idx="635">
                  <c:v>-8.6495973383773119</c:v>
                </c:pt>
                <c:pt idx="636">
                  <c:v>-8.8393861182996858</c:v>
                </c:pt>
                <c:pt idx="637">
                  <c:v>-4.6038782115202963</c:v>
                </c:pt>
                <c:pt idx="638">
                  <c:v>-8.9882921264707001</c:v>
                </c:pt>
                <c:pt idx="639">
                  <c:v>2.6598985952432406</c:v>
                </c:pt>
                <c:pt idx="640">
                  <c:v>-10.317355215258145</c:v>
                </c:pt>
                <c:pt idx="641">
                  <c:v>-7.776977565985157</c:v>
                </c:pt>
                <c:pt idx="642">
                  <c:v>-9.9671701467859322</c:v>
                </c:pt>
                <c:pt idx="643">
                  <c:v>-7.6963894011756899</c:v>
                </c:pt>
                <c:pt idx="644">
                  <c:v>-10.305194077749439</c:v>
                </c:pt>
                <c:pt idx="645">
                  <c:v>-11.601573639533497</c:v>
                </c:pt>
                <c:pt idx="646">
                  <c:v>-13.346825299683518</c:v>
                </c:pt>
                <c:pt idx="647">
                  <c:v>-10.181185468061178</c:v>
                </c:pt>
                <c:pt idx="648">
                  <c:v>-12.330253553346568</c:v>
                </c:pt>
                <c:pt idx="649">
                  <c:v>-9.375404080470549</c:v>
                </c:pt>
                <c:pt idx="650">
                  <c:v>-10.768232856310346</c:v>
                </c:pt>
                <c:pt idx="651">
                  <c:v>-11.934218038579246</c:v>
                </c:pt>
                <c:pt idx="652">
                  <c:v>-9.2239621050694236</c:v>
                </c:pt>
                <c:pt idx="653">
                  <c:v>-5.7162496977254413</c:v>
                </c:pt>
                <c:pt idx="654">
                  <c:v>-7.8271823500952591</c:v>
                </c:pt>
                <c:pt idx="655">
                  <c:v>-7.6248927481702324</c:v>
                </c:pt>
                <c:pt idx="656">
                  <c:v>-8.3257385358848808</c:v>
                </c:pt>
                <c:pt idx="657">
                  <c:v>-9.4929998939428391</c:v>
                </c:pt>
                <c:pt idx="658">
                  <c:v>-6.5807103655251264</c:v>
                </c:pt>
                <c:pt idx="659">
                  <c:v>-8.0564810719812616</c:v>
                </c:pt>
                <c:pt idx="660">
                  <c:v>-7.1971372682674239</c:v>
                </c:pt>
                <c:pt idx="661">
                  <c:v>-6.7152407419149407</c:v>
                </c:pt>
                <c:pt idx="662">
                  <c:v>-6.502845961815491</c:v>
                </c:pt>
                <c:pt idx="663">
                  <c:v>-7.4571114799127542</c:v>
                </c:pt>
                <c:pt idx="664">
                  <c:v>-8.1368599381964337</c:v>
                </c:pt>
                <c:pt idx="665">
                  <c:v>-12.542034906987682</c:v>
                </c:pt>
                <c:pt idx="666">
                  <c:v>-8.1569872607551819</c:v>
                </c:pt>
                <c:pt idx="667">
                  <c:v>-6.1676601632226307</c:v>
                </c:pt>
                <c:pt idx="668">
                  <c:v>-7.2720714739697749</c:v>
                </c:pt>
                <c:pt idx="669">
                  <c:v>-5.4273446984281914</c:v>
                </c:pt>
                <c:pt idx="670">
                  <c:v>-7.225844531819158</c:v>
                </c:pt>
                <c:pt idx="671">
                  <c:v>-9.5013374302560702</c:v>
                </c:pt>
                <c:pt idx="672">
                  <c:v>-5.0585701341875753</c:v>
                </c:pt>
                <c:pt idx="673">
                  <c:v>-10.558713701419505</c:v>
                </c:pt>
                <c:pt idx="674">
                  <c:v>-3.9802157509626901</c:v>
                </c:pt>
                <c:pt idx="675">
                  <c:v>-6.7930599117578616</c:v>
                </c:pt>
                <c:pt idx="676">
                  <c:v>-5.3913813948676044</c:v>
                </c:pt>
                <c:pt idx="677">
                  <c:v>-5.4574255270886676</c:v>
                </c:pt>
                <c:pt idx="678">
                  <c:v>-1.5277906673778643</c:v>
                </c:pt>
                <c:pt idx="679">
                  <c:v>-3.4756552231000875</c:v>
                </c:pt>
                <c:pt idx="680">
                  <c:v>-5.2702844506975648</c:v>
                </c:pt>
                <c:pt idx="681">
                  <c:v>-0.1697653709284121</c:v>
                </c:pt>
                <c:pt idx="682">
                  <c:v>-2.3834723264184601</c:v>
                </c:pt>
                <c:pt idx="683">
                  <c:v>-4.3053172574269931</c:v>
                </c:pt>
                <c:pt idx="684">
                  <c:v>-2.9380621793415265</c:v>
                </c:pt>
                <c:pt idx="685">
                  <c:v>-1.9229782668570827</c:v>
                </c:pt>
                <c:pt idx="686">
                  <c:v>-3.4190567356005248</c:v>
                </c:pt>
                <c:pt idx="687">
                  <c:v>-4.8534079830001229</c:v>
                </c:pt>
                <c:pt idx="688">
                  <c:v>-3.8488987528392467</c:v>
                </c:pt>
                <c:pt idx="689">
                  <c:v>-3.2951036449148372</c:v>
                </c:pt>
                <c:pt idx="690">
                  <c:v>-3.8582591086049804</c:v>
                </c:pt>
                <c:pt idx="691">
                  <c:v>-4.3878234571595032</c:v>
                </c:pt>
                <c:pt idx="692">
                  <c:v>-3.5681251673527825</c:v>
                </c:pt>
                <c:pt idx="693">
                  <c:v>-2.6525409667879241</c:v>
                </c:pt>
                <c:pt idx="694">
                  <c:v>-2.9149601778836192</c:v>
                </c:pt>
                <c:pt idx="695">
                  <c:v>-1.5107782533002752</c:v>
                </c:pt>
                <c:pt idx="696">
                  <c:v>-1.7868452056910664</c:v>
                </c:pt>
                <c:pt idx="697">
                  <c:v>-2.3273568080327371</c:v>
                </c:pt>
                <c:pt idx="698">
                  <c:v>-0.8215501677876873</c:v>
                </c:pt>
                <c:pt idx="699">
                  <c:v>-2.3017604512623389</c:v>
                </c:pt>
                <c:pt idx="700">
                  <c:v>-3.2169708742297027</c:v>
                </c:pt>
                <c:pt idx="701">
                  <c:v>-3.7100600459307915</c:v>
                </c:pt>
                <c:pt idx="702">
                  <c:v>-4.9698587276995774</c:v>
                </c:pt>
                <c:pt idx="703">
                  <c:v>-3.6024305066286439</c:v>
                </c:pt>
                <c:pt idx="704">
                  <c:v>-4.4824230787826931</c:v>
                </c:pt>
                <c:pt idx="705">
                  <c:v>-4.3454882682501434</c:v>
                </c:pt>
                <c:pt idx="706">
                  <c:v>-3.9289121356430545</c:v>
                </c:pt>
                <c:pt idx="707">
                  <c:v>-4.444153249228517</c:v>
                </c:pt>
                <c:pt idx="708">
                  <c:v>-2.9654645501097576</c:v>
                </c:pt>
                <c:pt idx="709">
                  <c:v>0.49449587183323651</c:v>
                </c:pt>
                <c:pt idx="710">
                  <c:v>-17.84335894124743</c:v>
                </c:pt>
                <c:pt idx="711">
                  <c:v>-14.475888560661527</c:v>
                </c:pt>
                <c:pt idx="712">
                  <c:v>-7.4661882395685311</c:v>
                </c:pt>
                <c:pt idx="713">
                  <c:v>0.59850875036326179</c:v>
                </c:pt>
                <c:pt idx="714">
                  <c:v>-6.2232034670860568</c:v>
                </c:pt>
                <c:pt idx="715">
                  <c:v>0</c:v>
                </c:pt>
                <c:pt idx="716">
                  <c:v>-10.90206472339815</c:v>
                </c:pt>
                <c:pt idx="717">
                  <c:v>14.875952865487195</c:v>
                </c:pt>
                <c:pt idx="718">
                  <c:v>5.6818401088058943</c:v>
                </c:pt>
                <c:pt idx="719">
                  <c:v>-6.1309853512936261</c:v>
                </c:pt>
                <c:pt idx="720">
                  <c:v>-13.246542108441947</c:v>
                </c:pt>
                <c:pt idx="721">
                  <c:v>-9.317857107961057</c:v>
                </c:pt>
                <c:pt idx="722">
                  <c:v>-4.1191060419415866</c:v>
                </c:pt>
                <c:pt idx="723">
                  <c:v>-4.6091958368817858</c:v>
                </c:pt>
                <c:pt idx="724">
                  <c:v>-1.2608229221647957</c:v>
                </c:pt>
                <c:pt idx="725">
                  <c:v>-4.9528922433567422</c:v>
                </c:pt>
                <c:pt idx="726">
                  <c:v>19.035022113776648</c:v>
                </c:pt>
                <c:pt idx="727">
                  <c:v>21.602190232623883</c:v>
                </c:pt>
                <c:pt idx="728">
                  <c:v>-1.6540238246736014</c:v>
                </c:pt>
                <c:pt idx="729">
                  <c:v>-5.9029801633791381</c:v>
                </c:pt>
                <c:pt idx="730">
                  <c:v>-8.444022108875803</c:v>
                </c:pt>
                <c:pt idx="731">
                  <c:v>11.110255315591148</c:v>
                </c:pt>
              </c:numCache>
            </c:numRef>
          </c:yVal>
          <c:smooth val="0"/>
        </c:ser>
        <c:dLbls>
          <c:showLegendKey val="0"/>
          <c:showVal val="0"/>
          <c:showCatName val="0"/>
          <c:showSerName val="0"/>
          <c:showPercent val="0"/>
          <c:showBubbleSize val="0"/>
        </c:dLbls>
        <c:axId val="515887960"/>
        <c:axId val="515888352"/>
      </c:scatterChart>
      <c:valAx>
        <c:axId val="515887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888352"/>
        <c:crosses val="autoZero"/>
        <c:crossBetween val="midCat"/>
      </c:valAx>
      <c:valAx>
        <c:axId val="5158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8879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1"/>
        <c:ser>
          <c:idx val="0"/>
          <c:order val="0"/>
          <c:spPr>
            <a:ln w="38100" cmpd="sng">
              <a:solidFill>
                <a:srgbClr val="004586"/>
              </a:solidFill>
            </a:ln>
          </c:spPr>
          <c:marker>
            <c:symbol val="none"/>
          </c:marker>
          <c:cat>
            <c:strRef>
              <c:f>Data!$B$20:$B$752</c:f>
              <c:strCache>
                <c:ptCount val="733"/>
                <c:pt idx="0">
                  <c:v>2007-01-02</c:v>
                </c:pt>
                <c:pt idx="1">
                  <c:v>2007-01-03</c:v>
                </c:pt>
                <c:pt idx="2">
                  <c:v>2007-01-04</c:v>
                </c:pt>
                <c:pt idx="3">
                  <c:v>2007-01-05</c:v>
                </c:pt>
                <c:pt idx="4">
                  <c:v>2007-01-08</c:v>
                </c:pt>
                <c:pt idx="5">
                  <c:v>2007-01-09</c:v>
                </c:pt>
                <c:pt idx="6">
                  <c:v>2007-01-10</c:v>
                </c:pt>
                <c:pt idx="7">
                  <c:v>2007-01-11</c:v>
                </c:pt>
                <c:pt idx="8">
                  <c:v>2007-01-12</c:v>
                </c:pt>
                <c:pt idx="9">
                  <c:v>2007-01-15</c:v>
                </c:pt>
                <c:pt idx="10">
                  <c:v>2007-01-16</c:v>
                </c:pt>
                <c:pt idx="11">
                  <c:v>2007-01-17</c:v>
                </c:pt>
                <c:pt idx="12">
                  <c:v>2007-01-18</c:v>
                </c:pt>
                <c:pt idx="13">
                  <c:v>2007-01-19</c:v>
                </c:pt>
                <c:pt idx="14">
                  <c:v>2007-01-22</c:v>
                </c:pt>
                <c:pt idx="15">
                  <c:v>2007-01-23</c:v>
                </c:pt>
                <c:pt idx="16">
                  <c:v>2007-01-24</c:v>
                </c:pt>
                <c:pt idx="17">
                  <c:v>2007-01-25</c:v>
                </c:pt>
                <c:pt idx="18">
                  <c:v>2007-01-26</c:v>
                </c:pt>
                <c:pt idx="19">
                  <c:v>2007-01-29</c:v>
                </c:pt>
                <c:pt idx="20">
                  <c:v>2007-01-30</c:v>
                </c:pt>
                <c:pt idx="21">
                  <c:v>2007-01-31</c:v>
                </c:pt>
                <c:pt idx="22">
                  <c:v>2007-02-01</c:v>
                </c:pt>
                <c:pt idx="23">
                  <c:v>2007-02-02</c:v>
                </c:pt>
                <c:pt idx="24">
                  <c:v>2007-02-05</c:v>
                </c:pt>
                <c:pt idx="25">
                  <c:v>2007-02-06</c:v>
                </c:pt>
                <c:pt idx="26">
                  <c:v>2007-02-07</c:v>
                </c:pt>
                <c:pt idx="27">
                  <c:v>2007-02-08</c:v>
                </c:pt>
                <c:pt idx="28">
                  <c:v>2007-02-09</c:v>
                </c:pt>
                <c:pt idx="29">
                  <c:v>2007-02-12</c:v>
                </c:pt>
                <c:pt idx="30">
                  <c:v>2007-02-13</c:v>
                </c:pt>
                <c:pt idx="31">
                  <c:v>2007-02-14</c:v>
                </c:pt>
                <c:pt idx="32">
                  <c:v>2007-02-15</c:v>
                </c:pt>
                <c:pt idx="33">
                  <c:v>2007-02-16</c:v>
                </c:pt>
                <c:pt idx="34">
                  <c:v>2007-02-19</c:v>
                </c:pt>
                <c:pt idx="35">
                  <c:v>2007-02-20</c:v>
                </c:pt>
                <c:pt idx="36">
                  <c:v>2007-02-21</c:v>
                </c:pt>
                <c:pt idx="37">
                  <c:v>2007-02-22</c:v>
                </c:pt>
                <c:pt idx="38">
                  <c:v>2007-02-23</c:v>
                </c:pt>
                <c:pt idx="39">
                  <c:v>2007-02-26</c:v>
                </c:pt>
                <c:pt idx="40">
                  <c:v>2007-02-27</c:v>
                </c:pt>
                <c:pt idx="41">
                  <c:v>2007-02-28</c:v>
                </c:pt>
                <c:pt idx="42">
                  <c:v>2007-03-01</c:v>
                </c:pt>
                <c:pt idx="43">
                  <c:v>2007-03-02</c:v>
                </c:pt>
                <c:pt idx="44">
                  <c:v>2007-03-05</c:v>
                </c:pt>
                <c:pt idx="45">
                  <c:v>2007-03-06</c:v>
                </c:pt>
                <c:pt idx="46">
                  <c:v>2007-03-07</c:v>
                </c:pt>
                <c:pt idx="47">
                  <c:v>2007-03-08</c:v>
                </c:pt>
                <c:pt idx="48">
                  <c:v>2007-03-09</c:v>
                </c:pt>
                <c:pt idx="49">
                  <c:v>2007-03-12</c:v>
                </c:pt>
                <c:pt idx="50">
                  <c:v>2007-03-13</c:v>
                </c:pt>
                <c:pt idx="51">
                  <c:v>2007-03-14</c:v>
                </c:pt>
                <c:pt idx="52">
                  <c:v>2007-03-15</c:v>
                </c:pt>
                <c:pt idx="53">
                  <c:v>2007-03-16</c:v>
                </c:pt>
                <c:pt idx="54">
                  <c:v>2007-03-19</c:v>
                </c:pt>
                <c:pt idx="55">
                  <c:v>2007-03-20</c:v>
                </c:pt>
                <c:pt idx="56">
                  <c:v>2007-03-21</c:v>
                </c:pt>
                <c:pt idx="57">
                  <c:v>2007-03-22</c:v>
                </c:pt>
                <c:pt idx="58">
                  <c:v>2007-03-23</c:v>
                </c:pt>
                <c:pt idx="59">
                  <c:v>2007-03-26</c:v>
                </c:pt>
                <c:pt idx="60">
                  <c:v>2007-03-27</c:v>
                </c:pt>
                <c:pt idx="61">
                  <c:v>2007-03-28</c:v>
                </c:pt>
                <c:pt idx="62">
                  <c:v>2007-03-29</c:v>
                </c:pt>
                <c:pt idx="63">
                  <c:v>2007-03-30</c:v>
                </c:pt>
                <c:pt idx="64">
                  <c:v>2007-04-02</c:v>
                </c:pt>
                <c:pt idx="65">
                  <c:v>2007-04-03</c:v>
                </c:pt>
                <c:pt idx="66">
                  <c:v>2007-04-04</c:v>
                </c:pt>
                <c:pt idx="67">
                  <c:v>2007-04-05</c:v>
                </c:pt>
                <c:pt idx="68">
                  <c:v>2007-04-09</c:v>
                </c:pt>
                <c:pt idx="69">
                  <c:v>2007-04-10</c:v>
                </c:pt>
                <c:pt idx="70">
                  <c:v>2007-04-11</c:v>
                </c:pt>
                <c:pt idx="71">
                  <c:v>2007-04-12</c:v>
                </c:pt>
                <c:pt idx="72">
                  <c:v>2007-04-13</c:v>
                </c:pt>
                <c:pt idx="73">
                  <c:v>2007-04-16</c:v>
                </c:pt>
                <c:pt idx="74">
                  <c:v>2007-04-17</c:v>
                </c:pt>
                <c:pt idx="75">
                  <c:v>2007-04-18</c:v>
                </c:pt>
                <c:pt idx="76">
                  <c:v>2007-04-19</c:v>
                </c:pt>
                <c:pt idx="77">
                  <c:v>2007-04-20</c:v>
                </c:pt>
                <c:pt idx="78">
                  <c:v>2007-04-23</c:v>
                </c:pt>
                <c:pt idx="79">
                  <c:v>2007-04-24</c:v>
                </c:pt>
                <c:pt idx="80">
                  <c:v>2007-04-25</c:v>
                </c:pt>
                <c:pt idx="81">
                  <c:v>2007-04-26</c:v>
                </c:pt>
                <c:pt idx="82">
                  <c:v>2007-04-27</c:v>
                </c:pt>
                <c:pt idx="83">
                  <c:v>2007-04-30</c:v>
                </c:pt>
                <c:pt idx="84">
                  <c:v>2007-05-01</c:v>
                </c:pt>
                <c:pt idx="85">
                  <c:v>2007-05-02</c:v>
                </c:pt>
                <c:pt idx="86">
                  <c:v>2007-05-03</c:v>
                </c:pt>
                <c:pt idx="87">
                  <c:v>2007-05-04</c:v>
                </c:pt>
                <c:pt idx="88">
                  <c:v>2007-05-07</c:v>
                </c:pt>
                <c:pt idx="89">
                  <c:v>2007-05-08</c:v>
                </c:pt>
                <c:pt idx="90">
                  <c:v>2007-05-09</c:v>
                </c:pt>
                <c:pt idx="91">
                  <c:v>2007-05-10</c:v>
                </c:pt>
                <c:pt idx="92">
                  <c:v>2007-05-11</c:v>
                </c:pt>
                <c:pt idx="93">
                  <c:v>2007-05-14</c:v>
                </c:pt>
                <c:pt idx="94">
                  <c:v>2007-05-15</c:v>
                </c:pt>
                <c:pt idx="95">
                  <c:v>2007-05-16</c:v>
                </c:pt>
                <c:pt idx="96">
                  <c:v>2007-05-17</c:v>
                </c:pt>
                <c:pt idx="97">
                  <c:v>2007-05-18</c:v>
                </c:pt>
                <c:pt idx="98">
                  <c:v>2007-05-21</c:v>
                </c:pt>
                <c:pt idx="99">
                  <c:v>2007-05-22</c:v>
                </c:pt>
                <c:pt idx="100">
                  <c:v>2007-05-23</c:v>
                </c:pt>
                <c:pt idx="101">
                  <c:v>2007-05-24</c:v>
                </c:pt>
                <c:pt idx="102">
                  <c:v>2007-05-25</c:v>
                </c:pt>
                <c:pt idx="103">
                  <c:v>2007-05-29</c:v>
                </c:pt>
                <c:pt idx="104">
                  <c:v>2007-05-30</c:v>
                </c:pt>
                <c:pt idx="105">
                  <c:v>2007-05-31</c:v>
                </c:pt>
                <c:pt idx="106">
                  <c:v>2007-06-01</c:v>
                </c:pt>
                <c:pt idx="107">
                  <c:v>2007-06-04</c:v>
                </c:pt>
                <c:pt idx="108">
                  <c:v>2007-06-05</c:v>
                </c:pt>
                <c:pt idx="109">
                  <c:v>2007-06-06</c:v>
                </c:pt>
                <c:pt idx="110">
                  <c:v>2007-06-07</c:v>
                </c:pt>
                <c:pt idx="111">
                  <c:v>2007-06-08</c:v>
                </c:pt>
                <c:pt idx="112">
                  <c:v>2007-06-11</c:v>
                </c:pt>
                <c:pt idx="113">
                  <c:v>2007-06-12</c:v>
                </c:pt>
                <c:pt idx="114">
                  <c:v>2007-06-13</c:v>
                </c:pt>
                <c:pt idx="115">
                  <c:v>2007-06-14</c:v>
                </c:pt>
                <c:pt idx="116">
                  <c:v>2007-06-15</c:v>
                </c:pt>
                <c:pt idx="117">
                  <c:v>2007-06-18</c:v>
                </c:pt>
                <c:pt idx="118">
                  <c:v>2007-06-19</c:v>
                </c:pt>
                <c:pt idx="119">
                  <c:v>2007-06-20</c:v>
                </c:pt>
                <c:pt idx="120">
                  <c:v>2007-06-21</c:v>
                </c:pt>
                <c:pt idx="121">
                  <c:v>2007-06-22</c:v>
                </c:pt>
                <c:pt idx="122">
                  <c:v>2007-06-25</c:v>
                </c:pt>
                <c:pt idx="123">
                  <c:v>2007-06-26</c:v>
                </c:pt>
                <c:pt idx="124">
                  <c:v>2007-06-27</c:v>
                </c:pt>
                <c:pt idx="125">
                  <c:v>2007-06-28</c:v>
                </c:pt>
                <c:pt idx="126">
                  <c:v>2007-06-29</c:v>
                </c:pt>
                <c:pt idx="127">
                  <c:v>2007-07-02</c:v>
                </c:pt>
                <c:pt idx="128">
                  <c:v>2007-07-03</c:v>
                </c:pt>
                <c:pt idx="129">
                  <c:v>2007-07-05</c:v>
                </c:pt>
                <c:pt idx="130">
                  <c:v>2007-07-06</c:v>
                </c:pt>
                <c:pt idx="131">
                  <c:v>2007-07-09</c:v>
                </c:pt>
                <c:pt idx="132">
                  <c:v>2007-07-10</c:v>
                </c:pt>
                <c:pt idx="133">
                  <c:v>2007-07-11</c:v>
                </c:pt>
                <c:pt idx="134">
                  <c:v>2007-07-12</c:v>
                </c:pt>
                <c:pt idx="135">
                  <c:v>2007-07-13</c:v>
                </c:pt>
                <c:pt idx="136">
                  <c:v>2007-07-16</c:v>
                </c:pt>
                <c:pt idx="137">
                  <c:v>2007-07-17</c:v>
                </c:pt>
                <c:pt idx="138">
                  <c:v>2007-07-18</c:v>
                </c:pt>
                <c:pt idx="139">
                  <c:v>2007-07-19</c:v>
                </c:pt>
                <c:pt idx="140">
                  <c:v>2007-07-20</c:v>
                </c:pt>
                <c:pt idx="141">
                  <c:v>2007-07-23</c:v>
                </c:pt>
                <c:pt idx="142">
                  <c:v>2007-07-24</c:v>
                </c:pt>
                <c:pt idx="143">
                  <c:v>2007-07-25</c:v>
                </c:pt>
                <c:pt idx="144">
                  <c:v>2007-07-26</c:v>
                </c:pt>
                <c:pt idx="145">
                  <c:v>2007-07-27</c:v>
                </c:pt>
                <c:pt idx="146">
                  <c:v>2007-07-30</c:v>
                </c:pt>
                <c:pt idx="147">
                  <c:v>2007-07-31</c:v>
                </c:pt>
                <c:pt idx="148">
                  <c:v>2007-08-01</c:v>
                </c:pt>
                <c:pt idx="149">
                  <c:v>2007-08-02</c:v>
                </c:pt>
                <c:pt idx="150">
                  <c:v>2007-08-03</c:v>
                </c:pt>
                <c:pt idx="151">
                  <c:v>2007-08-06</c:v>
                </c:pt>
                <c:pt idx="152">
                  <c:v>2007-08-07</c:v>
                </c:pt>
                <c:pt idx="153">
                  <c:v>2007-08-08</c:v>
                </c:pt>
                <c:pt idx="154">
                  <c:v>2007-08-09</c:v>
                </c:pt>
                <c:pt idx="155">
                  <c:v>2007-08-10</c:v>
                </c:pt>
                <c:pt idx="156">
                  <c:v>2007-08-13</c:v>
                </c:pt>
                <c:pt idx="157">
                  <c:v>2007-08-14</c:v>
                </c:pt>
                <c:pt idx="158">
                  <c:v>2007-08-15</c:v>
                </c:pt>
                <c:pt idx="159">
                  <c:v>2007-08-16</c:v>
                </c:pt>
                <c:pt idx="160">
                  <c:v>2007-08-17</c:v>
                </c:pt>
                <c:pt idx="161">
                  <c:v>2007-08-20</c:v>
                </c:pt>
                <c:pt idx="162">
                  <c:v>2007-08-21</c:v>
                </c:pt>
                <c:pt idx="163">
                  <c:v>2007-08-22</c:v>
                </c:pt>
                <c:pt idx="164">
                  <c:v>2007-08-23</c:v>
                </c:pt>
                <c:pt idx="165">
                  <c:v>2007-08-24</c:v>
                </c:pt>
                <c:pt idx="166">
                  <c:v>2007-08-27</c:v>
                </c:pt>
                <c:pt idx="167">
                  <c:v>2007-08-28</c:v>
                </c:pt>
                <c:pt idx="168">
                  <c:v>2007-08-29</c:v>
                </c:pt>
                <c:pt idx="169">
                  <c:v>2007-08-30</c:v>
                </c:pt>
                <c:pt idx="170">
                  <c:v>2007-08-31</c:v>
                </c:pt>
                <c:pt idx="171">
                  <c:v>2007-09-03</c:v>
                </c:pt>
                <c:pt idx="172">
                  <c:v>2007-09-04</c:v>
                </c:pt>
                <c:pt idx="173">
                  <c:v>2007-09-05</c:v>
                </c:pt>
                <c:pt idx="174">
                  <c:v>2007-09-06</c:v>
                </c:pt>
                <c:pt idx="175">
                  <c:v>2007-09-07</c:v>
                </c:pt>
                <c:pt idx="176">
                  <c:v>2007-09-10</c:v>
                </c:pt>
                <c:pt idx="177">
                  <c:v>2007-09-11</c:v>
                </c:pt>
                <c:pt idx="178">
                  <c:v>2007-09-12</c:v>
                </c:pt>
                <c:pt idx="179">
                  <c:v>2007-09-13</c:v>
                </c:pt>
                <c:pt idx="180">
                  <c:v>2007-09-14</c:v>
                </c:pt>
                <c:pt idx="181">
                  <c:v>2007-09-17</c:v>
                </c:pt>
                <c:pt idx="182">
                  <c:v>2007-09-18</c:v>
                </c:pt>
                <c:pt idx="183">
                  <c:v>2007-09-19</c:v>
                </c:pt>
                <c:pt idx="184">
                  <c:v>2007-09-20</c:v>
                </c:pt>
                <c:pt idx="185">
                  <c:v>2007-09-21</c:v>
                </c:pt>
                <c:pt idx="186">
                  <c:v>2007-09-24</c:v>
                </c:pt>
                <c:pt idx="187">
                  <c:v>2007-09-25</c:v>
                </c:pt>
                <c:pt idx="188">
                  <c:v>2007-09-26</c:v>
                </c:pt>
                <c:pt idx="189">
                  <c:v>2007-09-27</c:v>
                </c:pt>
                <c:pt idx="190">
                  <c:v>2007-09-28</c:v>
                </c:pt>
                <c:pt idx="191">
                  <c:v>2007-10-01</c:v>
                </c:pt>
                <c:pt idx="192">
                  <c:v>2007-10-02</c:v>
                </c:pt>
                <c:pt idx="193">
                  <c:v>2007-10-03</c:v>
                </c:pt>
                <c:pt idx="194">
                  <c:v>2007-10-04</c:v>
                </c:pt>
                <c:pt idx="195">
                  <c:v>2007-10-05</c:v>
                </c:pt>
                <c:pt idx="196">
                  <c:v>2007-10-08</c:v>
                </c:pt>
                <c:pt idx="197">
                  <c:v>2007-10-09</c:v>
                </c:pt>
                <c:pt idx="198">
                  <c:v>2007-10-10</c:v>
                </c:pt>
                <c:pt idx="199">
                  <c:v>2007-10-11</c:v>
                </c:pt>
                <c:pt idx="200">
                  <c:v>2007-10-12</c:v>
                </c:pt>
                <c:pt idx="201">
                  <c:v>2007-10-15</c:v>
                </c:pt>
                <c:pt idx="202">
                  <c:v>2007-10-16</c:v>
                </c:pt>
                <c:pt idx="203">
                  <c:v>2007-10-17</c:v>
                </c:pt>
                <c:pt idx="204">
                  <c:v>2007-10-18</c:v>
                </c:pt>
                <c:pt idx="205">
                  <c:v>2007-10-19</c:v>
                </c:pt>
                <c:pt idx="206">
                  <c:v>2007-10-22</c:v>
                </c:pt>
                <c:pt idx="207">
                  <c:v>2007-10-23</c:v>
                </c:pt>
                <c:pt idx="208">
                  <c:v>2007-10-24</c:v>
                </c:pt>
                <c:pt idx="209">
                  <c:v>2007-10-25</c:v>
                </c:pt>
                <c:pt idx="210">
                  <c:v>2007-10-26</c:v>
                </c:pt>
                <c:pt idx="211">
                  <c:v>2007-10-29</c:v>
                </c:pt>
                <c:pt idx="212">
                  <c:v>2007-10-30</c:v>
                </c:pt>
                <c:pt idx="213">
                  <c:v>2007-10-31</c:v>
                </c:pt>
                <c:pt idx="214">
                  <c:v>2007-11-01</c:v>
                </c:pt>
                <c:pt idx="215">
                  <c:v>2007-11-02</c:v>
                </c:pt>
                <c:pt idx="216">
                  <c:v>2007-11-05</c:v>
                </c:pt>
                <c:pt idx="217">
                  <c:v>2007-11-06</c:v>
                </c:pt>
                <c:pt idx="218">
                  <c:v>2007-11-07</c:v>
                </c:pt>
                <c:pt idx="219">
                  <c:v>2007-11-08</c:v>
                </c:pt>
                <c:pt idx="220">
                  <c:v>2007-11-09</c:v>
                </c:pt>
                <c:pt idx="221">
                  <c:v>2007-11-12</c:v>
                </c:pt>
                <c:pt idx="222">
                  <c:v>2007-11-13</c:v>
                </c:pt>
                <c:pt idx="223">
                  <c:v>2007-11-14</c:v>
                </c:pt>
                <c:pt idx="224">
                  <c:v>2007-11-15</c:v>
                </c:pt>
                <c:pt idx="225">
                  <c:v>2007-11-16</c:v>
                </c:pt>
                <c:pt idx="226">
                  <c:v>2007-11-19</c:v>
                </c:pt>
                <c:pt idx="227">
                  <c:v>2007-11-20</c:v>
                </c:pt>
                <c:pt idx="228">
                  <c:v>2007-11-21</c:v>
                </c:pt>
                <c:pt idx="229">
                  <c:v>2007-11-23</c:v>
                </c:pt>
                <c:pt idx="230">
                  <c:v>2007-11-26</c:v>
                </c:pt>
                <c:pt idx="231">
                  <c:v>2007-11-27</c:v>
                </c:pt>
                <c:pt idx="232">
                  <c:v>2007-11-28</c:v>
                </c:pt>
                <c:pt idx="233">
                  <c:v>2007-11-29</c:v>
                </c:pt>
                <c:pt idx="234">
                  <c:v>2007-11-30</c:v>
                </c:pt>
                <c:pt idx="235">
                  <c:v>2007-12-03</c:v>
                </c:pt>
                <c:pt idx="236">
                  <c:v>2007-12-04</c:v>
                </c:pt>
                <c:pt idx="237">
                  <c:v>2007-12-05</c:v>
                </c:pt>
                <c:pt idx="238">
                  <c:v>2007-12-06</c:v>
                </c:pt>
                <c:pt idx="239">
                  <c:v>2007-12-07</c:v>
                </c:pt>
                <c:pt idx="240">
                  <c:v>2007-12-10</c:v>
                </c:pt>
                <c:pt idx="241">
                  <c:v>2007-12-11</c:v>
                </c:pt>
                <c:pt idx="242">
                  <c:v>2007-12-12</c:v>
                </c:pt>
                <c:pt idx="243">
                  <c:v>2007-12-13</c:v>
                </c:pt>
                <c:pt idx="244">
                  <c:v>2007-12-14</c:v>
                </c:pt>
                <c:pt idx="245">
                  <c:v>2007-12-17</c:v>
                </c:pt>
                <c:pt idx="246">
                  <c:v>2007-12-18</c:v>
                </c:pt>
                <c:pt idx="247">
                  <c:v>2007-12-19</c:v>
                </c:pt>
                <c:pt idx="248">
                  <c:v>2007-12-20</c:v>
                </c:pt>
                <c:pt idx="249">
                  <c:v>2007-12-21</c:v>
                </c:pt>
                <c:pt idx="250">
                  <c:v>2007-12-24</c:v>
                </c:pt>
                <c:pt idx="251">
                  <c:v>2007-12-26</c:v>
                </c:pt>
                <c:pt idx="252">
                  <c:v>2007-12-27</c:v>
                </c:pt>
                <c:pt idx="253">
                  <c:v>2007-12-28</c:v>
                </c:pt>
                <c:pt idx="254">
                  <c:v>2007-12-31</c:v>
                </c:pt>
                <c:pt idx="255">
                  <c:v>2008-01-02</c:v>
                </c:pt>
                <c:pt idx="256">
                  <c:v>2008-01-03</c:v>
                </c:pt>
                <c:pt idx="257">
                  <c:v>2008-01-04</c:v>
                </c:pt>
                <c:pt idx="258">
                  <c:v>2008-01-07</c:v>
                </c:pt>
                <c:pt idx="259">
                  <c:v>2008-01-08</c:v>
                </c:pt>
                <c:pt idx="260">
                  <c:v>2008-01-09</c:v>
                </c:pt>
                <c:pt idx="261">
                  <c:v>2008-01-10</c:v>
                </c:pt>
                <c:pt idx="262">
                  <c:v>2008-01-11</c:v>
                </c:pt>
                <c:pt idx="263">
                  <c:v>2008-01-14</c:v>
                </c:pt>
                <c:pt idx="264">
                  <c:v>2008-01-15</c:v>
                </c:pt>
                <c:pt idx="265">
                  <c:v>2008-01-16</c:v>
                </c:pt>
                <c:pt idx="266">
                  <c:v>2008-01-17</c:v>
                </c:pt>
                <c:pt idx="267">
                  <c:v>2008-01-18</c:v>
                </c:pt>
                <c:pt idx="268">
                  <c:v>2008-01-22</c:v>
                </c:pt>
                <c:pt idx="269">
                  <c:v>2008-01-23</c:v>
                </c:pt>
                <c:pt idx="270">
                  <c:v>2008-01-24</c:v>
                </c:pt>
                <c:pt idx="271">
                  <c:v>2008-01-25</c:v>
                </c:pt>
                <c:pt idx="272">
                  <c:v>2008-01-28</c:v>
                </c:pt>
                <c:pt idx="273">
                  <c:v>2008-01-29</c:v>
                </c:pt>
                <c:pt idx="274">
                  <c:v>2008-01-30</c:v>
                </c:pt>
                <c:pt idx="275">
                  <c:v>2008-01-31</c:v>
                </c:pt>
                <c:pt idx="276">
                  <c:v>2008-02-01</c:v>
                </c:pt>
                <c:pt idx="277">
                  <c:v>2008-02-04</c:v>
                </c:pt>
                <c:pt idx="278">
                  <c:v>2008-02-05</c:v>
                </c:pt>
                <c:pt idx="279">
                  <c:v>2008-02-06</c:v>
                </c:pt>
                <c:pt idx="280">
                  <c:v>2008-02-07</c:v>
                </c:pt>
                <c:pt idx="281">
                  <c:v>2008-02-08</c:v>
                </c:pt>
                <c:pt idx="282">
                  <c:v>2008-02-11</c:v>
                </c:pt>
                <c:pt idx="283">
                  <c:v>2008-02-12</c:v>
                </c:pt>
                <c:pt idx="284">
                  <c:v>2008-02-13</c:v>
                </c:pt>
                <c:pt idx="285">
                  <c:v>2008-02-14</c:v>
                </c:pt>
                <c:pt idx="286">
                  <c:v>2008-02-15</c:v>
                </c:pt>
                <c:pt idx="287">
                  <c:v>2008-02-19</c:v>
                </c:pt>
                <c:pt idx="288">
                  <c:v>2008-02-20</c:v>
                </c:pt>
                <c:pt idx="289">
                  <c:v>2008-02-21</c:v>
                </c:pt>
                <c:pt idx="290">
                  <c:v>2008-02-22</c:v>
                </c:pt>
                <c:pt idx="291">
                  <c:v>2008-02-25</c:v>
                </c:pt>
                <c:pt idx="292">
                  <c:v>2008-02-26</c:v>
                </c:pt>
                <c:pt idx="293">
                  <c:v>2008-02-27</c:v>
                </c:pt>
                <c:pt idx="294">
                  <c:v>2008-02-28</c:v>
                </c:pt>
                <c:pt idx="295">
                  <c:v>2008-02-29</c:v>
                </c:pt>
                <c:pt idx="296">
                  <c:v>2008-03-03</c:v>
                </c:pt>
                <c:pt idx="297">
                  <c:v>2008-03-04</c:v>
                </c:pt>
                <c:pt idx="298">
                  <c:v>2008-03-05</c:v>
                </c:pt>
                <c:pt idx="299">
                  <c:v>2008-03-06</c:v>
                </c:pt>
                <c:pt idx="300">
                  <c:v>2008-03-07</c:v>
                </c:pt>
                <c:pt idx="301">
                  <c:v>2008-03-10</c:v>
                </c:pt>
                <c:pt idx="302">
                  <c:v>2008-03-11</c:v>
                </c:pt>
                <c:pt idx="303">
                  <c:v>2008-03-12</c:v>
                </c:pt>
                <c:pt idx="304">
                  <c:v>2008-03-13</c:v>
                </c:pt>
                <c:pt idx="305">
                  <c:v>2008-03-14</c:v>
                </c:pt>
                <c:pt idx="306">
                  <c:v>2008-03-17</c:v>
                </c:pt>
                <c:pt idx="307">
                  <c:v>2008-03-18</c:v>
                </c:pt>
                <c:pt idx="308">
                  <c:v>2008-03-19</c:v>
                </c:pt>
                <c:pt idx="309">
                  <c:v>2008-03-20</c:v>
                </c:pt>
                <c:pt idx="310">
                  <c:v>2008-03-24</c:v>
                </c:pt>
                <c:pt idx="311">
                  <c:v>2008-03-25</c:v>
                </c:pt>
                <c:pt idx="312">
                  <c:v>2008-03-26</c:v>
                </c:pt>
                <c:pt idx="313">
                  <c:v>2008-03-27</c:v>
                </c:pt>
                <c:pt idx="314">
                  <c:v>2008-03-28</c:v>
                </c:pt>
                <c:pt idx="315">
                  <c:v>2008-03-31</c:v>
                </c:pt>
                <c:pt idx="316">
                  <c:v>2008-04-01</c:v>
                </c:pt>
                <c:pt idx="317">
                  <c:v>2008-04-02</c:v>
                </c:pt>
                <c:pt idx="318">
                  <c:v>2008-04-03</c:v>
                </c:pt>
                <c:pt idx="319">
                  <c:v>2008-04-04</c:v>
                </c:pt>
                <c:pt idx="320">
                  <c:v>2008-04-07</c:v>
                </c:pt>
                <c:pt idx="321">
                  <c:v>2008-04-08</c:v>
                </c:pt>
                <c:pt idx="322">
                  <c:v>2008-04-09</c:v>
                </c:pt>
                <c:pt idx="323">
                  <c:v>2008-04-10</c:v>
                </c:pt>
                <c:pt idx="324">
                  <c:v>2008-04-11</c:v>
                </c:pt>
                <c:pt idx="325">
                  <c:v>2008-04-14</c:v>
                </c:pt>
                <c:pt idx="326">
                  <c:v>2008-04-15</c:v>
                </c:pt>
                <c:pt idx="327">
                  <c:v>2008-04-16</c:v>
                </c:pt>
                <c:pt idx="328">
                  <c:v>2008-04-17</c:v>
                </c:pt>
                <c:pt idx="329">
                  <c:v>2008-04-18</c:v>
                </c:pt>
                <c:pt idx="330">
                  <c:v>2008-04-21</c:v>
                </c:pt>
                <c:pt idx="331">
                  <c:v>2008-04-22</c:v>
                </c:pt>
                <c:pt idx="332">
                  <c:v>2008-04-23</c:v>
                </c:pt>
                <c:pt idx="333">
                  <c:v>2008-04-24</c:v>
                </c:pt>
                <c:pt idx="334">
                  <c:v>2008-04-25</c:v>
                </c:pt>
                <c:pt idx="335">
                  <c:v>2008-04-28</c:v>
                </c:pt>
                <c:pt idx="336">
                  <c:v>2008-04-29</c:v>
                </c:pt>
                <c:pt idx="337">
                  <c:v>2008-04-30</c:v>
                </c:pt>
                <c:pt idx="338">
                  <c:v>2008-05-01</c:v>
                </c:pt>
                <c:pt idx="339">
                  <c:v>2008-05-02</c:v>
                </c:pt>
                <c:pt idx="340">
                  <c:v>2008-05-05</c:v>
                </c:pt>
                <c:pt idx="341">
                  <c:v>2008-05-06</c:v>
                </c:pt>
                <c:pt idx="342">
                  <c:v>2008-05-07</c:v>
                </c:pt>
                <c:pt idx="343">
                  <c:v>2008-05-08</c:v>
                </c:pt>
                <c:pt idx="344">
                  <c:v>2008-05-09</c:v>
                </c:pt>
                <c:pt idx="345">
                  <c:v>2008-05-12</c:v>
                </c:pt>
                <c:pt idx="346">
                  <c:v>2008-05-13</c:v>
                </c:pt>
                <c:pt idx="347">
                  <c:v>2008-05-14</c:v>
                </c:pt>
                <c:pt idx="348">
                  <c:v>2008-05-15</c:v>
                </c:pt>
                <c:pt idx="349">
                  <c:v>2008-05-16</c:v>
                </c:pt>
                <c:pt idx="350">
                  <c:v>2008-05-19</c:v>
                </c:pt>
                <c:pt idx="351">
                  <c:v>2008-05-20</c:v>
                </c:pt>
                <c:pt idx="352">
                  <c:v>2008-05-21</c:v>
                </c:pt>
                <c:pt idx="353">
                  <c:v>2008-05-22</c:v>
                </c:pt>
                <c:pt idx="354">
                  <c:v>2008-05-23</c:v>
                </c:pt>
                <c:pt idx="355">
                  <c:v>2008-05-27</c:v>
                </c:pt>
                <c:pt idx="356">
                  <c:v>2008-05-28</c:v>
                </c:pt>
                <c:pt idx="357">
                  <c:v>2008-05-29</c:v>
                </c:pt>
                <c:pt idx="358">
                  <c:v>2008-05-30</c:v>
                </c:pt>
                <c:pt idx="359">
                  <c:v>2008-06-02</c:v>
                </c:pt>
                <c:pt idx="360">
                  <c:v>2008-06-03</c:v>
                </c:pt>
                <c:pt idx="361">
                  <c:v>2008-06-04</c:v>
                </c:pt>
                <c:pt idx="362">
                  <c:v>2008-06-05</c:v>
                </c:pt>
                <c:pt idx="363">
                  <c:v>2008-06-06</c:v>
                </c:pt>
                <c:pt idx="364">
                  <c:v>2008-06-09</c:v>
                </c:pt>
                <c:pt idx="365">
                  <c:v>2008-06-10</c:v>
                </c:pt>
                <c:pt idx="366">
                  <c:v>2008-06-11</c:v>
                </c:pt>
                <c:pt idx="367">
                  <c:v>2008-06-12</c:v>
                </c:pt>
                <c:pt idx="368">
                  <c:v>2008-06-13</c:v>
                </c:pt>
                <c:pt idx="369">
                  <c:v>2008-06-16</c:v>
                </c:pt>
                <c:pt idx="370">
                  <c:v>2008-06-17</c:v>
                </c:pt>
                <c:pt idx="371">
                  <c:v>2008-06-18</c:v>
                </c:pt>
                <c:pt idx="372">
                  <c:v>2008-06-19</c:v>
                </c:pt>
                <c:pt idx="373">
                  <c:v>2008-06-20</c:v>
                </c:pt>
                <c:pt idx="374">
                  <c:v>2008-06-23</c:v>
                </c:pt>
                <c:pt idx="375">
                  <c:v>2008-06-24</c:v>
                </c:pt>
                <c:pt idx="376">
                  <c:v>2008-06-25</c:v>
                </c:pt>
                <c:pt idx="377">
                  <c:v>2008-06-26</c:v>
                </c:pt>
                <c:pt idx="378">
                  <c:v>2008-06-27</c:v>
                </c:pt>
                <c:pt idx="379">
                  <c:v>2008-06-30</c:v>
                </c:pt>
                <c:pt idx="380">
                  <c:v>2008-07-01</c:v>
                </c:pt>
                <c:pt idx="381">
                  <c:v>2008-07-02</c:v>
                </c:pt>
                <c:pt idx="382">
                  <c:v>2008-07-03</c:v>
                </c:pt>
                <c:pt idx="383">
                  <c:v>2008-07-07</c:v>
                </c:pt>
                <c:pt idx="384">
                  <c:v>2008-07-08</c:v>
                </c:pt>
                <c:pt idx="385">
                  <c:v>2008-07-09</c:v>
                </c:pt>
                <c:pt idx="386">
                  <c:v>2008-07-10</c:v>
                </c:pt>
                <c:pt idx="387">
                  <c:v>2008-07-11</c:v>
                </c:pt>
                <c:pt idx="388">
                  <c:v>2008-07-14</c:v>
                </c:pt>
                <c:pt idx="389">
                  <c:v>2008-07-15</c:v>
                </c:pt>
                <c:pt idx="390">
                  <c:v>2008-07-16</c:v>
                </c:pt>
                <c:pt idx="391">
                  <c:v>2008-07-17</c:v>
                </c:pt>
                <c:pt idx="392">
                  <c:v>2008-07-18</c:v>
                </c:pt>
                <c:pt idx="393">
                  <c:v>2008-07-21</c:v>
                </c:pt>
                <c:pt idx="394">
                  <c:v>2008-07-22</c:v>
                </c:pt>
                <c:pt idx="395">
                  <c:v>2008-07-23</c:v>
                </c:pt>
                <c:pt idx="396">
                  <c:v>2008-07-24</c:v>
                </c:pt>
                <c:pt idx="397">
                  <c:v>2008-07-25</c:v>
                </c:pt>
                <c:pt idx="398">
                  <c:v>2008-07-28</c:v>
                </c:pt>
                <c:pt idx="399">
                  <c:v>2008-07-29</c:v>
                </c:pt>
                <c:pt idx="400">
                  <c:v>2008-07-30</c:v>
                </c:pt>
                <c:pt idx="401">
                  <c:v>2008-07-31</c:v>
                </c:pt>
                <c:pt idx="402">
                  <c:v>2008-08-01</c:v>
                </c:pt>
                <c:pt idx="403">
                  <c:v>2008-08-04</c:v>
                </c:pt>
                <c:pt idx="404">
                  <c:v>2008-08-05</c:v>
                </c:pt>
                <c:pt idx="405">
                  <c:v>2008-08-06</c:v>
                </c:pt>
                <c:pt idx="406">
                  <c:v>2008-08-07</c:v>
                </c:pt>
                <c:pt idx="407">
                  <c:v>2008-08-08</c:v>
                </c:pt>
                <c:pt idx="408">
                  <c:v>2008-08-11</c:v>
                </c:pt>
                <c:pt idx="409">
                  <c:v>2008-08-12</c:v>
                </c:pt>
                <c:pt idx="410">
                  <c:v>2008-08-13</c:v>
                </c:pt>
                <c:pt idx="411">
                  <c:v>2008-08-14</c:v>
                </c:pt>
                <c:pt idx="412">
                  <c:v>2008-08-15</c:v>
                </c:pt>
                <c:pt idx="413">
                  <c:v>2008-08-18</c:v>
                </c:pt>
                <c:pt idx="414">
                  <c:v>2008-08-19</c:v>
                </c:pt>
                <c:pt idx="415">
                  <c:v>2008-08-20</c:v>
                </c:pt>
                <c:pt idx="416">
                  <c:v>2008-08-21</c:v>
                </c:pt>
                <c:pt idx="417">
                  <c:v>2008-08-22</c:v>
                </c:pt>
                <c:pt idx="418">
                  <c:v>2008-08-25</c:v>
                </c:pt>
                <c:pt idx="419">
                  <c:v>2008-08-26</c:v>
                </c:pt>
                <c:pt idx="420">
                  <c:v>2008-08-27</c:v>
                </c:pt>
                <c:pt idx="421">
                  <c:v>2008-08-28</c:v>
                </c:pt>
                <c:pt idx="422">
                  <c:v>2008-08-29</c:v>
                </c:pt>
                <c:pt idx="423">
                  <c:v>2008-09-02</c:v>
                </c:pt>
                <c:pt idx="424">
                  <c:v>2008-09-03</c:v>
                </c:pt>
                <c:pt idx="425">
                  <c:v>2008-09-04</c:v>
                </c:pt>
                <c:pt idx="426">
                  <c:v>2008-09-05</c:v>
                </c:pt>
                <c:pt idx="427">
                  <c:v>2008-09-08</c:v>
                </c:pt>
                <c:pt idx="428">
                  <c:v>2008-09-09</c:v>
                </c:pt>
                <c:pt idx="429">
                  <c:v>2008-09-10</c:v>
                </c:pt>
                <c:pt idx="430">
                  <c:v>2008-09-11</c:v>
                </c:pt>
                <c:pt idx="431">
                  <c:v>2008-09-12</c:v>
                </c:pt>
                <c:pt idx="432">
                  <c:v>2008-09-15</c:v>
                </c:pt>
                <c:pt idx="433">
                  <c:v>2008-09-16</c:v>
                </c:pt>
                <c:pt idx="434">
                  <c:v>2008-09-17</c:v>
                </c:pt>
                <c:pt idx="435">
                  <c:v>2008-09-18</c:v>
                </c:pt>
                <c:pt idx="436">
                  <c:v>2008-09-19</c:v>
                </c:pt>
                <c:pt idx="437">
                  <c:v>2008-09-22</c:v>
                </c:pt>
                <c:pt idx="438">
                  <c:v>2008-09-23</c:v>
                </c:pt>
                <c:pt idx="439">
                  <c:v>2008-09-24</c:v>
                </c:pt>
                <c:pt idx="440">
                  <c:v>2008-09-25</c:v>
                </c:pt>
                <c:pt idx="441">
                  <c:v>2008-09-26</c:v>
                </c:pt>
                <c:pt idx="442">
                  <c:v>2008-09-29</c:v>
                </c:pt>
                <c:pt idx="443">
                  <c:v>2008-09-30</c:v>
                </c:pt>
                <c:pt idx="444">
                  <c:v>2008-10-01</c:v>
                </c:pt>
                <c:pt idx="445">
                  <c:v>2008-10-02</c:v>
                </c:pt>
                <c:pt idx="446">
                  <c:v>2008-10-03</c:v>
                </c:pt>
                <c:pt idx="447">
                  <c:v>2008-10-06</c:v>
                </c:pt>
                <c:pt idx="448">
                  <c:v>2008-10-07</c:v>
                </c:pt>
                <c:pt idx="449">
                  <c:v>2008-10-08</c:v>
                </c:pt>
                <c:pt idx="450">
                  <c:v>2008-10-09</c:v>
                </c:pt>
                <c:pt idx="451">
                  <c:v>2008-10-10</c:v>
                </c:pt>
                <c:pt idx="452">
                  <c:v>2008-10-13</c:v>
                </c:pt>
                <c:pt idx="453">
                  <c:v>2008-10-14</c:v>
                </c:pt>
                <c:pt idx="454">
                  <c:v>2008-10-15</c:v>
                </c:pt>
                <c:pt idx="455">
                  <c:v>2008-10-16</c:v>
                </c:pt>
                <c:pt idx="456">
                  <c:v>2008-10-17</c:v>
                </c:pt>
                <c:pt idx="457">
                  <c:v>2008-10-20</c:v>
                </c:pt>
                <c:pt idx="458">
                  <c:v>2008-10-21</c:v>
                </c:pt>
                <c:pt idx="459">
                  <c:v>2008-10-22</c:v>
                </c:pt>
                <c:pt idx="460">
                  <c:v>2008-10-23</c:v>
                </c:pt>
                <c:pt idx="461">
                  <c:v>2008-10-24</c:v>
                </c:pt>
                <c:pt idx="462">
                  <c:v>2008-10-27</c:v>
                </c:pt>
                <c:pt idx="463">
                  <c:v>2008-10-28</c:v>
                </c:pt>
                <c:pt idx="464">
                  <c:v>2008-10-29</c:v>
                </c:pt>
                <c:pt idx="465">
                  <c:v>2008-10-30</c:v>
                </c:pt>
                <c:pt idx="466">
                  <c:v>2008-10-31</c:v>
                </c:pt>
                <c:pt idx="467">
                  <c:v>2008-11-03</c:v>
                </c:pt>
                <c:pt idx="468">
                  <c:v>2008-11-04</c:v>
                </c:pt>
                <c:pt idx="469">
                  <c:v>2008-11-05</c:v>
                </c:pt>
                <c:pt idx="470">
                  <c:v>2008-11-06</c:v>
                </c:pt>
                <c:pt idx="471">
                  <c:v>2008-11-07</c:v>
                </c:pt>
                <c:pt idx="472">
                  <c:v>2008-11-10</c:v>
                </c:pt>
                <c:pt idx="473">
                  <c:v>2008-11-11</c:v>
                </c:pt>
                <c:pt idx="474">
                  <c:v>2008-11-12</c:v>
                </c:pt>
                <c:pt idx="475">
                  <c:v>2008-11-13</c:v>
                </c:pt>
                <c:pt idx="476">
                  <c:v>2008-11-14</c:v>
                </c:pt>
                <c:pt idx="477">
                  <c:v>2008-11-17</c:v>
                </c:pt>
                <c:pt idx="478">
                  <c:v>2008-11-18</c:v>
                </c:pt>
                <c:pt idx="479">
                  <c:v>2008-11-19</c:v>
                </c:pt>
                <c:pt idx="480">
                  <c:v>2008-11-20</c:v>
                </c:pt>
                <c:pt idx="481">
                  <c:v>2008-11-21</c:v>
                </c:pt>
                <c:pt idx="482">
                  <c:v>2008-11-24</c:v>
                </c:pt>
                <c:pt idx="483">
                  <c:v>2008-11-25</c:v>
                </c:pt>
                <c:pt idx="484">
                  <c:v>2008-11-26</c:v>
                </c:pt>
                <c:pt idx="485">
                  <c:v>2008-11-28</c:v>
                </c:pt>
                <c:pt idx="486">
                  <c:v>2008-12-01</c:v>
                </c:pt>
                <c:pt idx="487">
                  <c:v>2008-12-02</c:v>
                </c:pt>
                <c:pt idx="488">
                  <c:v>2008-12-03</c:v>
                </c:pt>
                <c:pt idx="489">
                  <c:v>2008-12-04</c:v>
                </c:pt>
                <c:pt idx="490">
                  <c:v>2008-12-05</c:v>
                </c:pt>
                <c:pt idx="491">
                  <c:v>2008-12-08</c:v>
                </c:pt>
                <c:pt idx="492">
                  <c:v>2008-12-09</c:v>
                </c:pt>
                <c:pt idx="493">
                  <c:v>2008-12-10</c:v>
                </c:pt>
                <c:pt idx="494">
                  <c:v>2008-12-11</c:v>
                </c:pt>
                <c:pt idx="495">
                  <c:v>2008-12-12</c:v>
                </c:pt>
                <c:pt idx="496">
                  <c:v>2008-12-15</c:v>
                </c:pt>
                <c:pt idx="497">
                  <c:v>2008-12-16</c:v>
                </c:pt>
                <c:pt idx="498">
                  <c:v>2008-12-17</c:v>
                </c:pt>
                <c:pt idx="499">
                  <c:v>2008-12-18</c:v>
                </c:pt>
                <c:pt idx="500">
                  <c:v>2008-12-19</c:v>
                </c:pt>
                <c:pt idx="501">
                  <c:v>2008-12-22</c:v>
                </c:pt>
                <c:pt idx="502">
                  <c:v>2008-12-23</c:v>
                </c:pt>
                <c:pt idx="503">
                  <c:v>2008-12-24</c:v>
                </c:pt>
                <c:pt idx="504">
                  <c:v>2008-12-26</c:v>
                </c:pt>
                <c:pt idx="505">
                  <c:v>2008-12-29</c:v>
                </c:pt>
                <c:pt idx="506">
                  <c:v>2008-12-30</c:v>
                </c:pt>
                <c:pt idx="507">
                  <c:v>2008-12-31</c:v>
                </c:pt>
                <c:pt idx="508">
                  <c:v>2009-01-02</c:v>
                </c:pt>
                <c:pt idx="509">
                  <c:v>2009-01-05</c:v>
                </c:pt>
                <c:pt idx="510">
                  <c:v>2009-01-06</c:v>
                </c:pt>
                <c:pt idx="511">
                  <c:v>2009-01-07</c:v>
                </c:pt>
                <c:pt idx="512">
                  <c:v>2009-01-08</c:v>
                </c:pt>
                <c:pt idx="513">
                  <c:v>2009-01-09</c:v>
                </c:pt>
                <c:pt idx="514">
                  <c:v>2009-01-12</c:v>
                </c:pt>
                <c:pt idx="515">
                  <c:v>2009-01-13</c:v>
                </c:pt>
                <c:pt idx="516">
                  <c:v>2009-01-14</c:v>
                </c:pt>
                <c:pt idx="517">
                  <c:v>2009-01-15</c:v>
                </c:pt>
                <c:pt idx="518">
                  <c:v>2009-01-16</c:v>
                </c:pt>
                <c:pt idx="519">
                  <c:v>2009-01-20</c:v>
                </c:pt>
                <c:pt idx="520">
                  <c:v>2009-01-21</c:v>
                </c:pt>
                <c:pt idx="521">
                  <c:v>2009-01-22</c:v>
                </c:pt>
                <c:pt idx="522">
                  <c:v>2009-01-23</c:v>
                </c:pt>
                <c:pt idx="523">
                  <c:v>2009-01-26</c:v>
                </c:pt>
                <c:pt idx="524">
                  <c:v>2009-01-27</c:v>
                </c:pt>
                <c:pt idx="525">
                  <c:v>2009-01-28</c:v>
                </c:pt>
                <c:pt idx="526">
                  <c:v>2009-01-29</c:v>
                </c:pt>
                <c:pt idx="527">
                  <c:v>2009-01-30</c:v>
                </c:pt>
                <c:pt idx="528">
                  <c:v>2009-02-02</c:v>
                </c:pt>
                <c:pt idx="529">
                  <c:v>2009-02-03</c:v>
                </c:pt>
                <c:pt idx="530">
                  <c:v>2009-02-04</c:v>
                </c:pt>
                <c:pt idx="531">
                  <c:v>2009-02-05</c:v>
                </c:pt>
                <c:pt idx="532">
                  <c:v>2009-02-06</c:v>
                </c:pt>
                <c:pt idx="533">
                  <c:v>2009-02-09</c:v>
                </c:pt>
                <c:pt idx="534">
                  <c:v>2009-02-10</c:v>
                </c:pt>
                <c:pt idx="535">
                  <c:v>2009-02-11</c:v>
                </c:pt>
                <c:pt idx="536">
                  <c:v>2009-02-12</c:v>
                </c:pt>
                <c:pt idx="537">
                  <c:v>2009-02-13</c:v>
                </c:pt>
                <c:pt idx="538">
                  <c:v>2009-02-17</c:v>
                </c:pt>
                <c:pt idx="539">
                  <c:v>2009-02-18</c:v>
                </c:pt>
                <c:pt idx="540">
                  <c:v>2009-02-19</c:v>
                </c:pt>
                <c:pt idx="541">
                  <c:v>2009-02-20</c:v>
                </c:pt>
                <c:pt idx="542">
                  <c:v>2009-02-23</c:v>
                </c:pt>
                <c:pt idx="543">
                  <c:v>2009-02-24</c:v>
                </c:pt>
                <c:pt idx="544">
                  <c:v>2009-02-25</c:v>
                </c:pt>
                <c:pt idx="545">
                  <c:v>2009-02-26</c:v>
                </c:pt>
                <c:pt idx="546">
                  <c:v>2009-02-27</c:v>
                </c:pt>
                <c:pt idx="547">
                  <c:v>2009-03-02</c:v>
                </c:pt>
                <c:pt idx="548">
                  <c:v>2009-03-03</c:v>
                </c:pt>
                <c:pt idx="549">
                  <c:v>2009-03-04</c:v>
                </c:pt>
                <c:pt idx="550">
                  <c:v>2009-03-05</c:v>
                </c:pt>
                <c:pt idx="551">
                  <c:v>2009-03-06</c:v>
                </c:pt>
                <c:pt idx="552">
                  <c:v>2009-03-09</c:v>
                </c:pt>
                <c:pt idx="553">
                  <c:v>2009-03-10</c:v>
                </c:pt>
                <c:pt idx="554">
                  <c:v>2009-03-11</c:v>
                </c:pt>
                <c:pt idx="555">
                  <c:v>2009-03-12</c:v>
                </c:pt>
                <c:pt idx="556">
                  <c:v>2009-03-13</c:v>
                </c:pt>
                <c:pt idx="557">
                  <c:v>2009-03-16</c:v>
                </c:pt>
                <c:pt idx="558">
                  <c:v>2009-03-17</c:v>
                </c:pt>
                <c:pt idx="559">
                  <c:v>2009-03-18</c:v>
                </c:pt>
                <c:pt idx="560">
                  <c:v>2009-03-19</c:v>
                </c:pt>
                <c:pt idx="561">
                  <c:v>2009-03-20</c:v>
                </c:pt>
                <c:pt idx="562">
                  <c:v>2009-03-23</c:v>
                </c:pt>
                <c:pt idx="563">
                  <c:v>2009-03-24</c:v>
                </c:pt>
                <c:pt idx="564">
                  <c:v>2009-03-25</c:v>
                </c:pt>
                <c:pt idx="565">
                  <c:v>2009-03-26</c:v>
                </c:pt>
                <c:pt idx="566">
                  <c:v>2009-03-27</c:v>
                </c:pt>
                <c:pt idx="567">
                  <c:v>2009-03-30</c:v>
                </c:pt>
                <c:pt idx="568">
                  <c:v>2009-03-31</c:v>
                </c:pt>
                <c:pt idx="569">
                  <c:v>2009-04-01</c:v>
                </c:pt>
                <c:pt idx="570">
                  <c:v>2009-04-02</c:v>
                </c:pt>
                <c:pt idx="571">
                  <c:v>2009-04-03</c:v>
                </c:pt>
                <c:pt idx="572">
                  <c:v>2009-04-06</c:v>
                </c:pt>
                <c:pt idx="573">
                  <c:v>2009-04-07</c:v>
                </c:pt>
                <c:pt idx="574">
                  <c:v>2009-04-08</c:v>
                </c:pt>
                <c:pt idx="575">
                  <c:v>2009-04-09</c:v>
                </c:pt>
                <c:pt idx="576">
                  <c:v>2009-04-13</c:v>
                </c:pt>
                <c:pt idx="577">
                  <c:v>2009-04-14</c:v>
                </c:pt>
                <c:pt idx="578">
                  <c:v>2009-04-15</c:v>
                </c:pt>
                <c:pt idx="579">
                  <c:v>2009-04-16</c:v>
                </c:pt>
                <c:pt idx="580">
                  <c:v>2009-04-17</c:v>
                </c:pt>
                <c:pt idx="581">
                  <c:v>2009-04-20</c:v>
                </c:pt>
                <c:pt idx="582">
                  <c:v>2009-04-21</c:v>
                </c:pt>
                <c:pt idx="583">
                  <c:v>2009-04-22</c:v>
                </c:pt>
                <c:pt idx="584">
                  <c:v>2009-04-23</c:v>
                </c:pt>
                <c:pt idx="585">
                  <c:v>2009-04-24</c:v>
                </c:pt>
                <c:pt idx="586">
                  <c:v>2009-04-27</c:v>
                </c:pt>
                <c:pt idx="587">
                  <c:v>2009-04-28</c:v>
                </c:pt>
                <c:pt idx="588">
                  <c:v>2009-04-29</c:v>
                </c:pt>
                <c:pt idx="589">
                  <c:v>2009-04-30</c:v>
                </c:pt>
                <c:pt idx="590">
                  <c:v>2009-05-01</c:v>
                </c:pt>
                <c:pt idx="591">
                  <c:v>2009-05-04</c:v>
                </c:pt>
                <c:pt idx="592">
                  <c:v>2009-05-05</c:v>
                </c:pt>
                <c:pt idx="593">
                  <c:v>2009-05-06</c:v>
                </c:pt>
                <c:pt idx="594">
                  <c:v>2009-05-07</c:v>
                </c:pt>
                <c:pt idx="595">
                  <c:v>2009-05-08</c:v>
                </c:pt>
                <c:pt idx="596">
                  <c:v>2009-05-11</c:v>
                </c:pt>
                <c:pt idx="597">
                  <c:v>2009-05-12</c:v>
                </c:pt>
                <c:pt idx="598">
                  <c:v>2009-05-13</c:v>
                </c:pt>
                <c:pt idx="599">
                  <c:v>2009-05-14</c:v>
                </c:pt>
                <c:pt idx="600">
                  <c:v>2009-05-15</c:v>
                </c:pt>
                <c:pt idx="601">
                  <c:v>2009-05-18</c:v>
                </c:pt>
                <c:pt idx="602">
                  <c:v>2009-05-19</c:v>
                </c:pt>
                <c:pt idx="603">
                  <c:v>2009-05-20</c:v>
                </c:pt>
                <c:pt idx="604">
                  <c:v>2009-05-21</c:v>
                </c:pt>
                <c:pt idx="605">
                  <c:v>2009-05-22</c:v>
                </c:pt>
                <c:pt idx="606">
                  <c:v>2009-05-26</c:v>
                </c:pt>
                <c:pt idx="607">
                  <c:v>2009-05-27</c:v>
                </c:pt>
                <c:pt idx="608">
                  <c:v>2009-05-28</c:v>
                </c:pt>
                <c:pt idx="609">
                  <c:v>2009-05-29</c:v>
                </c:pt>
                <c:pt idx="610">
                  <c:v>2009-06-01</c:v>
                </c:pt>
                <c:pt idx="611">
                  <c:v>2009-06-02</c:v>
                </c:pt>
                <c:pt idx="612">
                  <c:v>2009-06-03</c:v>
                </c:pt>
                <c:pt idx="613">
                  <c:v>2009-06-04</c:v>
                </c:pt>
                <c:pt idx="614">
                  <c:v>2009-06-05</c:v>
                </c:pt>
                <c:pt idx="615">
                  <c:v>2009-06-08</c:v>
                </c:pt>
                <c:pt idx="616">
                  <c:v>2009-06-09</c:v>
                </c:pt>
                <c:pt idx="617">
                  <c:v>2009-06-10</c:v>
                </c:pt>
                <c:pt idx="618">
                  <c:v>2009-06-11</c:v>
                </c:pt>
                <c:pt idx="619">
                  <c:v>2009-06-12</c:v>
                </c:pt>
                <c:pt idx="620">
                  <c:v>2009-06-15</c:v>
                </c:pt>
                <c:pt idx="621">
                  <c:v>2009-06-16</c:v>
                </c:pt>
                <c:pt idx="622">
                  <c:v>2009-06-17</c:v>
                </c:pt>
                <c:pt idx="623">
                  <c:v>2009-06-18</c:v>
                </c:pt>
                <c:pt idx="624">
                  <c:v>2009-06-19</c:v>
                </c:pt>
                <c:pt idx="625">
                  <c:v>2009-06-22</c:v>
                </c:pt>
                <c:pt idx="626">
                  <c:v>2009-06-23</c:v>
                </c:pt>
                <c:pt idx="627">
                  <c:v>2009-06-24</c:v>
                </c:pt>
                <c:pt idx="628">
                  <c:v>2009-06-25</c:v>
                </c:pt>
                <c:pt idx="629">
                  <c:v>2009-06-26</c:v>
                </c:pt>
                <c:pt idx="630">
                  <c:v>2009-06-29</c:v>
                </c:pt>
                <c:pt idx="631">
                  <c:v>2009-06-30</c:v>
                </c:pt>
                <c:pt idx="632">
                  <c:v>2009-07-01</c:v>
                </c:pt>
                <c:pt idx="633">
                  <c:v>2009-07-02</c:v>
                </c:pt>
                <c:pt idx="634">
                  <c:v>2009-07-06</c:v>
                </c:pt>
                <c:pt idx="635">
                  <c:v>2009-07-07</c:v>
                </c:pt>
                <c:pt idx="636">
                  <c:v>2009-07-08</c:v>
                </c:pt>
                <c:pt idx="637">
                  <c:v>2009-07-09</c:v>
                </c:pt>
                <c:pt idx="638">
                  <c:v>2009-07-10</c:v>
                </c:pt>
                <c:pt idx="639">
                  <c:v>2009-07-13</c:v>
                </c:pt>
                <c:pt idx="640">
                  <c:v>2009-07-14</c:v>
                </c:pt>
                <c:pt idx="641">
                  <c:v>2009-07-15</c:v>
                </c:pt>
                <c:pt idx="642">
                  <c:v>2009-07-16</c:v>
                </c:pt>
                <c:pt idx="643">
                  <c:v>2009-07-17</c:v>
                </c:pt>
                <c:pt idx="644">
                  <c:v>2009-07-20</c:v>
                </c:pt>
                <c:pt idx="645">
                  <c:v>2009-07-21</c:v>
                </c:pt>
                <c:pt idx="646">
                  <c:v>2009-07-22</c:v>
                </c:pt>
                <c:pt idx="647">
                  <c:v>2009-07-23</c:v>
                </c:pt>
                <c:pt idx="648">
                  <c:v>2009-07-24</c:v>
                </c:pt>
                <c:pt idx="649">
                  <c:v>2009-07-27</c:v>
                </c:pt>
                <c:pt idx="650">
                  <c:v>2009-07-28</c:v>
                </c:pt>
                <c:pt idx="651">
                  <c:v>2009-07-29</c:v>
                </c:pt>
                <c:pt idx="652">
                  <c:v>2009-07-30</c:v>
                </c:pt>
                <c:pt idx="653">
                  <c:v>2009-07-31</c:v>
                </c:pt>
                <c:pt idx="654">
                  <c:v>2009-08-03</c:v>
                </c:pt>
                <c:pt idx="655">
                  <c:v>2009-08-04</c:v>
                </c:pt>
                <c:pt idx="656">
                  <c:v>2009-08-05</c:v>
                </c:pt>
                <c:pt idx="657">
                  <c:v>2009-08-06</c:v>
                </c:pt>
                <c:pt idx="658">
                  <c:v>2009-08-07</c:v>
                </c:pt>
                <c:pt idx="659">
                  <c:v>2009-08-10</c:v>
                </c:pt>
                <c:pt idx="660">
                  <c:v>2009-08-11</c:v>
                </c:pt>
                <c:pt idx="661">
                  <c:v>2009-08-12</c:v>
                </c:pt>
                <c:pt idx="662">
                  <c:v>2009-08-13</c:v>
                </c:pt>
                <c:pt idx="663">
                  <c:v>2009-08-14</c:v>
                </c:pt>
                <c:pt idx="664">
                  <c:v>2009-08-17</c:v>
                </c:pt>
                <c:pt idx="665">
                  <c:v>2009-08-18</c:v>
                </c:pt>
                <c:pt idx="666">
                  <c:v>2009-08-19</c:v>
                </c:pt>
                <c:pt idx="667">
                  <c:v>2009-08-20</c:v>
                </c:pt>
                <c:pt idx="668">
                  <c:v>2009-08-21</c:v>
                </c:pt>
                <c:pt idx="669">
                  <c:v>2009-08-24</c:v>
                </c:pt>
                <c:pt idx="670">
                  <c:v>2009-08-25</c:v>
                </c:pt>
                <c:pt idx="671">
                  <c:v>2009-08-26</c:v>
                </c:pt>
                <c:pt idx="672">
                  <c:v>2009-08-27</c:v>
                </c:pt>
                <c:pt idx="673">
                  <c:v>2009-08-28</c:v>
                </c:pt>
                <c:pt idx="674">
                  <c:v>2009-08-31</c:v>
                </c:pt>
                <c:pt idx="675">
                  <c:v>2009-09-01</c:v>
                </c:pt>
                <c:pt idx="676">
                  <c:v>2009-09-02</c:v>
                </c:pt>
                <c:pt idx="677">
                  <c:v>2009-09-03</c:v>
                </c:pt>
                <c:pt idx="678">
                  <c:v>2009-09-04</c:v>
                </c:pt>
                <c:pt idx="679">
                  <c:v>2009-09-08</c:v>
                </c:pt>
                <c:pt idx="680">
                  <c:v>2009-09-09</c:v>
                </c:pt>
                <c:pt idx="681">
                  <c:v>2009-09-10</c:v>
                </c:pt>
                <c:pt idx="682">
                  <c:v>2009-09-11</c:v>
                </c:pt>
                <c:pt idx="683">
                  <c:v>2009-09-14</c:v>
                </c:pt>
                <c:pt idx="684">
                  <c:v>2009-09-15</c:v>
                </c:pt>
                <c:pt idx="685">
                  <c:v>2009-09-16</c:v>
                </c:pt>
                <c:pt idx="686">
                  <c:v>2009-09-17</c:v>
                </c:pt>
                <c:pt idx="687">
                  <c:v>2009-09-18</c:v>
                </c:pt>
                <c:pt idx="688">
                  <c:v>2009-09-21</c:v>
                </c:pt>
                <c:pt idx="689">
                  <c:v>2009-09-22</c:v>
                </c:pt>
                <c:pt idx="690">
                  <c:v>2009-09-23</c:v>
                </c:pt>
                <c:pt idx="691">
                  <c:v>2009-09-24</c:v>
                </c:pt>
                <c:pt idx="692">
                  <c:v>2009-09-25</c:v>
                </c:pt>
                <c:pt idx="693">
                  <c:v>2009-09-28</c:v>
                </c:pt>
                <c:pt idx="694">
                  <c:v>2009-09-29</c:v>
                </c:pt>
                <c:pt idx="695">
                  <c:v>2009-09-30</c:v>
                </c:pt>
                <c:pt idx="696">
                  <c:v>2009-10-01</c:v>
                </c:pt>
                <c:pt idx="697">
                  <c:v>2009-10-02</c:v>
                </c:pt>
                <c:pt idx="698">
                  <c:v>2009-10-05</c:v>
                </c:pt>
                <c:pt idx="699">
                  <c:v>2009-10-06</c:v>
                </c:pt>
                <c:pt idx="700">
                  <c:v>2009-10-07</c:v>
                </c:pt>
                <c:pt idx="701">
                  <c:v>2009-10-08</c:v>
                </c:pt>
                <c:pt idx="702">
                  <c:v>2009-10-09</c:v>
                </c:pt>
                <c:pt idx="703">
                  <c:v>2009-10-12</c:v>
                </c:pt>
                <c:pt idx="704">
                  <c:v>2009-10-13</c:v>
                </c:pt>
                <c:pt idx="705">
                  <c:v>2009-10-14</c:v>
                </c:pt>
                <c:pt idx="706">
                  <c:v>2009-10-15</c:v>
                </c:pt>
                <c:pt idx="707">
                  <c:v>2009-10-16</c:v>
                </c:pt>
                <c:pt idx="708">
                  <c:v>2009-10-19</c:v>
                </c:pt>
                <c:pt idx="709">
                  <c:v>2009-10-20</c:v>
                </c:pt>
                <c:pt idx="710">
                  <c:v>2009-10-21</c:v>
                </c:pt>
                <c:pt idx="711">
                  <c:v>2009-10-22</c:v>
                </c:pt>
                <c:pt idx="712">
                  <c:v>2009-10-23</c:v>
                </c:pt>
                <c:pt idx="713">
                  <c:v>2009-10-26</c:v>
                </c:pt>
                <c:pt idx="714">
                  <c:v>2009-10-27</c:v>
                </c:pt>
                <c:pt idx="715">
                  <c:v>2009-10-28</c:v>
                </c:pt>
                <c:pt idx="716">
                  <c:v>2009-10-29</c:v>
                </c:pt>
                <c:pt idx="717">
                  <c:v>2009-10-30</c:v>
                </c:pt>
                <c:pt idx="718">
                  <c:v>2009-11-02</c:v>
                </c:pt>
                <c:pt idx="719">
                  <c:v>2009-11-03</c:v>
                </c:pt>
                <c:pt idx="720">
                  <c:v>2009-11-04</c:v>
                </c:pt>
                <c:pt idx="721">
                  <c:v>2009-11-05</c:v>
                </c:pt>
                <c:pt idx="722">
                  <c:v>2009-11-06</c:v>
                </c:pt>
                <c:pt idx="723">
                  <c:v>2009-11-09</c:v>
                </c:pt>
                <c:pt idx="724">
                  <c:v>2009-11-10</c:v>
                </c:pt>
                <c:pt idx="725">
                  <c:v>2009-11-11</c:v>
                </c:pt>
                <c:pt idx="726">
                  <c:v>2009-11-12</c:v>
                </c:pt>
                <c:pt idx="727">
                  <c:v>2009-11-13</c:v>
                </c:pt>
                <c:pt idx="728">
                  <c:v>2009-11-16</c:v>
                </c:pt>
                <c:pt idx="729">
                  <c:v>2009-11-17</c:v>
                </c:pt>
                <c:pt idx="730">
                  <c:v>2009-11-18</c:v>
                </c:pt>
                <c:pt idx="731">
                  <c:v>2009-11-19</c:v>
                </c:pt>
                <c:pt idx="732">
                  <c:v>2009-11-20</c:v>
                </c:pt>
              </c:strCache>
            </c:strRef>
          </c:cat>
          <c:val>
            <c:numRef>
              <c:f>Data!$C$20:$C$752</c:f>
              <c:numCache>
                <c:formatCode>General</c:formatCode>
                <c:ptCount val="733"/>
                <c:pt idx="0">
                  <c:v>66.34</c:v>
                </c:pt>
                <c:pt idx="1">
                  <c:v>65.8</c:v>
                </c:pt>
                <c:pt idx="2">
                  <c:v>63.8</c:v>
                </c:pt>
                <c:pt idx="3">
                  <c:v>62.5</c:v>
                </c:pt>
                <c:pt idx="4">
                  <c:v>64.25</c:v>
                </c:pt>
                <c:pt idx="5">
                  <c:v>62.24</c:v>
                </c:pt>
                <c:pt idx="6">
                  <c:v>62.75</c:v>
                </c:pt>
                <c:pt idx="7">
                  <c:v>61.8</c:v>
                </c:pt>
                <c:pt idx="8">
                  <c:v>60</c:v>
                </c:pt>
                <c:pt idx="9">
                  <c:v>60.3</c:v>
                </c:pt>
                <c:pt idx="10">
                  <c:v>59.4</c:v>
                </c:pt>
                <c:pt idx="11">
                  <c:v>58.81</c:v>
                </c:pt>
                <c:pt idx="12">
                  <c:v>59</c:v>
                </c:pt>
                <c:pt idx="13">
                  <c:v>58.75</c:v>
                </c:pt>
                <c:pt idx="14">
                  <c:v>60.47</c:v>
                </c:pt>
                <c:pt idx="15">
                  <c:v>59.9</c:v>
                </c:pt>
                <c:pt idx="16">
                  <c:v>60.5</c:v>
                </c:pt>
                <c:pt idx="17">
                  <c:v>61.03</c:v>
                </c:pt>
                <c:pt idx="18">
                  <c:v>60.9</c:v>
                </c:pt>
                <c:pt idx="19">
                  <c:v>60.51</c:v>
                </c:pt>
                <c:pt idx="20">
                  <c:v>62.4</c:v>
                </c:pt>
                <c:pt idx="21">
                  <c:v>63.44</c:v>
                </c:pt>
                <c:pt idx="22">
                  <c:v>63.2</c:v>
                </c:pt>
                <c:pt idx="23">
                  <c:v>63.5</c:v>
                </c:pt>
                <c:pt idx="24">
                  <c:v>64.78</c:v>
                </c:pt>
                <c:pt idx="25">
                  <c:v>64.53</c:v>
                </c:pt>
                <c:pt idx="26">
                  <c:v>62.85</c:v>
                </c:pt>
                <c:pt idx="27">
                  <c:v>63.05</c:v>
                </c:pt>
                <c:pt idx="28">
                  <c:v>64.84</c:v>
                </c:pt>
                <c:pt idx="29">
                  <c:v>63.97</c:v>
                </c:pt>
                <c:pt idx="30">
                  <c:v>63.66</c:v>
                </c:pt>
                <c:pt idx="31">
                  <c:v>63.76</c:v>
                </c:pt>
                <c:pt idx="32">
                  <c:v>63</c:v>
                </c:pt>
                <c:pt idx="33">
                  <c:v>62.59</c:v>
                </c:pt>
                <c:pt idx="34">
                  <c:v>63.05</c:v>
                </c:pt>
                <c:pt idx="35">
                  <c:v>62.81</c:v>
                </c:pt>
                <c:pt idx="36">
                  <c:v>62.75</c:v>
                </c:pt>
                <c:pt idx="37">
                  <c:v>64.5</c:v>
                </c:pt>
                <c:pt idx="38">
                  <c:v>67.2</c:v>
                </c:pt>
                <c:pt idx="39">
                  <c:v>67.52</c:v>
                </c:pt>
                <c:pt idx="40">
                  <c:v>66.5</c:v>
                </c:pt>
                <c:pt idx="41">
                  <c:v>67.5</c:v>
                </c:pt>
                <c:pt idx="42">
                  <c:v>68.22</c:v>
                </c:pt>
                <c:pt idx="43">
                  <c:v>68.2</c:v>
                </c:pt>
                <c:pt idx="44">
                  <c:v>66.5</c:v>
                </c:pt>
                <c:pt idx="45">
                  <c:v>66.75</c:v>
                </c:pt>
                <c:pt idx="46">
                  <c:v>67.260000000000005</c:v>
                </c:pt>
                <c:pt idx="47">
                  <c:v>68.14</c:v>
                </c:pt>
                <c:pt idx="48">
                  <c:v>67.52</c:v>
                </c:pt>
                <c:pt idx="49">
                  <c:v>66.5</c:v>
                </c:pt>
                <c:pt idx="50">
                  <c:v>66.75</c:v>
                </c:pt>
                <c:pt idx="51">
                  <c:v>66.23</c:v>
                </c:pt>
                <c:pt idx="52">
                  <c:v>66.91</c:v>
                </c:pt>
                <c:pt idx="53">
                  <c:v>66.06</c:v>
                </c:pt>
                <c:pt idx="54">
                  <c:v>65.959999999999994</c:v>
                </c:pt>
                <c:pt idx="55">
                  <c:v>66.540000000000006</c:v>
                </c:pt>
                <c:pt idx="56">
                  <c:v>66.38</c:v>
                </c:pt>
                <c:pt idx="57">
                  <c:v>67.34</c:v>
                </c:pt>
                <c:pt idx="58">
                  <c:v>67.900000000000006</c:v>
                </c:pt>
                <c:pt idx="59">
                  <c:v>67.86</c:v>
                </c:pt>
                <c:pt idx="60">
                  <c:v>68.650000000000006</c:v>
                </c:pt>
                <c:pt idx="61">
                  <c:v>69.599999999999994</c:v>
                </c:pt>
                <c:pt idx="62">
                  <c:v>68.5</c:v>
                </c:pt>
                <c:pt idx="63">
                  <c:v>68.7</c:v>
                </c:pt>
                <c:pt idx="64">
                  <c:v>67.95</c:v>
                </c:pt>
                <c:pt idx="65">
                  <c:v>68.7</c:v>
                </c:pt>
                <c:pt idx="66">
                  <c:v>68.84</c:v>
                </c:pt>
                <c:pt idx="67">
                  <c:v>69.8</c:v>
                </c:pt>
                <c:pt idx="68">
                  <c:v>70.16</c:v>
                </c:pt>
                <c:pt idx="69">
                  <c:v>69.849999999999994</c:v>
                </c:pt>
                <c:pt idx="70">
                  <c:v>69.98</c:v>
                </c:pt>
                <c:pt idx="71">
                  <c:v>70.02</c:v>
                </c:pt>
                <c:pt idx="72">
                  <c:v>70.45</c:v>
                </c:pt>
                <c:pt idx="73">
                  <c:v>70.599999999999994</c:v>
                </c:pt>
                <c:pt idx="74">
                  <c:v>69.760000000000005</c:v>
                </c:pt>
                <c:pt idx="75">
                  <c:v>68.5</c:v>
                </c:pt>
                <c:pt idx="76">
                  <c:v>69.5</c:v>
                </c:pt>
                <c:pt idx="77">
                  <c:v>68.95</c:v>
                </c:pt>
                <c:pt idx="78">
                  <c:v>69.8</c:v>
                </c:pt>
                <c:pt idx="79">
                  <c:v>70.5</c:v>
                </c:pt>
                <c:pt idx="80">
                  <c:v>69.91</c:v>
                </c:pt>
                <c:pt idx="81">
                  <c:v>70.55</c:v>
                </c:pt>
                <c:pt idx="82">
                  <c:v>69.5</c:v>
                </c:pt>
                <c:pt idx="83">
                  <c:v>70.5</c:v>
                </c:pt>
                <c:pt idx="84">
                  <c:v>70.599999999999994</c:v>
                </c:pt>
                <c:pt idx="85">
                  <c:v>70.319999999999993</c:v>
                </c:pt>
                <c:pt idx="86">
                  <c:v>70.05</c:v>
                </c:pt>
                <c:pt idx="87">
                  <c:v>71</c:v>
                </c:pt>
                <c:pt idx="88">
                  <c:v>69.69</c:v>
                </c:pt>
                <c:pt idx="89">
                  <c:v>69.349999999999994</c:v>
                </c:pt>
                <c:pt idx="90">
                  <c:v>69.400000000000006</c:v>
                </c:pt>
                <c:pt idx="91">
                  <c:v>68.819999999999993</c:v>
                </c:pt>
                <c:pt idx="92">
                  <c:v>69.5</c:v>
                </c:pt>
                <c:pt idx="93">
                  <c:v>69.400000000000006</c:v>
                </c:pt>
                <c:pt idx="94">
                  <c:v>69.5</c:v>
                </c:pt>
                <c:pt idx="95">
                  <c:v>69.349999999999994</c:v>
                </c:pt>
                <c:pt idx="96">
                  <c:v>69.75</c:v>
                </c:pt>
                <c:pt idx="97">
                  <c:v>69.75</c:v>
                </c:pt>
                <c:pt idx="98">
                  <c:v>70.8</c:v>
                </c:pt>
                <c:pt idx="99">
                  <c:v>70.11</c:v>
                </c:pt>
                <c:pt idx="100">
                  <c:v>69.78</c:v>
                </c:pt>
                <c:pt idx="101">
                  <c:v>70.55</c:v>
                </c:pt>
                <c:pt idx="102">
                  <c:v>70.510000000000005</c:v>
                </c:pt>
                <c:pt idx="103">
                  <c:v>69.7</c:v>
                </c:pt>
                <c:pt idx="104">
                  <c:v>69.27</c:v>
                </c:pt>
                <c:pt idx="105">
                  <c:v>69.459999999999994</c:v>
                </c:pt>
                <c:pt idx="106">
                  <c:v>69.25</c:v>
                </c:pt>
                <c:pt idx="107">
                  <c:v>70.989999999999995</c:v>
                </c:pt>
                <c:pt idx="108">
                  <c:v>70.709999999999994</c:v>
                </c:pt>
                <c:pt idx="109">
                  <c:v>71.44</c:v>
                </c:pt>
                <c:pt idx="110">
                  <c:v>72.3</c:v>
                </c:pt>
                <c:pt idx="111">
                  <c:v>70.67</c:v>
                </c:pt>
                <c:pt idx="112">
                  <c:v>70.39</c:v>
                </c:pt>
                <c:pt idx="113">
                  <c:v>71.099999999999994</c:v>
                </c:pt>
                <c:pt idx="114">
                  <c:v>71</c:v>
                </c:pt>
                <c:pt idx="115">
                  <c:v>72.150000000000006</c:v>
                </c:pt>
                <c:pt idx="116">
                  <c:v>72.53</c:v>
                </c:pt>
                <c:pt idx="117">
                  <c:v>72.8</c:v>
                </c:pt>
                <c:pt idx="118">
                  <c:v>72.209999999999994</c:v>
                </c:pt>
                <c:pt idx="119">
                  <c:v>71.5</c:v>
                </c:pt>
                <c:pt idx="120">
                  <c:v>72.5</c:v>
                </c:pt>
                <c:pt idx="121">
                  <c:v>71.400000000000006</c:v>
                </c:pt>
                <c:pt idx="122">
                  <c:v>71.5</c:v>
                </c:pt>
                <c:pt idx="123">
                  <c:v>72.349999999999994</c:v>
                </c:pt>
                <c:pt idx="124">
                  <c:v>70.95</c:v>
                </c:pt>
                <c:pt idx="125">
                  <c:v>70.900000000000006</c:v>
                </c:pt>
                <c:pt idx="126">
                  <c:v>71.39</c:v>
                </c:pt>
                <c:pt idx="127">
                  <c:v>72.2</c:v>
                </c:pt>
                <c:pt idx="128">
                  <c:v>72.78</c:v>
                </c:pt>
                <c:pt idx="129">
                  <c:v>73</c:v>
                </c:pt>
                <c:pt idx="130">
                  <c:v>72.3</c:v>
                </c:pt>
                <c:pt idx="131">
                  <c:v>73.3</c:v>
                </c:pt>
                <c:pt idx="132">
                  <c:v>73.55</c:v>
                </c:pt>
                <c:pt idx="133">
                  <c:v>73.900000000000006</c:v>
                </c:pt>
                <c:pt idx="134">
                  <c:v>74.180000000000007</c:v>
                </c:pt>
                <c:pt idx="135">
                  <c:v>73</c:v>
                </c:pt>
                <c:pt idx="136">
                  <c:v>73.41</c:v>
                </c:pt>
                <c:pt idx="137">
                  <c:v>72</c:v>
                </c:pt>
                <c:pt idx="138">
                  <c:v>71.25</c:v>
                </c:pt>
                <c:pt idx="139">
                  <c:v>71.3</c:v>
                </c:pt>
                <c:pt idx="140">
                  <c:v>71.5</c:v>
                </c:pt>
                <c:pt idx="141">
                  <c:v>71.099999999999994</c:v>
                </c:pt>
                <c:pt idx="142">
                  <c:v>71.099999999999994</c:v>
                </c:pt>
                <c:pt idx="143">
                  <c:v>70.650000000000006</c:v>
                </c:pt>
                <c:pt idx="144">
                  <c:v>72</c:v>
                </c:pt>
                <c:pt idx="145">
                  <c:v>70.760000000000005</c:v>
                </c:pt>
                <c:pt idx="146">
                  <c:v>70.86</c:v>
                </c:pt>
                <c:pt idx="147">
                  <c:v>71.400000000000006</c:v>
                </c:pt>
                <c:pt idx="148">
                  <c:v>71.45</c:v>
                </c:pt>
                <c:pt idx="149">
                  <c:v>71.81</c:v>
                </c:pt>
                <c:pt idx="150">
                  <c:v>72.400000000000006</c:v>
                </c:pt>
                <c:pt idx="151">
                  <c:v>71.099999999999994</c:v>
                </c:pt>
                <c:pt idx="152">
                  <c:v>70.2</c:v>
                </c:pt>
                <c:pt idx="153">
                  <c:v>70.2</c:v>
                </c:pt>
                <c:pt idx="154">
                  <c:v>69.849999999999994</c:v>
                </c:pt>
                <c:pt idx="155">
                  <c:v>68.97</c:v>
                </c:pt>
                <c:pt idx="156">
                  <c:v>69.38</c:v>
                </c:pt>
                <c:pt idx="157">
                  <c:v>68.150000000000006</c:v>
                </c:pt>
                <c:pt idx="158">
                  <c:v>68.75</c:v>
                </c:pt>
                <c:pt idx="159">
                  <c:v>68.25</c:v>
                </c:pt>
                <c:pt idx="160">
                  <c:v>68.42</c:v>
                </c:pt>
                <c:pt idx="161">
                  <c:v>68.03</c:v>
                </c:pt>
                <c:pt idx="162">
                  <c:v>68.239999999999995</c:v>
                </c:pt>
                <c:pt idx="163">
                  <c:v>67.400000000000006</c:v>
                </c:pt>
                <c:pt idx="164">
                  <c:v>67.430000000000007</c:v>
                </c:pt>
                <c:pt idx="165">
                  <c:v>67.760000000000005</c:v>
                </c:pt>
                <c:pt idx="166">
                  <c:v>68.5</c:v>
                </c:pt>
                <c:pt idx="167">
                  <c:v>68.8</c:v>
                </c:pt>
                <c:pt idx="168">
                  <c:v>68</c:v>
                </c:pt>
                <c:pt idx="169">
                  <c:v>68.599999999999994</c:v>
                </c:pt>
                <c:pt idx="170">
                  <c:v>68.2</c:v>
                </c:pt>
                <c:pt idx="171">
                  <c:v>69.25</c:v>
                </c:pt>
                <c:pt idx="172">
                  <c:v>69.25</c:v>
                </c:pt>
                <c:pt idx="173">
                  <c:v>69.42</c:v>
                </c:pt>
                <c:pt idx="174">
                  <c:v>68.87</c:v>
                </c:pt>
                <c:pt idx="175">
                  <c:v>69.52</c:v>
                </c:pt>
                <c:pt idx="176">
                  <c:v>69.62</c:v>
                </c:pt>
                <c:pt idx="177">
                  <c:v>70.400000000000006</c:v>
                </c:pt>
                <c:pt idx="178">
                  <c:v>71.150000000000006</c:v>
                </c:pt>
                <c:pt idx="179">
                  <c:v>71.680000000000007</c:v>
                </c:pt>
                <c:pt idx="180">
                  <c:v>71</c:v>
                </c:pt>
                <c:pt idx="181">
                  <c:v>70.87</c:v>
                </c:pt>
                <c:pt idx="182">
                  <c:v>71.62</c:v>
                </c:pt>
                <c:pt idx="183">
                  <c:v>71.760000000000005</c:v>
                </c:pt>
                <c:pt idx="184">
                  <c:v>72</c:v>
                </c:pt>
                <c:pt idx="185">
                  <c:v>72.989999999999995</c:v>
                </c:pt>
                <c:pt idx="186">
                  <c:v>73.989999999999995</c:v>
                </c:pt>
                <c:pt idx="187">
                  <c:v>74.099999999999994</c:v>
                </c:pt>
                <c:pt idx="188">
                  <c:v>73.540000000000006</c:v>
                </c:pt>
                <c:pt idx="189">
                  <c:v>72.94</c:v>
                </c:pt>
                <c:pt idx="190">
                  <c:v>73.760000000000005</c:v>
                </c:pt>
                <c:pt idx="191">
                  <c:v>72.94</c:v>
                </c:pt>
                <c:pt idx="192">
                  <c:v>71.8</c:v>
                </c:pt>
                <c:pt idx="193">
                  <c:v>71.84</c:v>
                </c:pt>
                <c:pt idx="194">
                  <c:v>71.8</c:v>
                </c:pt>
                <c:pt idx="195">
                  <c:v>73.599999999999994</c:v>
                </c:pt>
                <c:pt idx="196">
                  <c:v>73.849999999999994</c:v>
                </c:pt>
                <c:pt idx="197">
                  <c:v>73.099999999999994</c:v>
                </c:pt>
                <c:pt idx="198">
                  <c:v>73.8</c:v>
                </c:pt>
                <c:pt idx="199">
                  <c:v>74.5</c:v>
                </c:pt>
                <c:pt idx="200">
                  <c:v>75.099999999999994</c:v>
                </c:pt>
                <c:pt idx="201">
                  <c:v>75.05</c:v>
                </c:pt>
                <c:pt idx="202">
                  <c:v>76</c:v>
                </c:pt>
                <c:pt idx="203">
                  <c:v>76.3</c:v>
                </c:pt>
                <c:pt idx="204">
                  <c:v>75.849999999999994</c:v>
                </c:pt>
                <c:pt idx="205">
                  <c:v>76.150000000000006</c:v>
                </c:pt>
                <c:pt idx="206">
                  <c:v>76.3</c:v>
                </c:pt>
                <c:pt idx="207">
                  <c:v>75.900000000000006</c:v>
                </c:pt>
                <c:pt idx="208">
                  <c:v>76.41</c:v>
                </c:pt>
                <c:pt idx="209">
                  <c:v>77.22</c:v>
                </c:pt>
                <c:pt idx="210">
                  <c:v>78.77</c:v>
                </c:pt>
                <c:pt idx="211">
                  <c:v>80.08</c:v>
                </c:pt>
                <c:pt idx="212">
                  <c:v>81.08</c:v>
                </c:pt>
                <c:pt idx="213">
                  <c:v>79.58</c:v>
                </c:pt>
                <c:pt idx="214">
                  <c:v>81.98</c:v>
                </c:pt>
                <c:pt idx="215">
                  <c:v>81.599999999999994</c:v>
                </c:pt>
                <c:pt idx="216">
                  <c:v>81.36</c:v>
                </c:pt>
                <c:pt idx="217">
                  <c:v>82.1</c:v>
                </c:pt>
                <c:pt idx="218">
                  <c:v>82.85</c:v>
                </c:pt>
                <c:pt idx="219">
                  <c:v>82.78</c:v>
                </c:pt>
                <c:pt idx="220">
                  <c:v>82.93</c:v>
                </c:pt>
                <c:pt idx="221">
                  <c:v>82.57</c:v>
                </c:pt>
                <c:pt idx="222">
                  <c:v>81.55</c:v>
                </c:pt>
                <c:pt idx="223">
                  <c:v>80.89</c:v>
                </c:pt>
                <c:pt idx="224">
                  <c:v>81</c:v>
                </c:pt>
                <c:pt idx="225">
                  <c:v>81.099999999999994</c:v>
                </c:pt>
                <c:pt idx="226">
                  <c:v>83</c:v>
                </c:pt>
                <c:pt idx="227">
                  <c:v>83.7</c:v>
                </c:pt>
                <c:pt idx="228">
                  <c:v>84.9</c:v>
                </c:pt>
                <c:pt idx="229">
                  <c:v>86</c:v>
                </c:pt>
                <c:pt idx="230">
                  <c:v>86</c:v>
                </c:pt>
                <c:pt idx="231">
                  <c:v>85.25</c:v>
                </c:pt>
                <c:pt idx="232">
                  <c:v>84.77</c:v>
                </c:pt>
                <c:pt idx="233">
                  <c:v>83.25</c:v>
                </c:pt>
                <c:pt idx="234">
                  <c:v>83.5</c:v>
                </c:pt>
                <c:pt idx="235">
                  <c:v>83.07</c:v>
                </c:pt>
                <c:pt idx="236">
                  <c:v>84.87</c:v>
                </c:pt>
                <c:pt idx="237">
                  <c:v>84.99</c:v>
                </c:pt>
                <c:pt idx="238">
                  <c:v>83.66</c:v>
                </c:pt>
                <c:pt idx="239">
                  <c:v>85.2</c:v>
                </c:pt>
                <c:pt idx="240">
                  <c:v>85.3</c:v>
                </c:pt>
                <c:pt idx="241">
                  <c:v>85.23</c:v>
                </c:pt>
                <c:pt idx="242">
                  <c:v>85.7</c:v>
                </c:pt>
                <c:pt idx="243">
                  <c:v>87.6</c:v>
                </c:pt>
                <c:pt idx="244">
                  <c:v>86.9</c:v>
                </c:pt>
                <c:pt idx="245">
                  <c:v>87.04</c:v>
                </c:pt>
                <c:pt idx="246">
                  <c:v>87.46</c:v>
                </c:pt>
                <c:pt idx="247">
                  <c:v>86.25</c:v>
                </c:pt>
                <c:pt idx="248">
                  <c:v>86.8</c:v>
                </c:pt>
                <c:pt idx="249">
                  <c:v>86.15</c:v>
                </c:pt>
                <c:pt idx="250">
                  <c:v>86.64</c:v>
                </c:pt>
                <c:pt idx="251">
                  <c:v>86.9</c:v>
                </c:pt>
                <c:pt idx="252">
                  <c:v>87.09</c:v>
                </c:pt>
                <c:pt idx="253">
                  <c:v>87.5</c:v>
                </c:pt>
                <c:pt idx="254">
                  <c:v>87.03</c:v>
                </c:pt>
                <c:pt idx="255">
                  <c:v>87.46</c:v>
                </c:pt>
                <c:pt idx="256">
                  <c:v>88.7</c:v>
                </c:pt>
                <c:pt idx="257">
                  <c:v>89.75</c:v>
                </c:pt>
                <c:pt idx="258">
                  <c:v>89.91</c:v>
                </c:pt>
                <c:pt idx="259">
                  <c:v>89.08</c:v>
                </c:pt>
                <c:pt idx="260">
                  <c:v>88.95</c:v>
                </c:pt>
                <c:pt idx="261">
                  <c:v>87.66</c:v>
                </c:pt>
                <c:pt idx="262">
                  <c:v>86.5</c:v>
                </c:pt>
                <c:pt idx="263">
                  <c:v>86</c:v>
                </c:pt>
                <c:pt idx="264">
                  <c:v>87.01</c:v>
                </c:pt>
                <c:pt idx="265">
                  <c:v>85.58</c:v>
                </c:pt>
                <c:pt idx="266">
                  <c:v>85.89</c:v>
                </c:pt>
                <c:pt idx="267">
                  <c:v>85.69</c:v>
                </c:pt>
                <c:pt idx="268">
                  <c:v>85.15</c:v>
                </c:pt>
                <c:pt idx="269">
                  <c:v>84.75</c:v>
                </c:pt>
                <c:pt idx="270">
                  <c:v>83.72</c:v>
                </c:pt>
                <c:pt idx="271">
                  <c:v>85.57</c:v>
                </c:pt>
                <c:pt idx="272">
                  <c:v>85.85</c:v>
                </c:pt>
                <c:pt idx="273">
                  <c:v>87.8</c:v>
                </c:pt>
                <c:pt idx="274">
                  <c:v>88</c:v>
                </c:pt>
                <c:pt idx="275">
                  <c:v>87.52</c:v>
                </c:pt>
                <c:pt idx="276">
                  <c:v>87.83</c:v>
                </c:pt>
                <c:pt idx="277">
                  <c:v>87.34</c:v>
                </c:pt>
                <c:pt idx="278">
                  <c:v>86.83</c:v>
                </c:pt>
                <c:pt idx="279">
                  <c:v>85.33</c:v>
                </c:pt>
                <c:pt idx="280">
                  <c:v>84.9</c:v>
                </c:pt>
                <c:pt idx="281">
                  <c:v>86.34</c:v>
                </c:pt>
                <c:pt idx="282">
                  <c:v>88.3</c:v>
                </c:pt>
                <c:pt idx="283">
                  <c:v>88.87</c:v>
                </c:pt>
                <c:pt idx="284">
                  <c:v>89.3</c:v>
                </c:pt>
                <c:pt idx="285">
                  <c:v>90.34</c:v>
                </c:pt>
                <c:pt idx="286">
                  <c:v>91.88</c:v>
                </c:pt>
                <c:pt idx="287">
                  <c:v>91.5</c:v>
                </c:pt>
                <c:pt idx="288">
                  <c:v>93</c:v>
                </c:pt>
                <c:pt idx="289">
                  <c:v>94.5</c:v>
                </c:pt>
                <c:pt idx="290">
                  <c:v>93</c:v>
                </c:pt>
                <c:pt idx="291">
                  <c:v>94</c:v>
                </c:pt>
                <c:pt idx="292">
                  <c:v>93.55</c:v>
                </c:pt>
                <c:pt idx="293">
                  <c:v>95.32</c:v>
                </c:pt>
                <c:pt idx="294">
                  <c:v>95.81</c:v>
                </c:pt>
                <c:pt idx="295">
                  <c:v>98.58</c:v>
                </c:pt>
                <c:pt idx="296">
                  <c:v>97.63</c:v>
                </c:pt>
                <c:pt idx="297">
                  <c:v>98.25</c:v>
                </c:pt>
                <c:pt idx="298">
                  <c:v>95.75</c:v>
                </c:pt>
                <c:pt idx="299">
                  <c:v>99.17</c:v>
                </c:pt>
                <c:pt idx="300">
                  <c:v>98.66</c:v>
                </c:pt>
                <c:pt idx="301">
                  <c:v>97.2</c:v>
                </c:pt>
                <c:pt idx="302">
                  <c:v>97.17</c:v>
                </c:pt>
                <c:pt idx="303">
                  <c:v>98.05</c:v>
                </c:pt>
                <c:pt idx="304">
                  <c:v>100.32</c:v>
                </c:pt>
                <c:pt idx="305">
                  <c:v>101.18</c:v>
                </c:pt>
                <c:pt idx="306">
                  <c:v>100.34</c:v>
                </c:pt>
                <c:pt idx="307">
                  <c:v>97.3</c:v>
                </c:pt>
                <c:pt idx="308">
                  <c:v>100.1</c:v>
                </c:pt>
                <c:pt idx="309">
                  <c:v>95.66</c:v>
                </c:pt>
                <c:pt idx="310">
                  <c:v>95.45</c:v>
                </c:pt>
                <c:pt idx="311">
                  <c:v>95.53</c:v>
                </c:pt>
                <c:pt idx="312">
                  <c:v>96.78</c:v>
                </c:pt>
                <c:pt idx="313">
                  <c:v>98.45</c:v>
                </c:pt>
                <c:pt idx="314">
                  <c:v>98.7</c:v>
                </c:pt>
                <c:pt idx="315">
                  <c:v>97.37</c:v>
                </c:pt>
                <c:pt idx="316">
                  <c:v>95</c:v>
                </c:pt>
                <c:pt idx="317">
                  <c:v>95.38</c:v>
                </c:pt>
                <c:pt idx="318">
                  <c:v>97.5</c:v>
                </c:pt>
                <c:pt idx="319">
                  <c:v>97</c:v>
                </c:pt>
                <c:pt idx="320">
                  <c:v>99</c:v>
                </c:pt>
                <c:pt idx="321">
                  <c:v>100.46</c:v>
                </c:pt>
                <c:pt idx="322">
                  <c:v>99.85</c:v>
                </c:pt>
                <c:pt idx="323">
                  <c:v>101.01</c:v>
                </c:pt>
                <c:pt idx="324">
                  <c:v>101.55</c:v>
                </c:pt>
                <c:pt idx="325">
                  <c:v>101.75</c:v>
                </c:pt>
                <c:pt idx="326">
                  <c:v>103.24</c:v>
                </c:pt>
                <c:pt idx="327">
                  <c:v>104.9</c:v>
                </c:pt>
                <c:pt idx="328">
                  <c:v>106.27</c:v>
                </c:pt>
                <c:pt idx="329">
                  <c:v>106.06</c:v>
                </c:pt>
                <c:pt idx="330">
                  <c:v>108</c:v>
                </c:pt>
                <c:pt idx="331">
                  <c:v>108.68</c:v>
                </c:pt>
                <c:pt idx="332">
                  <c:v>109.55</c:v>
                </c:pt>
                <c:pt idx="333">
                  <c:v>109.73</c:v>
                </c:pt>
                <c:pt idx="334">
                  <c:v>108</c:v>
                </c:pt>
                <c:pt idx="335">
                  <c:v>110.3</c:v>
                </c:pt>
                <c:pt idx="336">
                  <c:v>109.83</c:v>
                </c:pt>
                <c:pt idx="337">
                  <c:v>107.71</c:v>
                </c:pt>
                <c:pt idx="338">
                  <c:v>103.91</c:v>
                </c:pt>
                <c:pt idx="339">
                  <c:v>106</c:v>
                </c:pt>
                <c:pt idx="340">
                  <c:v>109.5</c:v>
                </c:pt>
                <c:pt idx="341">
                  <c:v>113.04</c:v>
                </c:pt>
                <c:pt idx="342">
                  <c:v>114.48</c:v>
                </c:pt>
                <c:pt idx="343">
                  <c:v>116.75</c:v>
                </c:pt>
                <c:pt idx="344">
                  <c:v>119.05</c:v>
                </c:pt>
                <c:pt idx="345">
                  <c:v>121.01</c:v>
                </c:pt>
                <c:pt idx="346">
                  <c:v>119.3</c:v>
                </c:pt>
                <c:pt idx="347">
                  <c:v>120.81</c:v>
                </c:pt>
                <c:pt idx="348">
                  <c:v>120.69</c:v>
                </c:pt>
                <c:pt idx="349">
                  <c:v>121.31</c:v>
                </c:pt>
                <c:pt idx="350">
                  <c:v>124.15</c:v>
                </c:pt>
                <c:pt idx="351">
                  <c:v>125.9</c:v>
                </c:pt>
                <c:pt idx="352">
                  <c:v>130.94999999999999</c:v>
                </c:pt>
                <c:pt idx="353">
                  <c:v>135.5</c:v>
                </c:pt>
                <c:pt idx="354">
                  <c:v>129.85</c:v>
                </c:pt>
                <c:pt idx="355">
                  <c:v>129.62</c:v>
                </c:pt>
                <c:pt idx="356">
                  <c:v>127.5</c:v>
                </c:pt>
                <c:pt idx="357">
                  <c:v>127.4</c:v>
                </c:pt>
                <c:pt idx="358">
                  <c:v>125.04</c:v>
                </c:pt>
                <c:pt idx="359">
                  <c:v>124.63</c:v>
                </c:pt>
                <c:pt idx="360">
                  <c:v>125.36</c:v>
                </c:pt>
                <c:pt idx="361">
                  <c:v>123.54</c:v>
                </c:pt>
                <c:pt idx="362">
                  <c:v>122.1</c:v>
                </c:pt>
                <c:pt idx="363">
                  <c:v>126.7</c:v>
                </c:pt>
                <c:pt idx="364">
                  <c:v>134</c:v>
                </c:pt>
                <c:pt idx="365">
                  <c:v>130.44999999999999</c:v>
                </c:pt>
                <c:pt idx="366">
                  <c:v>129.85</c:v>
                </c:pt>
                <c:pt idx="367">
                  <c:v>135.30000000000001</c:v>
                </c:pt>
                <c:pt idx="368">
                  <c:v>134.66999999999999</c:v>
                </c:pt>
                <c:pt idx="369">
                  <c:v>134.69999999999999</c:v>
                </c:pt>
                <c:pt idx="370">
                  <c:v>136.02000000000001</c:v>
                </c:pt>
                <c:pt idx="371">
                  <c:v>135.15</c:v>
                </c:pt>
                <c:pt idx="372">
                  <c:v>136.03</c:v>
                </c:pt>
                <c:pt idx="373">
                  <c:v>132</c:v>
                </c:pt>
                <c:pt idx="374">
                  <c:v>135.55000000000001</c:v>
                </c:pt>
                <c:pt idx="375">
                  <c:v>136.41999999999999</c:v>
                </c:pt>
                <c:pt idx="376">
                  <c:v>135.88</c:v>
                </c:pt>
                <c:pt idx="377">
                  <c:v>134.25</c:v>
                </c:pt>
                <c:pt idx="378">
                  <c:v>138.68</c:v>
                </c:pt>
                <c:pt idx="379">
                  <c:v>139.99</c:v>
                </c:pt>
                <c:pt idx="380">
                  <c:v>140.9</c:v>
                </c:pt>
                <c:pt idx="381">
                  <c:v>141.75</c:v>
                </c:pt>
                <c:pt idx="382">
                  <c:v>144.75</c:v>
                </c:pt>
                <c:pt idx="383">
                  <c:v>142.96</c:v>
                </c:pt>
                <c:pt idx="384">
                  <c:v>141</c:v>
                </c:pt>
                <c:pt idx="385">
                  <c:v>138.15</c:v>
                </c:pt>
                <c:pt idx="386">
                  <c:v>138.18</c:v>
                </c:pt>
                <c:pt idx="387">
                  <c:v>145</c:v>
                </c:pt>
                <c:pt idx="388">
                  <c:v>143.55000000000001</c:v>
                </c:pt>
                <c:pt idx="389">
                  <c:v>145.88</c:v>
                </c:pt>
                <c:pt idx="390">
                  <c:v>139.24</c:v>
                </c:pt>
                <c:pt idx="391">
                  <c:v>136.5</c:v>
                </c:pt>
                <c:pt idx="392">
                  <c:v>132.44999999999999</c:v>
                </c:pt>
                <c:pt idx="393">
                  <c:v>132.47</c:v>
                </c:pt>
                <c:pt idx="394">
                  <c:v>133.69</c:v>
                </c:pt>
                <c:pt idx="395">
                  <c:v>128.22999999999999</c:v>
                </c:pt>
                <c:pt idx="396">
                  <c:v>126.52</c:v>
                </c:pt>
                <c:pt idx="397">
                  <c:v>125.95</c:v>
                </c:pt>
                <c:pt idx="398">
                  <c:v>125.4</c:v>
                </c:pt>
                <c:pt idx="399">
                  <c:v>125.04</c:v>
                </c:pt>
                <c:pt idx="400">
                  <c:v>123.08</c:v>
                </c:pt>
                <c:pt idx="401">
                  <c:v>126.5</c:v>
                </c:pt>
                <c:pt idx="402">
                  <c:v>122.71</c:v>
                </c:pt>
                <c:pt idx="403">
                  <c:v>125.55</c:v>
                </c:pt>
                <c:pt idx="404">
                  <c:v>120.1</c:v>
                </c:pt>
                <c:pt idx="405">
                  <c:v>117.55</c:v>
                </c:pt>
                <c:pt idx="406">
                  <c:v>117.88</c:v>
                </c:pt>
                <c:pt idx="407">
                  <c:v>117.48</c:v>
                </c:pt>
                <c:pt idx="408">
                  <c:v>115.63</c:v>
                </c:pt>
                <c:pt idx="409">
                  <c:v>114</c:v>
                </c:pt>
                <c:pt idx="410">
                  <c:v>113.63</c:v>
                </c:pt>
                <c:pt idx="411">
                  <c:v>115.43</c:v>
                </c:pt>
                <c:pt idx="412">
                  <c:v>113.61</c:v>
                </c:pt>
                <c:pt idx="413">
                  <c:v>115.2</c:v>
                </c:pt>
                <c:pt idx="414">
                  <c:v>113.05</c:v>
                </c:pt>
                <c:pt idx="415">
                  <c:v>115.24</c:v>
                </c:pt>
                <c:pt idx="416">
                  <c:v>118</c:v>
                </c:pt>
                <c:pt idx="417">
                  <c:v>123.6</c:v>
                </c:pt>
                <c:pt idx="418">
                  <c:v>116.77</c:v>
                </c:pt>
                <c:pt idx="419">
                  <c:v>115.9</c:v>
                </c:pt>
                <c:pt idx="420">
                  <c:v>119.35</c:v>
                </c:pt>
                <c:pt idx="421">
                  <c:v>120.01</c:v>
                </c:pt>
                <c:pt idx="422">
                  <c:v>118.3</c:v>
                </c:pt>
                <c:pt idx="423">
                  <c:v>118.98</c:v>
                </c:pt>
                <c:pt idx="424">
                  <c:v>114.23</c:v>
                </c:pt>
                <c:pt idx="425">
                  <c:v>113.52</c:v>
                </c:pt>
                <c:pt idx="426">
                  <c:v>111.35</c:v>
                </c:pt>
                <c:pt idx="427">
                  <c:v>111.02</c:v>
                </c:pt>
                <c:pt idx="428">
                  <c:v>108.23</c:v>
                </c:pt>
                <c:pt idx="429">
                  <c:v>107.6</c:v>
                </c:pt>
                <c:pt idx="430">
                  <c:v>106</c:v>
                </c:pt>
                <c:pt idx="431">
                  <c:v>105.58</c:v>
                </c:pt>
                <c:pt idx="432">
                  <c:v>103</c:v>
                </c:pt>
                <c:pt idx="433">
                  <c:v>97.65</c:v>
                </c:pt>
                <c:pt idx="434">
                  <c:v>95.29</c:v>
                </c:pt>
                <c:pt idx="435">
                  <c:v>99</c:v>
                </c:pt>
                <c:pt idx="436">
                  <c:v>101.35</c:v>
                </c:pt>
                <c:pt idx="437">
                  <c:v>105.35</c:v>
                </c:pt>
                <c:pt idx="438">
                  <c:v>111.1</c:v>
                </c:pt>
                <c:pt idx="439">
                  <c:v>106.66</c:v>
                </c:pt>
                <c:pt idx="440">
                  <c:v>106.5</c:v>
                </c:pt>
                <c:pt idx="441">
                  <c:v>108.07</c:v>
                </c:pt>
                <c:pt idx="442">
                  <c:v>106.4</c:v>
                </c:pt>
                <c:pt idx="443">
                  <c:v>99.66</c:v>
                </c:pt>
                <c:pt idx="444">
                  <c:v>104.53</c:v>
                </c:pt>
                <c:pt idx="445">
                  <c:v>99.4</c:v>
                </c:pt>
                <c:pt idx="446">
                  <c:v>96.32</c:v>
                </c:pt>
                <c:pt idx="447">
                  <c:v>93.2</c:v>
                </c:pt>
                <c:pt idx="448">
                  <c:v>90</c:v>
                </c:pt>
                <c:pt idx="449">
                  <c:v>89.4</c:v>
                </c:pt>
                <c:pt idx="450">
                  <c:v>90.21</c:v>
                </c:pt>
                <c:pt idx="451">
                  <c:v>87.62</c:v>
                </c:pt>
                <c:pt idx="452">
                  <c:v>85.5</c:v>
                </c:pt>
                <c:pt idx="453">
                  <c:v>86.89</c:v>
                </c:pt>
                <c:pt idx="454">
                  <c:v>83.81</c:v>
                </c:pt>
                <c:pt idx="455">
                  <c:v>79.25</c:v>
                </c:pt>
                <c:pt idx="456">
                  <c:v>78.3</c:v>
                </c:pt>
                <c:pt idx="457">
                  <c:v>79.349999999999994</c:v>
                </c:pt>
                <c:pt idx="458">
                  <c:v>81.48</c:v>
                </c:pt>
                <c:pt idx="459">
                  <c:v>78.52</c:v>
                </c:pt>
                <c:pt idx="460">
                  <c:v>73.5</c:v>
                </c:pt>
                <c:pt idx="461">
                  <c:v>74.849999999999994</c:v>
                </c:pt>
                <c:pt idx="462">
                  <c:v>69.52</c:v>
                </c:pt>
                <c:pt idx="463">
                  <c:v>68.44</c:v>
                </c:pt>
                <c:pt idx="464">
                  <c:v>73.55</c:v>
                </c:pt>
                <c:pt idx="465">
                  <c:v>74.59</c:v>
                </c:pt>
                <c:pt idx="466">
                  <c:v>72.58</c:v>
                </c:pt>
                <c:pt idx="467">
                  <c:v>73.73</c:v>
                </c:pt>
                <c:pt idx="468">
                  <c:v>72.23</c:v>
                </c:pt>
                <c:pt idx="469">
                  <c:v>79</c:v>
                </c:pt>
                <c:pt idx="470">
                  <c:v>74.27</c:v>
                </c:pt>
                <c:pt idx="471">
                  <c:v>71.59</c:v>
                </c:pt>
                <c:pt idx="472">
                  <c:v>74.25</c:v>
                </c:pt>
                <c:pt idx="473">
                  <c:v>71.06</c:v>
                </c:pt>
                <c:pt idx="474">
                  <c:v>68.47</c:v>
                </c:pt>
                <c:pt idx="475">
                  <c:v>65.7</c:v>
                </c:pt>
                <c:pt idx="476">
                  <c:v>68.010000000000005</c:v>
                </c:pt>
                <c:pt idx="477">
                  <c:v>66.16</c:v>
                </c:pt>
                <c:pt idx="478">
                  <c:v>65.099999999999994</c:v>
                </c:pt>
                <c:pt idx="479">
                  <c:v>63.65</c:v>
                </c:pt>
                <c:pt idx="480">
                  <c:v>63.59</c:v>
                </c:pt>
                <c:pt idx="481">
                  <c:v>59.5</c:v>
                </c:pt>
                <c:pt idx="482">
                  <c:v>60.03</c:v>
                </c:pt>
                <c:pt idx="483">
                  <c:v>64.58</c:v>
                </c:pt>
                <c:pt idx="484">
                  <c:v>61.63</c:v>
                </c:pt>
                <c:pt idx="485">
                  <c:v>65</c:v>
                </c:pt>
                <c:pt idx="486">
                  <c:v>65.5</c:v>
                </c:pt>
                <c:pt idx="487">
                  <c:v>59.61</c:v>
                </c:pt>
                <c:pt idx="488">
                  <c:v>59.5</c:v>
                </c:pt>
                <c:pt idx="489">
                  <c:v>59.97</c:v>
                </c:pt>
                <c:pt idx="490">
                  <c:v>57.63</c:v>
                </c:pt>
                <c:pt idx="491">
                  <c:v>55.6</c:v>
                </c:pt>
                <c:pt idx="492">
                  <c:v>58.11</c:v>
                </c:pt>
                <c:pt idx="493">
                  <c:v>56.57</c:v>
                </c:pt>
                <c:pt idx="494">
                  <c:v>55.81</c:v>
                </c:pt>
                <c:pt idx="495">
                  <c:v>59.65</c:v>
                </c:pt>
                <c:pt idx="496">
                  <c:v>59.35</c:v>
                </c:pt>
                <c:pt idx="497">
                  <c:v>58.5</c:v>
                </c:pt>
                <c:pt idx="498">
                  <c:v>58.48</c:v>
                </c:pt>
                <c:pt idx="499">
                  <c:v>56.65</c:v>
                </c:pt>
                <c:pt idx="500">
                  <c:v>55.45</c:v>
                </c:pt>
                <c:pt idx="501">
                  <c:v>55.36</c:v>
                </c:pt>
                <c:pt idx="502">
                  <c:v>52.75</c:v>
                </c:pt>
                <c:pt idx="503">
                  <c:v>52.15</c:v>
                </c:pt>
                <c:pt idx="504">
                  <c:v>48.2</c:v>
                </c:pt>
                <c:pt idx="505">
                  <c:v>51.75</c:v>
                </c:pt>
                <c:pt idx="506">
                  <c:v>53.3</c:v>
                </c:pt>
                <c:pt idx="507">
                  <c:v>53.5</c:v>
                </c:pt>
                <c:pt idx="508">
                  <c:v>55.01</c:v>
                </c:pt>
                <c:pt idx="509">
                  <c:v>61.7</c:v>
                </c:pt>
                <c:pt idx="510">
                  <c:v>61.9</c:v>
                </c:pt>
                <c:pt idx="511">
                  <c:v>62.2</c:v>
                </c:pt>
                <c:pt idx="512">
                  <c:v>58.75</c:v>
                </c:pt>
                <c:pt idx="513">
                  <c:v>58.5</c:v>
                </c:pt>
                <c:pt idx="514">
                  <c:v>58.64</c:v>
                </c:pt>
                <c:pt idx="515">
                  <c:v>57.59</c:v>
                </c:pt>
                <c:pt idx="516">
                  <c:v>58.52</c:v>
                </c:pt>
                <c:pt idx="517">
                  <c:v>58.64</c:v>
                </c:pt>
                <c:pt idx="518">
                  <c:v>58.35</c:v>
                </c:pt>
                <c:pt idx="519">
                  <c:v>57.02</c:v>
                </c:pt>
                <c:pt idx="520">
                  <c:v>54.13</c:v>
                </c:pt>
                <c:pt idx="521">
                  <c:v>54.1</c:v>
                </c:pt>
                <c:pt idx="522">
                  <c:v>53.79</c:v>
                </c:pt>
                <c:pt idx="523">
                  <c:v>55.75</c:v>
                </c:pt>
                <c:pt idx="524">
                  <c:v>55.25</c:v>
                </c:pt>
                <c:pt idx="525">
                  <c:v>54.28</c:v>
                </c:pt>
                <c:pt idx="526">
                  <c:v>54.9</c:v>
                </c:pt>
                <c:pt idx="527">
                  <c:v>55.45</c:v>
                </c:pt>
                <c:pt idx="528">
                  <c:v>55.15</c:v>
                </c:pt>
                <c:pt idx="529">
                  <c:v>53.39</c:v>
                </c:pt>
                <c:pt idx="530">
                  <c:v>52.91</c:v>
                </c:pt>
                <c:pt idx="531">
                  <c:v>53.65</c:v>
                </c:pt>
                <c:pt idx="532">
                  <c:v>55.07</c:v>
                </c:pt>
                <c:pt idx="533">
                  <c:v>55.55</c:v>
                </c:pt>
                <c:pt idx="534">
                  <c:v>55.4</c:v>
                </c:pt>
                <c:pt idx="535">
                  <c:v>54.1</c:v>
                </c:pt>
                <c:pt idx="536">
                  <c:v>53.77</c:v>
                </c:pt>
                <c:pt idx="537">
                  <c:v>53.8</c:v>
                </c:pt>
                <c:pt idx="538">
                  <c:v>52.25</c:v>
                </c:pt>
                <c:pt idx="539">
                  <c:v>48.36</c:v>
                </c:pt>
                <c:pt idx="540">
                  <c:v>46.96</c:v>
                </c:pt>
                <c:pt idx="541">
                  <c:v>48.8</c:v>
                </c:pt>
                <c:pt idx="542">
                  <c:v>48.76</c:v>
                </c:pt>
                <c:pt idx="543">
                  <c:v>48.75</c:v>
                </c:pt>
                <c:pt idx="544">
                  <c:v>49.36</c:v>
                </c:pt>
                <c:pt idx="545">
                  <c:v>50.79</c:v>
                </c:pt>
                <c:pt idx="546">
                  <c:v>52.96</c:v>
                </c:pt>
                <c:pt idx="547">
                  <c:v>51.97</c:v>
                </c:pt>
                <c:pt idx="548">
                  <c:v>48.4</c:v>
                </c:pt>
                <c:pt idx="549">
                  <c:v>49.06</c:v>
                </c:pt>
                <c:pt idx="550">
                  <c:v>51.7</c:v>
                </c:pt>
                <c:pt idx="551">
                  <c:v>51.16</c:v>
                </c:pt>
                <c:pt idx="552">
                  <c:v>52.06</c:v>
                </c:pt>
                <c:pt idx="553">
                  <c:v>51.71</c:v>
                </c:pt>
                <c:pt idx="554">
                  <c:v>51.6</c:v>
                </c:pt>
                <c:pt idx="555">
                  <c:v>49.76</c:v>
                </c:pt>
                <c:pt idx="556">
                  <c:v>52.56</c:v>
                </c:pt>
                <c:pt idx="557">
                  <c:v>51.47</c:v>
                </c:pt>
                <c:pt idx="558">
                  <c:v>52.98</c:v>
                </c:pt>
                <c:pt idx="559">
                  <c:v>55.26</c:v>
                </c:pt>
                <c:pt idx="560">
                  <c:v>57.25</c:v>
                </c:pt>
                <c:pt idx="561">
                  <c:v>58.71</c:v>
                </c:pt>
                <c:pt idx="562">
                  <c:v>60</c:v>
                </c:pt>
                <c:pt idx="563">
                  <c:v>62.08</c:v>
                </c:pt>
                <c:pt idx="564">
                  <c:v>61.4</c:v>
                </c:pt>
                <c:pt idx="565">
                  <c:v>60.07</c:v>
                </c:pt>
                <c:pt idx="566">
                  <c:v>60.81</c:v>
                </c:pt>
                <c:pt idx="567">
                  <c:v>59.22</c:v>
                </c:pt>
                <c:pt idx="568">
                  <c:v>57.53</c:v>
                </c:pt>
                <c:pt idx="569">
                  <c:v>56.75</c:v>
                </c:pt>
                <c:pt idx="570">
                  <c:v>56.91</c:v>
                </c:pt>
                <c:pt idx="571">
                  <c:v>60.37</c:v>
                </c:pt>
                <c:pt idx="572">
                  <c:v>61.4</c:v>
                </c:pt>
                <c:pt idx="573">
                  <c:v>60.76</c:v>
                </c:pt>
                <c:pt idx="574">
                  <c:v>59.23</c:v>
                </c:pt>
                <c:pt idx="575">
                  <c:v>60.15</c:v>
                </c:pt>
                <c:pt idx="576">
                  <c:v>61.41</c:v>
                </c:pt>
                <c:pt idx="577">
                  <c:v>60.21</c:v>
                </c:pt>
                <c:pt idx="578">
                  <c:v>59.31</c:v>
                </c:pt>
                <c:pt idx="579">
                  <c:v>59.73</c:v>
                </c:pt>
                <c:pt idx="580">
                  <c:v>59.45</c:v>
                </c:pt>
                <c:pt idx="581">
                  <c:v>59.5</c:v>
                </c:pt>
                <c:pt idx="582">
                  <c:v>56.64</c:v>
                </c:pt>
                <c:pt idx="583">
                  <c:v>56.61</c:v>
                </c:pt>
                <c:pt idx="584">
                  <c:v>56.15</c:v>
                </c:pt>
                <c:pt idx="585">
                  <c:v>56.3</c:v>
                </c:pt>
                <c:pt idx="586">
                  <c:v>57.21</c:v>
                </c:pt>
                <c:pt idx="587">
                  <c:v>56.63</c:v>
                </c:pt>
                <c:pt idx="588">
                  <c:v>55.72</c:v>
                </c:pt>
                <c:pt idx="589">
                  <c:v>56.82</c:v>
                </c:pt>
                <c:pt idx="590">
                  <c:v>57</c:v>
                </c:pt>
                <c:pt idx="591">
                  <c:v>59.51</c:v>
                </c:pt>
                <c:pt idx="592">
                  <c:v>61.3</c:v>
                </c:pt>
                <c:pt idx="593">
                  <c:v>60.56</c:v>
                </c:pt>
                <c:pt idx="594">
                  <c:v>62.42</c:v>
                </c:pt>
                <c:pt idx="595">
                  <c:v>62.21</c:v>
                </c:pt>
                <c:pt idx="596">
                  <c:v>63.31</c:v>
                </c:pt>
                <c:pt idx="597">
                  <c:v>63.31</c:v>
                </c:pt>
                <c:pt idx="598">
                  <c:v>64</c:v>
                </c:pt>
                <c:pt idx="599">
                  <c:v>62.78</c:v>
                </c:pt>
                <c:pt idx="600">
                  <c:v>63.1</c:v>
                </c:pt>
                <c:pt idx="601">
                  <c:v>60.9</c:v>
                </c:pt>
                <c:pt idx="602">
                  <c:v>63.23</c:v>
                </c:pt>
                <c:pt idx="603">
                  <c:v>63.47</c:v>
                </c:pt>
                <c:pt idx="604">
                  <c:v>64.260000000000005</c:v>
                </c:pt>
                <c:pt idx="605">
                  <c:v>64.56</c:v>
                </c:pt>
                <c:pt idx="606">
                  <c:v>65.180000000000007</c:v>
                </c:pt>
                <c:pt idx="607">
                  <c:v>65.349999999999994</c:v>
                </c:pt>
                <c:pt idx="608">
                  <c:v>66.23</c:v>
                </c:pt>
                <c:pt idx="609">
                  <c:v>67.849999999999994</c:v>
                </c:pt>
                <c:pt idx="610">
                  <c:v>69.349999999999994</c:v>
                </c:pt>
                <c:pt idx="611">
                  <c:v>70.98</c:v>
                </c:pt>
                <c:pt idx="612">
                  <c:v>71.56</c:v>
                </c:pt>
                <c:pt idx="613">
                  <c:v>70.650000000000006</c:v>
                </c:pt>
                <c:pt idx="614">
                  <c:v>72.8</c:v>
                </c:pt>
                <c:pt idx="615">
                  <c:v>71.75</c:v>
                </c:pt>
                <c:pt idx="616">
                  <c:v>72.989999999999995</c:v>
                </c:pt>
                <c:pt idx="617">
                  <c:v>74.2</c:v>
                </c:pt>
                <c:pt idx="618">
                  <c:v>74.86</c:v>
                </c:pt>
                <c:pt idx="619">
                  <c:v>75.650000000000006</c:v>
                </c:pt>
                <c:pt idx="620">
                  <c:v>75.55</c:v>
                </c:pt>
                <c:pt idx="621">
                  <c:v>73.760000000000005</c:v>
                </c:pt>
                <c:pt idx="622">
                  <c:v>73.400000000000006</c:v>
                </c:pt>
                <c:pt idx="623">
                  <c:v>74.88</c:v>
                </c:pt>
                <c:pt idx="624">
                  <c:v>74.62</c:v>
                </c:pt>
                <c:pt idx="625">
                  <c:v>72.959999999999994</c:v>
                </c:pt>
                <c:pt idx="626">
                  <c:v>70.2</c:v>
                </c:pt>
                <c:pt idx="627">
                  <c:v>71.2</c:v>
                </c:pt>
                <c:pt idx="628">
                  <c:v>71.25</c:v>
                </c:pt>
                <c:pt idx="629">
                  <c:v>73.03</c:v>
                </c:pt>
                <c:pt idx="630">
                  <c:v>71.87</c:v>
                </c:pt>
                <c:pt idx="631">
                  <c:v>74.05</c:v>
                </c:pt>
                <c:pt idx="632">
                  <c:v>73.260000000000005</c:v>
                </c:pt>
                <c:pt idx="633">
                  <c:v>72.569999999999993</c:v>
                </c:pt>
                <c:pt idx="634">
                  <c:v>69.61</c:v>
                </c:pt>
                <c:pt idx="635">
                  <c:v>67.7</c:v>
                </c:pt>
                <c:pt idx="636">
                  <c:v>65.91</c:v>
                </c:pt>
                <c:pt idx="637">
                  <c:v>64.459999999999994</c:v>
                </c:pt>
                <c:pt idx="638">
                  <c:v>64.3</c:v>
                </c:pt>
                <c:pt idx="639">
                  <c:v>63.76</c:v>
                </c:pt>
                <c:pt idx="640">
                  <c:v>62.9</c:v>
                </c:pt>
                <c:pt idx="641">
                  <c:v>63.8</c:v>
                </c:pt>
                <c:pt idx="642">
                  <c:v>65.92</c:v>
                </c:pt>
                <c:pt idx="643">
                  <c:v>66.55</c:v>
                </c:pt>
                <c:pt idx="644">
                  <c:v>67.72</c:v>
                </c:pt>
                <c:pt idx="645">
                  <c:v>69</c:v>
                </c:pt>
                <c:pt idx="646">
                  <c:v>68.959999999999994</c:v>
                </c:pt>
                <c:pt idx="647">
                  <c:v>69.64</c:v>
                </c:pt>
                <c:pt idx="648">
                  <c:v>70.87</c:v>
                </c:pt>
                <c:pt idx="649">
                  <c:v>72.25</c:v>
                </c:pt>
                <c:pt idx="650">
                  <c:v>72.08</c:v>
                </c:pt>
                <c:pt idx="651">
                  <c:v>71.099999999999994</c:v>
                </c:pt>
                <c:pt idx="652">
                  <c:v>68</c:v>
                </c:pt>
                <c:pt idx="653">
                  <c:v>71.069999999999993</c:v>
                </c:pt>
                <c:pt idx="654">
                  <c:v>73.209999999999994</c:v>
                </c:pt>
                <c:pt idx="655">
                  <c:v>75.02</c:v>
                </c:pt>
                <c:pt idx="656">
                  <c:v>76.05</c:v>
                </c:pt>
                <c:pt idx="657">
                  <c:v>76.040000000000006</c:v>
                </c:pt>
                <c:pt idx="658">
                  <c:v>75.87</c:v>
                </c:pt>
                <c:pt idx="659">
                  <c:v>74.47</c:v>
                </c:pt>
                <c:pt idx="660">
                  <c:v>75.150000000000006</c:v>
                </c:pt>
                <c:pt idx="661">
                  <c:v>73.8</c:v>
                </c:pt>
                <c:pt idx="662">
                  <c:v>74.650000000000006</c:v>
                </c:pt>
                <c:pt idx="663">
                  <c:v>74.95</c:v>
                </c:pt>
                <c:pt idx="664">
                  <c:v>72.040000000000006</c:v>
                </c:pt>
                <c:pt idx="665">
                  <c:v>71</c:v>
                </c:pt>
                <c:pt idx="666">
                  <c:v>73.709999999999994</c:v>
                </c:pt>
                <c:pt idx="667">
                  <c:v>75.48</c:v>
                </c:pt>
                <c:pt idx="668">
                  <c:v>74.53</c:v>
                </c:pt>
                <c:pt idx="669">
                  <c:v>75.56</c:v>
                </c:pt>
                <c:pt idx="670">
                  <c:v>75.34</c:v>
                </c:pt>
                <c:pt idx="671">
                  <c:v>72.94</c:v>
                </c:pt>
                <c:pt idx="672">
                  <c:v>73.25</c:v>
                </c:pt>
                <c:pt idx="673">
                  <c:v>74.069999999999993</c:v>
                </c:pt>
                <c:pt idx="674">
                  <c:v>74.62</c:v>
                </c:pt>
                <c:pt idx="675">
                  <c:v>71.010000000000005</c:v>
                </c:pt>
                <c:pt idx="676">
                  <c:v>69.709999999999994</c:v>
                </c:pt>
                <c:pt idx="677">
                  <c:v>69.38</c:v>
                </c:pt>
                <c:pt idx="678">
                  <c:v>69.290000000000006</c:v>
                </c:pt>
                <c:pt idx="679">
                  <c:v>68.709999999999994</c:v>
                </c:pt>
                <c:pt idx="680">
                  <c:v>72.180000000000007</c:v>
                </c:pt>
                <c:pt idx="681">
                  <c:v>72.67</c:v>
                </c:pt>
                <c:pt idx="682">
                  <c:v>72.45</c:v>
                </c:pt>
                <c:pt idx="683">
                  <c:v>70.09</c:v>
                </c:pt>
                <c:pt idx="684">
                  <c:v>69.7</c:v>
                </c:pt>
                <c:pt idx="685">
                  <c:v>71.14</c:v>
                </c:pt>
                <c:pt idx="686">
                  <c:v>72.94</c:v>
                </c:pt>
                <c:pt idx="687">
                  <c:v>73.27</c:v>
                </c:pt>
                <c:pt idx="688">
                  <c:v>72.760000000000005</c:v>
                </c:pt>
                <c:pt idx="689">
                  <c:v>70.209999999999994</c:v>
                </c:pt>
                <c:pt idx="690">
                  <c:v>72.02</c:v>
                </c:pt>
                <c:pt idx="691">
                  <c:v>68.8</c:v>
                </c:pt>
                <c:pt idx="692">
                  <c:v>66.45</c:v>
                </c:pt>
                <c:pt idx="693">
                  <c:v>66.569999999999993</c:v>
                </c:pt>
                <c:pt idx="694">
                  <c:v>67.42</c:v>
                </c:pt>
                <c:pt idx="695">
                  <c:v>67.040000000000006</c:v>
                </c:pt>
                <c:pt idx="696">
                  <c:v>70.599999999999994</c:v>
                </c:pt>
                <c:pt idx="697">
                  <c:v>70.58</c:v>
                </c:pt>
                <c:pt idx="698">
                  <c:v>70.099999999999994</c:v>
                </c:pt>
                <c:pt idx="699">
                  <c:v>70.36</c:v>
                </c:pt>
                <c:pt idx="700">
                  <c:v>71.44</c:v>
                </c:pt>
                <c:pt idx="701">
                  <c:v>70.180000000000007</c:v>
                </c:pt>
                <c:pt idx="702">
                  <c:v>71.87</c:v>
                </c:pt>
                <c:pt idx="703">
                  <c:v>72.84</c:v>
                </c:pt>
                <c:pt idx="704">
                  <c:v>73.599999999999994</c:v>
                </c:pt>
                <c:pt idx="705">
                  <c:v>74.94</c:v>
                </c:pt>
                <c:pt idx="706">
                  <c:v>75.86</c:v>
                </c:pt>
                <c:pt idx="707">
                  <c:v>78.260000000000005</c:v>
                </c:pt>
                <c:pt idx="708">
                  <c:v>79.12</c:v>
                </c:pt>
                <c:pt idx="709">
                  <c:v>79.98</c:v>
                </c:pt>
                <c:pt idx="710">
                  <c:v>78.69</c:v>
                </c:pt>
                <c:pt idx="711">
                  <c:v>81.040000000000006</c:v>
                </c:pt>
                <c:pt idx="712">
                  <c:v>80.55</c:v>
                </c:pt>
                <c:pt idx="713">
                  <c:v>79.650000000000006</c:v>
                </c:pt>
                <c:pt idx="714">
                  <c:v>78.680000000000007</c:v>
                </c:pt>
                <c:pt idx="715">
                  <c:v>79.47</c:v>
                </c:pt>
                <c:pt idx="716">
                  <c:v>78.75</c:v>
                </c:pt>
                <c:pt idx="717">
                  <c:v>79.98</c:v>
                </c:pt>
                <c:pt idx="718">
                  <c:v>77.02</c:v>
                </c:pt>
                <c:pt idx="719">
                  <c:v>78.09</c:v>
                </c:pt>
                <c:pt idx="720">
                  <c:v>79.47</c:v>
                </c:pt>
                <c:pt idx="721">
                  <c:v>80.290000000000006</c:v>
                </c:pt>
                <c:pt idx="722">
                  <c:v>79.8</c:v>
                </c:pt>
                <c:pt idx="723">
                  <c:v>79.2</c:v>
                </c:pt>
                <c:pt idx="724">
                  <c:v>79.239999999999995</c:v>
                </c:pt>
                <c:pt idx="725">
                  <c:v>78.88</c:v>
                </c:pt>
                <c:pt idx="726">
                  <c:v>79.25</c:v>
                </c:pt>
                <c:pt idx="727">
                  <c:v>76.78</c:v>
                </c:pt>
                <c:pt idx="728">
                  <c:v>76.58</c:v>
                </c:pt>
                <c:pt idx="729">
                  <c:v>78.930000000000007</c:v>
                </c:pt>
                <c:pt idx="730">
                  <c:v>79.38</c:v>
                </c:pt>
                <c:pt idx="731">
                  <c:v>79.63</c:v>
                </c:pt>
                <c:pt idx="732">
                  <c:v>77.59</c:v>
                </c:pt>
              </c:numCache>
            </c:numRef>
          </c:val>
          <c:smooth val="0"/>
        </c:ser>
        <c:ser>
          <c:idx val="1"/>
          <c:order val="1"/>
          <c:spPr>
            <a:ln w="38100" cmpd="sng">
              <a:solidFill>
                <a:srgbClr val="579D1C"/>
              </a:solidFill>
            </a:ln>
          </c:spPr>
          <c:marker>
            <c:symbol val="none"/>
          </c:marker>
          <c:cat>
            <c:strRef>
              <c:f>Data!$B$20:$B$752</c:f>
              <c:strCache>
                <c:ptCount val="733"/>
                <c:pt idx="0">
                  <c:v>2007-01-02</c:v>
                </c:pt>
                <c:pt idx="1">
                  <c:v>2007-01-03</c:v>
                </c:pt>
                <c:pt idx="2">
                  <c:v>2007-01-04</c:v>
                </c:pt>
                <c:pt idx="3">
                  <c:v>2007-01-05</c:v>
                </c:pt>
                <c:pt idx="4">
                  <c:v>2007-01-08</c:v>
                </c:pt>
                <c:pt idx="5">
                  <c:v>2007-01-09</c:v>
                </c:pt>
                <c:pt idx="6">
                  <c:v>2007-01-10</c:v>
                </c:pt>
                <c:pt idx="7">
                  <c:v>2007-01-11</c:v>
                </c:pt>
                <c:pt idx="8">
                  <c:v>2007-01-12</c:v>
                </c:pt>
                <c:pt idx="9">
                  <c:v>2007-01-15</c:v>
                </c:pt>
                <c:pt idx="10">
                  <c:v>2007-01-16</c:v>
                </c:pt>
                <c:pt idx="11">
                  <c:v>2007-01-17</c:v>
                </c:pt>
                <c:pt idx="12">
                  <c:v>2007-01-18</c:v>
                </c:pt>
                <c:pt idx="13">
                  <c:v>2007-01-19</c:v>
                </c:pt>
                <c:pt idx="14">
                  <c:v>2007-01-22</c:v>
                </c:pt>
                <c:pt idx="15">
                  <c:v>2007-01-23</c:v>
                </c:pt>
                <c:pt idx="16">
                  <c:v>2007-01-24</c:v>
                </c:pt>
                <c:pt idx="17">
                  <c:v>2007-01-25</c:v>
                </c:pt>
                <c:pt idx="18">
                  <c:v>2007-01-26</c:v>
                </c:pt>
                <c:pt idx="19">
                  <c:v>2007-01-29</c:v>
                </c:pt>
                <c:pt idx="20">
                  <c:v>2007-01-30</c:v>
                </c:pt>
                <c:pt idx="21">
                  <c:v>2007-01-31</c:v>
                </c:pt>
                <c:pt idx="22">
                  <c:v>2007-02-01</c:v>
                </c:pt>
                <c:pt idx="23">
                  <c:v>2007-02-02</c:v>
                </c:pt>
                <c:pt idx="24">
                  <c:v>2007-02-05</c:v>
                </c:pt>
                <c:pt idx="25">
                  <c:v>2007-02-06</c:v>
                </c:pt>
                <c:pt idx="26">
                  <c:v>2007-02-07</c:v>
                </c:pt>
                <c:pt idx="27">
                  <c:v>2007-02-08</c:v>
                </c:pt>
                <c:pt idx="28">
                  <c:v>2007-02-09</c:v>
                </c:pt>
                <c:pt idx="29">
                  <c:v>2007-02-12</c:v>
                </c:pt>
                <c:pt idx="30">
                  <c:v>2007-02-13</c:v>
                </c:pt>
                <c:pt idx="31">
                  <c:v>2007-02-14</c:v>
                </c:pt>
                <c:pt idx="32">
                  <c:v>2007-02-15</c:v>
                </c:pt>
                <c:pt idx="33">
                  <c:v>2007-02-16</c:v>
                </c:pt>
                <c:pt idx="34">
                  <c:v>2007-02-19</c:v>
                </c:pt>
                <c:pt idx="35">
                  <c:v>2007-02-20</c:v>
                </c:pt>
                <c:pt idx="36">
                  <c:v>2007-02-21</c:v>
                </c:pt>
                <c:pt idx="37">
                  <c:v>2007-02-22</c:v>
                </c:pt>
                <c:pt idx="38">
                  <c:v>2007-02-23</c:v>
                </c:pt>
                <c:pt idx="39">
                  <c:v>2007-02-26</c:v>
                </c:pt>
                <c:pt idx="40">
                  <c:v>2007-02-27</c:v>
                </c:pt>
                <c:pt idx="41">
                  <c:v>2007-02-28</c:v>
                </c:pt>
                <c:pt idx="42">
                  <c:v>2007-03-01</c:v>
                </c:pt>
                <c:pt idx="43">
                  <c:v>2007-03-02</c:v>
                </c:pt>
                <c:pt idx="44">
                  <c:v>2007-03-05</c:v>
                </c:pt>
                <c:pt idx="45">
                  <c:v>2007-03-06</c:v>
                </c:pt>
                <c:pt idx="46">
                  <c:v>2007-03-07</c:v>
                </c:pt>
                <c:pt idx="47">
                  <c:v>2007-03-08</c:v>
                </c:pt>
                <c:pt idx="48">
                  <c:v>2007-03-09</c:v>
                </c:pt>
                <c:pt idx="49">
                  <c:v>2007-03-12</c:v>
                </c:pt>
                <c:pt idx="50">
                  <c:v>2007-03-13</c:v>
                </c:pt>
                <c:pt idx="51">
                  <c:v>2007-03-14</c:v>
                </c:pt>
                <c:pt idx="52">
                  <c:v>2007-03-15</c:v>
                </c:pt>
                <c:pt idx="53">
                  <c:v>2007-03-16</c:v>
                </c:pt>
                <c:pt idx="54">
                  <c:v>2007-03-19</c:v>
                </c:pt>
                <c:pt idx="55">
                  <c:v>2007-03-20</c:v>
                </c:pt>
                <c:pt idx="56">
                  <c:v>2007-03-21</c:v>
                </c:pt>
                <c:pt idx="57">
                  <c:v>2007-03-22</c:v>
                </c:pt>
                <c:pt idx="58">
                  <c:v>2007-03-23</c:v>
                </c:pt>
                <c:pt idx="59">
                  <c:v>2007-03-26</c:v>
                </c:pt>
                <c:pt idx="60">
                  <c:v>2007-03-27</c:v>
                </c:pt>
                <c:pt idx="61">
                  <c:v>2007-03-28</c:v>
                </c:pt>
                <c:pt idx="62">
                  <c:v>2007-03-29</c:v>
                </c:pt>
                <c:pt idx="63">
                  <c:v>2007-03-30</c:v>
                </c:pt>
                <c:pt idx="64">
                  <c:v>2007-04-02</c:v>
                </c:pt>
                <c:pt idx="65">
                  <c:v>2007-04-03</c:v>
                </c:pt>
                <c:pt idx="66">
                  <c:v>2007-04-04</c:v>
                </c:pt>
                <c:pt idx="67">
                  <c:v>2007-04-05</c:v>
                </c:pt>
                <c:pt idx="68">
                  <c:v>2007-04-09</c:v>
                </c:pt>
                <c:pt idx="69">
                  <c:v>2007-04-10</c:v>
                </c:pt>
                <c:pt idx="70">
                  <c:v>2007-04-11</c:v>
                </c:pt>
                <c:pt idx="71">
                  <c:v>2007-04-12</c:v>
                </c:pt>
                <c:pt idx="72">
                  <c:v>2007-04-13</c:v>
                </c:pt>
                <c:pt idx="73">
                  <c:v>2007-04-16</c:v>
                </c:pt>
                <c:pt idx="74">
                  <c:v>2007-04-17</c:v>
                </c:pt>
                <c:pt idx="75">
                  <c:v>2007-04-18</c:v>
                </c:pt>
                <c:pt idx="76">
                  <c:v>2007-04-19</c:v>
                </c:pt>
                <c:pt idx="77">
                  <c:v>2007-04-20</c:v>
                </c:pt>
                <c:pt idx="78">
                  <c:v>2007-04-23</c:v>
                </c:pt>
                <c:pt idx="79">
                  <c:v>2007-04-24</c:v>
                </c:pt>
                <c:pt idx="80">
                  <c:v>2007-04-25</c:v>
                </c:pt>
                <c:pt idx="81">
                  <c:v>2007-04-26</c:v>
                </c:pt>
                <c:pt idx="82">
                  <c:v>2007-04-27</c:v>
                </c:pt>
                <c:pt idx="83">
                  <c:v>2007-04-30</c:v>
                </c:pt>
                <c:pt idx="84">
                  <c:v>2007-05-01</c:v>
                </c:pt>
                <c:pt idx="85">
                  <c:v>2007-05-02</c:v>
                </c:pt>
                <c:pt idx="86">
                  <c:v>2007-05-03</c:v>
                </c:pt>
                <c:pt idx="87">
                  <c:v>2007-05-04</c:v>
                </c:pt>
                <c:pt idx="88">
                  <c:v>2007-05-07</c:v>
                </c:pt>
                <c:pt idx="89">
                  <c:v>2007-05-08</c:v>
                </c:pt>
                <c:pt idx="90">
                  <c:v>2007-05-09</c:v>
                </c:pt>
                <c:pt idx="91">
                  <c:v>2007-05-10</c:v>
                </c:pt>
                <c:pt idx="92">
                  <c:v>2007-05-11</c:v>
                </c:pt>
                <c:pt idx="93">
                  <c:v>2007-05-14</c:v>
                </c:pt>
                <c:pt idx="94">
                  <c:v>2007-05-15</c:v>
                </c:pt>
                <c:pt idx="95">
                  <c:v>2007-05-16</c:v>
                </c:pt>
                <c:pt idx="96">
                  <c:v>2007-05-17</c:v>
                </c:pt>
                <c:pt idx="97">
                  <c:v>2007-05-18</c:v>
                </c:pt>
                <c:pt idx="98">
                  <c:v>2007-05-21</c:v>
                </c:pt>
                <c:pt idx="99">
                  <c:v>2007-05-22</c:v>
                </c:pt>
                <c:pt idx="100">
                  <c:v>2007-05-23</c:v>
                </c:pt>
                <c:pt idx="101">
                  <c:v>2007-05-24</c:v>
                </c:pt>
                <c:pt idx="102">
                  <c:v>2007-05-25</c:v>
                </c:pt>
                <c:pt idx="103">
                  <c:v>2007-05-29</c:v>
                </c:pt>
                <c:pt idx="104">
                  <c:v>2007-05-30</c:v>
                </c:pt>
                <c:pt idx="105">
                  <c:v>2007-05-31</c:v>
                </c:pt>
                <c:pt idx="106">
                  <c:v>2007-06-01</c:v>
                </c:pt>
                <c:pt idx="107">
                  <c:v>2007-06-04</c:v>
                </c:pt>
                <c:pt idx="108">
                  <c:v>2007-06-05</c:v>
                </c:pt>
                <c:pt idx="109">
                  <c:v>2007-06-06</c:v>
                </c:pt>
                <c:pt idx="110">
                  <c:v>2007-06-07</c:v>
                </c:pt>
                <c:pt idx="111">
                  <c:v>2007-06-08</c:v>
                </c:pt>
                <c:pt idx="112">
                  <c:v>2007-06-11</c:v>
                </c:pt>
                <c:pt idx="113">
                  <c:v>2007-06-12</c:v>
                </c:pt>
                <c:pt idx="114">
                  <c:v>2007-06-13</c:v>
                </c:pt>
                <c:pt idx="115">
                  <c:v>2007-06-14</c:v>
                </c:pt>
                <c:pt idx="116">
                  <c:v>2007-06-15</c:v>
                </c:pt>
                <c:pt idx="117">
                  <c:v>2007-06-18</c:v>
                </c:pt>
                <c:pt idx="118">
                  <c:v>2007-06-19</c:v>
                </c:pt>
                <c:pt idx="119">
                  <c:v>2007-06-20</c:v>
                </c:pt>
                <c:pt idx="120">
                  <c:v>2007-06-21</c:v>
                </c:pt>
                <c:pt idx="121">
                  <c:v>2007-06-22</c:v>
                </c:pt>
                <c:pt idx="122">
                  <c:v>2007-06-25</c:v>
                </c:pt>
                <c:pt idx="123">
                  <c:v>2007-06-26</c:v>
                </c:pt>
                <c:pt idx="124">
                  <c:v>2007-06-27</c:v>
                </c:pt>
                <c:pt idx="125">
                  <c:v>2007-06-28</c:v>
                </c:pt>
                <c:pt idx="126">
                  <c:v>2007-06-29</c:v>
                </c:pt>
                <c:pt idx="127">
                  <c:v>2007-07-02</c:v>
                </c:pt>
                <c:pt idx="128">
                  <c:v>2007-07-03</c:v>
                </c:pt>
                <c:pt idx="129">
                  <c:v>2007-07-05</c:v>
                </c:pt>
                <c:pt idx="130">
                  <c:v>2007-07-06</c:v>
                </c:pt>
                <c:pt idx="131">
                  <c:v>2007-07-09</c:v>
                </c:pt>
                <c:pt idx="132">
                  <c:v>2007-07-10</c:v>
                </c:pt>
                <c:pt idx="133">
                  <c:v>2007-07-11</c:v>
                </c:pt>
                <c:pt idx="134">
                  <c:v>2007-07-12</c:v>
                </c:pt>
                <c:pt idx="135">
                  <c:v>2007-07-13</c:v>
                </c:pt>
                <c:pt idx="136">
                  <c:v>2007-07-16</c:v>
                </c:pt>
                <c:pt idx="137">
                  <c:v>2007-07-17</c:v>
                </c:pt>
                <c:pt idx="138">
                  <c:v>2007-07-18</c:v>
                </c:pt>
                <c:pt idx="139">
                  <c:v>2007-07-19</c:v>
                </c:pt>
                <c:pt idx="140">
                  <c:v>2007-07-20</c:v>
                </c:pt>
                <c:pt idx="141">
                  <c:v>2007-07-23</c:v>
                </c:pt>
                <c:pt idx="142">
                  <c:v>2007-07-24</c:v>
                </c:pt>
                <c:pt idx="143">
                  <c:v>2007-07-25</c:v>
                </c:pt>
                <c:pt idx="144">
                  <c:v>2007-07-26</c:v>
                </c:pt>
                <c:pt idx="145">
                  <c:v>2007-07-27</c:v>
                </c:pt>
                <c:pt idx="146">
                  <c:v>2007-07-30</c:v>
                </c:pt>
                <c:pt idx="147">
                  <c:v>2007-07-31</c:v>
                </c:pt>
                <c:pt idx="148">
                  <c:v>2007-08-01</c:v>
                </c:pt>
                <c:pt idx="149">
                  <c:v>2007-08-02</c:v>
                </c:pt>
                <c:pt idx="150">
                  <c:v>2007-08-03</c:v>
                </c:pt>
                <c:pt idx="151">
                  <c:v>2007-08-06</c:v>
                </c:pt>
                <c:pt idx="152">
                  <c:v>2007-08-07</c:v>
                </c:pt>
                <c:pt idx="153">
                  <c:v>2007-08-08</c:v>
                </c:pt>
                <c:pt idx="154">
                  <c:v>2007-08-09</c:v>
                </c:pt>
                <c:pt idx="155">
                  <c:v>2007-08-10</c:v>
                </c:pt>
                <c:pt idx="156">
                  <c:v>2007-08-13</c:v>
                </c:pt>
                <c:pt idx="157">
                  <c:v>2007-08-14</c:v>
                </c:pt>
                <c:pt idx="158">
                  <c:v>2007-08-15</c:v>
                </c:pt>
                <c:pt idx="159">
                  <c:v>2007-08-16</c:v>
                </c:pt>
                <c:pt idx="160">
                  <c:v>2007-08-17</c:v>
                </c:pt>
                <c:pt idx="161">
                  <c:v>2007-08-20</c:v>
                </c:pt>
                <c:pt idx="162">
                  <c:v>2007-08-21</c:v>
                </c:pt>
                <c:pt idx="163">
                  <c:v>2007-08-22</c:v>
                </c:pt>
                <c:pt idx="164">
                  <c:v>2007-08-23</c:v>
                </c:pt>
                <c:pt idx="165">
                  <c:v>2007-08-24</c:v>
                </c:pt>
                <c:pt idx="166">
                  <c:v>2007-08-27</c:v>
                </c:pt>
                <c:pt idx="167">
                  <c:v>2007-08-28</c:v>
                </c:pt>
                <c:pt idx="168">
                  <c:v>2007-08-29</c:v>
                </c:pt>
                <c:pt idx="169">
                  <c:v>2007-08-30</c:v>
                </c:pt>
                <c:pt idx="170">
                  <c:v>2007-08-31</c:v>
                </c:pt>
                <c:pt idx="171">
                  <c:v>2007-09-03</c:v>
                </c:pt>
                <c:pt idx="172">
                  <c:v>2007-09-04</c:v>
                </c:pt>
                <c:pt idx="173">
                  <c:v>2007-09-05</c:v>
                </c:pt>
                <c:pt idx="174">
                  <c:v>2007-09-06</c:v>
                </c:pt>
                <c:pt idx="175">
                  <c:v>2007-09-07</c:v>
                </c:pt>
                <c:pt idx="176">
                  <c:v>2007-09-10</c:v>
                </c:pt>
                <c:pt idx="177">
                  <c:v>2007-09-11</c:v>
                </c:pt>
                <c:pt idx="178">
                  <c:v>2007-09-12</c:v>
                </c:pt>
                <c:pt idx="179">
                  <c:v>2007-09-13</c:v>
                </c:pt>
                <c:pt idx="180">
                  <c:v>2007-09-14</c:v>
                </c:pt>
                <c:pt idx="181">
                  <c:v>2007-09-17</c:v>
                </c:pt>
                <c:pt idx="182">
                  <c:v>2007-09-18</c:v>
                </c:pt>
                <c:pt idx="183">
                  <c:v>2007-09-19</c:v>
                </c:pt>
                <c:pt idx="184">
                  <c:v>2007-09-20</c:v>
                </c:pt>
                <c:pt idx="185">
                  <c:v>2007-09-21</c:v>
                </c:pt>
                <c:pt idx="186">
                  <c:v>2007-09-24</c:v>
                </c:pt>
                <c:pt idx="187">
                  <c:v>2007-09-25</c:v>
                </c:pt>
                <c:pt idx="188">
                  <c:v>2007-09-26</c:v>
                </c:pt>
                <c:pt idx="189">
                  <c:v>2007-09-27</c:v>
                </c:pt>
                <c:pt idx="190">
                  <c:v>2007-09-28</c:v>
                </c:pt>
                <c:pt idx="191">
                  <c:v>2007-10-01</c:v>
                </c:pt>
                <c:pt idx="192">
                  <c:v>2007-10-02</c:v>
                </c:pt>
                <c:pt idx="193">
                  <c:v>2007-10-03</c:v>
                </c:pt>
                <c:pt idx="194">
                  <c:v>2007-10-04</c:v>
                </c:pt>
                <c:pt idx="195">
                  <c:v>2007-10-05</c:v>
                </c:pt>
                <c:pt idx="196">
                  <c:v>2007-10-08</c:v>
                </c:pt>
                <c:pt idx="197">
                  <c:v>2007-10-09</c:v>
                </c:pt>
                <c:pt idx="198">
                  <c:v>2007-10-10</c:v>
                </c:pt>
                <c:pt idx="199">
                  <c:v>2007-10-11</c:v>
                </c:pt>
                <c:pt idx="200">
                  <c:v>2007-10-12</c:v>
                </c:pt>
                <c:pt idx="201">
                  <c:v>2007-10-15</c:v>
                </c:pt>
                <c:pt idx="202">
                  <c:v>2007-10-16</c:v>
                </c:pt>
                <c:pt idx="203">
                  <c:v>2007-10-17</c:v>
                </c:pt>
                <c:pt idx="204">
                  <c:v>2007-10-18</c:v>
                </c:pt>
                <c:pt idx="205">
                  <c:v>2007-10-19</c:v>
                </c:pt>
                <c:pt idx="206">
                  <c:v>2007-10-22</c:v>
                </c:pt>
                <c:pt idx="207">
                  <c:v>2007-10-23</c:v>
                </c:pt>
                <c:pt idx="208">
                  <c:v>2007-10-24</c:v>
                </c:pt>
                <c:pt idx="209">
                  <c:v>2007-10-25</c:v>
                </c:pt>
                <c:pt idx="210">
                  <c:v>2007-10-26</c:v>
                </c:pt>
                <c:pt idx="211">
                  <c:v>2007-10-29</c:v>
                </c:pt>
                <c:pt idx="212">
                  <c:v>2007-10-30</c:v>
                </c:pt>
                <c:pt idx="213">
                  <c:v>2007-10-31</c:v>
                </c:pt>
                <c:pt idx="214">
                  <c:v>2007-11-01</c:v>
                </c:pt>
                <c:pt idx="215">
                  <c:v>2007-11-02</c:v>
                </c:pt>
                <c:pt idx="216">
                  <c:v>2007-11-05</c:v>
                </c:pt>
                <c:pt idx="217">
                  <c:v>2007-11-06</c:v>
                </c:pt>
                <c:pt idx="218">
                  <c:v>2007-11-07</c:v>
                </c:pt>
                <c:pt idx="219">
                  <c:v>2007-11-08</c:v>
                </c:pt>
                <c:pt idx="220">
                  <c:v>2007-11-09</c:v>
                </c:pt>
                <c:pt idx="221">
                  <c:v>2007-11-12</c:v>
                </c:pt>
                <c:pt idx="222">
                  <c:v>2007-11-13</c:v>
                </c:pt>
                <c:pt idx="223">
                  <c:v>2007-11-14</c:v>
                </c:pt>
                <c:pt idx="224">
                  <c:v>2007-11-15</c:v>
                </c:pt>
                <c:pt idx="225">
                  <c:v>2007-11-16</c:v>
                </c:pt>
                <c:pt idx="226">
                  <c:v>2007-11-19</c:v>
                </c:pt>
                <c:pt idx="227">
                  <c:v>2007-11-20</c:v>
                </c:pt>
                <c:pt idx="228">
                  <c:v>2007-11-21</c:v>
                </c:pt>
                <c:pt idx="229">
                  <c:v>2007-11-23</c:v>
                </c:pt>
                <c:pt idx="230">
                  <c:v>2007-11-26</c:v>
                </c:pt>
                <c:pt idx="231">
                  <c:v>2007-11-27</c:v>
                </c:pt>
                <c:pt idx="232">
                  <c:v>2007-11-28</c:v>
                </c:pt>
                <c:pt idx="233">
                  <c:v>2007-11-29</c:v>
                </c:pt>
                <c:pt idx="234">
                  <c:v>2007-11-30</c:v>
                </c:pt>
                <c:pt idx="235">
                  <c:v>2007-12-03</c:v>
                </c:pt>
                <c:pt idx="236">
                  <c:v>2007-12-04</c:v>
                </c:pt>
                <c:pt idx="237">
                  <c:v>2007-12-05</c:v>
                </c:pt>
                <c:pt idx="238">
                  <c:v>2007-12-06</c:v>
                </c:pt>
                <c:pt idx="239">
                  <c:v>2007-12-07</c:v>
                </c:pt>
                <c:pt idx="240">
                  <c:v>2007-12-10</c:v>
                </c:pt>
                <c:pt idx="241">
                  <c:v>2007-12-11</c:v>
                </c:pt>
                <c:pt idx="242">
                  <c:v>2007-12-12</c:v>
                </c:pt>
                <c:pt idx="243">
                  <c:v>2007-12-13</c:v>
                </c:pt>
                <c:pt idx="244">
                  <c:v>2007-12-14</c:v>
                </c:pt>
                <c:pt idx="245">
                  <c:v>2007-12-17</c:v>
                </c:pt>
                <c:pt idx="246">
                  <c:v>2007-12-18</c:v>
                </c:pt>
                <c:pt idx="247">
                  <c:v>2007-12-19</c:v>
                </c:pt>
                <c:pt idx="248">
                  <c:v>2007-12-20</c:v>
                </c:pt>
                <c:pt idx="249">
                  <c:v>2007-12-21</c:v>
                </c:pt>
                <c:pt idx="250">
                  <c:v>2007-12-24</c:v>
                </c:pt>
                <c:pt idx="251">
                  <c:v>2007-12-26</c:v>
                </c:pt>
                <c:pt idx="252">
                  <c:v>2007-12-27</c:v>
                </c:pt>
                <c:pt idx="253">
                  <c:v>2007-12-28</c:v>
                </c:pt>
                <c:pt idx="254">
                  <c:v>2007-12-31</c:v>
                </c:pt>
                <c:pt idx="255">
                  <c:v>2008-01-02</c:v>
                </c:pt>
                <c:pt idx="256">
                  <c:v>2008-01-03</c:v>
                </c:pt>
                <c:pt idx="257">
                  <c:v>2008-01-04</c:v>
                </c:pt>
                <c:pt idx="258">
                  <c:v>2008-01-07</c:v>
                </c:pt>
                <c:pt idx="259">
                  <c:v>2008-01-08</c:v>
                </c:pt>
                <c:pt idx="260">
                  <c:v>2008-01-09</c:v>
                </c:pt>
                <c:pt idx="261">
                  <c:v>2008-01-10</c:v>
                </c:pt>
                <c:pt idx="262">
                  <c:v>2008-01-11</c:v>
                </c:pt>
                <c:pt idx="263">
                  <c:v>2008-01-14</c:v>
                </c:pt>
                <c:pt idx="264">
                  <c:v>2008-01-15</c:v>
                </c:pt>
                <c:pt idx="265">
                  <c:v>2008-01-16</c:v>
                </c:pt>
                <c:pt idx="266">
                  <c:v>2008-01-17</c:v>
                </c:pt>
                <c:pt idx="267">
                  <c:v>2008-01-18</c:v>
                </c:pt>
                <c:pt idx="268">
                  <c:v>2008-01-22</c:v>
                </c:pt>
                <c:pt idx="269">
                  <c:v>2008-01-23</c:v>
                </c:pt>
                <c:pt idx="270">
                  <c:v>2008-01-24</c:v>
                </c:pt>
                <c:pt idx="271">
                  <c:v>2008-01-25</c:v>
                </c:pt>
                <c:pt idx="272">
                  <c:v>2008-01-28</c:v>
                </c:pt>
                <c:pt idx="273">
                  <c:v>2008-01-29</c:v>
                </c:pt>
                <c:pt idx="274">
                  <c:v>2008-01-30</c:v>
                </c:pt>
                <c:pt idx="275">
                  <c:v>2008-01-31</c:v>
                </c:pt>
                <c:pt idx="276">
                  <c:v>2008-02-01</c:v>
                </c:pt>
                <c:pt idx="277">
                  <c:v>2008-02-04</c:v>
                </c:pt>
                <c:pt idx="278">
                  <c:v>2008-02-05</c:v>
                </c:pt>
                <c:pt idx="279">
                  <c:v>2008-02-06</c:v>
                </c:pt>
                <c:pt idx="280">
                  <c:v>2008-02-07</c:v>
                </c:pt>
                <c:pt idx="281">
                  <c:v>2008-02-08</c:v>
                </c:pt>
                <c:pt idx="282">
                  <c:v>2008-02-11</c:v>
                </c:pt>
                <c:pt idx="283">
                  <c:v>2008-02-12</c:v>
                </c:pt>
                <c:pt idx="284">
                  <c:v>2008-02-13</c:v>
                </c:pt>
                <c:pt idx="285">
                  <c:v>2008-02-14</c:v>
                </c:pt>
                <c:pt idx="286">
                  <c:v>2008-02-15</c:v>
                </c:pt>
                <c:pt idx="287">
                  <c:v>2008-02-19</c:v>
                </c:pt>
                <c:pt idx="288">
                  <c:v>2008-02-20</c:v>
                </c:pt>
                <c:pt idx="289">
                  <c:v>2008-02-21</c:v>
                </c:pt>
                <c:pt idx="290">
                  <c:v>2008-02-22</c:v>
                </c:pt>
                <c:pt idx="291">
                  <c:v>2008-02-25</c:v>
                </c:pt>
                <c:pt idx="292">
                  <c:v>2008-02-26</c:v>
                </c:pt>
                <c:pt idx="293">
                  <c:v>2008-02-27</c:v>
                </c:pt>
                <c:pt idx="294">
                  <c:v>2008-02-28</c:v>
                </c:pt>
                <c:pt idx="295">
                  <c:v>2008-02-29</c:v>
                </c:pt>
                <c:pt idx="296">
                  <c:v>2008-03-03</c:v>
                </c:pt>
                <c:pt idx="297">
                  <c:v>2008-03-04</c:v>
                </c:pt>
                <c:pt idx="298">
                  <c:v>2008-03-05</c:v>
                </c:pt>
                <c:pt idx="299">
                  <c:v>2008-03-06</c:v>
                </c:pt>
                <c:pt idx="300">
                  <c:v>2008-03-07</c:v>
                </c:pt>
                <c:pt idx="301">
                  <c:v>2008-03-10</c:v>
                </c:pt>
                <c:pt idx="302">
                  <c:v>2008-03-11</c:v>
                </c:pt>
                <c:pt idx="303">
                  <c:v>2008-03-12</c:v>
                </c:pt>
                <c:pt idx="304">
                  <c:v>2008-03-13</c:v>
                </c:pt>
                <c:pt idx="305">
                  <c:v>2008-03-14</c:v>
                </c:pt>
                <c:pt idx="306">
                  <c:v>2008-03-17</c:v>
                </c:pt>
                <c:pt idx="307">
                  <c:v>2008-03-18</c:v>
                </c:pt>
                <c:pt idx="308">
                  <c:v>2008-03-19</c:v>
                </c:pt>
                <c:pt idx="309">
                  <c:v>2008-03-20</c:v>
                </c:pt>
                <c:pt idx="310">
                  <c:v>2008-03-24</c:v>
                </c:pt>
                <c:pt idx="311">
                  <c:v>2008-03-25</c:v>
                </c:pt>
                <c:pt idx="312">
                  <c:v>2008-03-26</c:v>
                </c:pt>
                <c:pt idx="313">
                  <c:v>2008-03-27</c:v>
                </c:pt>
                <c:pt idx="314">
                  <c:v>2008-03-28</c:v>
                </c:pt>
                <c:pt idx="315">
                  <c:v>2008-03-31</c:v>
                </c:pt>
                <c:pt idx="316">
                  <c:v>2008-04-01</c:v>
                </c:pt>
                <c:pt idx="317">
                  <c:v>2008-04-02</c:v>
                </c:pt>
                <c:pt idx="318">
                  <c:v>2008-04-03</c:v>
                </c:pt>
                <c:pt idx="319">
                  <c:v>2008-04-04</c:v>
                </c:pt>
                <c:pt idx="320">
                  <c:v>2008-04-07</c:v>
                </c:pt>
                <c:pt idx="321">
                  <c:v>2008-04-08</c:v>
                </c:pt>
                <c:pt idx="322">
                  <c:v>2008-04-09</c:v>
                </c:pt>
                <c:pt idx="323">
                  <c:v>2008-04-10</c:v>
                </c:pt>
                <c:pt idx="324">
                  <c:v>2008-04-11</c:v>
                </c:pt>
                <c:pt idx="325">
                  <c:v>2008-04-14</c:v>
                </c:pt>
                <c:pt idx="326">
                  <c:v>2008-04-15</c:v>
                </c:pt>
                <c:pt idx="327">
                  <c:v>2008-04-16</c:v>
                </c:pt>
                <c:pt idx="328">
                  <c:v>2008-04-17</c:v>
                </c:pt>
                <c:pt idx="329">
                  <c:v>2008-04-18</c:v>
                </c:pt>
                <c:pt idx="330">
                  <c:v>2008-04-21</c:v>
                </c:pt>
                <c:pt idx="331">
                  <c:v>2008-04-22</c:v>
                </c:pt>
                <c:pt idx="332">
                  <c:v>2008-04-23</c:v>
                </c:pt>
                <c:pt idx="333">
                  <c:v>2008-04-24</c:v>
                </c:pt>
                <c:pt idx="334">
                  <c:v>2008-04-25</c:v>
                </c:pt>
                <c:pt idx="335">
                  <c:v>2008-04-28</c:v>
                </c:pt>
                <c:pt idx="336">
                  <c:v>2008-04-29</c:v>
                </c:pt>
                <c:pt idx="337">
                  <c:v>2008-04-30</c:v>
                </c:pt>
                <c:pt idx="338">
                  <c:v>2008-05-01</c:v>
                </c:pt>
                <c:pt idx="339">
                  <c:v>2008-05-02</c:v>
                </c:pt>
                <c:pt idx="340">
                  <c:v>2008-05-05</c:v>
                </c:pt>
                <c:pt idx="341">
                  <c:v>2008-05-06</c:v>
                </c:pt>
                <c:pt idx="342">
                  <c:v>2008-05-07</c:v>
                </c:pt>
                <c:pt idx="343">
                  <c:v>2008-05-08</c:v>
                </c:pt>
                <c:pt idx="344">
                  <c:v>2008-05-09</c:v>
                </c:pt>
                <c:pt idx="345">
                  <c:v>2008-05-12</c:v>
                </c:pt>
                <c:pt idx="346">
                  <c:v>2008-05-13</c:v>
                </c:pt>
                <c:pt idx="347">
                  <c:v>2008-05-14</c:v>
                </c:pt>
                <c:pt idx="348">
                  <c:v>2008-05-15</c:v>
                </c:pt>
                <c:pt idx="349">
                  <c:v>2008-05-16</c:v>
                </c:pt>
                <c:pt idx="350">
                  <c:v>2008-05-19</c:v>
                </c:pt>
                <c:pt idx="351">
                  <c:v>2008-05-20</c:v>
                </c:pt>
                <c:pt idx="352">
                  <c:v>2008-05-21</c:v>
                </c:pt>
                <c:pt idx="353">
                  <c:v>2008-05-22</c:v>
                </c:pt>
                <c:pt idx="354">
                  <c:v>2008-05-23</c:v>
                </c:pt>
                <c:pt idx="355">
                  <c:v>2008-05-27</c:v>
                </c:pt>
                <c:pt idx="356">
                  <c:v>2008-05-28</c:v>
                </c:pt>
                <c:pt idx="357">
                  <c:v>2008-05-29</c:v>
                </c:pt>
                <c:pt idx="358">
                  <c:v>2008-05-30</c:v>
                </c:pt>
                <c:pt idx="359">
                  <c:v>2008-06-02</c:v>
                </c:pt>
                <c:pt idx="360">
                  <c:v>2008-06-03</c:v>
                </c:pt>
                <c:pt idx="361">
                  <c:v>2008-06-04</c:v>
                </c:pt>
                <c:pt idx="362">
                  <c:v>2008-06-05</c:v>
                </c:pt>
                <c:pt idx="363">
                  <c:v>2008-06-06</c:v>
                </c:pt>
                <c:pt idx="364">
                  <c:v>2008-06-09</c:v>
                </c:pt>
                <c:pt idx="365">
                  <c:v>2008-06-10</c:v>
                </c:pt>
                <c:pt idx="366">
                  <c:v>2008-06-11</c:v>
                </c:pt>
                <c:pt idx="367">
                  <c:v>2008-06-12</c:v>
                </c:pt>
                <c:pt idx="368">
                  <c:v>2008-06-13</c:v>
                </c:pt>
                <c:pt idx="369">
                  <c:v>2008-06-16</c:v>
                </c:pt>
                <c:pt idx="370">
                  <c:v>2008-06-17</c:v>
                </c:pt>
                <c:pt idx="371">
                  <c:v>2008-06-18</c:v>
                </c:pt>
                <c:pt idx="372">
                  <c:v>2008-06-19</c:v>
                </c:pt>
                <c:pt idx="373">
                  <c:v>2008-06-20</c:v>
                </c:pt>
                <c:pt idx="374">
                  <c:v>2008-06-23</c:v>
                </c:pt>
                <c:pt idx="375">
                  <c:v>2008-06-24</c:v>
                </c:pt>
                <c:pt idx="376">
                  <c:v>2008-06-25</c:v>
                </c:pt>
                <c:pt idx="377">
                  <c:v>2008-06-26</c:v>
                </c:pt>
                <c:pt idx="378">
                  <c:v>2008-06-27</c:v>
                </c:pt>
                <c:pt idx="379">
                  <c:v>2008-06-30</c:v>
                </c:pt>
                <c:pt idx="380">
                  <c:v>2008-07-01</c:v>
                </c:pt>
                <c:pt idx="381">
                  <c:v>2008-07-02</c:v>
                </c:pt>
                <c:pt idx="382">
                  <c:v>2008-07-03</c:v>
                </c:pt>
                <c:pt idx="383">
                  <c:v>2008-07-07</c:v>
                </c:pt>
                <c:pt idx="384">
                  <c:v>2008-07-08</c:v>
                </c:pt>
                <c:pt idx="385">
                  <c:v>2008-07-09</c:v>
                </c:pt>
                <c:pt idx="386">
                  <c:v>2008-07-10</c:v>
                </c:pt>
                <c:pt idx="387">
                  <c:v>2008-07-11</c:v>
                </c:pt>
                <c:pt idx="388">
                  <c:v>2008-07-14</c:v>
                </c:pt>
                <c:pt idx="389">
                  <c:v>2008-07-15</c:v>
                </c:pt>
                <c:pt idx="390">
                  <c:v>2008-07-16</c:v>
                </c:pt>
                <c:pt idx="391">
                  <c:v>2008-07-17</c:v>
                </c:pt>
                <c:pt idx="392">
                  <c:v>2008-07-18</c:v>
                </c:pt>
                <c:pt idx="393">
                  <c:v>2008-07-21</c:v>
                </c:pt>
                <c:pt idx="394">
                  <c:v>2008-07-22</c:v>
                </c:pt>
                <c:pt idx="395">
                  <c:v>2008-07-23</c:v>
                </c:pt>
                <c:pt idx="396">
                  <c:v>2008-07-24</c:v>
                </c:pt>
                <c:pt idx="397">
                  <c:v>2008-07-25</c:v>
                </c:pt>
                <c:pt idx="398">
                  <c:v>2008-07-28</c:v>
                </c:pt>
                <c:pt idx="399">
                  <c:v>2008-07-29</c:v>
                </c:pt>
                <c:pt idx="400">
                  <c:v>2008-07-30</c:v>
                </c:pt>
                <c:pt idx="401">
                  <c:v>2008-07-31</c:v>
                </c:pt>
                <c:pt idx="402">
                  <c:v>2008-08-01</c:v>
                </c:pt>
                <c:pt idx="403">
                  <c:v>2008-08-04</c:v>
                </c:pt>
                <c:pt idx="404">
                  <c:v>2008-08-05</c:v>
                </c:pt>
                <c:pt idx="405">
                  <c:v>2008-08-06</c:v>
                </c:pt>
                <c:pt idx="406">
                  <c:v>2008-08-07</c:v>
                </c:pt>
                <c:pt idx="407">
                  <c:v>2008-08-08</c:v>
                </c:pt>
                <c:pt idx="408">
                  <c:v>2008-08-11</c:v>
                </c:pt>
                <c:pt idx="409">
                  <c:v>2008-08-12</c:v>
                </c:pt>
                <c:pt idx="410">
                  <c:v>2008-08-13</c:v>
                </c:pt>
                <c:pt idx="411">
                  <c:v>2008-08-14</c:v>
                </c:pt>
                <c:pt idx="412">
                  <c:v>2008-08-15</c:v>
                </c:pt>
                <c:pt idx="413">
                  <c:v>2008-08-18</c:v>
                </c:pt>
                <c:pt idx="414">
                  <c:v>2008-08-19</c:v>
                </c:pt>
                <c:pt idx="415">
                  <c:v>2008-08-20</c:v>
                </c:pt>
                <c:pt idx="416">
                  <c:v>2008-08-21</c:v>
                </c:pt>
                <c:pt idx="417">
                  <c:v>2008-08-22</c:v>
                </c:pt>
                <c:pt idx="418">
                  <c:v>2008-08-25</c:v>
                </c:pt>
                <c:pt idx="419">
                  <c:v>2008-08-26</c:v>
                </c:pt>
                <c:pt idx="420">
                  <c:v>2008-08-27</c:v>
                </c:pt>
                <c:pt idx="421">
                  <c:v>2008-08-28</c:v>
                </c:pt>
                <c:pt idx="422">
                  <c:v>2008-08-29</c:v>
                </c:pt>
                <c:pt idx="423">
                  <c:v>2008-09-02</c:v>
                </c:pt>
                <c:pt idx="424">
                  <c:v>2008-09-03</c:v>
                </c:pt>
                <c:pt idx="425">
                  <c:v>2008-09-04</c:v>
                </c:pt>
                <c:pt idx="426">
                  <c:v>2008-09-05</c:v>
                </c:pt>
                <c:pt idx="427">
                  <c:v>2008-09-08</c:v>
                </c:pt>
                <c:pt idx="428">
                  <c:v>2008-09-09</c:v>
                </c:pt>
                <c:pt idx="429">
                  <c:v>2008-09-10</c:v>
                </c:pt>
                <c:pt idx="430">
                  <c:v>2008-09-11</c:v>
                </c:pt>
                <c:pt idx="431">
                  <c:v>2008-09-12</c:v>
                </c:pt>
                <c:pt idx="432">
                  <c:v>2008-09-15</c:v>
                </c:pt>
                <c:pt idx="433">
                  <c:v>2008-09-16</c:v>
                </c:pt>
                <c:pt idx="434">
                  <c:v>2008-09-17</c:v>
                </c:pt>
                <c:pt idx="435">
                  <c:v>2008-09-18</c:v>
                </c:pt>
                <c:pt idx="436">
                  <c:v>2008-09-19</c:v>
                </c:pt>
                <c:pt idx="437">
                  <c:v>2008-09-22</c:v>
                </c:pt>
                <c:pt idx="438">
                  <c:v>2008-09-23</c:v>
                </c:pt>
                <c:pt idx="439">
                  <c:v>2008-09-24</c:v>
                </c:pt>
                <c:pt idx="440">
                  <c:v>2008-09-25</c:v>
                </c:pt>
                <c:pt idx="441">
                  <c:v>2008-09-26</c:v>
                </c:pt>
                <c:pt idx="442">
                  <c:v>2008-09-29</c:v>
                </c:pt>
                <c:pt idx="443">
                  <c:v>2008-09-30</c:v>
                </c:pt>
                <c:pt idx="444">
                  <c:v>2008-10-01</c:v>
                </c:pt>
                <c:pt idx="445">
                  <c:v>2008-10-02</c:v>
                </c:pt>
                <c:pt idx="446">
                  <c:v>2008-10-03</c:v>
                </c:pt>
                <c:pt idx="447">
                  <c:v>2008-10-06</c:v>
                </c:pt>
                <c:pt idx="448">
                  <c:v>2008-10-07</c:v>
                </c:pt>
                <c:pt idx="449">
                  <c:v>2008-10-08</c:v>
                </c:pt>
                <c:pt idx="450">
                  <c:v>2008-10-09</c:v>
                </c:pt>
                <c:pt idx="451">
                  <c:v>2008-10-10</c:v>
                </c:pt>
                <c:pt idx="452">
                  <c:v>2008-10-13</c:v>
                </c:pt>
                <c:pt idx="453">
                  <c:v>2008-10-14</c:v>
                </c:pt>
                <c:pt idx="454">
                  <c:v>2008-10-15</c:v>
                </c:pt>
                <c:pt idx="455">
                  <c:v>2008-10-16</c:v>
                </c:pt>
                <c:pt idx="456">
                  <c:v>2008-10-17</c:v>
                </c:pt>
                <c:pt idx="457">
                  <c:v>2008-10-20</c:v>
                </c:pt>
                <c:pt idx="458">
                  <c:v>2008-10-21</c:v>
                </c:pt>
                <c:pt idx="459">
                  <c:v>2008-10-22</c:v>
                </c:pt>
                <c:pt idx="460">
                  <c:v>2008-10-23</c:v>
                </c:pt>
                <c:pt idx="461">
                  <c:v>2008-10-24</c:v>
                </c:pt>
                <c:pt idx="462">
                  <c:v>2008-10-27</c:v>
                </c:pt>
                <c:pt idx="463">
                  <c:v>2008-10-28</c:v>
                </c:pt>
                <c:pt idx="464">
                  <c:v>2008-10-29</c:v>
                </c:pt>
                <c:pt idx="465">
                  <c:v>2008-10-30</c:v>
                </c:pt>
                <c:pt idx="466">
                  <c:v>2008-10-31</c:v>
                </c:pt>
                <c:pt idx="467">
                  <c:v>2008-11-03</c:v>
                </c:pt>
                <c:pt idx="468">
                  <c:v>2008-11-04</c:v>
                </c:pt>
                <c:pt idx="469">
                  <c:v>2008-11-05</c:v>
                </c:pt>
                <c:pt idx="470">
                  <c:v>2008-11-06</c:v>
                </c:pt>
                <c:pt idx="471">
                  <c:v>2008-11-07</c:v>
                </c:pt>
                <c:pt idx="472">
                  <c:v>2008-11-10</c:v>
                </c:pt>
                <c:pt idx="473">
                  <c:v>2008-11-11</c:v>
                </c:pt>
                <c:pt idx="474">
                  <c:v>2008-11-12</c:v>
                </c:pt>
                <c:pt idx="475">
                  <c:v>2008-11-13</c:v>
                </c:pt>
                <c:pt idx="476">
                  <c:v>2008-11-14</c:v>
                </c:pt>
                <c:pt idx="477">
                  <c:v>2008-11-17</c:v>
                </c:pt>
                <c:pt idx="478">
                  <c:v>2008-11-18</c:v>
                </c:pt>
                <c:pt idx="479">
                  <c:v>2008-11-19</c:v>
                </c:pt>
                <c:pt idx="480">
                  <c:v>2008-11-20</c:v>
                </c:pt>
                <c:pt idx="481">
                  <c:v>2008-11-21</c:v>
                </c:pt>
                <c:pt idx="482">
                  <c:v>2008-11-24</c:v>
                </c:pt>
                <c:pt idx="483">
                  <c:v>2008-11-25</c:v>
                </c:pt>
                <c:pt idx="484">
                  <c:v>2008-11-26</c:v>
                </c:pt>
                <c:pt idx="485">
                  <c:v>2008-11-28</c:v>
                </c:pt>
                <c:pt idx="486">
                  <c:v>2008-12-01</c:v>
                </c:pt>
                <c:pt idx="487">
                  <c:v>2008-12-02</c:v>
                </c:pt>
                <c:pt idx="488">
                  <c:v>2008-12-03</c:v>
                </c:pt>
                <c:pt idx="489">
                  <c:v>2008-12-04</c:v>
                </c:pt>
                <c:pt idx="490">
                  <c:v>2008-12-05</c:v>
                </c:pt>
                <c:pt idx="491">
                  <c:v>2008-12-08</c:v>
                </c:pt>
                <c:pt idx="492">
                  <c:v>2008-12-09</c:v>
                </c:pt>
                <c:pt idx="493">
                  <c:v>2008-12-10</c:v>
                </c:pt>
                <c:pt idx="494">
                  <c:v>2008-12-11</c:v>
                </c:pt>
                <c:pt idx="495">
                  <c:v>2008-12-12</c:v>
                </c:pt>
                <c:pt idx="496">
                  <c:v>2008-12-15</c:v>
                </c:pt>
                <c:pt idx="497">
                  <c:v>2008-12-16</c:v>
                </c:pt>
                <c:pt idx="498">
                  <c:v>2008-12-17</c:v>
                </c:pt>
                <c:pt idx="499">
                  <c:v>2008-12-18</c:v>
                </c:pt>
                <c:pt idx="500">
                  <c:v>2008-12-19</c:v>
                </c:pt>
                <c:pt idx="501">
                  <c:v>2008-12-22</c:v>
                </c:pt>
                <c:pt idx="502">
                  <c:v>2008-12-23</c:v>
                </c:pt>
                <c:pt idx="503">
                  <c:v>2008-12-24</c:v>
                </c:pt>
                <c:pt idx="504">
                  <c:v>2008-12-26</c:v>
                </c:pt>
                <c:pt idx="505">
                  <c:v>2008-12-29</c:v>
                </c:pt>
                <c:pt idx="506">
                  <c:v>2008-12-30</c:v>
                </c:pt>
                <c:pt idx="507">
                  <c:v>2008-12-31</c:v>
                </c:pt>
                <c:pt idx="508">
                  <c:v>2009-01-02</c:v>
                </c:pt>
                <c:pt idx="509">
                  <c:v>2009-01-05</c:v>
                </c:pt>
                <c:pt idx="510">
                  <c:v>2009-01-06</c:v>
                </c:pt>
                <c:pt idx="511">
                  <c:v>2009-01-07</c:v>
                </c:pt>
                <c:pt idx="512">
                  <c:v>2009-01-08</c:v>
                </c:pt>
                <c:pt idx="513">
                  <c:v>2009-01-09</c:v>
                </c:pt>
                <c:pt idx="514">
                  <c:v>2009-01-12</c:v>
                </c:pt>
                <c:pt idx="515">
                  <c:v>2009-01-13</c:v>
                </c:pt>
                <c:pt idx="516">
                  <c:v>2009-01-14</c:v>
                </c:pt>
                <c:pt idx="517">
                  <c:v>2009-01-15</c:v>
                </c:pt>
                <c:pt idx="518">
                  <c:v>2009-01-16</c:v>
                </c:pt>
                <c:pt idx="519">
                  <c:v>2009-01-20</c:v>
                </c:pt>
                <c:pt idx="520">
                  <c:v>2009-01-21</c:v>
                </c:pt>
                <c:pt idx="521">
                  <c:v>2009-01-22</c:v>
                </c:pt>
                <c:pt idx="522">
                  <c:v>2009-01-23</c:v>
                </c:pt>
                <c:pt idx="523">
                  <c:v>2009-01-26</c:v>
                </c:pt>
                <c:pt idx="524">
                  <c:v>2009-01-27</c:v>
                </c:pt>
                <c:pt idx="525">
                  <c:v>2009-01-28</c:v>
                </c:pt>
                <c:pt idx="526">
                  <c:v>2009-01-29</c:v>
                </c:pt>
                <c:pt idx="527">
                  <c:v>2009-01-30</c:v>
                </c:pt>
                <c:pt idx="528">
                  <c:v>2009-02-02</c:v>
                </c:pt>
                <c:pt idx="529">
                  <c:v>2009-02-03</c:v>
                </c:pt>
                <c:pt idx="530">
                  <c:v>2009-02-04</c:v>
                </c:pt>
                <c:pt idx="531">
                  <c:v>2009-02-05</c:v>
                </c:pt>
                <c:pt idx="532">
                  <c:v>2009-02-06</c:v>
                </c:pt>
                <c:pt idx="533">
                  <c:v>2009-02-09</c:v>
                </c:pt>
                <c:pt idx="534">
                  <c:v>2009-02-10</c:v>
                </c:pt>
                <c:pt idx="535">
                  <c:v>2009-02-11</c:v>
                </c:pt>
                <c:pt idx="536">
                  <c:v>2009-02-12</c:v>
                </c:pt>
                <c:pt idx="537">
                  <c:v>2009-02-13</c:v>
                </c:pt>
                <c:pt idx="538">
                  <c:v>2009-02-17</c:v>
                </c:pt>
                <c:pt idx="539">
                  <c:v>2009-02-18</c:v>
                </c:pt>
                <c:pt idx="540">
                  <c:v>2009-02-19</c:v>
                </c:pt>
                <c:pt idx="541">
                  <c:v>2009-02-20</c:v>
                </c:pt>
                <c:pt idx="542">
                  <c:v>2009-02-23</c:v>
                </c:pt>
                <c:pt idx="543">
                  <c:v>2009-02-24</c:v>
                </c:pt>
                <c:pt idx="544">
                  <c:v>2009-02-25</c:v>
                </c:pt>
                <c:pt idx="545">
                  <c:v>2009-02-26</c:v>
                </c:pt>
                <c:pt idx="546">
                  <c:v>2009-02-27</c:v>
                </c:pt>
                <c:pt idx="547">
                  <c:v>2009-03-02</c:v>
                </c:pt>
                <c:pt idx="548">
                  <c:v>2009-03-03</c:v>
                </c:pt>
                <c:pt idx="549">
                  <c:v>2009-03-04</c:v>
                </c:pt>
                <c:pt idx="550">
                  <c:v>2009-03-05</c:v>
                </c:pt>
                <c:pt idx="551">
                  <c:v>2009-03-06</c:v>
                </c:pt>
                <c:pt idx="552">
                  <c:v>2009-03-09</c:v>
                </c:pt>
                <c:pt idx="553">
                  <c:v>2009-03-10</c:v>
                </c:pt>
                <c:pt idx="554">
                  <c:v>2009-03-11</c:v>
                </c:pt>
                <c:pt idx="555">
                  <c:v>2009-03-12</c:v>
                </c:pt>
                <c:pt idx="556">
                  <c:v>2009-03-13</c:v>
                </c:pt>
                <c:pt idx="557">
                  <c:v>2009-03-16</c:v>
                </c:pt>
                <c:pt idx="558">
                  <c:v>2009-03-17</c:v>
                </c:pt>
                <c:pt idx="559">
                  <c:v>2009-03-18</c:v>
                </c:pt>
                <c:pt idx="560">
                  <c:v>2009-03-19</c:v>
                </c:pt>
                <c:pt idx="561">
                  <c:v>2009-03-20</c:v>
                </c:pt>
                <c:pt idx="562">
                  <c:v>2009-03-23</c:v>
                </c:pt>
                <c:pt idx="563">
                  <c:v>2009-03-24</c:v>
                </c:pt>
                <c:pt idx="564">
                  <c:v>2009-03-25</c:v>
                </c:pt>
                <c:pt idx="565">
                  <c:v>2009-03-26</c:v>
                </c:pt>
                <c:pt idx="566">
                  <c:v>2009-03-27</c:v>
                </c:pt>
                <c:pt idx="567">
                  <c:v>2009-03-30</c:v>
                </c:pt>
                <c:pt idx="568">
                  <c:v>2009-03-31</c:v>
                </c:pt>
                <c:pt idx="569">
                  <c:v>2009-04-01</c:v>
                </c:pt>
                <c:pt idx="570">
                  <c:v>2009-04-02</c:v>
                </c:pt>
                <c:pt idx="571">
                  <c:v>2009-04-03</c:v>
                </c:pt>
                <c:pt idx="572">
                  <c:v>2009-04-06</c:v>
                </c:pt>
                <c:pt idx="573">
                  <c:v>2009-04-07</c:v>
                </c:pt>
                <c:pt idx="574">
                  <c:v>2009-04-08</c:v>
                </c:pt>
                <c:pt idx="575">
                  <c:v>2009-04-09</c:v>
                </c:pt>
                <c:pt idx="576">
                  <c:v>2009-04-13</c:v>
                </c:pt>
                <c:pt idx="577">
                  <c:v>2009-04-14</c:v>
                </c:pt>
                <c:pt idx="578">
                  <c:v>2009-04-15</c:v>
                </c:pt>
                <c:pt idx="579">
                  <c:v>2009-04-16</c:v>
                </c:pt>
                <c:pt idx="580">
                  <c:v>2009-04-17</c:v>
                </c:pt>
                <c:pt idx="581">
                  <c:v>2009-04-20</c:v>
                </c:pt>
                <c:pt idx="582">
                  <c:v>2009-04-21</c:v>
                </c:pt>
                <c:pt idx="583">
                  <c:v>2009-04-22</c:v>
                </c:pt>
                <c:pt idx="584">
                  <c:v>2009-04-23</c:v>
                </c:pt>
                <c:pt idx="585">
                  <c:v>2009-04-24</c:v>
                </c:pt>
                <c:pt idx="586">
                  <c:v>2009-04-27</c:v>
                </c:pt>
                <c:pt idx="587">
                  <c:v>2009-04-28</c:v>
                </c:pt>
                <c:pt idx="588">
                  <c:v>2009-04-29</c:v>
                </c:pt>
                <c:pt idx="589">
                  <c:v>2009-04-30</c:v>
                </c:pt>
                <c:pt idx="590">
                  <c:v>2009-05-01</c:v>
                </c:pt>
                <c:pt idx="591">
                  <c:v>2009-05-04</c:v>
                </c:pt>
                <c:pt idx="592">
                  <c:v>2009-05-05</c:v>
                </c:pt>
                <c:pt idx="593">
                  <c:v>2009-05-06</c:v>
                </c:pt>
                <c:pt idx="594">
                  <c:v>2009-05-07</c:v>
                </c:pt>
                <c:pt idx="595">
                  <c:v>2009-05-08</c:v>
                </c:pt>
                <c:pt idx="596">
                  <c:v>2009-05-11</c:v>
                </c:pt>
                <c:pt idx="597">
                  <c:v>2009-05-12</c:v>
                </c:pt>
                <c:pt idx="598">
                  <c:v>2009-05-13</c:v>
                </c:pt>
                <c:pt idx="599">
                  <c:v>2009-05-14</c:v>
                </c:pt>
                <c:pt idx="600">
                  <c:v>2009-05-15</c:v>
                </c:pt>
                <c:pt idx="601">
                  <c:v>2009-05-18</c:v>
                </c:pt>
                <c:pt idx="602">
                  <c:v>2009-05-19</c:v>
                </c:pt>
                <c:pt idx="603">
                  <c:v>2009-05-20</c:v>
                </c:pt>
                <c:pt idx="604">
                  <c:v>2009-05-21</c:v>
                </c:pt>
                <c:pt idx="605">
                  <c:v>2009-05-22</c:v>
                </c:pt>
                <c:pt idx="606">
                  <c:v>2009-05-26</c:v>
                </c:pt>
                <c:pt idx="607">
                  <c:v>2009-05-27</c:v>
                </c:pt>
                <c:pt idx="608">
                  <c:v>2009-05-28</c:v>
                </c:pt>
                <c:pt idx="609">
                  <c:v>2009-05-29</c:v>
                </c:pt>
                <c:pt idx="610">
                  <c:v>2009-06-01</c:v>
                </c:pt>
                <c:pt idx="611">
                  <c:v>2009-06-02</c:v>
                </c:pt>
                <c:pt idx="612">
                  <c:v>2009-06-03</c:v>
                </c:pt>
                <c:pt idx="613">
                  <c:v>2009-06-04</c:v>
                </c:pt>
                <c:pt idx="614">
                  <c:v>2009-06-05</c:v>
                </c:pt>
                <c:pt idx="615">
                  <c:v>2009-06-08</c:v>
                </c:pt>
                <c:pt idx="616">
                  <c:v>2009-06-09</c:v>
                </c:pt>
                <c:pt idx="617">
                  <c:v>2009-06-10</c:v>
                </c:pt>
                <c:pt idx="618">
                  <c:v>2009-06-11</c:v>
                </c:pt>
                <c:pt idx="619">
                  <c:v>2009-06-12</c:v>
                </c:pt>
                <c:pt idx="620">
                  <c:v>2009-06-15</c:v>
                </c:pt>
                <c:pt idx="621">
                  <c:v>2009-06-16</c:v>
                </c:pt>
                <c:pt idx="622">
                  <c:v>2009-06-17</c:v>
                </c:pt>
                <c:pt idx="623">
                  <c:v>2009-06-18</c:v>
                </c:pt>
                <c:pt idx="624">
                  <c:v>2009-06-19</c:v>
                </c:pt>
                <c:pt idx="625">
                  <c:v>2009-06-22</c:v>
                </c:pt>
                <c:pt idx="626">
                  <c:v>2009-06-23</c:v>
                </c:pt>
                <c:pt idx="627">
                  <c:v>2009-06-24</c:v>
                </c:pt>
                <c:pt idx="628">
                  <c:v>2009-06-25</c:v>
                </c:pt>
                <c:pt idx="629">
                  <c:v>2009-06-26</c:v>
                </c:pt>
                <c:pt idx="630">
                  <c:v>2009-06-29</c:v>
                </c:pt>
                <c:pt idx="631">
                  <c:v>2009-06-30</c:v>
                </c:pt>
                <c:pt idx="632">
                  <c:v>2009-07-01</c:v>
                </c:pt>
                <c:pt idx="633">
                  <c:v>2009-07-02</c:v>
                </c:pt>
                <c:pt idx="634">
                  <c:v>2009-07-06</c:v>
                </c:pt>
                <c:pt idx="635">
                  <c:v>2009-07-07</c:v>
                </c:pt>
                <c:pt idx="636">
                  <c:v>2009-07-08</c:v>
                </c:pt>
                <c:pt idx="637">
                  <c:v>2009-07-09</c:v>
                </c:pt>
                <c:pt idx="638">
                  <c:v>2009-07-10</c:v>
                </c:pt>
                <c:pt idx="639">
                  <c:v>2009-07-13</c:v>
                </c:pt>
                <c:pt idx="640">
                  <c:v>2009-07-14</c:v>
                </c:pt>
                <c:pt idx="641">
                  <c:v>2009-07-15</c:v>
                </c:pt>
                <c:pt idx="642">
                  <c:v>2009-07-16</c:v>
                </c:pt>
                <c:pt idx="643">
                  <c:v>2009-07-17</c:v>
                </c:pt>
                <c:pt idx="644">
                  <c:v>2009-07-20</c:v>
                </c:pt>
                <c:pt idx="645">
                  <c:v>2009-07-21</c:v>
                </c:pt>
                <c:pt idx="646">
                  <c:v>2009-07-22</c:v>
                </c:pt>
                <c:pt idx="647">
                  <c:v>2009-07-23</c:v>
                </c:pt>
                <c:pt idx="648">
                  <c:v>2009-07-24</c:v>
                </c:pt>
                <c:pt idx="649">
                  <c:v>2009-07-27</c:v>
                </c:pt>
                <c:pt idx="650">
                  <c:v>2009-07-28</c:v>
                </c:pt>
                <c:pt idx="651">
                  <c:v>2009-07-29</c:v>
                </c:pt>
                <c:pt idx="652">
                  <c:v>2009-07-30</c:v>
                </c:pt>
                <c:pt idx="653">
                  <c:v>2009-07-31</c:v>
                </c:pt>
                <c:pt idx="654">
                  <c:v>2009-08-03</c:v>
                </c:pt>
                <c:pt idx="655">
                  <c:v>2009-08-04</c:v>
                </c:pt>
                <c:pt idx="656">
                  <c:v>2009-08-05</c:v>
                </c:pt>
                <c:pt idx="657">
                  <c:v>2009-08-06</c:v>
                </c:pt>
                <c:pt idx="658">
                  <c:v>2009-08-07</c:v>
                </c:pt>
                <c:pt idx="659">
                  <c:v>2009-08-10</c:v>
                </c:pt>
                <c:pt idx="660">
                  <c:v>2009-08-11</c:v>
                </c:pt>
                <c:pt idx="661">
                  <c:v>2009-08-12</c:v>
                </c:pt>
                <c:pt idx="662">
                  <c:v>2009-08-13</c:v>
                </c:pt>
                <c:pt idx="663">
                  <c:v>2009-08-14</c:v>
                </c:pt>
                <c:pt idx="664">
                  <c:v>2009-08-17</c:v>
                </c:pt>
                <c:pt idx="665">
                  <c:v>2009-08-18</c:v>
                </c:pt>
                <c:pt idx="666">
                  <c:v>2009-08-19</c:v>
                </c:pt>
                <c:pt idx="667">
                  <c:v>2009-08-20</c:v>
                </c:pt>
                <c:pt idx="668">
                  <c:v>2009-08-21</c:v>
                </c:pt>
                <c:pt idx="669">
                  <c:v>2009-08-24</c:v>
                </c:pt>
                <c:pt idx="670">
                  <c:v>2009-08-25</c:v>
                </c:pt>
                <c:pt idx="671">
                  <c:v>2009-08-26</c:v>
                </c:pt>
                <c:pt idx="672">
                  <c:v>2009-08-27</c:v>
                </c:pt>
                <c:pt idx="673">
                  <c:v>2009-08-28</c:v>
                </c:pt>
                <c:pt idx="674">
                  <c:v>2009-08-31</c:v>
                </c:pt>
                <c:pt idx="675">
                  <c:v>2009-09-01</c:v>
                </c:pt>
                <c:pt idx="676">
                  <c:v>2009-09-02</c:v>
                </c:pt>
                <c:pt idx="677">
                  <c:v>2009-09-03</c:v>
                </c:pt>
                <c:pt idx="678">
                  <c:v>2009-09-04</c:v>
                </c:pt>
                <c:pt idx="679">
                  <c:v>2009-09-08</c:v>
                </c:pt>
                <c:pt idx="680">
                  <c:v>2009-09-09</c:v>
                </c:pt>
                <c:pt idx="681">
                  <c:v>2009-09-10</c:v>
                </c:pt>
                <c:pt idx="682">
                  <c:v>2009-09-11</c:v>
                </c:pt>
                <c:pt idx="683">
                  <c:v>2009-09-14</c:v>
                </c:pt>
                <c:pt idx="684">
                  <c:v>2009-09-15</c:v>
                </c:pt>
                <c:pt idx="685">
                  <c:v>2009-09-16</c:v>
                </c:pt>
                <c:pt idx="686">
                  <c:v>2009-09-17</c:v>
                </c:pt>
                <c:pt idx="687">
                  <c:v>2009-09-18</c:v>
                </c:pt>
                <c:pt idx="688">
                  <c:v>2009-09-21</c:v>
                </c:pt>
                <c:pt idx="689">
                  <c:v>2009-09-22</c:v>
                </c:pt>
                <c:pt idx="690">
                  <c:v>2009-09-23</c:v>
                </c:pt>
                <c:pt idx="691">
                  <c:v>2009-09-24</c:v>
                </c:pt>
                <c:pt idx="692">
                  <c:v>2009-09-25</c:v>
                </c:pt>
                <c:pt idx="693">
                  <c:v>2009-09-28</c:v>
                </c:pt>
                <c:pt idx="694">
                  <c:v>2009-09-29</c:v>
                </c:pt>
                <c:pt idx="695">
                  <c:v>2009-09-30</c:v>
                </c:pt>
                <c:pt idx="696">
                  <c:v>2009-10-01</c:v>
                </c:pt>
                <c:pt idx="697">
                  <c:v>2009-10-02</c:v>
                </c:pt>
                <c:pt idx="698">
                  <c:v>2009-10-05</c:v>
                </c:pt>
                <c:pt idx="699">
                  <c:v>2009-10-06</c:v>
                </c:pt>
                <c:pt idx="700">
                  <c:v>2009-10-07</c:v>
                </c:pt>
                <c:pt idx="701">
                  <c:v>2009-10-08</c:v>
                </c:pt>
                <c:pt idx="702">
                  <c:v>2009-10-09</c:v>
                </c:pt>
                <c:pt idx="703">
                  <c:v>2009-10-12</c:v>
                </c:pt>
                <c:pt idx="704">
                  <c:v>2009-10-13</c:v>
                </c:pt>
                <c:pt idx="705">
                  <c:v>2009-10-14</c:v>
                </c:pt>
                <c:pt idx="706">
                  <c:v>2009-10-15</c:v>
                </c:pt>
                <c:pt idx="707">
                  <c:v>2009-10-16</c:v>
                </c:pt>
                <c:pt idx="708">
                  <c:v>2009-10-19</c:v>
                </c:pt>
                <c:pt idx="709">
                  <c:v>2009-10-20</c:v>
                </c:pt>
                <c:pt idx="710">
                  <c:v>2009-10-21</c:v>
                </c:pt>
                <c:pt idx="711">
                  <c:v>2009-10-22</c:v>
                </c:pt>
                <c:pt idx="712">
                  <c:v>2009-10-23</c:v>
                </c:pt>
                <c:pt idx="713">
                  <c:v>2009-10-26</c:v>
                </c:pt>
                <c:pt idx="714">
                  <c:v>2009-10-27</c:v>
                </c:pt>
                <c:pt idx="715">
                  <c:v>2009-10-28</c:v>
                </c:pt>
                <c:pt idx="716">
                  <c:v>2009-10-29</c:v>
                </c:pt>
                <c:pt idx="717">
                  <c:v>2009-10-30</c:v>
                </c:pt>
                <c:pt idx="718">
                  <c:v>2009-11-02</c:v>
                </c:pt>
                <c:pt idx="719">
                  <c:v>2009-11-03</c:v>
                </c:pt>
                <c:pt idx="720">
                  <c:v>2009-11-04</c:v>
                </c:pt>
                <c:pt idx="721">
                  <c:v>2009-11-05</c:v>
                </c:pt>
                <c:pt idx="722">
                  <c:v>2009-11-06</c:v>
                </c:pt>
                <c:pt idx="723">
                  <c:v>2009-11-09</c:v>
                </c:pt>
                <c:pt idx="724">
                  <c:v>2009-11-10</c:v>
                </c:pt>
                <c:pt idx="725">
                  <c:v>2009-11-11</c:v>
                </c:pt>
                <c:pt idx="726">
                  <c:v>2009-11-12</c:v>
                </c:pt>
                <c:pt idx="727">
                  <c:v>2009-11-13</c:v>
                </c:pt>
                <c:pt idx="728">
                  <c:v>2009-11-16</c:v>
                </c:pt>
                <c:pt idx="729">
                  <c:v>2009-11-17</c:v>
                </c:pt>
                <c:pt idx="730">
                  <c:v>2009-11-18</c:v>
                </c:pt>
                <c:pt idx="731">
                  <c:v>2009-11-19</c:v>
                </c:pt>
                <c:pt idx="732">
                  <c:v>2009-11-20</c:v>
                </c:pt>
              </c:strCache>
            </c:strRef>
          </c:cat>
          <c:val>
            <c:numRef>
              <c:f>Data!$G$20:$G$752</c:f>
              <c:numCache>
                <c:formatCode>General</c:formatCode>
                <c:ptCount val="733"/>
                <c:pt idx="0">
                  <c:v>66.959999999999994</c:v>
                </c:pt>
                <c:pt idx="1">
                  <c:v>64.3</c:v>
                </c:pt>
                <c:pt idx="2">
                  <c:v>62.18</c:v>
                </c:pt>
                <c:pt idx="3">
                  <c:v>63.47</c:v>
                </c:pt>
                <c:pt idx="4">
                  <c:v>63.8</c:v>
                </c:pt>
                <c:pt idx="5">
                  <c:v>63.63</c:v>
                </c:pt>
                <c:pt idx="6">
                  <c:v>62.03</c:v>
                </c:pt>
                <c:pt idx="7">
                  <c:v>59.67</c:v>
                </c:pt>
                <c:pt idx="8">
                  <c:v>60.25</c:v>
                </c:pt>
                <c:pt idx="9">
                  <c:v>60.25</c:v>
                </c:pt>
                <c:pt idx="10">
                  <c:v>58.74</c:v>
                </c:pt>
                <c:pt idx="11">
                  <c:v>59.28</c:v>
                </c:pt>
                <c:pt idx="12">
                  <c:v>58.55</c:v>
                </c:pt>
                <c:pt idx="13">
                  <c:v>59.85</c:v>
                </c:pt>
                <c:pt idx="14">
                  <c:v>59.64</c:v>
                </c:pt>
                <c:pt idx="15">
                  <c:v>61.1</c:v>
                </c:pt>
                <c:pt idx="16">
                  <c:v>61.1</c:v>
                </c:pt>
                <c:pt idx="17">
                  <c:v>60.29</c:v>
                </c:pt>
                <c:pt idx="18">
                  <c:v>61.1</c:v>
                </c:pt>
                <c:pt idx="19">
                  <c:v>60.02</c:v>
                </c:pt>
                <c:pt idx="20">
                  <c:v>62.4</c:v>
                </c:pt>
                <c:pt idx="21">
                  <c:v>63.44</c:v>
                </c:pt>
                <c:pt idx="22">
                  <c:v>62.81</c:v>
                </c:pt>
                <c:pt idx="23">
                  <c:v>64.709999999999994</c:v>
                </c:pt>
                <c:pt idx="24">
                  <c:v>64.489999999999995</c:v>
                </c:pt>
                <c:pt idx="25">
                  <c:v>64.150000000000006</c:v>
                </c:pt>
                <c:pt idx="26">
                  <c:v>62.86</c:v>
                </c:pt>
                <c:pt idx="27">
                  <c:v>64.84</c:v>
                </c:pt>
                <c:pt idx="28">
                  <c:v>64.87</c:v>
                </c:pt>
                <c:pt idx="29">
                  <c:v>63.42</c:v>
                </c:pt>
                <c:pt idx="30">
                  <c:v>64.44</c:v>
                </c:pt>
                <c:pt idx="31">
                  <c:v>62.92</c:v>
                </c:pt>
                <c:pt idx="32">
                  <c:v>62.44</c:v>
                </c:pt>
                <c:pt idx="33">
                  <c:v>63.7</c:v>
                </c:pt>
                <c:pt idx="34">
                  <c:v>63.09</c:v>
                </c:pt>
                <c:pt idx="35">
                  <c:v>63.09</c:v>
                </c:pt>
                <c:pt idx="36">
                  <c:v>64.39</c:v>
                </c:pt>
                <c:pt idx="37">
                  <c:v>66.19</c:v>
                </c:pt>
                <c:pt idx="38">
                  <c:v>67.23</c:v>
                </c:pt>
                <c:pt idx="39">
                  <c:v>67.42</c:v>
                </c:pt>
                <c:pt idx="40">
                  <c:v>67.489999999999995</c:v>
                </c:pt>
                <c:pt idx="41">
                  <c:v>68.25</c:v>
                </c:pt>
                <c:pt idx="42">
                  <c:v>68.08</c:v>
                </c:pt>
                <c:pt idx="43">
                  <c:v>67.31</c:v>
                </c:pt>
                <c:pt idx="44">
                  <c:v>66.16</c:v>
                </c:pt>
                <c:pt idx="45">
                  <c:v>66.959999999999994</c:v>
                </c:pt>
                <c:pt idx="46">
                  <c:v>67.849999999999994</c:v>
                </c:pt>
                <c:pt idx="47">
                  <c:v>67.73</c:v>
                </c:pt>
                <c:pt idx="48">
                  <c:v>66.78</c:v>
                </c:pt>
                <c:pt idx="49">
                  <c:v>66.33</c:v>
                </c:pt>
                <c:pt idx="50">
                  <c:v>66.209999999999994</c:v>
                </c:pt>
                <c:pt idx="51">
                  <c:v>66.569999999999993</c:v>
                </c:pt>
                <c:pt idx="52">
                  <c:v>66.02</c:v>
                </c:pt>
                <c:pt idx="53">
                  <c:v>66</c:v>
                </c:pt>
                <c:pt idx="54">
                  <c:v>66.290000000000006</c:v>
                </c:pt>
                <c:pt idx="55">
                  <c:v>66.03</c:v>
                </c:pt>
                <c:pt idx="56">
                  <c:v>66.59</c:v>
                </c:pt>
                <c:pt idx="57">
                  <c:v>67.819999999999993</c:v>
                </c:pt>
                <c:pt idx="58">
                  <c:v>67.599999999999994</c:v>
                </c:pt>
                <c:pt idx="59">
                  <c:v>68.510000000000005</c:v>
                </c:pt>
                <c:pt idx="60">
                  <c:v>68.98</c:v>
                </c:pt>
                <c:pt idx="61">
                  <c:v>68.930000000000007</c:v>
                </c:pt>
                <c:pt idx="62">
                  <c:v>68.989999999999995</c:v>
                </c:pt>
                <c:pt idx="63">
                  <c:v>68.39</c:v>
                </c:pt>
                <c:pt idx="64">
                  <c:v>69.02</c:v>
                </c:pt>
                <c:pt idx="65">
                  <c:v>68.989999999999995</c:v>
                </c:pt>
                <c:pt idx="66">
                  <c:v>69.709999999999994</c:v>
                </c:pt>
                <c:pt idx="67">
                  <c:v>70.17</c:v>
                </c:pt>
                <c:pt idx="68">
                  <c:v>69.34</c:v>
                </c:pt>
                <c:pt idx="69">
                  <c:v>70.22</c:v>
                </c:pt>
                <c:pt idx="70">
                  <c:v>70.11</c:v>
                </c:pt>
                <c:pt idx="71">
                  <c:v>70.930000000000007</c:v>
                </c:pt>
                <c:pt idx="72">
                  <c:v>70.69</c:v>
                </c:pt>
                <c:pt idx="73">
                  <c:v>69.540000000000006</c:v>
                </c:pt>
                <c:pt idx="74">
                  <c:v>68.98</c:v>
                </c:pt>
                <c:pt idx="75">
                  <c:v>69.42</c:v>
                </c:pt>
                <c:pt idx="76">
                  <c:v>69.010000000000005</c:v>
                </c:pt>
                <c:pt idx="77">
                  <c:v>69.56</c:v>
                </c:pt>
                <c:pt idx="78">
                  <c:v>70.680000000000007</c:v>
                </c:pt>
                <c:pt idx="79">
                  <c:v>69.45</c:v>
                </c:pt>
                <c:pt idx="80">
                  <c:v>70.739999999999995</c:v>
                </c:pt>
                <c:pt idx="81">
                  <c:v>70.09</c:v>
                </c:pt>
                <c:pt idx="82">
                  <c:v>71.19</c:v>
                </c:pt>
                <c:pt idx="83">
                  <c:v>70.72</c:v>
                </c:pt>
                <c:pt idx="84">
                  <c:v>70.510000000000005</c:v>
                </c:pt>
                <c:pt idx="85">
                  <c:v>70.430000000000007</c:v>
                </c:pt>
                <c:pt idx="86">
                  <c:v>70.42</c:v>
                </c:pt>
                <c:pt idx="87">
                  <c:v>69.959999999999994</c:v>
                </c:pt>
                <c:pt idx="88">
                  <c:v>69.47</c:v>
                </c:pt>
                <c:pt idx="89">
                  <c:v>69.510000000000005</c:v>
                </c:pt>
                <c:pt idx="90">
                  <c:v>69.099999999999994</c:v>
                </c:pt>
                <c:pt idx="91">
                  <c:v>69.23</c:v>
                </c:pt>
                <c:pt idx="92">
                  <c:v>69.72</c:v>
                </c:pt>
                <c:pt idx="93">
                  <c:v>69.260000000000005</c:v>
                </c:pt>
                <c:pt idx="94">
                  <c:v>69.819999999999993</c:v>
                </c:pt>
                <c:pt idx="95">
                  <c:v>69.45</c:v>
                </c:pt>
                <c:pt idx="96">
                  <c:v>70.44</c:v>
                </c:pt>
                <c:pt idx="97">
                  <c:v>70.3</c:v>
                </c:pt>
                <c:pt idx="98">
                  <c:v>70.91</c:v>
                </c:pt>
                <c:pt idx="99">
                  <c:v>69.91</c:v>
                </c:pt>
                <c:pt idx="100">
                  <c:v>70.459999999999994</c:v>
                </c:pt>
                <c:pt idx="101">
                  <c:v>70.27</c:v>
                </c:pt>
                <c:pt idx="102">
                  <c:v>70.709999999999994</c:v>
                </c:pt>
                <c:pt idx="103">
                  <c:v>69.34</c:v>
                </c:pt>
                <c:pt idx="104">
                  <c:v>69.53</c:v>
                </c:pt>
                <c:pt idx="105">
                  <c:v>69.680000000000007</c:v>
                </c:pt>
                <c:pt idx="106">
                  <c:v>70.56</c:v>
                </c:pt>
                <c:pt idx="107">
                  <c:v>71.37</c:v>
                </c:pt>
                <c:pt idx="108">
                  <c:v>71.03</c:v>
                </c:pt>
                <c:pt idx="109">
                  <c:v>71.42</c:v>
                </c:pt>
                <c:pt idx="110">
                  <c:v>71.86</c:v>
                </c:pt>
                <c:pt idx="111">
                  <c:v>70.11</c:v>
                </c:pt>
                <c:pt idx="112">
                  <c:v>71.36</c:v>
                </c:pt>
                <c:pt idx="113">
                  <c:v>71.27</c:v>
                </c:pt>
                <c:pt idx="114">
                  <c:v>71.930000000000007</c:v>
                </c:pt>
                <c:pt idx="115">
                  <c:v>72.37</c:v>
                </c:pt>
                <c:pt idx="116">
                  <c:v>72.7</c:v>
                </c:pt>
                <c:pt idx="117">
                  <c:v>72.98</c:v>
                </c:pt>
                <c:pt idx="118">
                  <c:v>72.64</c:v>
                </c:pt>
                <c:pt idx="119">
                  <c:v>72.16</c:v>
                </c:pt>
                <c:pt idx="120">
                  <c:v>71.77</c:v>
                </c:pt>
                <c:pt idx="121">
                  <c:v>72.400000000000006</c:v>
                </c:pt>
                <c:pt idx="122">
                  <c:v>72.86</c:v>
                </c:pt>
                <c:pt idx="123">
                  <c:v>71.319999999999993</c:v>
                </c:pt>
                <c:pt idx="124">
                  <c:v>71.22</c:v>
                </c:pt>
                <c:pt idx="125">
                  <c:v>70.819999999999993</c:v>
                </c:pt>
                <c:pt idx="126">
                  <c:v>72.22</c:v>
                </c:pt>
                <c:pt idx="127">
                  <c:v>73.040000000000006</c:v>
                </c:pt>
                <c:pt idx="128">
                  <c:v>73.13</c:v>
                </c:pt>
                <c:pt idx="129">
                  <c:v>72.92</c:v>
                </c:pt>
                <c:pt idx="130">
                  <c:v>73.209999999999994</c:v>
                </c:pt>
                <c:pt idx="131">
                  <c:v>73.569999999999993</c:v>
                </c:pt>
                <c:pt idx="132">
                  <c:v>74.02</c:v>
                </c:pt>
                <c:pt idx="133">
                  <c:v>73.7</c:v>
                </c:pt>
                <c:pt idx="134">
                  <c:v>73.569999999999993</c:v>
                </c:pt>
                <c:pt idx="135">
                  <c:v>73.790000000000006</c:v>
                </c:pt>
                <c:pt idx="136">
                  <c:v>72.73</c:v>
                </c:pt>
                <c:pt idx="137">
                  <c:v>71.33</c:v>
                </c:pt>
                <c:pt idx="138">
                  <c:v>72.12</c:v>
                </c:pt>
                <c:pt idx="139">
                  <c:v>71.84</c:v>
                </c:pt>
                <c:pt idx="140">
                  <c:v>71.180000000000007</c:v>
                </c:pt>
                <c:pt idx="141">
                  <c:v>71.13</c:v>
                </c:pt>
                <c:pt idx="142">
                  <c:v>71.010000000000005</c:v>
                </c:pt>
                <c:pt idx="143">
                  <c:v>71.819999999999993</c:v>
                </c:pt>
                <c:pt idx="144">
                  <c:v>70.81</c:v>
                </c:pt>
                <c:pt idx="145">
                  <c:v>71.44</c:v>
                </c:pt>
                <c:pt idx="146">
                  <c:v>70.86</c:v>
                </c:pt>
                <c:pt idx="147">
                  <c:v>71.61</c:v>
                </c:pt>
                <c:pt idx="148">
                  <c:v>71.86</c:v>
                </c:pt>
                <c:pt idx="149">
                  <c:v>72.349999999999994</c:v>
                </c:pt>
                <c:pt idx="150">
                  <c:v>72.13</c:v>
                </c:pt>
                <c:pt idx="151">
                  <c:v>70.11</c:v>
                </c:pt>
                <c:pt idx="152">
                  <c:v>70.45</c:v>
                </c:pt>
                <c:pt idx="153">
                  <c:v>69.78</c:v>
                </c:pt>
                <c:pt idx="154">
                  <c:v>69.540000000000006</c:v>
                </c:pt>
                <c:pt idx="155">
                  <c:v>69.12</c:v>
                </c:pt>
                <c:pt idx="156">
                  <c:v>68.38</c:v>
                </c:pt>
                <c:pt idx="157">
                  <c:v>68.66</c:v>
                </c:pt>
                <c:pt idx="158">
                  <c:v>69.48</c:v>
                </c:pt>
                <c:pt idx="159">
                  <c:v>67.989999999999995</c:v>
                </c:pt>
                <c:pt idx="160">
                  <c:v>68.47</c:v>
                </c:pt>
                <c:pt idx="161">
                  <c:v>68.16</c:v>
                </c:pt>
                <c:pt idx="162">
                  <c:v>67.459999999999994</c:v>
                </c:pt>
                <c:pt idx="163">
                  <c:v>67.569999999999993</c:v>
                </c:pt>
                <c:pt idx="164">
                  <c:v>68.05</c:v>
                </c:pt>
                <c:pt idx="165">
                  <c:v>68.430000000000007</c:v>
                </c:pt>
                <c:pt idx="166">
                  <c:v>68.91</c:v>
                </c:pt>
                <c:pt idx="167">
                  <c:v>68.28</c:v>
                </c:pt>
                <c:pt idx="168">
                  <c:v>68.64</c:v>
                </c:pt>
                <c:pt idx="169">
                  <c:v>68.3</c:v>
                </c:pt>
                <c:pt idx="170">
                  <c:v>68.83</c:v>
                </c:pt>
                <c:pt idx="171">
                  <c:v>68.83</c:v>
                </c:pt>
                <c:pt idx="172">
                  <c:v>69.59</c:v>
                </c:pt>
                <c:pt idx="173">
                  <c:v>69.16</c:v>
                </c:pt>
                <c:pt idx="174">
                  <c:v>69.599999999999994</c:v>
                </c:pt>
                <c:pt idx="175">
                  <c:v>70.069999999999993</c:v>
                </c:pt>
                <c:pt idx="176">
                  <c:v>70.489999999999995</c:v>
                </c:pt>
                <c:pt idx="177">
                  <c:v>71.2</c:v>
                </c:pt>
                <c:pt idx="178">
                  <c:v>71.86</c:v>
                </c:pt>
                <c:pt idx="179">
                  <c:v>71.11</c:v>
                </c:pt>
                <c:pt idx="180">
                  <c:v>70.98</c:v>
                </c:pt>
                <c:pt idx="181">
                  <c:v>70.98</c:v>
                </c:pt>
                <c:pt idx="182">
                  <c:v>71.5</c:v>
                </c:pt>
                <c:pt idx="183">
                  <c:v>71.25</c:v>
                </c:pt>
                <c:pt idx="184">
                  <c:v>73</c:v>
                </c:pt>
                <c:pt idx="185">
                  <c:v>73.77</c:v>
                </c:pt>
                <c:pt idx="186">
                  <c:v>74.53</c:v>
                </c:pt>
                <c:pt idx="187">
                  <c:v>73.58</c:v>
                </c:pt>
                <c:pt idx="188">
                  <c:v>72.94</c:v>
                </c:pt>
                <c:pt idx="189">
                  <c:v>73.63</c:v>
                </c:pt>
                <c:pt idx="190">
                  <c:v>73.06</c:v>
                </c:pt>
                <c:pt idx="191">
                  <c:v>72.400000000000006</c:v>
                </c:pt>
                <c:pt idx="192">
                  <c:v>72.13</c:v>
                </c:pt>
                <c:pt idx="193">
                  <c:v>72.05</c:v>
                </c:pt>
                <c:pt idx="194">
                  <c:v>73.760000000000005</c:v>
                </c:pt>
                <c:pt idx="195">
                  <c:v>74.42</c:v>
                </c:pt>
                <c:pt idx="196">
                  <c:v>73.150000000000006</c:v>
                </c:pt>
                <c:pt idx="197">
                  <c:v>73.959999999999994</c:v>
                </c:pt>
                <c:pt idx="198">
                  <c:v>74.790000000000006</c:v>
                </c:pt>
                <c:pt idx="199">
                  <c:v>75.19</c:v>
                </c:pt>
                <c:pt idx="200">
                  <c:v>75.16</c:v>
                </c:pt>
                <c:pt idx="201">
                  <c:v>76.37</c:v>
                </c:pt>
                <c:pt idx="202">
                  <c:v>76.55</c:v>
                </c:pt>
                <c:pt idx="203">
                  <c:v>75.92</c:v>
                </c:pt>
                <c:pt idx="204">
                  <c:v>77</c:v>
                </c:pt>
                <c:pt idx="205">
                  <c:v>76.56</c:v>
                </c:pt>
                <c:pt idx="206">
                  <c:v>76.290000000000006</c:v>
                </c:pt>
                <c:pt idx="207">
                  <c:v>76.3</c:v>
                </c:pt>
                <c:pt idx="208">
                  <c:v>77.37</c:v>
                </c:pt>
                <c:pt idx="209">
                  <c:v>78.73</c:v>
                </c:pt>
                <c:pt idx="210">
                  <c:v>79.63</c:v>
                </c:pt>
                <c:pt idx="211">
                  <c:v>81.94</c:v>
                </c:pt>
                <c:pt idx="212">
                  <c:v>79.959999999999994</c:v>
                </c:pt>
                <c:pt idx="213">
                  <c:v>82.01</c:v>
                </c:pt>
                <c:pt idx="214">
                  <c:v>81.06</c:v>
                </c:pt>
                <c:pt idx="215">
                  <c:v>82.38</c:v>
                </c:pt>
                <c:pt idx="216">
                  <c:v>81.22</c:v>
                </c:pt>
                <c:pt idx="217">
                  <c:v>82.77</c:v>
                </c:pt>
                <c:pt idx="218">
                  <c:v>83.12</c:v>
                </c:pt>
                <c:pt idx="219">
                  <c:v>83.11</c:v>
                </c:pt>
                <c:pt idx="220">
                  <c:v>83.4</c:v>
                </c:pt>
                <c:pt idx="221">
                  <c:v>81.92</c:v>
                </c:pt>
                <c:pt idx="222">
                  <c:v>80.349999999999994</c:v>
                </c:pt>
                <c:pt idx="223">
                  <c:v>81.739999999999995</c:v>
                </c:pt>
                <c:pt idx="224">
                  <c:v>81.16</c:v>
                </c:pt>
                <c:pt idx="225">
                  <c:v>82.56</c:v>
                </c:pt>
                <c:pt idx="226">
                  <c:v>83.51</c:v>
                </c:pt>
                <c:pt idx="227">
                  <c:v>85.73</c:v>
                </c:pt>
                <c:pt idx="228">
                  <c:v>85.18</c:v>
                </c:pt>
                <c:pt idx="229">
                  <c:v>86.1</c:v>
                </c:pt>
                <c:pt idx="230">
                  <c:v>85.99</c:v>
                </c:pt>
                <c:pt idx="231">
                  <c:v>84.16</c:v>
                </c:pt>
                <c:pt idx="232">
                  <c:v>82.75</c:v>
                </c:pt>
                <c:pt idx="233">
                  <c:v>83.7</c:v>
                </c:pt>
                <c:pt idx="234">
                  <c:v>83.12</c:v>
                </c:pt>
                <c:pt idx="235">
                  <c:v>84.82</c:v>
                </c:pt>
                <c:pt idx="236">
                  <c:v>85.04</c:v>
                </c:pt>
                <c:pt idx="237">
                  <c:v>84.2</c:v>
                </c:pt>
                <c:pt idx="238">
                  <c:v>84.8</c:v>
                </c:pt>
                <c:pt idx="239">
                  <c:v>84.82</c:v>
                </c:pt>
                <c:pt idx="240">
                  <c:v>84.84</c:v>
                </c:pt>
                <c:pt idx="241">
                  <c:v>85.82</c:v>
                </c:pt>
                <c:pt idx="242">
                  <c:v>88.06</c:v>
                </c:pt>
                <c:pt idx="243">
                  <c:v>86.64</c:v>
                </c:pt>
                <c:pt idx="244">
                  <c:v>86.64</c:v>
                </c:pt>
                <c:pt idx="245">
                  <c:v>86.86</c:v>
                </c:pt>
                <c:pt idx="246">
                  <c:v>85.88</c:v>
                </c:pt>
                <c:pt idx="247">
                  <c:v>86.48</c:v>
                </c:pt>
                <c:pt idx="248">
                  <c:v>86.19</c:v>
                </c:pt>
                <c:pt idx="249">
                  <c:v>86.82</c:v>
                </c:pt>
                <c:pt idx="250">
                  <c:v>87.07</c:v>
                </c:pt>
                <c:pt idx="251">
                  <c:v>87.32</c:v>
                </c:pt>
                <c:pt idx="252">
                  <c:v>87.67</c:v>
                </c:pt>
                <c:pt idx="253">
                  <c:v>86.96</c:v>
                </c:pt>
                <c:pt idx="254">
                  <c:v>86.87</c:v>
                </c:pt>
                <c:pt idx="255">
                  <c:v>89.3</c:v>
                </c:pt>
                <c:pt idx="256">
                  <c:v>89.89</c:v>
                </c:pt>
                <c:pt idx="257">
                  <c:v>90.31</c:v>
                </c:pt>
                <c:pt idx="258">
                  <c:v>88.6</c:v>
                </c:pt>
                <c:pt idx="259">
                  <c:v>89.1</c:v>
                </c:pt>
                <c:pt idx="260">
                  <c:v>87.63</c:v>
                </c:pt>
                <c:pt idx="261">
                  <c:v>86.52</c:v>
                </c:pt>
                <c:pt idx="262">
                  <c:v>86.12</c:v>
                </c:pt>
                <c:pt idx="263">
                  <c:v>87.18</c:v>
                </c:pt>
                <c:pt idx="264">
                  <c:v>86.24</c:v>
                </c:pt>
                <c:pt idx="265">
                  <c:v>85.1</c:v>
                </c:pt>
                <c:pt idx="266">
                  <c:v>84.99</c:v>
                </c:pt>
                <c:pt idx="267">
                  <c:v>85.2</c:v>
                </c:pt>
                <c:pt idx="268">
                  <c:v>84.86</c:v>
                </c:pt>
                <c:pt idx="269">
                  <c:v>83.32</c:v>
                </c:pt>
                <c:pt idx="270">
                  <c:v>85</c:v>
                </c:pt>
                <c:pt idx="271">
                  <c:v>86</c:v>
                </c:pt>
                <c:pt idx="272">
                  <c:v>87.47</c:v>
                </c:pt>
                <c:pt idx="273">
                  <c:v>87.59</c:v>
                </c:pt>
                <c:pt idx="274">
                  <c:v>88.26</c:v>
                </c:pt>
                <c:pt idx="275">
                  <c:v>88.46</c:v>
                </c:pt>
                <c:pt idx="276">
                  <c:v>86.88</c:v>
                </c:pt>
                <c:pt idx="277">
                  <c:v>87.65</c:v>
                </c:pt>
                <c:pt idx="278">
                  <c:v>86.07</c:v>
                </c:pt>
                <c:pt idx="279">
                  <c:v>85.12</c:v>
                </c:pt>
                <c:pt idx="280">
                  <c:v>86.1</c:v>
                </c:pt>
                <c:pt idx="281">
                  <c:v>88.49</c:v>
                </c:pt>
                <c:pt idx="282">
                  <c:v>89.65</c:v>
                </c:pt>
                <c:pt idx="283">
                  <c:v>89.26</c:v>
                </c:pt>
                <c:pt idx="284">
                  <c:v>89.9</c:v>
                </c:pt>
                <c:pt idx="285">
                  <c:v>91.83</c:v>
                </c:pt>
                <c:pt idx="286">
                  <c:v>91.29</c:v>
                </c:pt>
                <c:pt idx="287">
                  <c:v>93.91</c:v>
                </c:pt>
                <c:pt idx="288">
                  <c:v>94.03</c:v>
                </c:pt>
                <c:pt idx="289">
                  <c:v>93.14</c:v>
                </c:pt>
                <c:pt idx="290">
                  <c:v>93.45</c:v>
                </c:pt>
                <c:pt idx="291">
                  <c:v>93.96</c:v>
                </c:pt>
                <c:pt idx="292">
                  <c:v>95.83</c:v>
                </c:pt>
                <c:pt idx="293">
                  <c:v>95.66</c:v>
                </c:pt>
                <c:pt idx="294">
                  <c:v>98.46</c:v>
                </c:pt>
                <c:pt idx="295">
                  <c:v>97.76</c:v>
                </c:pt>
                <c:pt idx="296">
                  <c:v>98.48</c:v>
                </c:pt>
                <c:pt idx="297">
                  <c:v>95.54</c:v>
                </c:pt>
                <c:pt idx="298">
                  <c:v>99.02</c:v>
                </c:pt>
                <c:pt idx="299">
                  <c:v>99.45</c:v>
                </c:pt>
                <c:pt idx="300">
                  <c:v>97.27</c:v>
                </c:pt>
                <c:pt idx="301">
                  <c:v>0</c:v>
                </c:pt>
                <c:pt idx="302">
                  <c:v>98.19</c:v>
                </c:pt>
                <c:pt idx="303">
                  <c:v>100.07</c:v>
                </c:pt>
                <c:pt idx="304">
                  <c:v>0</c:v>
                </c:pt>
                <c:pt idx="305">
                  <c:v>100.7</c:v>
                </c:pt>
                <c:pt idx="306">
                  <c:v>96.94</c:v>
                </c:pt>
                <c:pt idx="307">
                  <c:v>0</c:v>
                </c:pt>
                <c:pt idx="308">
                  <c:v>96.19</c:v>
                </c:pt>
                <c:pt idx="309">
                  <c:v>95.91</c:v>
                </c:pt>
                <c:pt idx="310">
                  <c:v>95.41</c:v>
                </c:pt>
                <c:pt idx="311">
                  <c:v>96.19</c:v>
                </c:pt>
                <c:pt idx="312">
                  <c:v>98.44</c:v>
                </c:pt>
                <c:pt idx="313">
                  <c:v>99.37</c:v>
                </c:pt>
                <c:pt idx="314">
                  <c:v>97.96</c:v>
                </c:pt>
                <c:pt idx="315">
                  <c:v>95.19</c:v>
                </c:pt>
                <c:pt idx="316">
                  <c:v>94.74</c:v>
                </c:pt>
                <c:pt idx="317">
                  <c:v>98.08</c:v>
                </c:pt>
                <c:pt idx="318">
                  <c:v>96.21</c:v>
                </c:pt>
                <c:pt idx="319">
                  <c:v>98.66</c:v>
                </c:pt>
                <c:pt idx="320">
                  <c:v>100.72</c:v>
                </c:pt>
                <c:pt idx="321">
                  <c:v>100.18</c:v>
                </c:pt>
                <c:pt idx="322">
                  <c:v>101.52</c:v>
                </c:pt>
                <c:pt idx="323">
                  <c:v>101.63</c:v>
                </c:pt>
                <c:pt idx="324">
                  <c:v>102.36</c:v>
                </c:pt>
                <c:pt idx="325">
                  <c:v>103</c:v>
                </c:pt>
                <c:pt idx="326">
                  <c:v>104.83</c:v>
                </c:pt>
                <c:pt idx="327">
                  <c:v>106.19</c:v>
                </c:pt>
                <c:pt idx="328">
                  <c:v>106.71</c:v>
                </c:pt>
                <c:pt idx="329">
                  <c:v>107.94</c:v>
                </c:pt>
                <c:pt idx="330">
                  <c:v>108.73</c:v>
                </c:pt>
                <c:pt idx="331">
                  <c:v>109.8</c:v>
                </c:pt>
                <c:pt idx="332">
                  <c:v>110.44</c:v>
                </c:pt>
                <c:pt idx="333">
                  <c:v>108.03</c:v>
                </c:pt>
                <c:pt idx="334">
                  <c:v>109.44</c:v>
                </c:pt>
                <c:pt idx="335">
                  <c:v>110</c:v>
                </c:pt>
                <c:pt idx="336">
                  <c:v>107.7</c:v>
                </c:pt>
                <c:pt idx="337">
                  <c:v>105.96</c:v>
                </c:pt>
                <c:pt idx="338">
                  <c:v>105.51</c:v>
                </c:pt>
                <c:pt idx="339">
                  <c:v>106.96</c:v>
                </c:pt>
                <c:pt idx="340">
                  <c:v>112.58</c:v>
                </c:pt>
                <c:pt idx="341">
                  <c:v>114.4</c:v>
                </c:pt>
                <c:pt idx="342">
                  <c:v>116.85</c:v>
                </c:pt>
                <c:pt idx="343">
                  <c:v>118.16</c:v>
                </c:pt>
                <c:pt idx="344">
                  <c:v>121.4</c:v>
                </c:pt>
                <c:pt idx="345">
                  <c:v>119.91</c:v>
                </c:pt>
                <c:pt idx="346">
                  <c:v>120.85</c:v>
                </c:pt>
                <c:pt idx="347">
                  <c:v>120.83</c:v>
                </c:pt>
                <c:pt idx="348">
                  <c:v>120.68</c:v>
                </c:pt>
                <c:pt idx="349">
                  <c:v>124.02</c:v>
                </c:pt>
                <c:pt idx="350">
                  <c:v>125.82</c:v>
                </c:pt>
                <c:pt idx="351">
                  <c:v>130.32</c:v>
                </c:pt>
                <c:pt idx="352">
                  <c:v>134.37</c:v>
                </c:pt>
                <c:pt idx="353">
                  <c:v>129.69999999999999</c:v>
                </c:pt>
                <c:pt idx="354">
                  <c:v>129.52000000000001</c:v>
                </c:pt>
                <c:pt idx="355">
                  <c:v>127.42</c:v>
                </c:pt>
                <c:pt idx="356">
                  <c:v>127.88</c:v>
                </c:pt>
                <c:pt idx="357">
                  <c:v>124.83</c:v>
                </c:pt>
                <c:pt idx="358">
                  <c:v>124.82</c:v>
                </c:pt>
                <c:pt idx="359">
                  <c:v>125.84</c:v>
                </c:pt>
                <c:pt idx="360">
                  <c:v>123.64</c:v>
                </c:pt>
                <c:pt idx="361">
                  <c:v>121.9</c:v>
                </c:pt>
                <c:pt idx="362">
                  <c:v>126.31</c:v>
                </c:pt>
                <c:pt idx="363">
                  <c:v>133.91999999999999</c:v>
                </c:pt>
                <c:pt idx="364">
                  <c:v>130.94</c:v>
                </c:pt>
                <c:pt idx="365">
                  <c:v>129.52000000000001</c:v>
                </c:pt>
                <c:pt idx="366">
                  <c:v>134.99</c:v>
                </c:pt>
                <c:pt idx="367">
                  <c:v>135.9</c:v>
                </c:pt>
                <c:pt idx="368">
                  <c:v>134.75</c:v>
                </c:pt>
                <c:pt idx="369">
                  <c:v>135.68</c:v>
                </c:pt>
                <c:pt idx="370">
                  <c:v>134.66999999999999</c:v>
                </c:pt>
                <c:pt idx="371">
                  <c:v>136.16</c:v>
                </c:pt>
                <c:pt idx="372">
                  <c:v>132.18</c:v>
                </c:pt>
                <c:pt idx="373">
                  <c:v>133.83000000000001</c:v>
                </c:pt>
                <c:pt idx="374">
                  <c:v>135.4</c:v>
                </c:pt>
                <c:pt idx="375">
                  <c:v>136.27000000000001</c:v>
                </c:pt>
                <c:pt idx="376">
                  <c:v>134.37</c:v>
                </c:pt>
                <c:pt idx="377">
                  <c:v>138.9</c:v>
                </c:pt>
                <c:pt idx="378">
                  <c:v>139.44999999999999</c:v>
                </c:pt>
                <c:pt idx="379">
                  <c:v>0</c:v>
                </c:pt>
                <c:pt idx="380">
                  <c:v>141.12</c:v>
                </c:pt>
                <c:pt idx="381">
                  <c:v>143.66</c:v>
                </c:pt>
                <c:pt idx="382">
                  <c:v>145.19999999999999</c:v>
                </c:pt>
                <c:pt idx="383">
                  <c:v>142.46</c:v>
                </c:pt>
                <c:pt idx="384">
                  <c:v>138.11000000000001</c:v>
                </c:pt>
                <c:pt idx="385">
                  <c:v>137.97999999999999</c:v>
                </c:pt>
                <c:pt idx="386">
                  <c:v>142.49</c:v>
                </c:pt>
                <c:pt idx="387">
                  <c:v>144.82</c:v>
                </c:pt>
                <c:pt idx="388">
                  <c:v>145.62</c:v>
                </c:pt>
                <c:pt idx="389">
                  <c:v>139.99</c:v>
                </c:pt>
                <c:pt idx="390">
                  <c:v>136.63999999999999</c:v>
                </c:pt>
                <c:pt idx="391">
                  <c:v>131.51</c:v>
                </c:pt>
                <c:pt idx="392">
                  <c:v>130.79</c:v>
                </c:pt>
                <c:pt idx="393">
                  <c:v>133.11000000000001</c:v>
                </c:pt>
                <c:pt idx="394">
                  <c:v>130.41</c:v>
                </c:pt>
                <c:pt idx="395">
                  <c:v>126.55</c:v>
                </c:pt>
                <c:pt idx="396">
                  <c:v>125.63</c:v>
                </c:pt>
                <c:pt idx="397">
                  <c:v>124.35</c:v>
                </c:pt>
                <c:pt idx="398">
                  <c:v>125.68</c:v>
                </c:pt>
                <c:pt idx="399">
                  <c:v>123.5</c:v>
                </c:pt>
                <c:pt idx="400">
                  <c:v>126.88</c:v>
                </c:pt>
                <c:pt idx="401">
                  <c:v>124.11</c:v>
                </c:pt>
                <c:pt idx="402">
                  <c:v>125.45</c:v>
                </c:pt>
                <c:pt idx="403">
                  <c:v>121.57</c:v>
                </c:pt>
                <c:pt idx="404">
                  <c:v>118.45</c:v>
                </c:pt>
                <c:pt idx="405">
                  <c:v>117.61</c:v>
                </c:pt>
                <c:pt idx="406">
                  <c:v>118.25</c:v>
                </c:pt>
                <c:pt idx="407">
                  <c:v>115.42</c:v>
                </c:pt>
                <c:pt idx="408">
                  <c:v>115.04</c:v>
                </c:pt>
                <c:pt idx="409">
                  <c:v>113.48</c:v>
                </c:pt>
                <c:pt idx="410">
                  <c:v>114.93</c:v>
                </c:pt>
                <c:pt idx="411">
                  <c:v>0</c:v>
                </c:pt>
                <c:pt idx="412">
                  <c:v>0</c:v>
                </c:pt>
                <c:pt idx="413">
                  <c:v>0</c:v>
                </c:pt>
                <c:pt idx="414">
                  <c:v>0</c:v>
                </c:pt>
                <c:pt idx="415">
                  <c:v>0</c:v>
                </c:pt>
                <c:pt idx="416">
                  <c:v>0</c:v>
                </c:pt>
                <c:pt idx="417">
                  <c:v>0</c:v>
                </c:pt>
                <c:pt idx="418">
                  <c:v>0</c:v>
                </c:pt>
                <c:pt idx="419">
                  <c:v>118.39</c:v>
                </c:pt>
                <c:pt idx="420">
                  <c:v>0</c:v>
                </c:pt>
                <c:pt idx="421">
                  <c:v>0</c:v>
                </c:pt>
                <c:pt idx="422">
                  <c:v>0</c:v>
                </c:pt>
                <c:pt idx="423">
                  <c:v>0</c:v>
                </c:pt>
                <c:pt idx="424">
                  <c:v>0</c:v>
                </c:pt>
                <c:pt idx="425">
                  <c:v>0</c:v>
                </c:pt>
                <c:pt idx="426">
                  <c:v>0</c:v>
                </c:pt>
                <c:pt idx="427">
                  <c:v>0</c:v>
                </c:pt>
                <c:pt idx="428">
                  <c:v>0</c:v>
                </c:pt>
                <c:pt idx="429">
                  <c:v>0</c:v>
                </c:pt>
                <c:pt idx="430">
                  <c:v>105</c:v>
                </c:pt>
                <c:pt idx="431">
                  <c:v>0</c:v>
                </c:pt>
                <c:pt idx="432">
                  <c:v>100</c:v>
                </c:pt>
                <c:pt idx="433">
                  <c:v>0</c:v>
                </c:pt>
                <c:pt idx="434">
                  <c:v>0</c:v>
                </c:pt>
                <c:pt idx="435">
                  <c:v>0</c:v>
                </c:pt>
                <c:pt idx="436">
                  <c:v>0</c:v>
                </c:pt>
                <c:pt idx="437">
                  <c:v>108.87</c:v>
                </c:pt>
                <c:pt idx="438">
                  <c:v>106.91</c:v>
                </c:pt>
                <c:pt idx="439">
                  <c:v>0</c:v>
                </c:pt>
                <c:pt idx="440">
                  <c:v>0</c:v>
                </c:pt>
                <c:pt idx="441">
                  <c:v>0</c:v>
                </c:pt>
                <c:pt idx="442">
                  <c:v>102.26</c:v>
                </c:pt>
                <c:pt idx="443">
                  <c:v>0</c:v>
                </c:pt>
                <c:pt idx="444">
                  <c:v>104.09</c:v>
                </c:pt>
                <c:pt idx="445">
                  <c:v>0</c:v>
                </c:pt>
                <c:pt idx="446">
                  <c:v>0</c:v>
                </c:pt>
                <c:pt idx="447">
                  <c:v>0</c:v>
                </c:pt>
                <c:pt idx="448">
                  <c:v>0</c:v>
                </c:pt>
                <c:pt idx="449">
                  <c:v>87.7</c:v>
                </c:pt>
                <c:pt idx="450">
                  <c:v>89.88</c:v>
                </c:pt>
                <c:pt idx="451">
                  <c:v>82.64</c:v>
                </c:pt>
                <c:pt idx="452">
                  <c:v>0</c:v>
                </c:pt>
                <c:pt idx="453">
                  <c:v>85.43</c:v>
                </c:pt>
                <c:pt idx="454">
                  <c:v>80.22</c:v>
                </c:pt>
                <c:pt idx="455">
                  <c:v>76.099999999999994</c:v>
                </c:pt>
                <c:pt idx="456">
                  <c:v>0</c:v>
                </c:pt>
                <c:pt idx="457">
                  <c:v>78.489999999999995</c:v>
                </c:pt>
                <c:pt idx="458">
                  <c:v>77.75</c:v>
                </c:pt>
                <c:pt idx="459">
                  <c:v>75.05</c:v>
                </c:pt>
                <c:pt idx="460">
                  <c:v>0</c:v>
                </c:pt>
                <c:pt idx="461">
                  <c:v>69.150000000000006</c:v>
                </c:pt>
                <c:pt idx="462">
                  <c:v>70.510000000000005</c:v>
                </c:pt>
                <c:pt idx="463">
                  <c:v>67.849999999999994</c:v>
                </c:pt>
                <c:pt idx="464">
                  <c:v>73.03</c:v>
                </c:pt>
                <c:pt idx="465">
                  <c:v>72.459999999999994</c:v>
                </c:pt>
                <c:pt idx="466">
                  <c:v>71.510000000000005</c:v>
                </c:pt>
                <c:pt idx="467">
                  <c:v>72.180000000000007</c:v>
                </c:pt>
                <c:pt idx="468">
                  <c:v>78.2</c:v>
                </c:pt>
                <c:pt idx="469">
                  <c:v>76.33</c:v>
                </c:pt>
                <c:pt idx="470">
                  <c:v>72.61</c:v>
                </c:pt>
                <c:pt idx="471">
                  <c:v>70.87</c:v>
                </c:pt>
                <c:pt idx="472">
                  <c:v>73.739999999999995</c:v>
                </c:pt>
                <c:pt idx="473">
                  <c:v>0</c:v>
                </c:pt>
                <c:pt idx="474">
                  <c:v>66.66</c:v>
                </c:pt>
                <c:pt idx="475">
                  <c:v>67.45</c:v>
                </c:pt>
                <c:pt idx="476">
                  <c:v>66.3</c:v>
                </c:pt>
                <c:pt idx="477">
                  <c:v>0</c:v>
                </c:pt>
                <c:pt idx="478">
                  <c:v>63.1</c:v>
                </c:pt>
                <c:pt idx="479">
                  <c:v>63.72</c:v>
                </c:pt>
                <c:pt idx="480">
                  <c:v>0</c:v>
                </c:pt>
                <c:pt idx="481">
                  <c:v>0</c:v>
                </c:pt>
                <c:pt idx="482">
                  <c:v>0</c:v>
                </c:pt>
                <c:pt idx="483">
                  <c:v>61.9</c:v>
                </c:pt>
                <c:pt idx="484">
                  <c:v>61.75</c:v>
                </c:pt>
                <c:pt idx="485">
                  <c:v>62.88</c:v>
                </c:pt>
                <c:pt idx="486">
                  <c:v>0</c:v>
                </c:pt>
                <c:pt idx="487">
                  <c:v>58.4</c:v>
                </c:pt>
                <c:pt idx="488">
                  <c:v>58.88</c:v>
                </c:pt>
                <c:pt idx="489">
                  <c:v>58.58</c:v>
                </c:pt>
                <c:pt idx="490">
                  <c:v>54.37</c:v>
                </c:pt>
                <c:pt idx="491">
                  <c:v>56.01</c:v>
                </c:pt>
                <c:pt idx="492">
                  <c:v>56.9</c:v>
                </c:pt>
                <c:pt idx="493">
                  <c:v>55.57</c:v>
                </c:pt>
                <c:pt idx="494">
                  <c:v>0</c:v>
                </c:pt>
                <c:pt idx="495">
                  <c:v>57.5</c:v>
                </c:pt>
                <c:pt idx="496">
                  <c:v>59.5</c:v>
                </c:pt>
                <c:pt idx="497">
                  <c:v>56.78</c:v>
                </c:pt>
                <c:pt idx="498">
                  <c:v>56.12</c:v>
                </c:pt>
                <c:pt idx="499">
                  <c:v>55.64</c:v>
                </c:pt>
                <c:pt idx="500">
                  <c:v>54.25</c:v>
                </c:pt>
                <c:pt idx="501">
                  <c:v>0</c:v>
                </c:pt>
                <c:pt idx="502">
                  <c:v>50.47</c:v>
                </c:pt>
                <c:pt idx="503">
                  <c:v>49.3</c:v>
                </c:pt>
                <c:pt idx="504">
                  <c:v>0</c:v>
                </c:pt>
                <c:pt idx="505">
                  <c:v>51.4</c:v>
                </c:pt>
                <c:pt idx="506">
                  <c:v>52.18</c:v>
                </c:pt>
                <c:pt idx="507">
                  <c:v>52.26</c:v>
                </c:pt>
                <c:pt idx="508">
                  <c:v>57.52</c:v>
                </c:pt>
                <c:pt idx="509">
                  <c:v>58.98</c:v>
                </c:pt>
                <c:pt idx="510">
                  <c:v>60.87</c:v>
                </c:pt>
                <c:pt idx="511">
                  <c:v>59.24</c:v>
                </c:pt>
                <c:pt idx="512">
                  <c:v>57.05</c:v>
                </c:pt>
                <c:pt idx="513">
                  <c:v>57.05</c:v>
                </c:pt>
                <c:pt idx="514">
                  <c:v>57.92</c:v>
                </c:pt>
                <c:pt idx="515">
                  <c:v>57.68</c:v>
                </c:pt>
                <c:pt idx="516">
                  <c:v>56.98</c:v>
                </c:pt>
                <c:pt idx="517">
                  <c:v>57.19</c:v>
                </c:pt>
                <c:pt idx="518">
                  <c:v>57.45</c:v>
                </c:pt>
                <c:pt idx="519">
                  <c:v>53.2</c:v>
                </c:pt>
                <c:pt idx="520">
                  <c:v>52.59</c:v>
                </c:pt>
                <c:pt idx="521">
                  <c:v>0</c:v>
                </c:pt>
                <c:pt idx="522">
                  <c:v>52.4</c:v>
                </c:pt>
                <c:pt idx="523">
                  <c:v>55.69</c:v>
                </c:pt>
                <c:pt idx="524">
                  <c:v>53.05</c:v>
                </c:pt>
                <c:pt idx="525">
                  <c:v>53.25</c:v>
                </c:pt>
                <c:pt idx="526">
                  <c:v>53.96</c:v>
                </c:pt>
                <c:pt idx="527">
                  <c:v>55.52</c:v>
                </c:pt>
                <c:pt idx="528">
                  <c:v>52.8</c:v>
                </c:pt>
                <c:pt idx="529">
                  <c:v>52.15</c:v>
                </c:pt>
                <c:pt idx="530">
                  <c:v>52.34</c:v>
                </c:pt>
                <c:pt idx="531">
                  <c:v>53.3</c:v>
                </c:pt>
                <c:pt idx="532">
                  <c:v>54.1</c:v>
                </c:pt>
                <c:pt idx="533">
                  <c:v>55.82</c:v>
                </c:pt>
                <c:pt idx="534">
                  <c:v>55.92</c:v>
                </c:pt>
                <c:pt idx="535">
                  <c:v>53.36</c:v>
                </c:pt>
                <c:pt idx="536">
                  <c:v>53.06</c:v>
                </c:pt>
                <c:pt idx="537">
                  <c:v>53.05</c:v>
                </c:pt>
                <c:pt idx="538">
                  <c:v>50.12</c:v>
                </c:pt>
                <c:pt idx="539">
                  <c:v>46.87</c:v>
                </c:pt>
                <c:pt idx="540">
                  <c:v>46.77</c:v>
                </c:pt>
                <c:pt idx="541">
                  <c:v>47.37</c:v>
                </c:pt>
                <c:pt idx="542">
                  <c:v>49</c:v>
                </c:pt>
                <c:pt idx="543">
                  <c:v>47.64</c:v>
                </c:pt>
                <c:pt idx="544">
                  <c:v>48.86</c:v>
                </c:pt>
                <c:pt idx="545">
                  <c:v>50.13</c:v>
                </c:pt>
                <c:pt idx="546">
                  <c:v>51.11</c:v>
                </c:pt>
                <c:pt idx="547">
                  <c:v>49.22</c:v>
                </c:pt>
                <c:pt idx="548">
                  <c:v>48.5</c:v>
                </c:pt>
                <c:pt idx="549">
                  <c:v>49.49</c:v>
                </c:pt>
                <c:pt idx="550">
                  <c:v>50.47</c:v>
                </c:pt>
                <c:pt idx="551">
                  <c:v>51.45</c:v>
                </c:pt>
                <c:pt idx="552">
                  <c:v>52</c:v>
                </c:pt>
                <c:pt idx="553">
                  <c:v>52.05</c:v>
                </c:pt>
                <c:pt idx="554">
                  <c:v>50.58</c:v>
                </c:pt>
                <c:pt idx="555">
                  <c:v>50.15</c:v>
                </c:pt>
                <c:pt idx="556">
                  <c:v>52.76</c:v>
                </c:pt>
                <c:pt idx="557">
                  <c:v>50.25</c:v>
                </c:pt>
                <c:pt idx="558">
                  <c:v>53</c:v>
                </c:pt>
                <c:pt idx="559">
                  <c:v>54.79</c:v>
                </c:pt>
                <c:pt idx="560">
                  <c:v>56.17</c:v>
                </c:pt>
                <c:pt idx="561">
                  <c:v>57.85</c:v>
                </c:pt>
                <c:pt idx="562">
                  <c:v>59.12</c:v>
                </c:pt>
                <c:pt idx="563">
                  <c:v>60.83</c:v>
                </c:pt>
                <c:pt idx="564">
                  <c:v>59.3</c:v>
                </c:pt>
                <c:pt idx="565">
                  <c:v>60.85</c:v>
                </c:pt>
                <c:pt idx="566">
                  <c:v>59</c:v>
                </c:pt>
                <c:pt idx="567">
                  <c:v>58.53</c:v>
                </c:pt>
                <c:pt idx="568">
                  <c:v>56.74</c:v>
                </c:pt>
                <c:pt idx="569">
                  <c:v>55.26</c:v>
                </c:pt>
                <c:pt idx="570">
                  <c:v>58.62</c:v>
                </c:pt>
                <c:pt idx="571">
                  <c:v>59.68</c:v>
                </c:pt>
                <c:pt idx="572">
                  <c:v>59.02</c:v>
                </c:pt>
                <c:pt idx="573">
                  <c:v>59</c:v>
                </c:pt>
                <c:pt idx="574">
                  <c:v>58.27</c:v>
                </c:pt>
                <c:pt idx="575">
                  <c:v>60.5</c:v>
                </c:pt>
                <c:pt idx="576">
                  <c:v>60.3</c:v>
                </c:pt>
                <c:pt idx="577">
                  <c:v>59.33</c:v>
                </c:pt>
                <c:pt idx="578">
                  <c:v>58.74</c:v>
                </c:pt>
                <c:pt idx="579">
                  <c:v>58.9</c:v>
                </c:pt>
                <c:pt idx="580">
                  <c:v>59.02</c:v>
                </c:pt>
                <c:pt idx="581">
                  <c:v>56.99</c:v>
                </c:pt>
                <c:pt idx="582">
                  <c:v>55.35</c:v>
                </c:pt>
                <c:pt idx="583">
                  <c:v>55.5</c:v>
                </c:pt>
                <c:pt idx="584">
                  <c:v>55.18</c:v>
                </c:pt>
                <c:pt idx="585">
                  <c:v>55.05</c:v>
                </c:pt>
                <c:pt idx="586">
                  <c:v>56.02</c:v>
                </c:pt>
                <c:pt idx="587">
                  <c:v>55.11</c:v>
                </c:pt>
                <c:pt idx="588">
                  <c:v>56</c:v>
                </c:pt>
                <c:pt idx="589">
                  <c:v>56.58</c:v>
                </c:pt>
                <c:pt idx="590">
                  <c:v>55.84</c:v>
                </c:pt>
                <c:pt idx="591">
                  <c:v>59.77</c:v>
                </c:pt>
                <c:pt idx="592">
                  <c:v>60.68</c:v>
                </c:pt>
                <c:pt idx="593">
                  <c:v>60.25</c:v>
                </c:pt>
                <c:pt idx="594">
                  <c:v>62.26</c:v>
                </c:pt>
                <c:pt idx="595">
                  <c:v>62.13</c:v>
                </c:pt>
                <c:pt idx="596">
                  <c:v>61.77</c:v>
                </c:pt>
                <c:pt idx="597">
                  <c:v>63</c:v>
                </c:pt>
                <c:pt idx="598">
                  <c:v>63.68</c:v>
                </c:pt>
                <c:pt idx="599">
                  <c:v>61.47</c:v>
                </c:pt>
                <c:pt idx="600">
                  <c:v>61.47</c:v>
                </c:pt>
                <c:pt idx="601">
                  <c:v>60.43</c:v>
                </c:pt>
                <c:pt idx="602">
                  <c:v>63.6</c:v>
                </c:pt>
                <c:pt idx="603">
                  <c:v>63.06</c:v>
                </c:pt>
                <c:pt idx="604">
                  <c:v>63.61</c:v>
                </c:pt>
                <c:pt idx="605">
                  <c:v>64.13</c:v>
                </c:pt>
                <c:pt idx="606">
                  <c:v>62.36</c:v>
                </c:pt>
                <c:pt idx="607">
                  <c:v>64.849999999999994</c:v>
                </c:pt>
                <c:pt idx="608">
                  <c:v>65.319999999999993</c:v>
                </c:pt>
                <c:pt idx="609">
                  <c:v>67.84</c:v>
                </c:pt>
                <c:pt idx="610">
                  <c:v>70.55</c:v>
                </c:pt>
                <c:pt idx="611">
                  <c:v>70.64</c:v>
                </c:pt>
                <c:pt idx="612">
                  <c:v>71.09</c:v>
                </c:pt>
                <c:pt idx="613">
                  <c:v>70.33</c:v>
                </c:pt>
                <c:pt idx="614">
                  <c:v>72.5</c:v>
                </c:pt>
                <c:pt idx="615">
                  <c:v>71.05</c:v>
                </c:pt>
                <c:pt idx="616">
                  <c:v>72.42</c:v>
                </c:pt>
                <c:pt idx="617">
                  <c:v>73.760000000000005</c:v>
                </c:pt>
                <c:pt idx="618">
                  <c:v>74.47</c:v>
                </c:pt>
                <c:pt idx="619">
                  <c:v>75</c:v>
                </c:pt>
                <c:pt idx="620">
                  <c:v>73.89</c:v>
                </c:pt>
                <c:pt idx="621">
                  <c:v>74.5</c:v>
                </c:pt>
                <c:pt idx="622">
                  <c:v>72.87</c:v>
                </c:pt>
                <c:pt idx="623">
                  <c:v>74.3</c:v>
                </c:pt>
                <c:pt idx="624">
                  <c:v>74.55</c:v>
                </c:pt>
                <c:pt idx="625">
                  <c:v>72</c:v>
                </c:pt>
                <c:pt idx="626">
                  <c:v>69.55</c:v>
                </c:pt>
                <c:pt idx="627">
                  <c:v>70.45</c:v>
                </c:pt>
                <c:pt idx="628">
                  <c:v>70.930000000000007</c:v>
                </c:pt>
                <c:pt idx="629">
                  <c:v>72.75</c:v>
                </c:pt>
                <c:pt idx="630">
                  <c:v>71.22</c:v>
                </c:pt>
                <c:pt idx="631">
                  <c:v>74</c:v>
                </c:pt>
                <c:pt idx="632">
                  <c:v>72.790000000000006</c:v>
                </c:pt>
                <c:pt idx="633">
                  <c:v>71.83</c:v>
                </c:pt>
                <c:pt idx="634">
                  <c:v>68.099999999999994</c:v>
                </c:pt>
                <c:pt idx="635">
                  <c:v>67.12</c:v>
                </c:pt>
                <c:pt idx="636">
                  <c:v>65</c:v>
                </c:pt>
                <c:pt idx="637">
                  <c:v>63.55</c:v>
                </c:pt>
                <c:pt idx="638">
                  <c:v>63.84</c:v>
                </c:pt>
                <c:pt idx="639">
                  <c:v>62.89</c:v>
                </c:pt>
                <c:pt idx="640">
                  <c:v>63.15</c:v>
                </c:pt>
                <c:pt idx="641">
                  <c:v>62.83</c:v>
                </c:pt>
                <c:pt idx="642">
                  <c:v>65.13</c:v>
                </c:pt>
                <c:pt idx="643">
                  <c:v>65.55</c:v>
                </c:pt>
                <c:pt idx="644">
                  <c:v>66.94</c:v>
                </c:pt>
                <c:pt idx="645">
                  <c:v>67.94</c:v>
                </c:pt>
                <c:pt idx="646">
                  <c:v>67.8</c:v>
                </c:pt>
                <c:pt idx="647">
                  <c:v>68.319999999999993</c:v>
                </c:pt>
                <c:pt idx="648">
                  <c:v>69.849999999999994</c:v>
                </c:pt>
                <c:pt idx="649">
                  <c:v>70.989999999999995</c:v>
                </c:pt>
                <c:pt idx="650">
                  <c:v>71.150000000000006</c:v>
                </c:pt>
                <c:pt idx="651">
                  <c:v>70.06</c:v>
                </c:pt>
                <c:pt idx="652">
                  <c:v>66.77</c:v>
                </c:pt>
                <c:pt idx="653">
                  <c:v>69.98</c:v>
                </c:pt>
                <c:pt idx="654">
                  <c:v>72.5</c:v>
                </c:pt>
                <c:pt idx="655">
                  <c:v>74.02</c:v>
                </c:pt>
                <c:pt idx="656">
                  <c:v>75.08</c:v>
                </c:pt>
                <c:pt idx="657">
                  <c:v>75.010000000000005</c:v>
                </c:pt>
                <c:pt idx="658">
                  <c:v>74.73</c:v>
                </c:pt>
                <c:pt idx="659">
                  <c:v>73.7</c:v>
                </c:pt>
                <c:pt idx="660">
                  <c:v>74.22</c:v>
                </c:pt>
                <c:pt idx="661">
                  <c:v>72.989999999999995</c:v>
                </c:pt>
                <c:pt idx="662">
                  <c:v>73.900000000000006</c:v>
                </c:pt>
                <c:pt idx="663">
                  <c:v>74.239999999999995</c:v>
                </c:pt>
                <c:pt idx="664">
                  <c:v>71.2</c:v>
                </c:pt>
                <c:pt idx="665">
                  <c:v>70.11</c:v>
                </c:pt>
                <c:pt idx="666">
                  <c:v>72.2</c:v>
                </c:pt>
                <c:pt idx="667">
                  <c:v>74.47</c:v>
                </c:pt>
                <c:pt idx="668">
                  <c:v>73.790000000000006</c:v>
                </c:pt>
                <c:pt idx="669">
                  <c:v>74.69</c:v>
                </c:pt>
                <c:pt idx="670">
                  <c:v>74.709999999999994</c:v>
                </c:pt>
                <c:pt idx="671">
                  <c:v>72.099999999999994</c:v>
                </c:pt>
                <c:pt idx="672">
                  <c:v>72.17</c:v>
                </c:pt>
                <c:pt idx="673">
                  <c:v>73.5</c:v>
                </c:pt>
                <c:pt idx="674">
                  <c:v>73.45</c:v>
                </c:pt>
                <c:pt idx="675">
                  <c:v>70.540000000000006</c:v>
                </c:pt>
                <c:pt idx="676">
                  <c:v>68.930000000000007</c:v>
                </c:pt>
                <c:pt idx="677">
                  <c:v>68.78</c:v>
                </c:pt>
                <c:pt idx="678">
                  <c:v>68.7</c:v>
                </c:pt>
                <c:pt idx="679">
                  <c:v>68.55</c:v>
                </c:pt>
                <c:pt idx="680">
                  <c:v>71.75</c:v>
                </c:pt>
                <c:pt idx="681">
                  <c:v>72.03</c:v>
                </c:pt>
                <c:pt idx="682">
                  <c:v>72.430000000000007</c:v>
                </c:pt>
                <c:pt idx="683">
                  <c:v>69.81</c:v>
                </c:pt>
                <c:pt idx="684">
                  <c:v>69.209999999999994</c:v>
                </c:pt>
                <c:pt idx="685">
                  <c:v>70.8</c:v>
                </c:pt>
                <c:pt idx="686">
                  <c:v>72.709999999999994</c:v>
                </c:pt>
                <c:pt idx="687">
                  <c:v>72.87</c:v>
                </c:pt>
                <c:pt idx="688">
                  <c:v>72.209999999999994</c:v>
                </c:pt>
                <c:pt idx="689">
                  <c:v>69.77</c:v>
                </c:pt>
                <c:pt idx="690">
                  <c:v>71.63</c:v>
                </c:pt>
                <c:pt idx="691">
                  <c:v>68.33</c:v>
                </c:pt>
                <c:pt idx="692">
                  <c:v>65.92</c:v>
                </c:pt>
                <c:pt idx="693">
                  <c:v>66.150000000000006</c:v>
                </c:pt>
                <c:pt idx="694">
                  <c:v>67.11</c:v>
                </c:pt>
                <c:pt idx="695">
                  <c:v>66.709999999999994</c:v>
                </c:pt>
                <c:pt idx="696">
                  <c:v>70.400000000000006</c:v>
                </c:pt>
                <c:pt idx="697">
                  <c:v>70.349999999999994</c:v>
                </c:pt>
                <c:pt idx="698">
                  <c:v>69.81</c:v>
                </c:pt>
                <c:pt idx="699">
                  <c:v>70.260000000000005</c:v>
                </c:pt>
                <c:pt idx="700">
                  <c:v>71.16</c:v>
                </c:pt>
                <c:pt idx="701">
                  <c:v>69.8</c:v>
                </c:pt>
                <c:pt idx="702">
                  <c:v>71.42</c:v>
                </c:pt>
                <c:pt idx="703">
                  <c:v>72.239999999999995</c:v>
                </c:pt>
                <c:pt idx="704">
                  <c:v>73.17</c:v>
                </c:pt>
                <c:pt idx="705">
                  <c:v>74.400000000000006</c:v>
                </c:pt>
                <c:pt idx="706">
                  <c:v>75.34</c:v>
                </c:pt>
                <c:pt idx="707">
                  <c:v>77.760000000000005</c:v>
                </c:pt>
                <c:pt idx="708">
                  <c:v>78.56</c:v>
                </c:pt>
                <c:pt idx="709">
                  <c:v>79.61</c:v>
                </c:pt>
                <c:pt idx="710">
                  <c:v>78.75</c:v>
                </c:pt>
                <c:pt idx="711">
                  <c:v>78.75</c:v>
                </c:pt>
                <c:pt idx="712">
                  <c:v>78.75</c:v>
                </c:pt>
                <c:pt idx="713">
                  <c:v>78.75</c:v>
                </c:pt>
                <c:pt idx="714">
                  <c:v>78.75</c:v>
                </c:pt>
                <c:pt idx="715">
                  <c:v>78.75</c:v>
                </c:pt>
                <c:pt idx="716">
                  <c:v>78.75</c:v>
                </c:pt>
                <c:pt idx="717">
                  <c:v>78.75</c:v>
                </c:pt>
                <c:pt idx="718">
                  <c:v>78.75</c:v>
                </c:pt>
                <c:pt idx="719">
                  <c:v>78.75</c:v>
                </c:pt>
                <c:pt idx="720">
                  <c:v>78.75</c:v>
                </c:pt>
                <c:pt idx="721">
                  <c:v>78.75</c:v>
                </c:pt>
                <c:pt idx="722">
                  <c:v>78.75</c:v>
                </c:pt>
                <c:pt idx="723">
                  <c:v>78.75</c:v>
                </c:pt>
                <c:pt idx="724">
                  <c:v>78.75</c:v>
                </c:pt>
                <c:pt idx="725">
                  <c:v>78.75</c:v>
                </c:pt>
                <c:pt idx="726">
                  <c:v>78.75</c:v>
                </c:pt>
                <c:pt idx="727">
                  <c:v>78.75</c:v>
                </c:pt>
                <c:pt idx="728">
                  <c:v>78.75</c:v>
                </c:pt>
                <c:pt idx="729">
                  <c:v>78.75</c:v>
                </c:pt>
                <c:pt idx="730">
                  <c:v>78.75</c:v>
                </c:pt>
                <c:pt idx="731">
                  <c:v>78.75</c:v>
                </c:pt>
                <c:pt idx="732">
                  <c:v>78.75</c:v>
                </c:pt>
              </c:numCache>
            </c:numRef>
          </c:val>
          <c:smooth val="0"/>
        </c:ser>
        <c:dLbls>
          <c:showLegendKey val="0"/>
          <c:showVal val="0"/>
          <c:showCatName val="0"/>
          <c:showSerName val="0"/>
          <c:showPercent val="0"/>
          <c:showBubbleSize val="0"/>
        </c:dLbls>
        <c:smooth val="0"/>
        <c:axId val="512577272"/>
        <c:axId val="512578840"/>
      </c:lineChart>
      <c:catAx>
        <c:axId val="512577272"/>
        <c:scaling>
          <c:orientation val="minMax"/>
        </c:scaling>
        <c:delete val="0"/>
        <c:axPos val="b"/>
        <c:numFmt formatCode="General" sourceLinked="1"/>
        <c:majorTickMark val="cross"/>
        <c:minorTickMark val="cross"/>
        <c:tickLblPos val="nextTo"/>
        <c:txPr>
          <a:bodyPr/>
          <a:lstStyle/>
          <a:p>
            <a:pPr lvl="0">
              <a:defRPr/>
            </a:pPr>
            <a:endParaRPr lang="en-US"/>
          </a:p>
        </c:txPr>
        <c:crossAx val="512578840"/>
        <c:crosses val="autoZero"/>
        <c:auto val="1"/>
        <c:lblAlgn val="ctr"/>
        <c:lblOffset val="100"/>
        <c:noMultiLvlLbl val="1"/>
      </c:catAx>
      <c:valAx>
        <c:axId val="512578840"/>
        <c:scaling>
          <c:orientation val="minMax"/>
        </c:scaling>
        <c:delete val="0"/>
        <c:axPos val="l"/>
        <c:majorGridlines>
          <c:spPr>
            <a:ln>
              <a:solidFill>
                <a:srgbClr val="B3B3B3"/>
              </a:solidFill>
            </a:ln>
          </c:spPr>
        </c:majorGridlines>
        <c:numFmt formatCode="General" sourceLinked="1"/>
        <c:majorTickMark val="cross"/>
        <c:minorTickMark val="cross"/>
        <c:tickLblPos val="nextTo"/>
        <c:spPr>
          <a:ln w="47625">
            <a:noFill/>
          </a:ln>
        </c:spPr>
        <c:txPr>
          <a:bodyPr/>
          <a:lstStyle/>
          <a:p>
            <a:pPr lvl="0">
              <a:defRPr/>
            </a:pPr>
            <a:endParaRPr lang="en-US"/>
          </a:p>
        </c:txPr>
        <c:crossAx val="512577272"/>
        <c:crosses val="autoZero"/>
        <c:crossBetween val="between"/>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1"/>
        <c:ser>
          <c:idx val="0"/>
          <c:order val="0"/>
          <c:spPr>
            <a:ln w="38100" cmpd="sng">
              <a:solidFill>
                <a:srgbClr val="004586"/>
              </a:solidFill>
            </a:ln>
          </c:spPr>
          <c:marker>
            <c:symbol val="none"/>
          </c:marker>
          <c:cat>
            <c:strRef>
              <c:f>Data!$B$20:$B$752</c:f>
              <c:strCache>
                <c:ptCount val="733"/>
                <c:pt idx="0">
                  <c:v>2007-01-02</c:v>
                </c:pt>
                <c:pt idx="1">
                  <c:v>2007-01-03</c:v>
                </c:pt>
                <c:pt idx="2">
                  <c:v>2007-01-04</c:v>
                </c:pt>
                <c:pt idx="3">
                  <c:v>2007-01-05</c:v>
                </c:pt>
                <c:pt idx="4">
                  <c:v>2007-01-08</c:v>
                </c:pt>
                <c:pt idx="5">
                  <c:v>2007-01-09</c:v>
                </c:pt>
                <c:pt idx="6">
                  <c:v>2007-01-10</c:v>
                </c:pt>
                <c:pt idx="7">
                  <c:v>2007-01-11</c:v>
                </c:pt>
                <c:pt idx="8">
                  <c:v>2007-01-12</c:v>
                </c:pt>
                <c:pt idx="9">
                  <c:v>2007-01-15</c:v>
                </c:pt>
                <c:pt idx="10">
                  <c:v>2007-01-16</c:v>
                </c:pt>
                <c:pt idx="11">
                  <c:v>2007-01-17</c:v>
                </c:pt>
                <c:pt idx="12">
                  <c:v>2007-01-18</c:v>
                </c:pt>
                <c:pt idx="13">
                  <c:v>2007-01-19</c:v>
                </c:pt>
                <c:pt idx="14">
                  <c:v>2007-01-22</c:v>
                </c:pt>
                <c:pt idx="15">
                  <c:v>2007-01-23</c:v>
                </c:pt>
                <c:pt idx="16">
                  <c:v>2007-01-24</c:v>
                </c:pt>
                <c:pt idx="17">
                  <c:v>2007-01-25</c:v>
                </c:pt>
                <c:pt idx="18">
                  <c:v>2007-01-26</c:v>
                </c:pt>
                <c:pt idx="19">
                  <c:v>2007-01-29</c:v>
                </c:pt>
                <c:pt idx="20">
                  <c:v>2007-01-30</c:v>
                </c:pt>
                <c:pt idx="21">
                  <c:v>2007-01-31</c:v>
                </c:pt>
                <c:pt idx="22">
                  <c:v>2007-02-01</c:v>
                </c:pt>
                <c:pt idx="23">
                  <c:v>2007-02-02</c:v>
                </c:pt>
                <c:pt idx="24">
                  <c:v>2007-02-05</c:v>
                </c:pt>
                <c:pt idx="25">
                  <c:v>2007-02-06</c:v>
                </c:pt>
                <c:pt idx="26">
                  <c:v>2007-02-07</c:v>
                </c:pt>
                <c:pt idx="27">
                  <c:v>2007-02-08</c:v>
                </c:pt>
                <c:pt idx="28">
                  <c:v>2007-02-09</c:v>
                </c:pt>
                <c:pt idx="29">
                  <c:v>2007-02-12</c:v>
                </c:pt>
                <c:pt idx="30">
                  <c:v>2007-02-13</c:v>
                </c:pt>
                <c:pt idx="31">
                  <c:v>2007-02-14</c:v>
                </c:pt>
                <c:pt idx="32">
                  <c:v>2007-02-15</c:v>
                </c:pt>
                <c:pt idx="33">
                  <c:v>2007-02-16</c:v>
                </c:pt>
                <c:pt idx="34">
                  <c:v>2007-02-19</c:v>
                </c:pt>
                <c:pt idx="35">
                  <c:v>2007-02-20</c:v>
                </c:pt>
                <c:pt idx="36">
                  <c:v>2007-02-21</c:v>
                </c:pt>
                <c:pt idx="37">
                  <c:v>2007-02-22</c:v>
                </c:pt>
                <c:pt idx="38">
                  <c:v>2007-02-23</c:v>
                </c:pt>
                <c:pt idx="39">
                  <c:v>2007-02-26</c:v>
                </c:pt>
                <c:pt idx="40">
                  <c:v>2007-02-27</c:v>
                </c:pt>
                <c:pt idx="41">
                  <c:v>2007-02-28</c:v>
                </c:pt>
                <c:pt idx="42">
                  <c:v>2007-03-01</c:v>
                </c:pt>
                <c:pt idx="43">
                  <c:v>2007-03-02</c:v>
                </c:pt>
                <c:pt idx="44">
                  <c:v>2007-03-05</c:v>
                </c:pt>
                <c:pt idx="45">
                  <c:v>2007-03-06</c:v>
                </c:pt>
                <c:pt idx="46">
                  <c:v>2007-03-07</c:v>
                </c:pt>
                <c:pt idx="47">
                  <c:v>2007-03-08</c:v>
                </c:pt>
                <c:pt idx="48">
                  <c:v>2007-03-09</c:v>
                </c:pt>
                <c:pt idx="49">
                  <c:v>2007-03-12</c:v>
                </c:pt>
                <c:pt idx="50">
                  <c:v>2007-03-13</c:v>
                </c:pt>
                <c:pt idx="51">
                  <c:v>2007-03-14</c:v>
                </c:pt>
                <c:pt idx="52">
                  <c:v>2007-03-15</c:v>
                </c:pt>
                <c:pt idx="53">
                  <c:v>2007-03-16</c:v>
                </c:pt>
                <c:pt idx="54">
                  <c:v>2007-03-19</c:v>
                </c:pt>
                <c:pt idx="55">
                  <c:v>2007-03-20</c:v>
                </c:pt>
                <c:pt idx="56">
                  <c:v>2007-03-21</c:v>
                </c:pt>
                <c:pt idx="57">
                  <c:v>2007-03-22</c:v>
                </c:pt>
                <c:pt idx="58">
                  <c:v>2007-03-23</c:v>
                </c:pt>
                <c:pt idx="59">
                  <c:v>2007-03-26</c:v>
                </c:pt>
                <c:pt idx="60">
                  <c:v>2007-03-27</c:v>
                </c:pt>
                <c:pt idx="61">
                  <c:v>2007-03-28</c:v>
                </c:pt>
                <c:pt idx="62">
                  <c:v>2007-03-29</c:v>
                </c:pt>
                <c:pt idx="63">
                  <c:v>2007-03-30</c:v>
                </c:pt>
                <c:pt idx="64">
                  <c:v>2007-04-02</c:v>
                </c:pt>
                <c:pt idx="65">
                  <c:v>2007-04-03</c:v>
                </c:pt>
                <c:pt idx="66">
                  <c:v>2007-04-04</c:v>
                </c:pt>
                <c:pt idx="67">
                  <c:v>2007-04-05</c:v>
                </c:pt>
                <c:pt idx="68">
                  <c:v>2007-04-09</c:v>
                </c:pt>
                <c:pt idx="69">
                  <c:v>2007-04-10</c:v>
                </c:pt>
                <c:pt idx="70">
                  <c:v>2007-04-11</c:v>
                </c:pt>
                <c:pt idx="71">
                  <c:v>2007-04-12</c:v>
                </c:pt>
                <c:pt idx="72">
                  <c:v>2007-04-13</c:v>
                </c:pt>
                <c:pt idx="73">
                  <c:v>2007-04-16</c:v>
                </c:pt>
                <c:pt idx="74">
                  <c:v>2007-04-17</c:v>
                </c:pt>
                <c:pt idx="75">
                  <c:v>2007-04-18</c:v>
                </c:pt>
                <c:pt idx="76">
                  <c:v>2007-04-19</c:v>
                </c:pt>
                <c:pt idx="77">
                  <c:v>2007-04-20</c:v>
                </c:pt>
                <c:pt idx="78">
                  <c:v>2007-04-23</c:v>
                </c:pt>
                <c:pt idx="79">
                  <c:v>2007-04-24</c:v>
                </c:pt>
                <c:pt idx="80">
                  <c:v>2007-04-25</c:v>
                </c:pt>
                <c:pt idx="81">
                  <c:v>2007-04-26</c:v>
                </c:pt>
                <c:pt idx="82">
                  <c:v>2007-04-27</c:v>
                </c:pt>
                <c:pt idx="83">
                  <c:v>2007-04-30</c:v>
                </c:pt>
                <c:pt idx="84">
                  <c:v>2007-05-01</c:v>
                </c:pt>
                <c:pt idx="85">
                  <c:v>2007-05-02</c:v>
                </c:pt>
                <c:pt idx="86">
                  <c:v>2007-05-03</c:v>
                </c:pt>
                <c:pt idx="87">
                  <c:v>2007-05-04</c:v>
                </c:pt>
                <c:pt idx="88">
                  <c:v>2007-05-07</c:v>
                </c:pt>
                <c:pt idx="89">
                  <c:v>2007-05-08</c:v>
                </c:pt>
                <c:pt idx="90">
                  <c:v>2007-05-09</c:v>
                </c:pt>
                <c:pt idx="91">
                  <c:v>2007-05-10</c:v>
                </c:pt>
                <c:pt idx="92">
                  <c:v>2007-05-11</c:v>
                </c:pt>
                <c:pt idx="93">
                  <c:v>2007-05-14</c:v>
                </c:pt>
                <c:pt idx="94">
                  <c:v>2007-05-15</c:v>
                </c:pt>
                <c:pt idx="95">
                  <c:v>2007-05-16</c:v>
                </c:pt>
                <c:pt idx="96">
                  <c:v>2007-05-17</c:v>
                </c:pt>
                <c:pt idx="97">
                  <c:v>2007-05-18</c:v>
                </c:pt>
                <c:pt idx="98">
                  <c:v>2007-05-21</c:v>
                </c:pt>
                <c:pt idx="99">
                  <c:v>2007-05-22</c:v>
                </c:pt>
                <c:pt idx="100">
                  <c:v>2007-05-23</c:v>
                </c:pt>
                <c:pt idx="101">
                  <c:v>2007-05-24</c:v>
                </c:pt>
                <c:pt idx="102">
                  <c:v>2007-05-25</c:v>
                </c:pt>
                <c:pt idx="103">
                  <c:v>2007-05-29</c:v>
                </c:pt>
                <c:pt idx="104">
                  <c:v>2007-05-30</c:v>
                </c:pt>
                <c:pt idx="105">
                  <c:v>2007-05-31</c:v>
                </c:pt>
                <c:pt idx="106">
                  <c:v>2007-06-01</c:v>
                </c:pt>
                <c:pt idx="107">
                  <c:v>2007-06-04</c:v>
                </c:pt>
                <c:pt idx="108">
                  <c:v>2007-06-05</c:v>
                </c:pt>
                <c:pt idx="109">
                  <c:v>2007-06-06</c:v>
                </c:pt>
                <c:pt idx="110">
                  <c:v>2007-06-07</c:v>
                </c:pt>
                <c:pt idx="111">
                  <c:v>2007-06-08</c:v>
                </c:pt>
                <c:pt idx="112">
                  <c:v>2007-06-11</c:v>
                </c:pt>
                <c:pt idx="113">
                  <c:v>2007-06-12</c:v>
                </c:pt>
                <c:pt idx="114">
                  <c:v>2007-06-13</c:v>
                </c:pt>
                <c:pt idx="115">
                  <c:v>2007-06-14</c:v>
                </c:pt>
                <c:pt idx="116">
                  <c:v>2007-06-15</c:v>
                </c:pt>
                <c:pt idx="117">
                  <c:v>2007-06-18</c:v>
                </c:pt>
                <c:pt idx="118">
                  <c:v>2007-06-19</c:v>
                </c:pt>
                <c:pt idx="119">
                  <c:v>2007-06-20</c:v>
                </c:pt>
                <c:pt idx="120">
                  <c:v>2007-06-21</c:v>
                </c:pt>
                <c:pt idx="121">
                  <c:v>2007-06-22</c:v>
                </c:pt>
                <c:pt idx="122">
                  <c:v>2007-06-25</c:v>
                </c:pt>
                <c:pt idx="123">
                  <c:v>2007-06-26</c:v>
                </c:pt>
                <c:pt idx="124">
                  <c:v>2007-06-27</c:v>
                </c:pt>
                <c:pt idx="125">
                  <c:v>2007-06-28</c:v>
                </c:pt>
                <c:pt idx="126">
                  <c:v>2007-06-29</c:v>
                </c:pt>
                <c:pt idx="127">
                  <c:v>2007-07-02</c:v>
                </c:pt>
                <c:pt idx="128">
                  <c:v>2007-07-03</c:v>
                </c:pt>
                <c:pt idx="129">
                  <c:v>2007-07-05</c:v>
                </c:pt>
                <c:pt idx="130">
                  <c:v>2007-07-06</c:v>
                </c:pt>
                <c:pt idx="131">
                  <c:v>2007-07-09</c:v>
                </c:pt>
                <c:pt idx="132">
                  <c:v>2007-07-10</c:v>
                </c:pt>
                <c:pt idx="133">
                  <c:v>2007-07-11</c:v>
                </c:pt>
                <c:pt idx="134">
                  <c:v>2007-07-12</c:v>
                </c:pt>
                <c:pt idx="135">
                  <c:v>2007-07-13</c:v>
                </c:pt>
                <c:pt idx="136">
                  <c:v>2007-07-16</c:v>
                </c:pt>
                <c:pt idx="137">
                  <c:v>2007-07-17</c:v>
                </c:pt>
                <c:pt idx="138">
                  <c:v>2007-07-18</c:v>
                </c:pt>
                <c:pt idx="139">
                  <c:v>2007-07-19</c:v>
                </c:pt>
                <c:pt idx="140">
                  <c:v>2007-07-20</c:v>
                </c:pt>
                <c:pt idx="141">
                  <c:v>2007-07-23</c:v>
                </c:pt>
                <c:pt idx="142">
                  <c:v>2007-07-24</c:v>
                </c:pt>
                <c:pt idx="143">
                  <c:v>2007-07-25</c:v>
                </c:pt>
                <c:pt idx="144">
                  <c:v>2007-07-26</c:v>
                </c:pt>
                <c:pt idx="145">
                  <c:v>2007-07-27</c:v>
                </c:pt>
                <c:pt idx="146">
                  <c:v>2007-07-30</c:v>
                </c:pt>
                <c:pt idx="147">
                  <c:v>2007-07-31</c:v>
                </c:pt>
                <c:pt idx="148">
                  <c:v>2007-08-01</c:v>
                </c:pt>
                <c:pt idx="149">
                  <c:v>2007-08-02</c:v>
                </c:pt>
                <c:pt idx="150">
                  <c:v>2007-08-03</c:v>
                </c:pt>
                <c:pt idx="151">
                  <c:v>2007-08-06</c:v>
                </c:pt>
                <c:pt idx="152">
                  <c:v>2007-08-07</c:v>
                </c:pt>
                <c:pt idx="153">
                  <c:v>2007-08-08</c:v>
                </c:pt>
                <c:pt idx="154">
                  <c:v>2007-08-09</c:v>
                </c:pt>
                <c:pt idx="155">
                  <c:v>2007-08-10</c:v>
                </c:pt>
                <c:pt idx="156">
                  <c:v>2007-08-13</c:v>
                </c:pt>
                <c:pt idx="157">
                  <c:v>2007-08-14</c:v>
                </c:pt>
                <c:pt idx="158">
                  <c:v>2007-08-15</c:v>
                </c:pt>
                <c:pt idx="159">
                  <c:v>2007-08-16</c:v>
                </c:pt>
                <c:pt idx="160">
                  <c:v>2007-08-17</c:v>
                </c:pt>
                <c:pt idx="161">
                  <c:v>2007-08-20</c:v>
                </c:pt>
                <c:pt idx="162">
                  <c:v>2007-08-21</c:v>
                </c:pt>
                <c:pt idx="163">
                  <c:v>2007-08-22</c:v>
                </c:pt>
                <c:pt idx="164">
                  <c:v>2007-08-23</c:v>
                </c:pt>
                <c:pt idx="165">
                  <c:v>2007-08-24</c:v>
                </c:pt>
                <c:pt idx="166">
                  <c:v>2007-08-27</c:v>
                </c:pt>
                <c:pt idx="167">
                  <c:v>2007-08-28</c:v>
                </c:pt>
                <c:pt idx="168">
                  <c:v>2007-08-29</c:v>
                </c:pt>
                <c:pt idx="169">
                  <c:v>2007-08-30</c:v>
                </c:pt>
                <c:pt idx="170">
                  <c:v>2007-08-31</c:v>
                </c:pt>
                <c:pt idx="171">
                  <c:v>2007-09-03</c:v>
                </c:pt>
                <c:pt idx="172">
                  <c:v>2007-09-04</c:v>
                </c:pt>
                <c:pt idx="173">
                  <c:v>2007-09-05</c:v>
                </c:pt>
                <c:pt idx="174">
                  <c:v>2007-09-06</c:v>
                </c:pt>
                <c:pt idx="175">
                  <c:v>2007-09-07</c:v>
                </c:pt>
                <c:pt idx="176">
                  <c:v>2007-09-10</c:v>
                </c:pt>
                <c:pt idx="177">
                  <c:v>2007-09-11</c:v>
                </c:pt>
                <c:pt idx="178">
                  <c:v>2007-09-12</c:v>
                </c:pt>
                <c:pt idx="179">
                  <c:v>2007-09-13</c:v>
                </c:pt>
                <c:pt idx="180">
                  <c:v>2007-09-14</c:v>
                </c:pt>
                <c:pt idx="181">
                  <c:v>2007-09-17</c:v>
                </c:pt>
                <c:pt idx="182">
                  <c:v>2007-09-18</c:v>
                </c:pt>
                <c:pt idx="183">
                  <c:v>2007-09-19</c:v>
                </c:pt>
                <c:pt idx="184">
                  <c:v>2007-09-20</c:v>
                </c:pt>
                <c:pt idx="185">
                  <c:v>2007-09-21</c:v>
                </c:pt>
                <c:pt idx="186">
                  <c:v>2007-09-24</c:v>
                </c:pt>
                <c:pt idx="187">
                  <c:v>2007-09-25</c:v>
                </c:pt>
                <c:pt idx="188">
                  <c:v>2007-09-26</c:v>
                </c:pt>
                <c:pt idx="189">
                  <c:v>2007-09-27</c:v>
                </c:pt>
                <c:pt idx="190">
                  <c:v>2007-09-28</c:v>
                </c:pt>
                <c:pt idx="191">
                  <c:v>2007-10-01</c:v>
                </c:pt>
                <c:pt idx="192">
                  <c:v>2007-10-02</c:v>
                </c:pt>
                <c:pt idx="193">
                  <c:v>2007-10-03</c:v>
                </c:pt>
                <c:pt idx="194">
                  <c:v>2007-10-04</c:v>
                </c:pt>
                <c:pt idx="195">
                  <c:v>2007-10-05</c:v>
                </c:pt>
                <c:pt idx="196">
                  <c:v>2007-10-08</c:v>
                </c:pt>
                <c:pt idx="197">
                  <c:v>2007-10-09</c:v>
                </c:pt>
                <c:pt idx="198">
                  <c:v>2007-10-10</c:v>
                </c:pt>
                <c:pt idx="199">
                  <c:v>2007-10-11</c:v>
                </c:pt>
                <c:pt idx="200">
                  <c:v>2007-10-12</c:v>
                </c:pt>
                <c:pt idx="201">
                  <c:v>2007-10-15</c:v>
                </c:pt>
                <c:pt idx="202">
                  <c:v>2007-10-16</c:v>
                </c:pt>
                <c:pt idx="203">
                  <c:v>2007-10-17</c:v>
                </c:pt>
                <c:pt idx="204">
                  <c:v>2007-10-18</c:v>
                </c:pt>
                <c:pt idx="205">
                  <c:v>2007-10-19</c:v>
                </c:pt>
                <c:pt idx="206">
                  <c:v>2007-10-22</c:v>
                </c:pt>
                <c:pt idx="207">
                  <c:v>2007-10-23</c:v>
                </c:pt>
                <c:pt idx="208">
                  <c:v>2007-10-24</c:v>
                </c:pt>
                <c:pt idx="209">
                  <c:v>2007-10-25</c:v>
                </c:pt>
                <c:pt idx="210">
                  <c:v>2007-10-26</c:v>
                </c:pt>
                <c:pt idx="211">
                  <c:v>2007-10-29</c:v>
                </c:pt>
                <c:pt idx="212">
                  <c:v>2007-10-30</c:v>
                </c:pt>
                <c:pt idx="213">
                  <c:v>2007-10-31</c:v>
                </c:pt>
                <c:pt idx="214">
                  <c:v>2007-11-01</c:v>
                </c:pt>
                <c:pt idx="215">
                  <c:v>2007-11-02</c:v>
                </c:pt>
                <c:pt idx="216">
                  <c:v>2007-11-05</c:v>
                </c:pt>
                <c:pt idx="217">
                  <c:v>2007-11-06</c:v>
                </c:pt>
                <c:pt idx="218">
                  <c:v>2007-11-07</c:v>
                </c:pt>
                <c:pt idx="219">
                  <c:v>2007-11-08</c:v>
                </c:pt>
                <c:pt idx="220">
                  <c:v>2007-11-09</c:v>
                </c:pt>
                <c:pt idx="221">
                  <c:v>2007-11-12</c:v>
                </c:pt>
                <c:pt idx="222">
                  <c:v>2007-11-13</c:v>
                </c:pt>
                <c:pt idx="223">
                  <c:v>2007-11-14</c:v>
                </c:pt>
                <c:pt idx="224">
                  <c:v>2007-11-15</c:v>
                </c:pt>
                <c:pt idx="225">
                  <c:v>2007-11-16</c:v>
                </c:pt>
                <c:pt idx="226">
                  <c:v>2007-11-19</c:v>
                </c:pt>
                <c:pt idx="227">
                  <c:v>2007-11-20</c:v>
                </c:pt>
                <c:pt idx="228">
                  <c:v>2007-11-21</c:v>
                </c:pt>
                <c:pt idx="229">
                  <c:v>2007-11-23</c:v>
                </c:pt>
                <c:pt idx="230">
                  <c:v>2007-11-26</c:v>
                </c:pt>
                <c:pt idx="231">
                  <c:v>2007-11-27</c:v>
                </c:pt>
                <c:pt idx="232">
                  <c:v>2007-11-28</c:v>
                </c:pt>
                <c:pt idx="233">
                  <c:v>2007-11-29</c:v>
                </c:pt>
                <c:pt idx="234">
                  <c:v>2007-11-30</c:v>
                </c:pt>
                <c:pt idx="235">
                  <c:v>2007-12-03</c:v>
                </c:pt>
                <c:pt idx="236">
                  <c:v>2007-12-04</c:v>
                </c:pt>
                <c:pt idx="237">
                  <c:v>2007-12-05</c:v>
                </c:pt>
                <c:pt idx="238">
                  <c:v>2007-12-06</c:v>
                </c:pt>
                <c:pt idx="239">
                  <c:v>2007-12-07</c:v>
                </c:pt>
                <c:pt idx="240">
                  <c:v>2007-12-10</c:v>
                </c:pt>
                <c:pt idx="241">
                  <c:v>2007-12-11</c:v>
                </c:pt>
                <c:pt idx="242">
                  <c:v>2007-12-12</c:v>
                </c:pt>
                <c:pt idx="243">
                  <c:v>2007-12-13</c:v>
                </c:pt>
                <c:pt idx="244">
                  <c:v>2007-12-14</c:v>
                </c:pt>
                <c:pt idx="245">
                  <c:v>2007-12-17</c:v>
                </c:pt>
                <c:pt idx="246">
                  <c:v>2007-12-18</c:v>
                </c:pt>
                <c:pt idx="247">
                  <c:v>2007-12-19</c:v>
                </c:pt>
                <c:pt idx="248">
                  <c:v>2007-12-20</c:v>
                </c:pt>
                <c:pt idx="249">
                  <c:v>2007-12-21</c:v>
                </c:pt>
                <c:pt idx="250">
                  <c:v>2007-12-24</c:v>
                </c:pt>
                <c:pt idx="251">
                  <c:v>2007-12-26</c:v>
                </c:pt>
                <c:pt idx="252">
                  <c:v>2007-12-27</c:v>
                </c:pt>
                <c:pt idx="253">
                  <c:v>2007-12-28</c:v>
                </c:pt>
                <c:pt idx="254">
                  <c:v>2007-12-31</c:v>
                </c:pt>
                <c:pt idx="255">
                  <c:v>2008-01-02</c:v>
                </c:pt>
                <c:pt idx="256">
                  <c:v>2008-01-03</c:v>
                </c:pt>
                <c:pt idx="257">
                  <c:v>2008-01-04</c:v>
                </c:pt>
                <c:pt idx="258">
                  <c:v>2008-01-07</c:v>
                </c:pt>
                <c:pt idx="259">
                  <c:v>2008-01-08</c:v>
                </c:pt>
                <c:pt idx="260">
                  <c:v>2008-01-09</c:v>
                </c:pt>
                <c:pt idx="261">
                  <c:v>2008-01-10</c:v>
                </c:pt>
                <c:pt idx="262">
                  <c:v>2008-01-11</c:v>
                </c:pt>
                <c:pt idx="263">
                  <c:v>2008-01-14</c:v>
                </c:pt>
                <c:pt idx="264">
                  <c:v>2008-01-15</c:v>
                </c:pt>
                <c:pt idx="265">
                  <c:v>2008-01-16</c:v>
                </c:pt>
                <c:pt idx="266">
                  <c:v>2008-01-17</c:v>
                </c:pt>
                <c:pt idx="267">
                  <c:v>2008-01-18</c:v>
                </c:pt>
                <c:pt idx="268">
                  <c:v>2008-01-22</c:v>
                </c:pt>
                <c:pt idx="269">
                  <c:v>2008-01-23</c:v>
                </c:pt>
                <c:pt idx="270">
                  <c:v>2008-01-24</c:v>
                </c:pt>
                <c:pt idx="271">
                  <c:v>2008-01-25</c:v>
                </c:pt>
                <c:pt idx="272">
                  <c:v>2008-01-28</c:v>
                </c:pt>
                <c:pt idx="273">
                  <c:v>2008-01-29</c:v>
                </c:pt>
                <c:pt idx="274">
                  <c:v>2008-01-30</c:v>
                </c:pt>
                <c:pt idx="275">
                  <c:v>2008-01-31</c:v>
                </c:pt>
                <c:pt idx="276">
                  <c:v>2008-02-01</c:v>
                </c:pt>
                <c:pt idx="277">
                  <c:v>2008-02-04</c:v>
                </c:pt>
                <c:pt idx="278">
                  <c:v>2008-02-05</c:v>
                </c:pt>
                <c:pt idx="279">
                  <c:v>2008-02-06</c:v>
                </c:pt>
                <c:pt idx="280">
                  <c:v>2008-02-07</c:v>
                </c:pt>
                <c:pt idx="281">
                  <c:v>2008-02-08</c:v>
                </c:pt>
                <c:pt idx="282">
                  <c:v>2008-02-11</c:v>
                </c:pt>
                <c:pt idx="283">
                  <c:v>2008-02-12</c:v>
                </c:pt>
                <c:pt idx="284">
                  <c:v>2008-02-13</c:v>
                </c:pt>
                <c:pt idx="285">
                  <c:v>2008-02-14</c:v>
                </c:pt>
                <c:pt idx="286">
                  <c:v>2008-02-15</c:v>
                </c:pt>
                <c:pt idx="287">
                  <c:v>2008-02-19</c:v>
                </c:pt>
                <c:pt idx="288">
                  <c:v>2008-02-20</c:v>
                </c:pt>
                <c:pt idx="289">
                  <c:v>2008-02-21</c:v>
                </c:pt>
                <c:pt idx="290">
                  <c:v>2008-02-22</c:v>
                </c:pt>
                <c:pt idx="291">
                  <c:v>2008-02-25</c:v>
                </c:pt>
                <c:pt idx="292">
                  <c:v>2008-02-26</c:v>
                </c:pt>
                <c:pt idx="293">
                  <c:v>2008-02-27</c:v>
                </c:pt>
                <c:pt idx="294">
                  <c:v>2008-02-28</c:v>
                </c:pt>
                <c:pt idx="295">
                  <c:v>2008-02-29</c:v>
                </c:pt>
                <c:pt idx="296">
                  <c:v>2008-03-03</c:v>
                </c:pt>
                <c:pt idx="297">
                  <c:v>2008-03-04</c:v>
                </c:pt>
                <c:pt idx="298">
                  <c:v>2008-03-05</c:v>
                </c:pt>
                <c:pt idx="299">
                  <c:v>2008-03-06</c:v>
                </c:pt>
                <c:pt idx="300">
                  <c:v>2008-03-07</c:v>
                </c:pt>
                <c:pt idx="301">
                  <c:v>2008-03-10</c:v>
                </c:pt>
                <c:pt idx="302">
                  <c:v>2008-03-11</c:v>
                </c:pt>
                <c:pt idx="303">
                  <c:v>2008-03-12</c:v>
                </c:pt>
                <c:pt idx="304">
                  <c:v>2008-03-13</c:v>
                </c:pt>
                <c:pt idx="305">
                  <c:v>2008-03-14</c:v>
                </c:pt>
                <c:pt idx="306">
                  <c:v>2008-03-17</c:v>
                </c:pt>
                <c:pt idx="307">
                  <c:v>2008-03-18</c:v>
                </c:pt>
                <c:pt idx="308">
                  <c:v>2008-03-19</c:v>
                </c:pt>
                <c:pt idx="309">
                  <c:v>2008-03-20</c:v>
                </c:pt>
                <c:pt idx="310">
                  <c:v>2008-03-24</c:v>
                </c:pt>
                <c:pt idx="311">
                  <c:v>2008-03-25</c:v>
                </c:pt>
                <c:pt idx="312">
                  <c:v>2008-03-26</c:v>
                </c:pt>
                <c:pt idx="313">
                  <c:v>2008-03-27</c:v>
                </c:pt>
                <c:pt idx="314">
                  <c:v>2008-03-28</c:v>
                </c:pt>
                <c:pt idx="315">
                  <c:v>2008-03-31</c:v>
                </c:pt>
                <c:pt idx="316">
                  <c:v>2008-04-01</c:v>
                </c:pt>
                <c:pt idx="317">
                  <c:v>2008-04-02</c:v>
                </c:pt>
                <c:pt idx="318">
                  <c:v>2008-04-03</c:v>
                </c:pt>
                <c:pt idx="319">
                  <c:v>2008-04-04</c:v>
                </c:pt>
                <c:pt idx="320">
                  <c:v>2008-04-07</c:v>
                </c:pt>
                <c:pt idx="321">
                  <c:v>2008-04-08</c:v>
                </c:pt>
                <c:pt idx="322">
                  <c:v>2008-04-09</c:v>
                </c:pt>
                <c:pt idx="323">
                  <c:v>2008-04-10</c:v>
                </c:pt>
                <c:pt idx="324">
                  <c:v>2008-04-11</c:v>
                </c:pt>
                <c:pt idx="325">
                  <c:v>2008-04-14</c:v>
                </c:pt>
                <c:pt idx="326">
                  <c:v>2008-04-15</c:v>
                </c:pt>
                <c:pt idx="327">
                  <c:v>2008-04-16</c:v>
                </c:pt>
                <c:pt idx="328">
                  <c:v>2008-04-17</c:v>
                </c:pt>
                <c:pt idx="329">
                  <c:v>2008-04-18</c:v>
                </c:pt>
                <c:pt idx="330">
                  <c:v>2008-04-21</c:v>
                </c:pt>
                <c:pt idx="331">
                  <c:v>2008-04-22</c:v>
                </c:pt>
                <c:pt idx="332">
                  <c:v>2008-04-23</c:v>
                </c:pt>
                <c:pt idx="333">
                  <c:v>2008-04-24</c:v>
                </c:pt>
                <c:pt idx="334">
                  <c:v>2008-04-25</c:v>
                </c:pt>
                <c:pt idx="335">
                  <c:v>2008-04-28</c:v>
                </c:pt>
                <c:pt idx="336">
                  <c:v>2008-04-29</c:v>
                </c:pt>
                <c:pt idx="337">
                  <c:v>2008-04-30</c:v>
                </c:pt>
                <c:pt idx="338">
                  <c:v>2008-05-01</c:v>
                </c:pt>
                <c:pt idx="339">
                  <c:v>2008-05-02</c:v>
                </c:pt>
                <c:pt idx="340">
                  <c:v>2008-05-05</c:v>
                </c:pt>
                <c:pt idx="341">
                  <c:v>2008-05-06</c:v>
                </c:pt>
                <c:pt idx="342">
                  <c:v>2008-05-07</c:v>
                </c:pt>
                <c:pt idx="343">
                  <c:v>2008-05-08</c:v>
                </c:pt>
                <c:pt idx="344">
                  <c:v>2008-05-09</c:v>
                </c:pt>
                <c:pt idx="345">
                  <c:v>2008-05-12</c:v>
                </c:pt>
                <c:pt idx="346">
                  <c:v>2008-05-13</c:v>
                </c:pt>
                <c:pt idx="347">
                  <c:v>2008-05-14</c:v>
                </c:pt>
                <c:pt idx="348">
                  <c:v>2008-05-15</c:v>
                </c:pt>
                <c:pt idx="349">
                  <c:v>2008-05-16</c:v>
                </c:pt>
                <c:pt idx="350">
                  <c:v>2008-05-19</c:v>
                </c:pt>
                <c:pt idx="351">
                  <c:v>2008-05-20</c:v>
                </c:pt>
                <c:pt idx="352">
                  <c:v>2008-05-21</c:v>
                </c:pt>
                <c:pt idx="353">
                  <c:v>2008-05-22</c:v>
                </c:pt>
                <c:pt idx="354">
                  <c:v>2008-05-23</c:v>
                </c:pt>
                <c:pt idx="355">
                  <c:v>2008-05-27</c:v>
                </c:pt>
                <c:pt idx="356">
                  <c:v>2008-05-28</c:v>
                </c:pt>
                <c:pt idx="357">
                  <c:v>2008-05-29</c:v>
                </c:pt>
                <c:pt idx="358">
                  <c:v>2008-05-30</c:v>
                </c:pt>
                <c:pt idx="359">
                  <c:v>2008-06-02</c:v>
                </c:pt>
                <c:pt idx="360">
                  <c:v>2008-06-03</c:v>
                </c:pt>
                <c:pt idx="361">
                  <c:v>2008-06-04</c:v>
                </c:pt>
                <c:pt idx="362">
                  <c:v>2008-06-05</c:v>
                </c:pt>
                <c:pt idx="363">
                  <c:v>2008-06-06</c:v>
                </c:pt>
                <c:pt idx="364">
                  <c:v>2008-06-09</c:v>
                </c:pt>
                <c:pt idx="365">
                  <c:v>2008-06-10</c:v>
                </c:pt>
                <c:pt idx="366">
                  <c:v>2008-06-11</c:v>
                </c:pt>
                <c:pt idx="367">
                  <c:v>2008-06-12</c:v>
                </c:pt>
                <c:pt idx="368">
                  <c:v>2008-06-13</c:v>
                </c:pt>
                <c:pt idx="369">
                  <c:v>2008-06-16</c:v>
                </c:pt>
                <c:pt idx="370">
                  <c:v>2008-06-17</c:v>
                </c:pt>
                <c:pt idx="371">
                  <c:v>2008-06-18</c:v>
                </c:pt>
                <c:pt idx="372">
                  <c:v>2008-06-19</c:v>
                </c:pt>
                <c:pt idx="373">
                  <c:v>2008-06-20</c:v>
                </c:pt>
                <c:pt idx="374">
                  <c:v>2008-06-23</c:v>
                </c:pt>
                <c:pt idx="375">
                  <c:v>2008-06-24</c:v>
                </c:pt>
                <c:pt idx="376">
                  <c:v>2008-06-25</c:v>
                </c:pt>
                <c:pt idx="377">
                  <c:v>2008-06-26</c:v>
                </c:pt>
                <c:pt idx="378">
                  <c:v>2008-06-27</c:v>
                </c:pt>
                <c:pt idx="379">
                  <c:v>2008-06-30</c:v>
                </c:pt>
                <c:pt idx="380">
                  <c:v>2008-07-01</c:v>
                </c:pt>
                <c:pt idx="381">
                  <c:v>2008-07-02</c:v>
                </c:pt>
                <c:pt idx="382">
                  <c:v>2008-07-03</c:v>
                </c:pt>
                <c:pt idx="383">
                  <c:v>2008-07-07</c:v>
                </c:pt>
                <c:pt idx="384">
                  <c:v>2008-07-08</c:v>
                </c:pt>
                <c:pt idx="385">
                  <c:v>2008-07-09</c:v>
                </c:pt>
                <c:pt idx="386">
                  <c:v>2008-07-10</c:v>
                </c:pt>
                <c:pt idx="387">
                  <c:v>2008-07-11</c:v>
                </c:pt>
                <c:pt idx="388">
                  <c:v>2008-07-14</c:v>
                </c:pt>
                <c:pt idx="389">
                  <c:v>2008-07-15</c:v>
                </c:pt>
                <c:pt idx="390">
                  <c:v>2008-07-16</c:v>
                </c:pt>
                <c:pt idx="391">
                  <c:v>2008-07-17</c:v>
                </c:pt>
                <c:pt idx="392">
                  <c:v>2008-07-18</c:v>
                </c:pt>
                <c:pt idx="393">
                  <c:v>2008-07-21</c:v>
                </c:pt>
                <c:pt idx="394">
                  <c:v>2008-07-22</c:v>
                </c:pt>
                <c:pt idx="395">
                  <c:v>2008-07-23</c:v>
                </c:pt>
                <c:pt idx="396">
                  <c:v>2008-07-24</c:v>
                </c:pt>
                <c:pt idx="397">
                  <c:v>2008-07-25</c:v>
                </c:pt>
                <c:pt idx="398">
                  <c:v>2008-07-28</c:v>
                </c:pt>
                <c:pt idx="399">
                  <c:v>2008-07-29</c:v>
                </c:pt>
                <c:pt idx="400">
                  <c:v>2008-07-30</c:v>
                </c:pt>
                <c:pt idx="401">
                  <c:v>2008-07-31</c:v>
                </c:pt>
                <c:pt idx="402">
                  <c:v>2008-08-01</c:v>
                </c:pt>
                <c:pt idx="403">
                  <c:v>2008-08-04</c:v>
                </c:pt>
                <c:pt idx="404">
                  <c:v>2008-08-05</c:v>
                </c:pt>
                <c:pt idx="405">
                  <c:v>2008-08-06</c:v>
                </c:pt>
                <c:pt idx="406">
                  <c:v>2008-08-07</c:v>
                </c:pt>
                <c:pt idx="407">
                  <c:v>2008-08-08</c:v>
                </c:pt>
                <c:pt idx="408">
                  <c:v>2008-08-11</c:v>
                </c:pt>
                <c:pt idx="409">
                  <c:v>2008-08-12</c:v>
                </c:pt>
                <c:pt idx="410">
                  <c:v>2008-08-13</c:v>
                </c:pt>
                <c:pt idx="411">
                  <c:v>2008-08-14</c:v>
                </c:pt>
                <c:pt idx="412">
                  <c:v>2008-08-15</c:v>
                </c:pt>
                <c:pt idx="413">
                  <c:v>2008-08-18</c:v>
                </c:pt>
                <c:pt idx="414">
                  <c:v>2008-08-19</c:v>
                </c:pt>
                <c:pt idx="415">
                  <c:v>2008-08-20</c:v>
                </c:pt>
                <c:pt idx="416">
                  <c:v>2008-08-21</c:v>
                </c:pt>
                <c:pt idx="417">
                  <c:v>2008-08-22</c:v>
                </c:pt>
                <c:pt idx="418">
                  <c:v>2008-08-25</c:v>
                </c:pt>
                <c:pt idx="419">
                  <c:v>2008-08-26</c:v>
                </c:pt>
                <c:pt idx="420">
                  <c:v>2008-08-27</c:v>
                </c:pt>
                <c:pt idx="421">
                  <c:v>2008-08-28</c:v>
                </c:pt>
                <c:pt idx="422">
                  <c:v>2008-08-29</c:v>
                </c:pt>
                <c:pt idx="423">
                  <c:v>2008-09-02</c:v>
                </c:pt>
                <c:pt idx="424">
                  <c:v>2008-09-03</c:v>
                </c:pt>
                <c:pt idx="425">
                  <c:v>2008-09-04</c:v>
                </c:pt>
                <c:pt idx="426">
                  <c:v>2008-09-05</c:v>
                </c:pt>
                <c:pt idx="427">
                  <c:v>2008-09-08</c:v>
                </c:pt>
                <c:pt idx="428">
                  <c:v>2008-09-09</c:v>
                </c:pt>
                <c:pt idx="429">
                  <c:v>2008-09-10</c:v>
                </c:pt>
                <c:pt idx="430">
                  <c:v>2008-09-11</c:v>
                </c:pt>
                <c:pt idx="431">
                  <c:v>2008-09-12</c:v>
                </c:pt>
                <c:pt idx="432">
                  <c:v>2008-09-15</c:v>
                </c:pt>
                <c:pt idx="433">
                  <c:v>2008-09-16</c:v>
                </c:pt>
                <c:pt idx="434">
                  <c:v>2008-09-17</c:v>
                </c:pt>
                <c:pt idx="435">
                  <c:v>2008-09-18</c:v>
                </c:pt>
                <c:pt idx="436">
                  <c:v>2008-09-19</c:v>
                </c:pt>
                <c:pt idx="437">
                  <c:v>2008-09-22</c:v>
                </c:pt>
                <c:pt idx="438">
                  <c:v>2008-09-23</c:v>
                </c:pt>
                <c:pt idx="439">
                  <c:v>2008-09-24</c:v>
                </c:pt>
                <c:pt idx="440">
                  <c:v>2008-09-25</c:v>
                </c:pt>
                <c:pt idx="441">
                  <c:v>2008-09-26</c:v>
                </c:pt>
                <c:pt idx="442">
                  <c:v>2008-09-29</c:v>
                </c:pt>
                <c:pt idx="443">
                  <c:v>2008-09-30</c:v>
                </c:pt>
                <c:pt idx="444">
                  <c:v>2008-10-01</c:v>
                </c:pt>
                <c:pt idx="445">
                  <c:v>2008-10-02</c:v>
                </c:pt>
                <c:pt idx="446">
                  <c:v>2008-10-03</c:v>
                </c:pt>
                <c:pt idx="447">
                  <c:v>2008-10-06</c:v>
                </c:pt>
                <c:pt idx="448">
                  <c:v>2008-10-07</c:v>
                </c:pt>
                <c:pt idx="449">
                  <c:v>2008-10-08</c:v>
                </c:pt>
                <c:pt idx="450">
                  <c:v>2008-10-09</c:v>
                </c:pt>
                <c:pt idx="451">
                  <c:v>2008-10-10</c:v>
                </c:pt>
                <c:pt idx="452">
                  <c:v>2008-10-13</c:v>
                </c:pt>
                <c:pt idx="453">
                  <c:v>2008-10-14</c:v>
                </c:pt>
                <c:pt idx="454">
                  <c:v>2008-10-15</c:v>
                </c:pt>
                <c:pt idx="455">
                  <c:v>2008-10-16</c:v>
                </c:pt>
                <c:pt idx="456">
                  <c:v>2008-10-17</c:v>
                </c:pt>
                <c:pt idx="457">
                  <c:v>2008-10-20</c:v>
                </c:pt>
                <c:pt idx="458">
                  <c:v>2008-10-21</c:v>
                </c:pt>
                <c:pt idx="459">
                  <c:v>2008-10-22</c:v>
                </c:pt>
                <c:pt idx="460">
                  <c:v>2008-10-23</c:v>
                </c:pt>
                <c:pt idx="461">
                  <c:v>2008-10-24</c:v>
                </c:pt>
                <c:pt idx="462">
                  <c:v>2008-10-27</c:v>
                </c:pt>
                <c:pt idx="463">
                  <c:v>2008-10-28</c:v>
                </c:pt>
                <c:pt idx="464">
                  <c:v>2008-10-29</c:v>
                </c:pt>
                <c:pt idx="465">
                  <c:v>2008-10-30</c:v>
                </c:pt>
                <c:pt idx="466">
                  <c:v>2008-10-31</c:v>
                </c:pt>
                <c:pt idx="467">
                  <c:v>2008-11-03</c:v>
                </c:pt>
                <c:pt idx="468">
                  <c:v>2008-11-04</c:v>
                </c:pt>
                <c:pt idx="469">
                  <c:v>2008-11-05</c:v>
                </c:pt>
                <c:pt idx="470">
                  <c:v>2008-11-06</c:v>
                </c:pt>
                <c:pt idx="471">
                  <c:v>2008-11-07</c:v>
                </c:pt>
                <c:pt idx="472">
                  <c:v>2008-11-10</c:v>
                </c:pt>
                <c:pt idx="473">
                  <c:v>2008-11-11</c:v>
                </c:pt>
                <c:pt idx="474">
                  <c:v>2008-11-12</c:v>
                </c:pt>
                <c:pt idx="475">
                  <c:v>2008-11-13</c:v>
                </c:pt>
                <c:pt idx="476">
                  <c:v>2008-11-14</c:v>
                </c:pt>
                <c:pt idx="477">
                  <c:v>2008-11-17</c:v>
                </c:pt>
                <c:pt idx="478">
                  <c:v>2008-11-18</c:v>
                </c:pt>
                <c:pt idx="479">
                  <c:v>2008-11-19</c:v>
                </c:pt>
                <c:pt idx="480">
                  <c:v>2008-11-20</c:v>
                </c:pt>
                <c:pt idx="481">
                  <c:v>2008-11-21</c:v>
                </c:pt>
                <c:pt idx="482">
                  <c:v>2008-11-24</c:v>
                </c:pt>
                <c:pt idx="483">
                  <c:v>2008-11-25</c:v>
                </c:pt>
                <c:pt idx="484">
                  <c:v>2008-11-26</c:v>
                </c:pt>
                <c:pt idx="485">
                  <c:v>2008-11-28</c:v>
                </c:pt>
                <c:pt idx="486">
                  <c:v>2008-12-01</c:v>
                </c:pt>
                <c:pt idx="487">
                  <c:v>2008-12-02</c:v>
                </c:pt>
                <c:pt idx="488">
                  <c:v>2008-12-03</c:v>
                </c:pt>
                <c:pt idx="489">
                  <c:v>2008-12-04</c:v>
                </c:pt>
                <c:pt idx="490">
                  <c:v>2008-12-05</c:v>
                </c:pt>
                <c:pt idx="491">
                  <c:v>2008-12-08</c:v>
                </c:pt>
                <c:pt idx="492">
                  <c:v>2008-12-09</c:v>
                </c:pt>
                <c:pt idx="493">
                  <c:v>2008-12-10</c:v>
                </c:pt>
                <c:pt idx="494">
                  <c:v>2008-12-11</c:v>
                </c:pt>
                <c:pt idx="495">
                  <c:v>2008-12-12</c:v>
                </c:pt>
                <c:pt idx="496">
                  <c:v>2008-12-15</c:v>
                </c:pt>
                <c:pt idx="497">
                  <c:v>2008-12-16</c:v>
                </c:pt>
                <c:pt idx="498">
                  <c:v>2008-12-17</c:v>
                </c:pt>
                <c:pt idx="499">
                  <c:v>2008-12-18</c:v>
                </c:pt>
                <c:pt idx="500">
                  <c:v>2008-12-19</c:v>
                </c:pt>
                <c:pt idx="501">
                  <c:v>2008-12-22</c:v>
                </c:pt>
                <c:pt idx="502">
                  <c:v>2008-12-23</c:v>
                </c:pt>
                <c:pt idx="503">
                  <c:v>2008-12-24</c:v>
                </c:pt>
                <c:pt idx="504">
                  <c:v>2008-12-26</c:v>
                </c:pt>
                <c:pt idx="505">
                  <c:v>2008-12-29</c:v>
                </c:pt>
                <c:pt idx="506">
                  <c:v>2008-12-30</c:v>
                </c:pt>
                <c:pt idx="507">
                  <c:v>2008-12-31</c:v>
                </c:pt>
                <c:pt idx="508">
                  <c:v>2009-01-02</c:v>
                </c:pt>
                <c:pt idx="509">
                  <c:v>2009-01-05</c:v>
                </c:pt>
                <c:pt idx="510">
                  <c:v>2009-01-06</c:v>
                </c:pt>
                <c:pt idx="511">
                  <c:v>2009-01-07</c:v>
                </c:pt>
                <c:pt idx="512">
                  <c:v>2009-01-08</c:v>
                </c:pt>
                <c:pt idx="513">
                  <c:v>2009-01-09</c:v>
                </c:pt>
                <c:pt idx="514">
                  <c:v>2009-01-12</c:v>
                </c:pt>
                <c:pt idx="515">
                  <c:v>2009-01-13</c:v>
                </c:pt>
                <c:pt idx="516">
                  <c:v>2009-01-14</c:v>
                </c:pt>
                <c:pt idx="517">
                  <c:v>2009-01-15</c:v>
                </c:pt>
                <c:pt idx="518">
                  <c:v>2009-01-16</c:v>
                </c:pt>
                <c:pt idx="519">
                  <c:v>2009-01-20</c:v>
                </c:pt>
                <c:pt idx="520">
                  <c:v>2009-01-21</c:v>
                </c:pt>
                <c:pt idx="521">
                  <c:v>2009-01-22</c:v>
                </c:pt>
                <c:pt idx="522">
                  <c:v>2009-01-23</c:v>
                </c:pt>
                <c:pt idx="523">
                  <c:v>2009-01-26</c:v>
                </c:pt>
                <c:pt idx="524">
                  <c:v>2009-01-27</c:v>
                </c:pt>
                <c:pt idx="525">
                  <c:v>2009-01-28</c:v>
                </c:pt>
                <c:pt idx="526">
                  <c:v>2009-01-29</c:v>
                </c:pt>
                <c:pt idx="527">
                  <c:v>2009-01-30</c:v>
                </c:pt>
                <c:pt idx="528">
                  <c:v>2009-02-02</c:v>
                </c:pt>
                <c:pt idx="529">
                  <c:v>2009-02-03</c:v>
                </c:pt>
                <c:pt idx="530">
                  <c:v>2009-02-04</c:v>
                </c:pt>
                <c:pt idx="531">
                  <c:v>2009-02-05</c:v>
                </c:pt>
                <c:pt idx="532">
                  <c:v>2009-02-06</c:v>
                </c:pt>
                <c:pt idx="533">
                  <c:v>2009-02-09</c:v>
                </c:pt>
                <c:pt idx="534">
                  <c:v>2009-02-10</c:v>
                </c:pt>
                <c:pt idx="535">
                  <c:v>2009-02-11</c:v>
                </c:pt>
                <c:pt idx="536">
                  <c:v>2009-02-12</c:v>
                </c:pt>
                <c:pt idx="537">
                  <c:v>2009-02-13</c:v>
                </c:pt>
                <c:pt idx="538">
                  <c:v>2009-02-17</c:v>
                </c:pt>
                <c:pt idx="539">
                  <c:v>2009-02-18</c:v>
                </c:pt>
                <c:pt idx="540">
                  <c:v>2009-02-19</c:v>
                </c:pt>
                <c:pt idx="541">
                  <c:v>2009-02-20</c:v>
                </c:pt>
                <c:pt idx="542">
                  <c:v>2009-02-23</c:v>
                </c:pt>
                <c:pt idx="543">
                  <c:v>2009-02-24</c:v>
                </c:pt>
                <c:pt idx="544">
                  <c:v>2009-02-25</c:v>
                </c:pt>
                <c:pt idx="545">
                  <c:v>2009-02-26</c:v>
                </c:pt>
                <c:pt idx="546">
                  <c:v>2009-02-27</c:v>
                </c:pt>
                <c:pt idx="547">
                  <c:v>2009-03-02</c:v>
                </c:pt>
                <c:pt idx="548">
                  <c:v>2009-03-03</c:v>
                </c:pt>
                <c:pt idx="549">
                  <c:v>2009-03-04</c:v>
                </c:pt>
                <c:pt idx="550">
                  <c:v>2009-03-05</c:v>
                </c:pt>
                <c:pt idx="551">
                  <c:v>2009-03-06</c:v>
                </c:pt>
                <c:pt idx="552">
                  <c:v>2009-03-09</c:v>
                </c:pt>
                <c:pt idx="553">
                  <c:v>2009-03-10</c:v>
                </c:pt>
                <c:pt idx="554">
                  <c:v>2009-03-11</c:v>
                </c:pt>
                <c:pt idx="555">
                  <c:v>2009-03-12</c:v>
                </c:pt>
                <c:pt idx="556">
                  <c:v>2009-03-13</c:v>
                </c:pt>
                <c:pt idx="557">
                  <c:v>2009-03-16</c:v>
                </c:pt>
                <c:pt idx="558">
                  <c:v>2009-03-17</c:v>
                </c:pt>
                <c:pt idx="559">
                  <c:v>2009-03-18</c:v>
                </c:pt>
                <c:pt idx="560">
                  <c:v>2009-03-19</c:v>
                </c:pt>
                <c:pt idx="561">
                  <c:v>2009-03-20</c:v>
                </c:pt>
                <c:pt idx="562">
                  <c:v>2009-03-23</c:v>
                </c:pt>
                <c:pt idx="563">
                  <c:v>2009-03-24</c:v>
                </c:pt>
                <c:pt idx="564">
                  <c:v>2009-03-25</c:v>
                </c:pt>
                <c:pt idx="565">
                  <c:v>2009-03-26</c:v>
                </c:pt>
                <c:pt idx="566">
                  <c:v>2009-03-27</c:v>
                </c:pt>
                <c:pt idx="567">
                  <c:v>2009-03-30</c:v>
                </c:pt>
                <c:pt idx="568">
                  <c:v>2009-03-31</c:v>
                </c:pt>
                <c:pt idx="569">
                  <c:v>2009-04-01</c:v>
                </c:pt>
                <c:pt idx="570">
                  <c:v>2009-04-02</c:v>
                </c:pt>
                <c:pt idx="571">
                  <c:v>2009-04-03</c:v>
                </c:pt>
                <c:pt idx="572">
                  <c:v>2009-04-06</c:v>
                </c:pt>
                <c:pt idx="573">
                  <c:v>2009-04-07</c:v>
                </c:pt>
                <c:pt idx="574">
                  <c:v>2009-04-08</c:v>
                </c:pt>
                <c:pt idx="575">
                  <c:v>2009-04-09</c:v>
                </c:pt>
                <c:pt idx="576">
                  <c:v>2009-04-13</c:v>
                </c:pt>
                <c:pt idx="577">
                  <c:v>2009-04-14</c:v>
                </c:pt>
                <c:pt idx="578">
                  <c:v>2009-04-15</c:v>
                </c:pt>
                <c:pt idx="579">
                  <c:v>2009-04-16</c:v>
                </c:pt>
                <c:pt idx="580">
                  <c:v>2009-04-17</c:v>
                </c:pt>
                <c:pt idx="581">
                  <c:v>2009-04-20</c:v>
                </c:pt>
                <c:pt idx="582">
                  <c:v>2009-04-21</c:v>
                </c:pt>
                <c:pt idx="583">
                  <c:v>2009-04-22</c:v>
                </c:pt>
                <c:pt idx="584">
                  <c:v>2009-04-23</c:v>
                </c:pt>
                <c:pt idx="585">
                  <c:v>2009-04-24</c:v>
                </c:pt>
                <c:pt idx="586">
                  <c:v>2009-04-27</c:v>
                </c:pt>
                <c:pt idx="587">
                  <c:v>2009-04-28</c:v>
                </c:pt>
                <c:pt idx="588">
                  <c:v>2009-04-29</c:v>
                </c:pt>
                <c:pt idx="589">
                  <c:v>2009-04-30</c:v>
                </c:pt>
                <c:pt idx="590">
                  <c:v>2009-05-01</c:v>
                </c:pt>
                <c:pt idx="591">
                  <c:v>2009-05-04</c:v>
                </c:pt>
                <c:pt idx="592">
                  <c:v>2009-05-05</c:v>
                </c:pt>
                <c:pt idx="593">
                  <c:v>2009-05-06</c:v>
                </c:pt>
                <c:pt idx="594">
                  <c:v>2009-05-07</c:v>
                </c:pt>
                <c:pt idx="595">
                  <c:v>2009-05-08</c:v>
                </c:pt>
                <c:pt idx="596">
                  <c:v>2009-05-11</c:v>
                </c:pt>
                <c:pt idx="597">
                  <c:v>2009-05-12</c:v>
                </c:pt>
                <c:pt idx="598">
                  <c:v>2009-05-13</c:v>
                </c:pt>
                <c:pt idx="599">
                  <c:v>2009-05-14</c:v>
                </c:pt>
                <c:pt idx="600">
                  <c:v>2009-05-15</c:v>
                </c:pt>
                <c:pt idx="601">
                  <c:v>2009-05-18</c:v>
                </c:pt>
                <c:pt idx="602">
                  <c:v>2009-05-19</c:v>
                </c:pt>
                <c:pt idx="603">
                  <c:v>2009-05-20</c:v>
                </c:pt>
                <c:pt idx="604">
                  <c:v>2009-05-21</c:v>
                </c:pt>
                <c:pt idx="605">
                  <c:v>2009-05-22</c:v>
                </c:pt>
                <c:pt idx="606">
                  <c:v>2009-05-26</c:v>
                </c:pt>
                <c:pt idx="607">
                  <c:v>2009-05-27</c:v>
                </c:pt>
                <c:pt idx="608">
                  <c:v>2009-05-28</c:v>
                </c:pt>
                <c:pt idx="609">
                  <c:v>2009-05-29</c:v>
                </c:pt>
                <c:pt idx="610">
                  <c:v>2009-06-01</c:v>
                </c:pt>
                <c:pt idx="611">
                  <c:v>2009-06-02</c:v>
                </c:pt>
                <c:pt idx="612">
                  <c:v>2009-06-03</c:v>
                </c:pt>
                <c:pt idx="613">
                  <c:v>2009-06-04</c:v>
                </c:pt>
                <c:pt idx="614">
                  <c:v>2009-06-05</c:v>
                </c:pt>
                <c:pt idx="615">
                  <c:v>2009-06-08</c:v>
                </c:pt>
                <c:pt idx="616">
                  <c:v>2009-06-09</c:v>
                </c:pt>
                <c:pt idx="617">
                  <c:v>2009-06-10</c:v>
                </c:pt>
                <c:pt idx="618">
                  <c:v>2009-06-11</c:v>
                </c:pt>
                <c:pt idx="619">
                  <c:v>2009-06-12</c:v>
                </c:pt>
                <c:pt idx="620">
                  <c:v>2009-06-15</c:v>
                </c:pt>
                <c:pt idx="621">
                  <c:v>2009-06-16</c:v>
                </c:pt>
                <c:pt idx="622">
                  <c:v>2009-06-17</c:v>
                </c:pt>
                <c:pt idx="623">
                  <c:v>2009-06-18</c:v>
                </c:pt>
                <c:pt idx="624">
                  <c:v>2009-06-19</c:v>
                </c:pt>
                <c:pt idx="625">
                  <c:v>2009-06-22</c:v>
                </c:pt>
                <c:pt idx="626">
                  <c:v>2009-06-23</c:v>
                </c:pt>
                <c:pt idx="627">
                  <c:v>2009-06-24</c:v>
                </c:pt>
                <c:pt idx="628">
                  <c:v>2009-06-25</c:v>
                </c:pt>
                <c:pt idx="629">
                  <c:v>2009-06-26</c:v>
                </c:pt>
                <c:pt idx="630">
                  <c:v>2009-06-29</c:v>
                </c:pt>
                <c:pt idx="631">
                  <c:v>2009-06-30</c:v>
                </c:pt>
                <c:pt idx="632">
                  <c:v>2009-07-01</c:v>
                </c:pt>
                <c:pt idx="633">
                  <c:v>2009-07-02</c:v>
                </c:pt>
                <c:pt idx="634">
                  <c:v>2009-07-06</c:v>
                </c:pt>
                <c:pt idx="635">
                  <c:v>2009-07-07</c:v>
                </c:pt>
                <c:pt idx="636">
                  <c:v>2009-07-08</c:v>
                </c:pt>
                <c:pt idx="637">
                  <c:v>2009-07-09</c:v>
                </c:pt>
                <c:pt idx="638">
                  <c:v>2009-07-10</c:v>
                </c:pt>
                <c:pt idx="639">
                  <c:v>2009-07-13</c:v>
                </c:pt>
                <c:pt idx="640">
                  <c:v>2009-07-14</c:v>
                </c:pt>
                <c:pt idx="641">
                  <c:v>2009-07-15</c:v>
                </c:pt>
                <c:pt idx="642">
                  <c:v>2009-07-16</c:v>
                </c:pt>
                <c:pt idx="643">
                  <c:v>2009-07-17</c:v>
                </c:pt>
                <c:pt idx="644">
                  <c:v>2009-07-20</c:v>
                </c:pt>
                <c:pt idx="645">
                  <c:v>2009-07-21</c:v>
                </c:pt>
                <c:pt idx="646">
                  <c:v>2009-07-22</c:v>
                </c:pt>
                <c:pt idx="647">
                  <c:v>2009-07-23</c:v>
                </c:pt>
                <c:pt idx="648">
                  <c:v>2009-07-24</c:v>
                </c:pt>
                <c:pt idx="649">
                  <c:v>2009-07-27</c:v>
                </c:pt>
                <c:pt idx="650">
                  <c:v>2009-07-28</c:v>
                </c:pt>
                <c:pt idx="651">
                  <c:v>2009-07-29</c:v>
                </c:pt>
                <c:pt idx="652">
                  <c:v>2009-07-30</c:v>
                </c:pt>
                <c:pt idx="653">
                  <c:v>2009-07-31</c:v>
                </c:pt>
                <c:pt idx="654">
                  <c:v>2009-08-03</c:v>
                </c:pt>
                <c:pt idx="655">
                  <c:v>2009-08-04</c:v>
                </c:pt>
                <c:pt idx="656">
                  <c:v>2009-08-05</c:v>
                </c:pt>
                <c:pt idx="657">
                  <c:v>2009-08-06</c:v>
                </c:pt>
                <c:pt idx="658">
                  <c:v>2009-08-07</c:v>
                </c:pt>
                <c:pt idx="659">
                  <c:v>2009-08-10</c:v>
                </c:pt>
                <c:pt idx="660">
                  <c:v>2009-08-11</c:v>
                </c:pt>
                <c:pt idx="661">
                  <c:v>2009-08-12</c:v>
                </c:pt>
                <c:pt idx="662">
                  <c:v>2009-08-13</c:v>
                </c:pt>
                <c:pt idx="663">
                  <c:v>2009-08-14</c:v>
                </c:pt>
                <c:pt idx="664">
                  <c:v>2009-08-17</c:v>
                </c:pt>
                <c:pt idx="665">
                  <c:v>2009-08-18</c:v>
                </c:pt>
                <c:pt idx="666">
                  <c:v>2009-08-19</c:v>
                </c:pt>
                <c:pt idx="667">
                  <c:v>2009-08-20</c:v>
                </c:pt>
                <c:pt idx="668">
                  <c:v>2009-08-21</c:v>
                </c:pt>
                <c:pt idx="669">
                  <c:v>2009-08-24</c:v>
                </c:pt>
                <c:pt idx="670">
                  <c:v>2009-08-25</c:v>
                </c:pt>
                <c:pt idx="671">
                  <c:v>2009-08-26</c:v>
                </c:pt>
                <c:pt idx="672">
                  <c:v>2009-08-27</c:v>
                </c:pt>
                <c:pt idx="673">
                  <c:v>2009-08-28</c:v>
                </c:pt>
                <c:pt idx="674">
                  <c:v>2009-08-31</c:v>
                </c:pt>
                <c:pt idx="675">
                  <c:v>2009-09-01</c:v>
                </c:pt>
                <c:pt idx="676">
                  <c:v>2009-09-02</c:v>
                </c:pt>
                <c:pt idx="677">
                  <c:v>2009-09-03</c:v>
                </c:pt>
                <c:pt idx="678">
                  <c:v>2009-09-04</c:v>
                </c:pt>
                <c:pt idx="679">
                  <c:v>2009-09-08</c:v>
                </c:pt>
                <c:pt idx="680">
                  <c:v>2009-09-09</c:v>
                </c:pt>
                <c:pt idx="681">
                  <c:v>2009-09-10</c:v>
                </c:pt>
                <c:pt idx="682">
                  <c:v>2009-09-11</c:v>
                </c:pt>
                <c:pt idx="683">
                  <c:v>2009-09-14</c:v>
                </c:pt>
                <c:pt idx="684">
                  <c:v>2009-09-15</c:v>
                </c:pt>
                <c:pt idx="685">
                  <c:v>2009-09-16</c:v>
                </c:pt>
                <c:pt idx="686">
                  <c:v>2009-09-17</c:v>
                </c:pt>
                <c:pt idx="687">
                  <c:v>2009-09-18</c:v>
                </c:pt>
                <c:pt idx="688">
                  <c:v>2009-09-21</c:v>
                </c:pt>
                <c:pt idx="689">
                  <c:v>2009-09-22</c:v>
                </c:pt>
                <c:pt idx="690">
                  <c:v>2009-09-23</c:v>
                </c:pt>
                <c:pt idx="691">
                  <c:v>2009-09-24</c:v>
                </c:pt>
                <c:pt idx="692">
                  <c:v>2009-09-25</c:v>
                </c:pt>
                <c:pt idx="693">
                  <c:v>2009-09-28</c:v>
                </c:pt>
                <c:pt idx="694">
                  <c:v>2009-09-29</c:v>
                </c:pt>
                <c:pt idx="695">
                  <c:v>2009-09-30</c:v>
                </c:pt>
                <c:pt idx="696">
                  <c:v>2009-10-01</c:v>
                </c:pt>
                <c:pt idx="697">
                  <c:v>2009-10-02</c:v>
                </c:pt>
                <c:pt idx="698">
                  <c:v>2009-10-05</c:v>
                </c:pt>
                <c:pt idx="699">
                  <c:v>2009-10-06</c:v>
                </c:pt>
                <c:pt idx="700">
                  <c:v>2009-10-07</c:v>
                </c:pt>
                <c:pt idx="701">
                  <c:v>2009-10-08</c:v>
                </c:pt>
                <c:pt idx="702">
                  <c:v>2009-10-09</c:v>
                </c:pt>
                <c:pt idx="703">
                  <c:v>2009-10-12</c:v>
                </c:pt>
                <c:pt idx="704">
                  <c:v>2009-10-13</c:v>
                </c:pt>
                <c:pt idx="705">
                  <c:v>2009-10-14</c:v>
                </c:pt>
                <c:pt idx="706">
                  <c:v>2009-10-15</c:v>
                </c:pt>
                <c:pt idx="707">
                  <c:v>2009-10-16</c:v>
                </c:pt>
                <c:pt idx="708">
                  <c:v>2009-10-19</c:v>
                </c:pt>
                <c:pt idx="709">
                  <c:v>2009-10-20</c:v>
                </c:pt>
                <c:pt idx="710">
                  <c:v>2009-10-21</c:v>
                </c:pt>
                <c:pt idx="711">
                  <c:v>2009-10-22</c:v>
                </c:pt>
                <c:pt idx="712">
                  <c:v>2009-10-23</c:v>
                </c:pt>
                <c:pt idx="713">
                  <c:v>2009-10-26</c:v>
                </c:pt>
                <c:pt idx="714">
                  <c:v>2009-10-27</c:v>
                </c:pt>
                <c:pt idx="715">
                  <c:v>2009-10-28</c:v>
                </c:pt>
                <c:pt idx="716">
                  <c:v>2009-10-29</c:v>
                </c:pt>
                <c:pt idx="717">
                  <c:v>2009-10-30</c:v>
                </c:pt>
                <c:pt idx="718">
                  <c:v>2009-11-02</c:v>
                </c:pt>
                <c:pt idx="719">
                  <c:v>2009-11-03</c:v>
                </c:pt>
                <c:pt idx="720">
                  <c:v>2009-11-04</c:v>
                </c:pt>
                <c:pt idx="721">
                  <c:v>2009-11-05</c:v>
                </c:pt>
                <c:pt idx="722">
                  <c:v>2009-11-06</c:v>
                </c:pt>
                <c:pt idx="723">
                  <c:v>2009-11-09</c:v>
                </c:pt>
                <c:pt idx="724">
                  <c:v>2009-11-10</c:v>
                </c:pt>
                <c:pt idx="725">
                  <c:v>2009-11-11</c:v>
                </c:pt>
                <c:pt idx="726">
                  <c:v>2009-11-12</c:v>
                </c:pt>
                <c:pt idx="727">
                  <c:v>2009-11-13</c:v>
                </c:pt>
                <c:pt idx="728">
                  <c:v>2009-11-16</c:v>
                </c:pt>
                <c:pt idx="729">
                  <c:v>2009-11-17</c:v>
                </c:pt>
                <c:pt idx="730">
                  <c:v>2009-11-18</c:v>
                </c:pt>
                <c:pt idx="731">
                  <c:v>2009-11-19</c:v>
                </c:pt>
                <c:pt idx="732">
                  <c:v>2009-11-20</c:v>
                </c:pt>
              </c:strCache>
            </c:strRef>
          </c:cat>
          <c:val>
            <c:numRef>
              <c:f>Data!$C$20:$C$752</c:f>
              <c:numCache>
                <c:formatCode>General</c:formatCode>
                <c:ptCount val="733"/>
                <c:pt idx="0">
                  <c:v>66.34</c:v>
                </c:pt>
                <c:pt idx="1">
                  <c:v>65.8</c:v>
                </c:pt>
                <c:pt idx="2">
                  <c:v>63.8</c:v>
                </c:pt>
                <c:pt idx="3">
                  <c:v>62.5</c:v>
                </c:pt>
                <c:pt idx="4">
                  <c:v>64.25</c:v>
                </c:pt>
                <c:pt idx="5">
                  <c:v>62.24</c:v>
                </c:pt>
                <c:pt idx="6">
                  <c:v>62.75</c:v>
                </c:pt>
                <c:pt idx="7">
                  <c:v>61.8</c:v>
                </c:pt>
                <c:pt idx="8">
                  <c:v>60</c:v>
                </c:pt>
                <c:pt idx="9">
                  <c:v>60.3</c:v>
                </c:pt>
                <c:pt idx="10">
                  <c:v>59.4</c:v>
                </c:pt>
                <c:pt idx="11">
                  <c:v>58.81</c:v>
                </c:pt>
                <c:pt idx="12">
                  <c:v>59</c:v>
                </c:pt>
                <c:pt idx="13">
                  <c:v>58.75</c:v>
                </c:pt>
                <c:pt idx="14">
                  <c:v>60.47</c:v>
                </c:pt>
                <c:pt idx="15">
                  <c:v>59.9</c:v>
                </c:pt>
                <c:pt idx="16">
                  <c:v>60.5</c:v>
                </c:pt>
                <c:pt idx="17">
                  <c:v>61.03</c:v>
                </c:pt>
                <c:pt idx="18">
                  <c:v>60.9</c:v>
                </c:pt>
                <c:pt idx="19">
                  <c:v>60.51</c:v>
                </c:pt>
                <c:pt idx="20">
                  <c:v>62.4</c:v>
                </c:pt>
                <c:pt idx="21">
                  <c:v>63.44</c:v>
                </c:pt>
                <c:pt idx="22">
                  <c:v>63.2</c:v>
                </c:pt>
                <c:pt idx="23">
                  <c:v>63.5</c:v>
                </c:pt>
                <c:pt idx="24">
                  <c:v>64.78</c:v>
                </c:pt>
                <c:pt idx="25">
                  <c:v>64.53</c:v>
                </c:pt>
                <c:pt idx="26">
                  <c:v>62.85</c:v>
                </c:pt>
                <c:pt idx="27">
                  <c:v>63.05</c:v>
                </c:pt>
                <c:pt idx="28">
                  <c:v>64.84</c:v>
                </c:pt>
                <c:pt idx="29">
                  <c:v>63.97</c:v>
                </c:pt>
                <c:pt idx="30">
                  <c:v>63.66</c:v>
                </c:pt>
                <c:pt idx="31">
                  <c:v>63.76</c:v>
                </c:pt>
                <c:pt idx="32">
                  <c:v>63</c:v>
                </c:pt>
                <c:pt idx="33">
                  <c:v>62.59</c:v>
                </c:pt>
                <c:pt idx="34">
                  <c:v>63.05</c:v>
                </c:pt>
                <c:pt idx="35">
                  <c:v>62.81</c:v>
                </c:pt>
                <c:pt idx="36">
                  <c:v>62.75</c:v>
                </c:pt>
                <c:pt idx="37">
                  <c:v>64.5</c:v>
                </c:pt>
                <c:pt idx="38">
                  <c:v>67.2</c:v>
                </c:pt>
                <c:pt idx="39">
                  <c:v>67.52</c:v>
                </c:pt>
                <c:pt idx="40">
                  <c:v>66.5</c:v>
                </c:pt>
                <c:pt idx="41">
                  <c:v>67.5</c:v>
                </c:pt>
                <c:pt idx="42">
                  <c:v>68.22</c:v>
                </c:pt>
                <c:pt idx="43">
                  <c:v>68.2</c:v>
                </c:pt>
                <c:pt idx="44">
                  <c:v>66.5</c:v>
                </c:pt>
                <c:pt idx="45">
                  <c:v>66.75</c:v>
                </c:pt>
                <c:pt idx="46">
                  <c:v>67.260000000000005</c:v>
                </c:pt>
                <c:pt idx="47">
                  <c:v>68.14</c:v>
                </c:pt>
                <c:pt idx="48">
                  <c:v>67.52</c:v>
                </c:pt>
                <c:pt idx="49">
                  <c:v>66.5</c:v>
                </c:pt>
                <c:pt idx="50">
                  <c:v>66.75</c:v>
                </c:pt>
                <c:pt idx="51">
                  <c:v>66.23</c:v>
                </c:pt>
                <c:pt idx="52">
                  <c:v>66.91</c:v>
                </c:pt>
                <c:pt idx="53">
                  <c:v>66.06</c:v>
                </c:pt>
                <c:pt idx="54">
                  <c:v>65.959999999999994</c:v>
                </c:pt>
                <c:pt idx="55">
                  <c:v>66.540000000000006</c:v>
                </c:pt>
                <c:pt idx="56">
                  <c:v>66.38</c:v>
                </c:pt>
                <c:pt idx="57">
                  <c:v>67.34</c:v>
                </c:pt>
                <c:pt idx="58">
                  <c:v>67.900000000000006</c:v>
                </c:pt>
                <c:pt idx="59">
                  <c:v>67.86</c:v>
                </c:pt>
                <c:pt idx="60">
                  <c:v>68.650000000000006</c:v>
                </c:pt>
                <c:pt idx="61">
                  <c:v>69.599999999999994</c:v>
                </c:pt>
                <c:pt idx="62">
                  <c:v>68.5</c:v>
                </c:pt>
                <c:pt idx="63">
                  <c:v>68.7</c:v>
                </c:pt>
                <c:pt idx="64">
                  <c:v>67.95</c:v>
                </c:pt>
                <c:pt idx="65">
                  <c:v>68.7</c:v>
                </c:pt>
                <c:pt idx="66">
                  <c:v>68.84</c:v>
                </c:pt>
                <c:pt idx="67">
                  <c:v>69.8</c:v>
                </c:pt>
                <c:pt idx="68">
                  <c:v>70.16</c:v>
                </c:pt>
                <c:pt idx="69">
                  <c:v>69.849999999999994</c:v>
                </c:pt>
                <c:pt idx="70">
                  <c:v>69.98</c:v>
                </c:pt>
                <c:pt idx="71">
                  <c:v>70.02</c:v>
                </c:pt>
                <c:pt idx="72">
                  <c:v>70.45</c:v>
                </c:pt>
                <c:pt idx="73">
                  <c:v>70.599999999999994</c:v>
                </c:pt>
                <c:pt idx="74">
                  <c:v>69.760000000000005</c:v>
                </c:pt>
                <c:pt idx="75">
                  <c:v>68.5</c:v>
                </c:pt>
                <c:pt idx="76">
                  <c:v>69.5</c:v>
                </c:pt>
                <c:pt idx="77">
                  <c:v>68.95</c:v>
                </c:pt>
                <c:pt idx="78">
                  <c:v>69.8</c:v>
                </c:pt>
                <c:pt idx="79">
                  <c:v>70.5</c:v>
                </c:pt>
                <c:pt idx="80">
                  <c:v>69.91</c:v>
                </c:pt>
                <c:pt idx="81">
                  <c:v>70.55</c:v>
                </c:pt>
                <c:pt idx="82">
                  <c:v>69.5</c:v>
                </c:pt>
                <c:pt idx="83">
                  <c:v>70.5</c:v>
                </c:pt>
                <c:pt idx="84">
                  <c:v>70.599999999999994</c:v>
                </c:pt>
                <c:pt idx="85">
                  <c:v>70.319999999999993</c:v>
                </c:pt>
                <c:pt idx="86">
                  <c:v>70.05</c:v>
                </c:pt>
                <c:pt idx="87">
                  <c:v>71</c:v>
                </c:pt>
                <c:pt idx="88">
                  <c:v>69.69</c:v>
                </c:pt>
                <c:pt idx="89">
                  <c:v>69.349999999999994</c:v>
                </c:pt>
                <c:pt idx="90">
                  <c:v>69.400000000000006</c:v>
                </c:pt>
                <c:pt idx="91">
                  <c:v>68.819999999999993</c:v>
                </c:pt>
                <c:pt idx="92">
                  <c:v>69.5</c:v>
                </c:pt>
                <c:pt idx="93">
                  <c:v>69.400000000000006</c:v>
                </c:pt>
                <c:pt idx="94">
                  <c:v>69.5</c:v>
                </c:pt>
                <c:pt idx="95">
                  <c:v>69.349999999999994</c:v>
                </c:pt>
                <c:pt idx="96">
                  <c:v>69.75</c:v>
                </c:pt>
                <c:pt idx="97">
                  <c:v>69.75</c:v>
                </c:pt>
                <c:pt idx="98">
                  <c:v>70.8</c:v>
                </c:pt>
                <c:pt idx="99">
                  <c:v>70.11</c:v>
                </c:pt>
                <c:pt idx="100">
                  <c:v>69.78</c:v>
                </c:pt>
                <c:pt idx="101">
                  <c:v>70.55</c:v>
                </c:pt>
                <c:pt idx="102">
                  <c:v>70.510000000000005</c:v>
                </c:pt>
                <c:pt idx="103">
                  <c:v>69.7</c:v>
                </c:pt>
                <c:pt idx="104">
                  <c:v>69.27</c:v>
                </c:pt>
                <c:pt idx="105">
                  <c:v>69.459999999999994</c:v>
                </c:pt>
                <c:pt idx="106">
                  <c:v>69.25</c:v>
                </c:pt>
                <c:pt idx="107">
                  <c:v>70.989999999999995</c:v>
                </c:pt>
                <c:pt idx="108">
                  <c:v>70.709999999999994</c:v>
                </c:pt>
                <c:pt idx="109">
                  <c:v>71.44</c:v>
                </c:pt>
                <c:pt idx="110">
                  <c:v>72.3</c:v>
                </c:pt>
                <c:pt idx="111">
                  <c:v>70.67</c:v>
                </c:pt>
                <c:pt idx="112">
                  <c:v>70.39</c:v>
                </c:pt>
                <c:pt idx="113">
                  <c:v>71.099999999999994</c:v>
                </c:pt>
                <c:pt idx="114">
                  <c:v>71</c:v>
                </c:pt>
                <c:pt idx="115">
                  <c:v>72.150000000000006</c:v>
                </c:pt>
                <c:pt idx="116">
                  <c:v>72.53</c:v>
                </c:pt>
                <c:pt idx="117">
                  <c:v>72.8</c:v>
                </c:pt>
                <c:pt idx="118">
                  <c:v>72.209999999999994</c:v>
                </c:pt>
                <c:pt idx="119">
                  <c:v>71.5</c:v>
                </c:pt>
                <c:pt idx="120">
                  <c:v>72.5</c:v>
                </c:pt>
                <c:pt idx="121">
                  <c:v>71.400000000000006</c:v>
                </c:pt>
                <c:pt idx="122">
                  <c:v>71.5</c:v>
                </c:pt>
                <c:pt idx="123">
                  <c:v>72.349999999999994</c:v>
                </c:pt>
                <c:pt idx="124">
                  <c:v>70.95</c:v>
                </c:pt>
                <c:pt idx="125">
                  <c:v>70.900000000000006</c:v>
                </c:pt>
                <c:pt idx="126">
                  <c:v>71.39</c:v>
                </c:pt>
                <c:pt idx="127">
                  <c:v>72.2</c:v>
                </c:pt>
                <c:pt idx="128">
                  <c:v>72.78</c:v>
                </c:pt>
                <c:pt idx="129">
                  <c:v>73</c:v>
                </c:pt>
                <c:pt idx="130">
                  <c:v>72.3</c:v>
                </c:pt>
                <c:pt idx="131">
                  <c:v>73.3</c:v>
                </c:pt>
                <c:pt idx="132">
                  <c:v>73.55</c:v>
                </c:pt>
                <c:pt idx="133">
                  <c:v>73.900000000000006</c:v>
                </c:pt>
                <c:pt idx="134">
                  <c:v>74.180000000000007</c:v>
                </c:pt>
                <c:pt idx="135">
                  <c:v>73</c:v>
                </c:pt>
                <c:pt idx="136">
                  <c:v>73.41</c:v>
                </c:pt>
                <c:pt idx="137">
                  <c:v>72</c:v>
                </c:pt>
                <c:pt idx="138">
                  <c:v>71.25</c:v>
                </c:pt>
                <c:pt idx="139">
                  <c:v>71.3</c:v>
                </c:pt>
                <c:pt idx="140">
                  <c:v>71.5</c:v>
                </c:pt>
                <c:pt idx="141">
                  <c:v>71.099999999999994</c:v>
                </c:pt>
                <c:pt idx="142">
                  <c:v>71.099999999999994</c:v>
                </c:pt>
                <c:pt idx="143">
                  <c:v>70.650000000000006</c:v>
                </c:pt>
                <c:pt idx="144">
                  <c:v>72</c:v>
                </c:pt>
                <c:pt idx="145">
                  <c:v>70.760000000000005</c:v>
                </c:pt>
                <c:pt idx="146">
                  <c:v>70.86</c:v>
                </c:pt>
                <c:pt idx="147">
                  <c:v>71.400000000000006</c:v>
                </c:pt>
                <c:pt idx="148">
                  <c:v>71.45</c:v>
                </c:pt>
                <c:pt idx="149">
                  <c:v>71.81</c:v>
                </c:pt>
                <c:pt idx="150">
                  <c:v>72.400000000000006</c:v>
                </c:pt>
                <c:pt idx="151">
                  <c:v>71.099999999999994</c:v>
                </c:pt>
                <c:pt idx="152">
                  <c:v>70.2</c:v>
                </c:pt>
                <c:pt idx="153">
                  <c:v>70.2</c:v>
                </c:pt>
                <c:pt idx="154">
                  <c:v>69.849999999999994</c:v>
                </c:pt>
                <c:pt idx="155">
                  <c:v>68.97</c:v>
                </c:pt>
                <c:pt idx="156">
                  <c:v>69.38</c:v>
                </c:pt>
                <c:pt idx="157">
                  <c:v>68.150000000000006</c:v>
                </c:pt>
                <c:pt idx="158">
                  <c:v>68.75</c:v>
                </c:pt>
                <c:pt idx="159">
                  <c:v>68.25</c:v>
                </c:pt>
                <c:pt idx="160">
                  <c:v>68.42</c:v>
                </c:pt>
                <c:pt idx="161">
                  <c:v>68.03</c:v>
                </c:pt>
                <c:pt idx="162">
                  <c:v>68.239999999999995</c:v>
                </c:pt>
                <c:pt idx="163">
                  <c:v>67.400000000000006</c:v>
                </c:pt>
                <c:pt idx="164">
                  <c:v>67.430000000000007</c:v>
                </c:pt>
                <c:pt idx="165">
                  <c:v>67.760000000000005</c:v>
                </c:pt>
                <c:pt idx="166">
                  <c:v>68.5</c:v>
                </c:pt>
                <c:pt idx="167">
                  <c:v>68.8</c:v>
                </c:pt>
                <c:pt idx="168">
                  <c:v>68</c:v>
                </c:pt>
                <c:pt idx="169">
                  <c:v>68.599999999999994</c:v>
                </c:pt>
                <c:pt idx="170">
                  <c:v>68.2</c:v>
                </c:pt>
                <c:pt idx="171">
                  <c:v>69.25</c:v>
                </c:pt>
                <c:pt idx="172">
                  <c:v>69.25</c:v>
                </c:pt>
                <c:pt idx="173">
                  <c:v>69.42</c:v>
                </c:pt>
                <c:pt idx="174">
                  <c:v>68.87</c:v>
                </c:pt>
                <c:pt idx="175">
                  <c:v>69.52</c:v>
                </c:pt>
                <c:pt idx="176">
                  <c:v>69.62</c:v>
                </c:pt>
                <c:pt idx="177">
                  <c:v>70.400000000000006</c:v>
                </c:pt>
                <c:pt idx="178">
                  <c:v>71.150000000000006</c:v>
                </c:pt>
                <c:pt idx="179">
                  <c:v>71.680000000000007</c:v>
                </c:pt>
                <c:pt idx="180">
                  <c:v>71</c:v>
                </c:pt>
                <c:pt idx="181">
                  <c:v>70.87</c:v>
                </c:pt>
                <c:pt idx="182">
                  <c:v>71.62</c:v>
                </c:pt>
                <c:pt idx="183">
                  <c:v>71.760000000000005</c:v>
                </c:pt>
                <c:pt idx="184">
                  <c:v>72</c:v>
                </c:pt>
                <c:pt idx="185">
                  <c:v>72.989999999999995</c:v>
                </c:pt>
                <c:pt idx="186">
                  <c:v>73.989999999999995</c:v>
                </c:pt>
                <c:pt idx="187">
                  <c:v>74.099999999999994</c:v>
                </c:pt>
                <c:pt idx="188">
                  <c:v>73.540000000000006</c:v>
                </c:pt>
                <c:pt idx="189">
                  <c:v>72.94</c:v>
                </c:pt>
                <c:pt idx="190">
                  <c:v>73.760000000000005</c:v>
                </c:pt>
                <c:pt idx="191">
                  <c:v>72.94</c:v>
                </c:pt>
                <c:pt idx="192">
                  <c:v>71.8</c:v>
                </c:pt>
                <c:pt idx="193">
                  <c:v>71.84</c:v>
                </c:pt>
                <c:pt idx="194">
                  <c:v>71.8</c:v>
                </c:pt>
                <c:pt idx="195">
                  <c:v>73.599999999999994</c:v>
                </c:pt>
                <c:pt idx="196">
                  <c:v>73.849999999999994</c:v>
                </c:pt>
                <c:pt idx="197">
                  <c:v>73.099999999999994</c:v>
                </c:pt>
                <c:pt idx="198">
                  <c:v>73.8</c:v>
                </c:pt>
                <c:pt idx="199">
                  <c:v>74.5</c:v>
                </c:pt>
                <c:pt idx="200">
                  <c:v>75.099999999999994</c:v>
                </c:pt>
                <c:pt idx="201">
                  <c:v>75.05</c:v>
                </c:pt>
                <c:pt idx="202">
                  <c:v>76</c:v>
                </c:pt>
                <c:pt idx="203">
                  <c:v>76.3</c:v>
                </c:pt>
                <c:pt idx="204">
                  <c:v>75.849999999999994</c:v>
                </c:pt>
                <c:pt idx="205">
                  <c:v>76.150000000000006</c:v>
                </c:pt>
                <c:pt idx="206">
                  <c:v>76.3</c:v>
                </c:pt>
                <c:pt idx="207">
                  <c:v>75.900000000000006</c:v>
                </c:pt>
                <c:pt idx="208">
                  <c:v>76.41</c:v>
                </c:pt>
                <c:pt idx="209">
                  <c:v>77.22</c:v>
                </c:pt>
                <c:pt idx="210">
                  <c:v>78.77</c:v>
                </c:pt>
                <c:pt idx="211">
                  <c:v>80.08</c:v>
                </c:pt>
                <c:pt idx="212">
                  <c:v>81.08</c:v>
                </c:pt>
                <c:pt idx="213">
                  <c:v>79.58</c:v>
                </c:pt>
                <c:pt idx="214">
                  <c:v>81.98</c:v>
                </c:pt>
                <c:pt idx="215">
                  <c:v>81.599999999999994</c:v>
                </c:pt>
                <c:pt idx="216">
                  <c:v>81.36</c:v>
                </c:pt>
                <c:pt idx="217">
                  <c:v>82.1</c:v>
                </c:pt>
                <c:pt idx="218">
                  <c:v>82.85</c:v>
                </c:pt>
                <c:pt idx="219">
                  <c:v>82.78</c:v>
                </c:pt>
                <c:pt idx="220">
                  <c:v>82.93</c:v>
                </c:pt>
                <c:pt idx="221">
                  <c:v>82.57</c:v>
                </c:pt>
                <c:pt idx="222">
                  <c:v>81.55</c:v>
                </c:pt>
                <c:pt idx="223">
                  <c:v>80.89</c:v>
                </c:pt>
                <c:pt idx="224">
                  <c:v>81</c:v>
                </c:pt>
                <c:pt idx="225">
                  <c:v>81.099999999999994</c:v>
                </c:pt>
                <c:pt idx="226">
                  <c:v>83</c:v>
                </c:pt>
                <c:pt idx="227">
                  <c:v>83.7</c:v>
                </c:pt>
                <c:pt idx="228">
                  <c:v>84.9</c:v>
                </c:pt>
                <c:pt idx="229">
                  <c:v>86</c:v>
                </c:pt>
                <c:pt idx="230">
                  <c:v>86</c:v>
                </c:pt>
                <c:pt idx="231">
                  <c:v>85.25</c:v>
                </c:pt>
                <c:pt idx="232">
                  <c:v>84.77</c:v>
                </c:pt>
                <c:pt idx="233">
                  <c:v>83.25</c:v>
                </c:pt>
                <c:pt idx="234">
                  <c:v>83.5</c:v>
                </c:pt>
                <c:pt idx="235">
                  <c:v>83.07</c:v>
                </c:pt>
                <c:pt idx="236">
                  <c:v>84.87</c:v>
                </c:pt>
                <c:pt idx="237">
                  <c:v>84.99</c:v>
                </c:pt>
                <c:pt idx="238">
                  <c:v>83.66</c:v>
                </c:pt>
                <c:pt idx="239">
                  <c:v>85.2</c:v>
                </c:pt>
                <c:pt idx="240">
                  <c:v>85.3</c:v>
                </c:pt>
                <c:pt idx="241">
                  <c:v>85.23</c:v>
                </c:pt>
                <c:pt idx="242">
                  <c:v>85.7</c:v>
                </c:pt>
                <c:pt idx="243">
                  <c:v>87.6</c:v>
                </c:pt>
                <c:pt idx="244">
                  <c:v>86.9</c:v>
                </c:pt>
                <c:pt idx="245">
                  <c:v>87.04</c:v>
                </c:pt>
                <c:pt idx="246">
                  <c:v>87.46</c:v>
                </c:pt>
                <c:pt idx="247">
                  <c:v>86.25</c:v>
                </c:pt>
                <c:pt idx="248">
                  <c:v>86.8</c:v>
                </c:pt>
                <c:pt idx="249">
                  <c:v>86.15</c:v>
                </c:pt>
                <c:pt idx="250">
                  <c:v>86.64</c:v>
                </c:pt>
                <c:pt idx="251">
                  <c:v>86.9</c:v>
                </c:pt>
                <c:pt idx="252">
                  <c:v>87.09</c:v>
                </c:pt>
                <c:pt idx="253">
                  <c:v>87.5</c:v>
                </c:pt>
                <c:pt idx="254">
                  <c:v>87.03</c:v>
                </c:pt>
                <c:pt idx="255">
                  <c:v>87.46</c:v>
                </c:pt>
                <c:pt idx="256">
                  <c:v>88.7</c:v>
                </c:pt>
                <c:pt idx="257">
                  <c:v>89.75</c:v>
                </c:pt>
                <c:pt idx="258">
                  <c:v>89.91</c:v>
                </c:pt>
                <c:pt idx="259">
                  <c:v>89.08</c:v>
                </c:pt>
                <c:pt idx="260">
                  <c:v>88.95</c:v>
                </c:pt>
                <c:pt idx="261">
                  <c:v>87.66</c:v>
                </c:pt>
                <c:pt idx="262">
                  <c:v>86.5</c:v>
                </c:pt>
                <c:pt idx="263">
                  <c:v>86</c:v>
                </c:pt>
                <c:pt idx="264">
                  <c:v>87.01</c:v>
                </c:pt>
                <c:pt idx="265">
                  <c:v>85.58</c:v>
                </c:pt>
                <c:pt idx="266">
                  <c:v>85.89</c:v>
                </c:pt>
                <c:pt idx="267">
                  <c:v>85.69</c:v>
                </c:pt>
                <c:pt idx="268">
                  <c:v>85.15</c:v>
                </c:pt>
                <c:pt idx="269">
                  <c:v>84.75</c:v>
                </c:pt>
                <c:pt idx="270">
                  <c:v>83.72</c:v>
                </c:pt>
                <c:pt idx="271">
                  <c:v>85.57</c:v>
                </c:pt>
                <c:pt idx="272">
                  <c:v>85.85</c:v>
                </c:pt>
                <c:pt idx="273">
                  <c:v>87.8</c:v>
                </c:pt>
                <c:pt idx="274">
                  <c:v>88</c:v>
                </c:pt>
                <c:pt idx="275">
                  <c:v>87.52</c:v>
                </c:pt>
                <c:pt idx="276">
                  <c:v>87.83</c:v>
                </c:pt>
                <c:pt idx="277">
                  <c:v>87.34</c:v>
                </c:pt>
                <c:pt idx="278">
                  <c:v>86.83</c:v>
                </c:pt>
                <c:pt idx="279">
                  <c:v>85.33</c:v>
                </c:pt>
                <c:pt idx="280">
                  <c:v>84.9</c:v>
                </c:pt>
                <c:pt idx="281">
                  <c:v>86.34</c:v>
                </c:pt>
                <c:pt idx="282">
                  <c:v>88.3</c:v>
                </c:pt>
                <c:pt idx="283">
                  <c:v>88.87</c:v>
                </c:pt>
                <c:pt idx="284">
                  <c:v>89.3</c:v>
                </c:pt>
                <c:pt idx="285">
                  <c:v>90.34</c:v>
                </c:pt>
                <c:pt idx="286">
                  <c:v>91.88</c:v>
                </c:pt>
                <c:pt idx="287">
                  <c:v>91.5</c:v>
                </c:pt>
                <c:pt idx="288">
                  <c:v>93</c:v>
                </c:pt>
                <c:pt idx="289">
                  <c:v>94.5</c:v>
                </c:pt>
                <c:pt idx="290">
                  <c:v>93</c:v>
                </c:pt>
                <c:pt idx="291">
                  <c:v>94</c:v>
                </c:pt>
                <c:pt idx="292">
                  <c:v>93.55</c:v>
                </c:pt>
                <c:pt idx="293">
                  <c:v>95.32</c:v>
                </c:pt>
                <c:pt idx="294">
                  <c:v>95.81</c:v>
                </c:pt>
                <c:pt idx="295">
                  <c:v>98.58</c:v>
                </c:pt>
                <c:pt idx="296">
                  <c:v>97.63</c:v>
                </c:pt>
                <c:pt idx="297">
                  <c:v>98.25</c:v>
                </c:pt>
                <c:pt idx="298">
                  <c:v>95.75</c:v>
                </c:pt>
                <c:pt idx="299">
                  <c:v>99.17</c:v>
                </c:pt>
                <c:pt idx="300">
                  <c:v>98.66</c:v>
                </c:pt>
                <c:pt idx="301">
                  <c:v>97.2</c:v>
                </c:pt>
                <c:pt idx="302">
                  <c:v>97.17</c:v>
                </c:pt>
                <c:pt idx="303">
                  <c:v>98.05</c:v>
                </c:pt>
                <c:pt idx="304">
                  <c:v>100.32</c:v>
                </c:pt>
                <c:pt idx="305">
                  <c:v>101.18</c:v>
                </c:pt>
                <c:pt idx="306">
                  <c:v>100.34</c:v>
                </c:pt>
                <c:pt idx="307">
                  <c:v>97.3</c:v>
                </c:pt>
                <c:pt idx="308">
                  <c:v>100.1</c:v>
                </c:pt>
                <c:pt idx="309">
                  <c:v>95.66</c:v>
                </c:pt>
                <c:pt idx="310">
                  <c:v>95.45</c:v>
                </c:pt>
                <c:pt idx="311">
                  <c:v>95.53</c:v>
                </c:pt>
                <c:pt idx="312">
                  <c:v>96.78</c:v>
                </c:pt>
                <c:pt idx="313">
                  <c:v>98.45</c:v>
                </c:pt>
                <c:pt idx="314">
                  <c:v>98.7</c:v>
                </c:pt>
                <c:pt idx="315">
                  <c:v>97.37</c:v>
                </c:pt>
                <c:pt idx="316">
                  <c:v>95</c:v>
                </c:pt>
                <c:pt idx="317">
                  <c:v>95.38</c:v>
                </c:pt>
                <c:pt idx="318">
                  <c:v>97.5</c:v>
                </c:pt>
                <c:pt idx="319">
                  <c:v>97</c:v>
                </c:pt>
                <c:pt idx="320">
                  <c:v>99</c:v>
                </c:pt>
                <c:pt idx="321">
                  <c:v>100.46</c:v>
                </c:pt>
                <c:pt idx="322">
                  <c:v>99.85</c:v>
                </c:pt>
                <c:pt idx="323">
                  <c:v>101.01</c:v>
                </c:pt>
                <c:pt idx="324">
                  <c:v>101.55</c:v>
                </c:pt>
                <c:pt idx="325">
                  <c:v>101.75</c:v>
                </c:pt>
                <c:pt idx="326">
                  <c:v>103.24</c:v>
                </c:pt>
                <c:pt idx="327">
                  <c:v>104.9</c:v>
                </c:pt>
                <c:pt idx="328">
                  <c:v>106.27</c:v>
                </c:pt>
                <c:pt idx="329">
                  <c:v>106.06</c:v>
                </c:pt>
                <c:pt idx="330">
                  <c:v>108</c:v>
                </c:pt>
                <c:pt idx="331">
                  <c:v>108.68</c:v>
                </c:pt>
                <c:pt idx="332">
                  <c:v>109.55</c:v>
                </c:pt>
                <c:pt idx="333">
                  <c:v>109.73</c:v>
                </c:pt>
                <c:pt idx="334">
                  <c:v>108</c:v>
                </c:pt>
                <c:pt idx="335">
                  <c:v>110.3</c:v>
                </c:pt>
                <c:pt idx="336">
                  <c:v>109.83</c:v>
                </c:pt>
                <c:pt idx="337">
                  <c:v>107.71</c:v>
                </c:pt>
                <c:pt idx="338">
                  <c:v>103.91</c:v>
                </c:pt>
                <c:pt idx="339">
                  <c:v>106</c:v>
                </c:pt>
                <c:pt idx="340">
                  <c:v>109.5</c:v>
                </c:pt>
                <c:pt idx="341">
                  <c:v>113.04</c:v>
                </c:pt>
                <c:pt idx="342">
                  <c:v>114.48</c:v>
                </c:pt>
                <c:pt idx="343">
                  <c:v>116.75</c:v>
                </c:pt>
                <c:pt idx="344">
                  <c:v>119.05</c:v>
                </c:pt>
                <c:pt idx="345">
                  <c:v>121.01</c:v>
                </c:pt>
                <c:pt idx="346">
                  <c:v>119.3</c:v>
                </c:pt>
                <c:pt idx="347">
                  <c:v>120.81</c:v>
                </c:pt>
                <c:pt idx="348">
                  <c:v>120.69</c:v>
                </c:pt>
                <c:pt idx="349">
                  <c:v>121.31</c:v>
                </c:pt>
                <c:pt idx="350">
                  <c:v>124.15</c:v>
                </c:pt>
                <c:pt idx="351">
                  <c:v>125.9</c:v>
                </c:pt>
                <c:pt idx="352">
                  <c:v>130.94999999999999</c:v>
                </c:pt>
                <c:pt idx="353">
                  <c:v>135.5</c:v>
                </c:pt>
                <c:pt idx="354">
                  <c:v>129.85</c:v>
                </c:pt>
                <c:pt idx="355">
                  <c:v>129.62</c:v>
                </c:pt>
                <c:pt idx="356">
                  <c:v>127.5</c:v>
                </c:pt>
                <c:pt idx="357">
                  <c:v>127.4</c:v>
                </c:pt>
                <c:pt idx="358">
                  <c:v>125.04</c:v>
                </c:pt>
                <c:pt idx="359">
                  <c:v>124.63</c:v>
                </c:pt>
                <c:pt idx="360">
                  <c:v>125.36</c:v>
                </c:pt>
                <c:pt idx="361">
                  <c:v>123.54</c:v>
                </c:pt>
                <c:pt idx="362">
                  <c:v>122.1</c:v>
                </c:pt>
                <c:pt idx="363">
                  <c:v>126.7</c:v>
                </c:pt>
                <c:pt idx="364">
                  <c:v>134</c:v>
                </c:pt>
                <c:pt idx="365">
                  <c:v>130.44999999999999</c:v>
                </c:pt>
                <c:pt idx="366">
                  <c:v>129.85</c:v>
                </c:pt>
                <c:pt idx="367">
                  <c:v>135.30000000000001</c:v>
                </c:pt>
                <c:pt idx="368">
                  <c:v>134.66999999999999</c:v>
                </c:pt>
                <c:pt idx="369">
                  <c:v>134.69999999999999</c:v>
                </c:pt>
                <c:pt idx="370">
                  <c:v>136.02000000000001</c:v>
                </c:pt>
                <c:pt idx="371">
                  <c:v>135.15</c:v>
                </c:pt>
                <c:pt idx="372">
                  <c:v>136.03</c:v>
                </c:pt>
                <c:pt idx="373">
                  <c:v>132</c:v>
                </c:pt>
                <c:pt idx="374">
                  <c:v>135.55000000000001</c:v>
                </c:pt>
                <c:pt idx="375">
                  <c:v>136.41999999999999</c:v>
                </c:pt>
                <c:pt idx="376">
                  <c:v>135.88</c:v>
                </c:pt>
                <c:pt idx="377">
                  <c:v>134.25</c:v>
                </c:pt>
                <c:pt idx="378">
                  <c:v>138.68</c:v>
                </c:pt>
                <c:pt idx="379">
                  <c:v>139.99</c:v>
                </c:pt>
                <c:pt idx="380">
                  <c:v>140.9</c:v>
                </c:pt>
                <c:pt idx="381">
                  <c:v>141.75</c:v>
                </c:pt>
                <c:pt idx="382">
                  <c:v>144.75</c:v>
                </c:pt>
                <c:pt idx="383">
                  <c:v>142.96</c:v>
                </c:pt>
                <c:pt idx="384">
                  <c:v>141</c:v>
                </c:pt>
                <c:pt idx="385">
                  <c:v>138.15</c:v>
                </c:pt>
                <c:pt idx="386">
                  <c:v>138.18</c:v>
                </c:pt>
                <c:pt idx="387">
                  <c:v>145</c:v>
                </c:pt>
                <c:pt idx="388">
                  <c:v>143.55000000000001</c:v>
                </c:pt>
                <c:pt idx="389">
                  <c:v>145.88</c:v>
                </c:pt>
                <c:pt idx="390">
                  <c:v>139.24</c:v>
                </c:pt>
                <c:pt idx="391">
                  <c:v>136.5</c:v>
                </c:pt>
                <c:pt idx="392">
                  <c:v>132.44999999999999</c:v>
                </c:pt>
                <c:pt idx="393">
                  <c:v>132.47</c:v>
                </c:pt>
                <c:pt idx="394">
                  <c:v>133.69</c:v>
                </c:pt>
                <c:pt idx="395">
                  <c:v>128.22999999999999</c:v>
                </c:pt>
                <c:pt idx="396">
                  <c:v>126.52</c:v>
                </c:pt>
                <c:pt idx="397">
                  <c:v>125.95</c:v>
                </c:pt>
                <c:pt idx="398">
                  <c:v>125.4</c:v>
                </c:pt>
                <c:pt idx="399">
                  <c:v>125.04</c:v>
                </c:pt>
                <c:pt idx="400">
                  <c:v>123.08</c:v>
                </c:pt>
                <c:pt idx="401">
                  <c:v>126.5</c:v>
                </c:pt>
                <c:pt idx="402">
                  <c:v>122.71</c:v>
                </c:pt>
                <c:pt idx="403">
                  <c:v>125.55</c:v>
                </c:pt>
                <c:pt idx="404">
                  <c:v>120.1</c:v>
                </c:pt>
                <c:pt idx="405">
                  <c:v>117.55</c:v>
                </c:pt>
                <c:pt idx="406">
                  <c:v>117.88</c:v>
                </c:pt>
                <c:pt idx="407">
                  <c:v>117.48</c:v>
                </c:pt>
                <c:pt idx="408">
                  <c:v>115.63</c:v>
                </c:pt>
                <c:pt idx="409">
                  <c:v>114</c:v>
                </c:pt>
                <c:pt idx="410">
                  <c:v>113.63</c:v>
                </c:pt>
                <c:pt idx="411">
                  <c:v>115.43</c:v>
                </c:pt>
                <c:pt idx="412">
                  <c:v>113.61</c:v>
                </c:pt>
                <c:pt idx="413">
                  <c:v>115.2</c:v>
                </c:pt>
                <c:pt idx="414">
                  <c:v>113.05</c:v>
                </c:pt>
                <c:pt idx="415">
                  <c:v>115.24</c:v>
                </c:pt>
                <c:pt idx="416">
                  <c:v>118</c:v>
                </c:pt>
                <c:pt idx="417">
                  <c:v>123.6</c:v>
                </c:pt>
                <c:pt idx="418">
                  <c:v>116.77</c:v>
                </c:pt>
                <c:pt idx="419">
                  <c:v>115.9</c:v>
                </c:pt>
                <c:pt idx="420">
                  <c:v>119.35</c:v>
                </c:pt>
                <c:pt idx="421">
                  <c:v>120.01</c:v>
                </c:pt>
                <c:pt idx="422">
                  <c:v>118.3</c:v>
                </c:pt>
                <c:pt idx="423">
                  <c:v>118.98</c:v>
                </c:pt>
                <c:pt idx="424">
                  <c:v>114.23</c:v>
                </c:pt>
                <c:pt idx="425">
                  <c:v>113.52</c:v>
                </c:pt>
                <c:pt idx="426">
                  <c:v>111.35</c:v>
                </c:pt>
                <c:pt idx="427">
                  <c:v>111.02</c:v>
                </c:pt>
                <c:pt idx="428">
                  <c:v>108.23</c:v>
                </c:pt>
                <c:pt idx="429">
                  <c:v>107.6</c:v>
                </c:pt>
                <c:pt idx="430">
                  <c:v>106</c:v>
                </c:pt>
                <c:pt idx="431">
                  <c:v>105.58</c:v>
                </c:pt>
                <c:pt idx="432">
                  <c:v>103</c:v>
                </c:pt>
                <c:pt idx="433">
                  <c:v>97.65</c:v>
                </c:pt>
                <c:pt idx="434">
                  <c:v>95.29</c:v>
                </c:pt>
                <c:pt idx="435">
                  <c:v>99</c:v>
                </c:pt>
                <c:pt idx="436">
                  <c:v>101.35</c:v>
                </c:pt>
                <c:pt idx="437">
                  <c:v>105.35</c:v>
                </c:pt>
                <c:pt idx="438">
                  <c:v>111.1</c:v>
                </c:pt>
                <c:pt idx="439">
                  <c:v>106.66</c:v>
                </c:pt>
                <c:pt idx="440">
                  <c:v>106.5</c:v>
                </c:pt>
                <c:pt idx="441">
                  <c:v>108.07</c:v>
                </c:pt>
                <c:pt idx="442">
                  <c:v>106.4</c:v>
                </c:pt>
                <c:pt idx="443">
                  <c:v>99.66</c:v>
                </c:pt>
                <c:pt idx="444">
                  <c:v>104.53</c:v>
                </c:pt>
                <c:pt idx="445">
                  <c:v>99.4</c:v>
                </c:pt>
                <c:pt idx="446">
                  <c:v>96.32</c:v>
                </c:pt>
                <c:pt idx="447">
                  <c:v>93.2</c:v>
                </c:pt>
                <c:pt idx="448">
                  <c:v>90</c:v>
                </c:pt>
                <c:pt idx="449">
                  <c:v>89.4</c:v>
                </c:pt>
                <c:pt idx="450">
                  <c:v>90.21</c:v>
                </c:pt>
                <c:pt idx="451">
                  <c:v>87.62</c:v>
                </c:pt>
                <c:pt idx="452">
                  <c:v>85.5</c:v>
                </c:pt>
                <c:pt idx="453">
                  <c:v>86.89</c:v>
                </c:pt>
                <c:pt idx="454">
                  <c:v>83.81</c:v>
                </c:pt>
                <c:pt idx="455">
                  <c:v>79.25</c:v>
                </c:pt>
                <c:pt idx="456">
                  <c:v>78.3</c:v>
                </c:pt>
                <c:pt idx="457">
                  <c:v>79.349999999999994</c:v>
                </c:pt>
                <c:pt idx="458">
                  <c:v>81.48</c:v>
                </c:pt>
                <c:pt idx="459">
                  <c:v>78.52</c:v>
                </c:pt>
                <c:pt idx="460">
                  <c:v>73.5</c:v>
                </c:pt>
                <c:pt idx="461">
                  <c:v>74.849999999999994</c:v>
                </c:pt>
                <c:pt idx="462">
                  <c:v>69.52</c:v>
                </c:pt>
                <c:pt idx="463">
                  <c:v>68.44</c:v>
                </c:pt>
                <c:pt idx="464">
                  <c:v>73.55</c:v>
                </c:pt>
                <c:pt idx="465">
                  <c:v>74.59</c:v>
                </c:pt>
                <c:pt idx="466">
                  <c:v>72.58</c:v>
                </c:pt>
                <c:pt idx="467">
                  <c:v>73.73</c:v>
                </c:pt>
                <c:pt idx="468">
                  <c:v>72.23</c:v>
                </c:pt>
                <c:pt idx="469">
                  <c:v>79</c:v>
                </c:pt>
                <c:pt idx="470">
                  <c:v>74.27</c:v>
                </c:pt>
                <c:pt idx="471">
                  <c:v>71.59</c:v>
                </c:pt>
                <c:pt idx="472">
                  <c:v>74.25</c:v>
                </c:pt>
                <c:pt idx="473">
                  <c:v>71.06</c:v>
                </c:pt>
                <c:pt idx="474">
                  <c:v>68.47</c:v>
                </c:pt>
                <c:pt idx="475">
                  <c:v>65.7</c:v>
                </c:pt>
                <c:pt idx="476">
                  <c:v>68.010000000000005</c:v>
                </c:pt>
                <c:pt idx="477">
                  <c:v>66.16</c:v>
                </c:pt>
                <c:pt idx="478">
                  <c:v>65.099999999999994</c:v>
                </c:pt>
                <c:pt idx="479">
                  <c:v>63.65</c:v>
                </c:pt>
                <c:pt idx="480">
                  <c:v>63.59</c:v>
                </c:pt>
                <c:pt idx="481">
                  <c:v>59.5</c:v>
                </c:pt>
                <c:pt idx="482">
                  <c:v>60.03</c:v>
                </c:pt>
                <c:pt idx="483">
                  <c:v>64.58</c:v>
                </c:pt>
                <c:pt idx="484">
                  <c:v>61.63</c:v>
                </c:pt>
                <c:pt idx="485">
                  <c:v>65</c:v>
                </c:pt>
                <c:pt idx="486">
                  <c:v>65.5</c:v>
                </c:pt>
                <c:pt idx="487">
                  <c:v>59.61</c:v>
                </c:pt>
                <c:pt idx="488">
                  <c:v>59.5</c:v>
                </c:pt>
                <c:pt idx="489">
                  <c:v>59.97</c:v>
                </c:pt>
                <c:pt idx="490">
                  <c:v>57.63</c:v>
                </c:pt>
                <c:pt idx="491">
                  <c:v>55.6</c:v>
                </c:pt>
                <c:pt idx="492">
                  <c:v>58.11</c:v>
                </c:pt>
                <c:pt idx="493">
                  <c:v>56.57</c:v>
                </c:pt>
                <c:pt idx="494">
                  <c:v>55.81</c:v>
                </c:pt>
                <c:pt idx="495">
                  <c:v>59.65</c:v>
                </c:pt>
                <c:pt idx="496">
                  <c:v>59.35</c:v>
                </c:pt>
                <c:pt idx="497">
                  <c:v>58.5</c:v>
                </c:pt>
                <c:pt idx="498">
                  <c:v>58.48</c:v>
                </c:pt>
                <c:pt idx="499">
                  <c:v>56.65</c:v>
                </c:pt>
                <c:pt idx="500">
                  <c:v>55.45</c:v>
                </c:pt>
                <c:pt idx="501">
                  <c:v>55.36</c:v>
                </c:pt>
                <c:pt idx="502">
                  <c:v>52.75</c:v>
                </c:pt>
                <c:pt idx="503">
                  <c:v>52.15</c:v>
                </c:pt>
                <c:pt idx="504">
                  <c:v>48.2</c:v>
                </c:pt>
                <c:pt idx="505">
                  <c:v>51.75</c:v>
                </c:pt>
                <c:pt idx="506">
                  <c:v>53.3</c:v>
                </c:pt>
                <c:pt idx="507">
                  <c:v>53.5</c:v>
                </c:pt>
                <c:pt idx="508">
                  <c:v>55.01</c:v>
                </c:pt>
                <c:pt idx="509">
                  <c:v>61.7</c:v>
                </c:pt>
                <c:pt idx="510">
                  <c:v>61.9</c:v>
                </c:pt>
                <c:pt idx="511">
                  <c:v>62.2</c:v>
                </c:pt>
                <c:pt idx="512">
                  <c:v>58.75</c:v>
                </c:pt>
                <c:pt idx="513">
                  <c:v>58.5</c:v>
                </c:pt>
                <c:pt idx="514">
                  <c:v>58.64</c:v>
                </c:pt>
                <c:pt idx="515">
                  <c:v>57.59</c:v>
                </c:pt>
                <c:pt idx="516">
                  <c:v>58.52</c:v>
                </c:pt>
                <c:pt idx="517">
                  <c:v>58.64</c:v>
                </c:pt>
                <c:pt idx="518">
                  <c:v>58.35</c:v>
                </c:pt>
                <c:pt idx="519">
                  <c:v>57.02</c:v>
                </c:pt>
                <c:pt idx="520">
                  <c:v>54.13</c:v>
                </c:pt>
                <c:pt idx="521">
                  <c:v>54.1</c:v>
                </c:pt>
                <c:pt idx="522">
                  <c:v>53.79</c:v>
                </c:pt>
                <c:pt idx="523">
                  <c:v>55.75</c:v>
                </c:pt>
                <c:pt idx="524">
                  <c:v>55.25</c:v>
                </c:pt>
                <c:pt idx="525">
                  <c:v>54.28</c:v>
                </c:pt>
                <c:pt idx="526">
                  <c:v>54.9</c:v>
                </c:pt>
                <c:pt idx="527">
                  <c:v>55.45</c:v>
                </c:pt>
                <c:pt idx="528">
                  <c:v>55.15</c:v>
                </c:pt>
                <c:pt idx="529">
                  <c:v>53.39</c:v>
                </c:pt>
                <c:pt idx="530">
                  <c:v>52.91</c:v>
                </c:pt>
                <c:pt idx="531">
                  <c:v>53.65</c:v>
                </c:pt>
                <c:pt idx="532">
                  <c:v>55.07</c:v>
                </c:pt>
                <c:pt idx="533">
                  <c:v>55.55</c:v>
                </c:pt>
                <c:pt idx="534">
                  <c:v>55.4</c:v>
                </c:pt>
                <c:pt idx="535">
                  <c:v>54.1</c:v>
                </c:pt>
                <c:pt idx="536">
                  <c:v>53.77</c:v>
                </c:pt>
                <c:pt idx="537">
                  <c:v>53.8</c:v>
                </c:pt>
                <c:pt idx="538">
                  <c:v>52.25</c:v>
                </c:pt>
                <c:pt idx="539">
                  <c:v>48.36</c:v>
                </c:pt>
                <c:pt idx="540">
                  <c:v>46.96</c:v>
                </c:pt>
                <c:pt idx="541">
                  <c:v>48.8</c:v>
                </c:pt>
                <c:pt idx="542">
                  <c:v>48.76</c:v>
                </c:pt>
                <c:pt idx="543">
                  <c:v>48.75</c:v>
                </c:pt>
                <c:pt idx="544">
                  <c:v>49.36</c:v>
                </c:pt>
                <c:pt idx="545">
                  <c:v>50.79</c:v>
                </c:pt>
                <c:pt idx="546">
                  <c:v>52.96</c:v>
                </c:pt>
                <c:pt idx="547">
                  <c:v>51.97</c:v>
                </c:pt>
                <c:pt idx="548">
                  <c:v>48.4</c:v>
                </c:pt>
                <c:pt idx="549">
                  <c:v>49.06</c:v>
                </c:pt>
                <c:pt idx="550">
                  <c:v>51.7</c:v>
                </c:pt>
                <c:pt idx="551">
                  <c:v>51.16</c:v>
                </c:pt>
                <c:pt idx="552">
                  <c:v>52.06</c:v>
                </c:pt>
                <c:pt idx="553">
                  <c:v>51.71</c:v>
                </c:pt>
                <c:pt idx="554">
                  <c:v>51.6</c:v>
                </c:pt>
                <c:pt idx="555">
                  <c:v>49.76</c:v>
                </c:pt>
                <c:pt idx="556">
                  <c:v>52.56</c:v>
                </c:pt>
                <c:pt idx="557">
                  <c:v>51.47</c:v>
                </c:pt>
                <c:pt idx="558">
                  <c:v>52.98</c:v>
                </c:pt>
                <c:pt idx="559">
                  <c:v>55.26</c:v>
                </c:pt>
                <c:pt idx="560">
                  <c:v>57.25</c:v>
                </c:pt>
                <c:pt idx="561">
                  <c:v>58.71</c:v>
                </c:pt>
                <c:pt idx="562">
                  <c:v>60</c:v>
                </c:pt>
                <c:pt idx="563">
                  <c:v>62.08</c:v>
                </c:pt>
                <c:pt idx="564">
                  <c:v>61.4</c:v>
                </c:pt>
                <c:pt idx="565">
                  <c:v>60.07</c:v>
                </c:pt>
                <c:pt idx="566">
                  <c:v>60.81</c:v>
                </c:pt>
                <c:pt idx="567">
                  <c:v>59.22</c:v>
                </c:pt>
                <c:pt idx="568">
                  <c:v>57.53</c:v>
                </c:pt>
                <c:pt idx="569">
                  <c:v>56.75</c:v>
                </c:pt>
                <c:pt idx="570">
                  <c:v>56.91</c:v>
                </c:pt>
                <c:pt idx="571">
                  <c:v>60.37</c:v>
                </c:pt>
                <c:pt idx="572">
                  <c:v>61.4</c:v>
                </c:pt>
                <c:pt idx="573">
                  <c:v>60.76</c:v>
                </c:pt>
                <c:pt idx="574">
                  <c:v>59.23</c:v>
                </c:pt>
                <c:pt idx="575">
                  <c:v>60.15</c:v>
                </c:pt>
                <c:pt idx="576">
                  <c:v>61.41</c:v>
                </c:pt>
                <c:pt idx="577">
                  <c:v>60.21</c:v>
                </c:pt>
                <c:pt idx="578">
                  <c:v>59.31</c:v>
                </c:pt>
                <c:pt idx="579">
                  <c:v>59.73</c:v>
                </c:pt>
                <c:pt idx="580">
                  <c:v>59.45</c:v>
                </c:pt>
                <c:pt idx="581">
                  <c:v>59.5</c:v>
                </c:pt>
                <c:pt idx="582">
                  <c:v>56.64</c:v>
                </c:pt>
                <c:pt idx="583">
                  <c:v>56.61</c:v>
                </c:pt>
                <c:pt idx="584">
                  <c:v>56.15</c:v>
                </c:pt>
                <c:pt idx="585">
                  <c:v>56.3</c:v>
                </c:pt>
                <c:pt idx="586">
                  <c:v>57.21</c:v>
                </c:pt>
                <c:pt idx="587">
                  <c:v>56.63</c:v>
                </c:pt>
                <c:pt idx="588">
                  <c:v>55.72</c:v>
                </c:pt>
                <c:pt idx="589">
                  <c:v>56.82</c:v>
                </c:pt>
                <c:pt idx="590">
                  <c:v>57</c:v>
                </c:pt>
                <c:pt idx="591">
                  <c:v>59.51</c:v>
                </c:pt>
                <c:pt idx="592">
                  <c:v>61.3</c:v>
                </c:pt>
                <c:pt idx="593">
                  <c:v>60.56</c:v>
                </c:pt>
                <c:pt idx="594">
                  <c:v>62.42</c:v>
                </c:pt>
                <c:pt idx="595">
                  <c:v>62.21</c:v>
                </c:pt>
                <c:pt idx="596">
                  <c:v>63.31</c:v>
                </c:pt>
                <c:pt idx="597">
                  <c:v>63.31</c:v>
                </c:pt>
                <c:pt idx="598">
                  <c:v>64</c:v>
                </c:pt>
                <c:pt idx="599">
                  <c:v>62.78</c:v>
                </c:pt>
                <c:pt idx="600">
                  <c:v>63.1</c:v>
                </c:pt>
                <c:pt idx="601">
                  <c:v>60.9</c:v>
                </c:pt>
                <c:pt idx="602">
                  <c:v>63.23</c:v>
                </c:pt>
                <c:pt idx="603">
                  <c:v>63.47</c:v>
                </c:pt>
                <c:pt idx="604">
                  <c:v>64.260000000000005</c:v>
                </c:pt>
                <c:pt idx="605">
                  <c:v>64.56</c:v>
                </c:pt>
                <c:pt idx="606">
                  <c:v>65.180000000000007</c:v>
                </c:pt>
                <c:pt idx="607">
                  <c:v>65.349999999999994</c:v>
                </c:pt>
                <c:pt idx="608">
                  <c:v>66.23</c:v>
                </c:pt>
                <c:pt idx="609">
                  <c:v>67.849999999999994</c:v>
                </c:pt>
                <c:pt idx="610">
                  <c:v>69.349999999999994</c:v>
                </c:pt>
                <c:pt idx="611">
                  <c:v>70.98</c:v>
                </c:pt>
                <c:pt idx="612">
                  <c:v>71.56</c:v>
                </c:pt>
                <c:pt idx="613">
                  <c:v>70.650000000000006</c:v>
                </c:pt>
                <c:pt idx="614">
                  <c:v>72.8</c:v>
                </c:pt>
                <c:pt idx="615">
                  <c:v>71.75</c:v>
                </c:pt>
                <c:pt idx="616">
                  <c:v>72.989999999999995</c:v>
                </c:pt>
                <c:pt idx="617">
                  <c:v>74.2</c:v>
                </c:pt>
                <c:pt idx="618">
                  <c:v>74.86</c:v>
                </c:pt>
                <c:pt idx="619">
                  <c:v>75.650000000000006</c:v>
                </c:pt>
                <c:pt idx="620">
                  <c:v>75.55</c:v>
                </c:pt>
                <c:pt idx="621">
                  <c:v>73.760000000000005</c:v>
                </c:pt>
                <c:pt idx="622">
                  <c:v>73.400000000000006</c:v>
                </c:pt>
                <c:pt idx="623">
                  <c:v>74.88</c:v>
                </c:pt>
                <c:pt idx="624">
                  <c:v>74.62</c:v>
                </c:pt>
                <c:pt idx="625">
                  <c:v>72.959999999999994</c:v>
                </c:pt>
                <c:pt idx="626">
                  <c:v>70.2</c:v>
                </c:pt>
                <c:pt idx="627">
                  <c:v>71.2</c:v>
                </c:pt>
                <c:pt idx="628">
                  <c:v>71.25</c:v>
                </c:pt>
                <c:pt idx="629">
                  <c:v>73.03</c:v>
                </c:pt>
                <c:pt idx="630">
                  <c:v>71.87</c:v>
                </c:pt>
                <c:pt idx="631">
                  <c:v>74.05</c:v>
                </c:pt>
                <c:pt idx="632">
                  <c:v>73.260000000000005</c:v>
                </c:pt>
                <c:pt idx="633">
                  <c:v>72.569999999999993</c:v>
                </c:pt>
                <c:pt idx="634">
                  <c:v>69.61</c:v>
                </c:pt>
                <c:pt idx="635">
                  <c:v>67.7</c:v>
                </c:pt>
                <c:pt idx="636">
                  <c:v>65.91</c:v>
                </c:pt>
                <c:pt idx="637">
                  <c:v>64.459999999999994</c:v>
                </c:pt>
                <c:pt idx="638">
                  <c:v>64.3</c:v>
                </c:pt>
                <c:pt idx="639">
                  <c:v>63.76</c:v>
                </c:pt>
                <c:pt idx="640">
                  <c:v>62.9</c:v>
                </c:pt>
                <c:pt idx="641">
                  <c:v>63.8</c:v>
                </c:pt>
                <c:pt idx="642">
                  <c:v>65.92</c:v>
                </c:pt>
                <c:pt idx="643">
                  <c:v>66.55</c:v>
                </c:pt>
                <c:pt idx="644">
                  <c:v>67.72</c:v>
                </c:pt>
                <c:pt idx="645">
                  <c:v>69</c:v>
                </c:pt>
                <c:pt idx="646">
                  <c:v>68.959999999999994</c:v>
                </c:pt>
                <c:pt idx="647">
                  <c:v>69.64</c:v>
                </c:pt>
                <c:pt idx="648">
                  <c:v>70.87</c:v>
                </c:pt>
                <c:pt idx="649">
                  <c:v>72.25</c:v>
                </c:pt>
                <c:pt idx="650">
                  <c:v>72.08</c:v>
                </c:pt>
                <c:pt idx="651">
                  <c:v>71.099999999999994</c:v>
                </c:pt>
                <c:pt idx="652">
                  <c:v>68</c:v>
                </c:pt>
                <c:pt idx="653">
                  <c:v>71.069999999999993</c:v>
                </c:pt>
                <c:pt idx="654">
                  <c:v>73.209999999999994</c:v>
                </c:pt>
                <c:pt idx="655">
                  <c:v>75.02</c:v>
                </c:pt>
                <c:pt idx="656">
                  <c:v>76.05</c:v>
                </c:pt>
                <c:pt idx="657">
                  <c:v>76.040000000000006</c:v>
                </c:pt>
                <c:pt idx="658">
                  <c:v>75.87</c:v>
                </c:pt>
                <c:pt idx="659">
                  <c:v>74.47</c:v>
                </c:pt>
                <c:pt idx="660">
                  <c:v>75.150000000000006</c:v>
                </c:pt>
                <c:pt idx="661">
                  <c:v>73.8</c:v>
                </c:pt>
                <c:pt idx="662">
                  <c:v>74.650000000000006</c:v>
                </c:pt>
                <c:pt idx="663">
                  <c:v>74.95</c:v>
                </c:pt>
                <c:pt idx="664">
                  <c:v>72.040000000000006</c:v>
                </c:pt>
                <c:pt idx="665">
                  <c:v>71</c:v>
                </c:pt>
                <c:pt idx="666">
                  <c:v>73.709999999999994</c:v>
                </c:pt>
                <c:pt idx="667">
                  <c:v>75.48</c:v>
                </c:pt>
                <c:pt idx="668">
                  <c:v>74.53</c:v>
                </c:pt>
                <c:pt idx="669">
                  <c:v>75.56</c:v>
                </c:pt>
                <c:pt idx="670">
                  <c:v>75.34</c:v>
                </c:pt>
                <c:pt idx="671">
                  <c:v>72.94</c:v>
                </c:pt>
                <c:pt idx="672">
                  <c:v>73.25</c:v>
                </c:pt>
                <c:pt idx="673">
                  <c:v>74.069999999999993</c:v>
                </c:pt>
                <c:pt idx="674">
                  <c:v>74.62</c:v>
                </c:pt>
                <c:pt idx="675">
                  <c:v>71.010000000000005</c:v>
                </c:pt>
                <c:pt idx="676">
                  <c:v>69.709999999999994</c:v>
                </c:pt>
                <c:pt idx="677">
                  <c:v>69.38</c:v>
                </c:pt>
                <c:pt idx="678">
                  <c:v>69.290000000000006</c:v>
                </c:pt>
                <c:pt idx="679">
                  <c:v>68.709999999999994</c:v>
                </c:pt>
                <c:pt idx="680">
                  <c:v>72.180000000000007</c:v>
                </c:pt>
                <c:pt idx="681">
                  <c:v>72.67</c:v>
                </c:pt>
                <c:pt idx="682">
                  <c:v>72.45</c:v>
                </c:pt>
                <c:pt idx="683">
                  <c:v>70.09</c:v>
                </c:pt>
                <c:pt idx="684">
                  <c:v>69.7</c:v>
                </c:pt>
                <c:pt idx="685">
                  <c:v>71.14</c:v>
                </c:pt>
                <c:pt idx="686">
                  <c:v>72.94</c:v>
                </c:pt>
                <c:pt idx="687">
                  <c:v>73.27</c:v>
                </c:pt>
                <c:pt idx="688">
                  <c:v>72.760000000000005</c:v>
                </c:pt>
                <c:pt idx="689">
                  <c:v>70.209999999999994</c:v>
                </c:pt>
                <c:pt idx="690">
                  <c:v>72.02</c:v>
                </c:pt>
                <c:pt idx="691">
                  <c:v>68.8</c:v>
                </c:pt>
                <c:pt idx="692">
                  <c:v>66.45</c:v>
                </c:pt>
                <c:pt idx="693">
                  <c:v>66.569999999999993</c:v>
                </c:pt>
                <c:pt idx="694">
                  <c:v>67.42</c:v>
                </c:pt>
                <c:pt idx="695">
                  <c:v>67.040000000000006</c:v>
                </c:pt>
                <c:pt idx="696">
                  <c:v>70.599999999999994</c:v>
                </c:pt>
                <c:pt idx="697">
                  <c:v>70.58</c:v>
                </c:pt>
                <c:pt idx="698">
                  <c:v>70.099999999999994</c:v>
                </c:pt>
                <c:pt idx="699">
                  <c:v>70.36</c:v>
                </c:pt>
                <c:pt idx="700">
                  <c:v>71.44</c:v>
                </c:pt>
                <c:pt idx="701">
                  <c:v>70.180000000000007</c:v>
                </c:pt>
                <c:pt idx="702">
                  <c:v>71.87</c:v>
                </c:pt>
                <c:pt idx="703">
                  <c:v>72.84</c:v>
                </c:pt>
                <c:pt idx="704">
                  <c:v>73.599999999999994</c:v>
                </c:pt>
                <c:pt idx="705">
                  <c:v>74.94</c:v>
                </c:pt>
                <c:pt idx="706">
                  <c:v>75.86</c:v>
                </c:pt>
                <c:pt idx="707">
                  <c:v>78.260000000000005</c:v>
                </c:pt>
                <c:pt idx="708">
                  <c:v>79.12</c:v>
                </c:pt>
                <c:pt idx="709">
                  <c:v>79.98</c:v>
                </c:pt>
                <c:pt idx="710">
                  <c:v>78.69</c:v>
                </c:pt>
                <c:pt idx="711">
                  <c:v>81.040000000000006</c:v>
                </c:pt>
                <c:pt idx="712">
                  <c:v>80.55</c:v>
                </c:pt>
                <c:pt idx="713">
                  <c:v>79.650000000000006</c:v>
                </c:pt>
                <c:pt idx="714">
                  <c:v>78.680000000000007</c:v>
                </c:pt>
                <c:pt idx="715">
                  <c:v>79.47</c:v>
                </c:pt>
                <c:pt idx="716">
                  <c:v>78.75</c:v>
                </c:pt>
                <c:pt idx="717">
                  <c:v>79.98</c:v>
                </c:pt>
                <c:pt idx="718">
                  <c:v>77.02</c:v>
                </c:pt>
                <c:pt idx="719">
                  <c:v>78.09</c:v>
                </c:pt>
                <c:pt idx="720">
                  <c:v>79.47</c:v>
                </c:pt>
                <c:pt idx="721">
                  <c:v>80.290000000000006</c:v>
                </c:pt>
                <c:pt idx="722">
                  <c:v>79.8</c:v>
                </c:pt>
                <c:pt idx="723">
                  <c:v>79.2</c:v>
                </c:pt>
                <c:pt idx="724">
                  <c:v>79.239999999999995</c:v>
                </c:pt>
                <c:pt idx="725">
                  <c:v>78.88</c:v>
                </c:pt>
                <c:pt idx="726">
                  <c:v>79.25</c:v>
                </c:pt>
                <c:pt idx="727">
                  <c:v>76.78</c:v>
                </c:pt>
                <c:pt idx="728">
                  <c:v>76.58</c:v>
                </c:pt>
                <c:pt idx="729">
                  <c:v>78.930000000000007</c:v>
                </c:pt>
                <c:pt idx="730">
                  <c:v>79.38</c:v>
                </c:pt>
                <c:pt idx="731">
                  <c:v>79.63</c:v>
                </c:pt>
                <c:pt idx="732">
                  <c:v>77.59</c:v>
                </c:pt>
              </c:numCache>
            </c:numRef>
          </c:val>
          <c:smooth val="0"/>
        </c:ser>
        <c:ser>
          <c:idx val="1"/>
          <c:order val="1"/>
          <c:spPr>
            <a:ln w="38100" cmpd="sng">
              <a:solidFill>
                <a:srgbClr val="579D1C"/>
              </a:solidFill>
            </a:ln>
          </c:spPr>
          <c:marker>
            <c:symbol val="none"/>
          </c:marker>
          <c:cat>
            <c:strRef>
              <c:f>Data!$B$20:$B$752</c:f>
              <c:strCache>
                <c:ptCount val="733"/>
                <c:pt idx="0">
                  <c:v>2007-01-02</c:v>
                </c:pt>
                <c:pt idx="1">
                  <c:v>2007-01-03</c:v>
                </c:pt>
                <c:pt idx="2">
                  <c:v>2007-01-04</c:v>
                </c:pt>
                <c:pt idx="3">
                  <c:v>2007-01-05</c:v>
                </c:pt>
                <c:pt idx="4">
                  <c:v>2007-01-08</c:v>
                </c:pt>
                <c:pt idx="5">
                  <c:v>2007-01-09</c:v>
                </c:pt>
                <c:pt idx="6">
                  <c:v>2007-01-10</c:v>
                </c:pt>
                <c:pt idx="7">
                  <c:v>2007-01-11</c:v>
                </c:pt>
                <c:pt idx="8">
                  <c:v>2007-01-12</c:v>
                </c:pt>
                <c:pt idx="9">
                  <c:v>2007-01-15</c:v>
                </c:pt>
                <c:pt idx="10">
                  <c:v>2007-01-16</c:v>
                </c:pt>
                <c:pt idx="11">
                  <c:v>2007-01-17</c:v>
                </c:pt>
                <c:pt idx="12">
                  <c:v>2007-01-18</c:v>
                </c:pt>
                <c:pt idx="13">
                  <c:v>2007-01-19</c:v>
                </c:pt>
                <c:pt idx="14">
                  <c:v>2007-01-22</c:v>
                </c:pt>
                <c:pt idx="15">
                  <c:v>2007-01-23</c:v>
                </c:pt>
                <c:pt idx="16">
                  <c:v>2007-01-24</c:v>
                </c:pt>
                <c:pt idx="17">
                  <c:v>2007-01-25</c:v>
                </c:pt>
                <c:pt idx="18">
                  <c:v>2007-01-26</c:v>
                </c:pt>
                <c:pt idx="19">
                  <c:v>2007-01-29</c:v>
                </c:pt>
                <c:pt idx="20">
                  <c:v>2007-01-30</c:v>
                </c:pt>
                <c:pt idx="21">
                  <c:v>2007-01-31</c:v>
                </c:pt>
                <c:pt idx="22">
                  <c:v>2007-02-01</c:v>
                </c:pt>
                <c:pt idx="23">
                  <c:v>2007-02-02</c:v>
                </c:pt>
                <c:pt idx="24">
                  <c:v>2007-02-05</c:v>
                </c:pt>
                <c:pt idx="25">
                  <c:v>2007-02-06</c:v>
                </c:pt>
                <c:pt idx="26">
                  <c:v>2007-02-07</c:v>
                </c:pt>
                <c:pt idx="27">
                  <c:v>2007-02-08</c:v>
                </c:pt>
                <c:pt idx="28">
                  <c:v>2007-02-09</c:v>
                </c:pt>
                <c:pt idx="29">
                  <c:v>2007-02-12</c:v>
                </c:pt>
                <c:pt idx="30">
                  <c:v>2007-02-13</c:v>
                </c:pt>
                <c:pt idx="31">
                  <c:v>2007-02-14</c:v>
                </c:pt>
                <c:pt idx="32">
                  <c:v>2007-02-15</c:v>
                </c:pt>
                <c:pt idx="33">
                  <c:v>2007-02-16</c:v>
                </c:pt>
                <c:pt idx="34">
                  <c:v>2007-02-19</c:v>
                </c:pt>
                <c:pt idx="35">
                  <c:v>2007-02-20</c:v>
                </c:pt>
                <c:pt idx="36">
                  <c:v>2007-02-21</c:v>
                </c:pt>
                <c:pt idx="37">
                  <c:v>2007-02-22</c:v>
                </c:pt>
                <c:pt idx="38">
                  <c:v>2007-02-23</c:v>
                </c:pt>
                <c:pt idx="39">
                  <c:v>2007-02-26</c:v>
                </c:pt>
                <c:pt idx="40">
                  <c:v>2007-02-27</c:v>
                </c:pt>
                <c:pt idx="41">
                  <c:v>2007-02-28</c:v>
                </c:pt>
                <c:pt idx="42">
                  <c:v>2007-03-01</c:v>
                </c:pt>
                <c:pt idx="43">
                  <c:v>2007-03-02</c:v>
                </c:pt>
                <c:pt idx="44">
                  <c:v>2007-03-05</c:v>
                </c:pt>
                <c:pt idx="45">
                  <c:v>2007-03-06</c:v>
                </c:pt>
                <c:pt idx="46">
                  <c:v>2007-03-07</c:v>
                </c:pt>
                <c:pt idx="47">
                  <c:v>2007-03-08</c:v>
                </c:pt>
                <c:pt idx="48">
                  <c:v>2007-03-09</c:v>
                </c:pt>
                <c:pt idx="49">
                  <c:v>2007-03-12</c:v>
                </c:pt>
                <c:pt idx="50">
                  <c:v>2007-03-13</c:v>
                </c:pt>
                <c:pt idx="51">
                  <c:v>2007-03-14</c:v>
                </c:pt>
                <c:pt idx="52">
                  <c:v>2007-03-15</c:v>
                </c:pt>
                <c:pt idx="53">
                  <c:v>2007-03-16</c:v>
                </c:pt>
                <c:pt idx="54">
                  <c:v>2007-03-19</c:v>
                </c:pt>
                <c:pt idx="55">
                  <c:v>2007-03-20</c:v>
                </c:pt>
                <c:pt idx="56">
                  <c:v>2007-03-21</c:v>
                </c:pt>
                <c:pt idx="57">
                  <c:v>2007-03-22</c:v>
                </c:pt>
                <c:pt idx="58">
                  <c:v>2007-03-23</c:v>
                </c:pt>
                <c:pt idx="59">
                  <c:v>2007-03-26</c:v>
                </c:pt>
                <c:pt idx="60">
                  <c:v>2007-03-27</c:v>
                </c:pt>
                <c:pt idx="61">
                  <c:v>2007-03-28</c:v>
                </c:pt>
                <c:pt idx="62">
                  <c:v>2007-03-29</c:v>
                </c:pt>
                <c:pt idx="63">
                  <c:v>2007-03-30</c:v>
                </c:pt>
                <c:pt idx="64">
                  <c:v>2007-04-02</c:v>
                </c:pt>
                <c:pt idx="65">
                  <c:v>2007-04-03</c:v>
                </c:pt>
                <c:pt idx="66">
                  <c:v>2007-04-04</c:v>
                </c:pt>
                <c:pt idx="67">
                  <c:v>2007-04-05</c:v>
                </c:pt>
                <c:pt idx="68">
                  <c:v>2007-04-09</c:v>
                </c:pt>
                <c:pt idx="69">
                  <c:v>2007-04-10</c:v>
                </c:pt>
                <c:pt idx="70">
                  <c:v>2007-04-11</c:v>
                </c:pt>
                <c:pt idx="71">
                  <c:v>2007-04-12</c:v>
                </c:pt>
                <c:pt idx="72">
                  <c:v>2007-04-13</c:v>
                </c:pt>
                <c:pt idx="73">
                  <c:v>2007-04-16</c:v>
                </c:pt>
                <c:pt idx="74">
                  <c:v>2007-04-17</c:v>
                </c:pt>
                <c:pt idx="75">
                  <c:v>2007-04-18</c:v>
                </c:pt>
                <c:pt idx="76">
                  <c:v>2007-04-19</c:v>
                </c:pt>
                <c:pt idx="77">
                  <c:v>2007-04-20</c:v>
                </c:pt>
                <c:pt idx="78">
                  <c:v>2007-04-23</c:v>
                </c:pt>
                <c:pt idx="79">
                  <c:v>2007-04-24</c:v>
                </c:pt>
                <c:pt idx="80">
                  <c:v>2007-04-25</c:v>
                </c:pt>
                <c:pt idx="81">
                  <c:v>2007-04-26</c:v>
                </c:pt>
                <c:pt idx="82">
                  <c:v>2007-04-27</c:v>
                </c:pt>
                <c:pt idx="83">
                  <c:v>2007-04-30</c:v>
                </c:pt>
                <c:pt idx="84">
                  <c:v>2007-05-01</c:v>
                </c:pt>
                <c:pt idx="85">
                  <c:v>2007-05-02</c:v>
                </c:pt>
                <c:pt idx="86">
                  <c:v>2007-05-03</c:v>
                </c:pt>
                <c:pt idx="87">
                  <c:v>2007-05-04</c:v>
                </c:pt>
                <c:pt idx="88">
                  <c:v>2007-05-07</c:v>
                </c:pt>
                <c:pt idx="89">
                  <c:v>2007-05-08</c:v>
                </c:pt>
                <c:pt idx="90">
                  <c:v>2007-05-09</c:v>
                </c:pt>
                <c:pt idx="91">
                  <c:v>2007-05-10</c:v>
                </c:pt>
                <c:pt idx="92">
                  <c:v>2007-05-11</c:v>
                </c:pt>
                <c:pt idx="93">
                  <c:v>2007-05-14</c:v>
                </c:pt>
                <c:pt idx="94">
                  <c:v>2007-05-15</c:v>
                </c:pt>
                <c:pt idx="95">
                  <c:v>2007-05-16</c:v>
                </c:pt>
                <c:pt idx="96">
                  <c:v>2007-05-17</c:v>
                </c:pt>
                <c:pt idx="97">
                  <c:v>2007-05-18</c:v>
                </c:pt>
                <c:pt idx="98">
                  <c:v>2007-05-21</c:v>
                </c:pt>
                <c:pt idx="99">
                  <c:v>2007-05-22</c:v>
                </c:pt>
                <c:pt idx="100">
                  <c:v>2007-05-23</c:v>
                </c:pt>
                <c:pt idx="101">
                  <c:v>2007-05-24</c:v>
                </c:pt>
                <c:pt idx="102">
                  <c:v>2007-05-25</c:v>
                </c:pt>
                <c:pt idx="103">
                  <c:v>2007-05-29</c:v>
                </c:pt>
                <c:pt idx="104">
                  <c:v>2007-05-30</c:v>
                </c:pt>
                <c:pt idx="105">
                  <c:v>2007-05-31</c:v>
                </c:pt>
                <c:pt idx="106">
                  <c:v>2007-06-01</c:v>
                </c:pt>
                <c:pt idx="107">
                  <c:v>2007-06-04</c:v>
                </c:pt>
                <c:pt idx="108">
                  <c:v>2007-06-05</c:v>
                </c:pt>
                <c:pt idx="109">
                  <c:v>2007-06-06</c:v>
                </c:pt>
                <c:pt idx="110">
                  <c:v>2007-06-07</c:v>
                </c:pt>
                <c:pt idx="111">
                  <c:v>2007-06-08</c:v>
                </c:pt>
                <c:pt idx="112">
                  <c:v>2007-06-11</c:v>
                </c:pt>
                <c:pt idx="113">
                  <c:v>2007-06-12</c:v>
                </c:pt>
                <c:pt idx="114">
                  <c:v>2007-06-13</c:v>
                </c:pt>
                <c:pt idx="115">
                  <c:v>2007-06-14</c:v>
                </c:pt>
                <c:pt idx="116">
                  <c:v>2007-06-15</c:v>
                </c:pt>
                <c:pt idx="117">
                  <c:v>2007-06-18</c:v>
                </c:pt>
                <c:pt idx="118">
                  <c:v>2007-06-19</c:v>
                </c:pt>
                <c:pt idx="119">
                  <c:v>2007-06-20</c:v>
                </c:pt>
                <c:pt idx="120">
                  <c:v>2007-06-21</c:v>
                </c:pt>
                <c:pt idx="121">
                  <c:v>2007-06-22</c:v>
                </c:pt>
                <c:pt idx="122">
                  <c:v>2007-06-25</c:v>
                </c:pt>
                <c:pt idx="123">
                  <c:v>2007-06-26</c:v>
                </c:pt>
                <c:pt idx="124">
                  <c:v>2007-06-27</c:v>
                </c:pt>
                <c:pt idx="125">
                  <c:v>2007-06-28</c:v>
                </c:pt>
                <c:pt idx="126">
                  <c:v>2007-06-29</c:v>
                </c:pt>
                <c:pt idx="127">
                  <c:v>2007-07-02</c:v>
                </c:pt>
                <c:pt idx="128">
                  <c:v>2007-07-03</c:v>
                </c:pt>
                <c:pt idx="129">
                  <c:v>2007-07-05</c:v>
                </c:pt>
                <c:pt idx="130">
                  <c:v>2007-07-06</c:v>
                </c:pt>
                <c:pt idx="131">
                  <c:v>2007-07-09</c:v>
                </c:pt>
                <c:pt idx="132">
                  <c:v>2007-07-10</c:v>
                </c:pt>
                <c:pt idx="133">
                  <c:v>2007-07-11</c:v>
                </c:pt>
                <c:pt idx="134">
                  <c:v>2007-07-12</c:v>
                </c:pt>
                <c:pt idx="135">
                  <c:v>2007-07-13</c:v>
                </c:pt>
                <c:pt idx="136">
                  <c:v>2007-07-16</c:v>
                </c:pt>
                <c:pt idx="137">
                  <c:v>2007-07-17</c:v>
                </c:pt>
                <c:pt idx="138">
                  <c:v>2007-07-18</c:v>
                </c:pt>
                <c:pt idx="139">
                  <c:v>2007-07-19</c:v>
                </c:pt>
                <c:pt idx="140">
                  <c:v>2007-07-20</c:v>
                </c:pt>
                <c:pt idx="141">
                  <c:v>2007-07-23</c:v>
                </c:pt>
                <c:pt idx="142">
                  <c:v>2007-07-24</c:v>
                </c:pt>
                <c:pt idx="143">
                  <c:v>2007-07-25</c:v>
                </c:pt>
                <c:pt idx="144">
                  <c:v>2007-07-26</c:v>
                </c:pt>
                <c:pt idx="145">
                  <c:v>2007-07-27</c:v>
                </c:pt>
                <c:pt idx="146">
                  <c:v>2007-07-30</c:v>
                </c:pt>
                <c:pt idx="147">
                  <c:v>2007-07-31</c:v>
                </c:pt>
                <c:pt idx="148">
                  <c:v>2007-08-01</c:v>
                </c:pt>
                <c:pt idx="149">
                  <c:v>2007-08-02</c:v>
                </c:pt>
                <c:pt idx="150">
                  <c:v>2007-08-03</c:v>
                </c:pt>
                <c:pt idx="151">
                  <c:v>2007-08-06</c:v>
                </c:pt>
                <c:pt idx="152">
                  <c:v>2007-08-07</c:v>
                </c:pt>
                <c:pt idx="153">
                  <c:v>2007-08-08</c:v>
                </c:pt>
                <c:pt idx="154">
                  <c:v>2007-08-09</c:v>
                </c:pt>
                <c:pt idx="155">
                  <c:v>2007-08-10</c:v>
                </c:pt>
                <c:pt idx="156">
                  <c:v>2007-08-13</c:v>
                </c:pt>
                <c:pt idx="157">
                  <c:v>2007-08-14</c:v>
                </c:pt>
                <c:pt idx="158">
                  <c:v>2007-08-15</c:v>
                </c:pt>
                <c:pt idx="159">
                  <c:v>2007-08-16</c:v>
                </c:pt>
                <c:pt idx="160">
                  <c:v>2007-08-17</c:v>
                </c:pt>
                <c:pt idx="161">
                  <c:v>2007-08-20</c:v>
                </c:pt>
                <c:pt idx="162">
                  <c:v>2007-08-21</c:v>
                </c:pt>
                <c:pt idx="163">
                  <c:v>2007-08-22</c:v>
                </c:pt>
                <c:pt idx="164">
                  <c:v>2007-08-23</c:v>
                </c:pt>
                <c:pt idx="165">
                  <c:v>2007-08-24</c:v>
                </c:pt>
                <c:pt idx="166">
                  <c:v>2007-08-27</c:v>
                </c:pt>
                <c:pt idx="167">
                  <c:v>2007-08-28</c:v>
                </c:pt>
                <c:pt idx="168">
                  <c:v>2007-08-29</c:v>
                </c:pt>
                <c:pt idx="169">
                  <c:v>2007-08-30</c:v>
                </c:pt>
                <c:pt idx="170">
                  <c:v>2007-08-31</c:v>
                </c:pt>
                <c:pt idx="171">
                  <c:v>2007-09-03</c:v>
                </c:pt>
                <c:pt idx="172">
                  <c:v>2007-09-04</c:v>
                </c:pt>
                <c:pt idx="173">
                  <c:v>2007-09-05</c:v>
                </c:pt>
                <c:pt idx="174">
                  <c:v>2007-09-06</c:v>
                </c:pt>
                <c:pt idx="175">
                  <c:v>2007-09-07</c:v>
                </c:pt>
                <c:pt idx="176">
                  <c:v>2007-09-10</c:v>
                </c:pt>
                <c:pt idx="177">
                  <c:v>2007-09-11</c:v>
                </c:pt>
                <c:pt idx="178">
                  <c:v>2007-09-12</c:v>
                </c:pt>
                <c:pt idx="179">
                  <c:v>2007-09-13</c:v>
                </c:pt>
                <c:pt idx="180">
                  <c:v>2007-09-14</c:v>
                </c:pt>
                <c:pt idx="181">
                  <c:v>2007-09-17</c:v>
                </c:pt>
                <c:pt idx="182">
                  <c:v>2007-09-18</c:v>
                </c:pt>
                <c:pt idx="183">
                  <c:v>2007-09-19</c:v>
                </c:pt>
                <c:pt idx="184">
                  <c:v>2007-09-20</c:v>
                </c:pt>
                <c:pt idx="185">
                  <c:v>2007-09-21</c:v>
                </c:pt>
                <c:pt idx="186">
                  <c:v>2007-09-24</c:v>
                </c:pt>
                <c:pt idx="187">
                  <c:v>2007-09-25</c:v>
                </c:pt>
                <c:pt idx="188">
                  <c:v>2007-09-26</c:v>
                </c:pt>
                <c:pt idx="189">
                  <c:v>2007-09-27</c:v>
                </c:pt>
                <c:pt idx="190">
                  <c:v>2007-09-28</c:v>
                </c:pt>
                <c:pt idx="191">
                  <c:v>2007-10-01</c:v>
                </c:pt>
                <c:pt idx="192">
                  <c:v>2007-10-02</c:v>
                </c:pt>
                <c:pt idx="193">
                  <c:v>2007-10-03</c:v>
                </c:pt>
                <c:pt idx="194">
                  <c:v>2007-10-04</c:v>
                </c:pt>
                <c:pt idx="195">
                  <c:v>2007-10-05</c:v>
                </c:pt>
                <c:pt idx="196">
                  <c:v>2007-10-08</c:v>
                </c:pt>
                <c:pt idx="197">
                  <c:v>2007-10-09</c:v>
                </c:pt>
                <c:pt idx="198">
                  <c:v>2007-10-10</c:v>
                </c:pt>
                <c:pt idx="199">
                  <c:v>2007-10-11</c:v>
                </c:pt>
                <c:pt idx="200">
                  <c:v>2007-10-12</c:v>
                </c:pt>
                <c:pt idx="201">
                  <c:v>2007-10-15</c:v>
                </c:pt>
                <c:pt idx="202">
                  <c:v>2007-10-16</c:v>
                </c:pt>
                <c:pt idx="203">
                  <c:v>2007-10-17</c:v>
                </c:pt>
                <c:pt idx="204">
                  <c:v>2007-10-18</c:v>
                </c:pt>
                <c:pt idx="205">
                  <c:v>2007-10-19</c:v>
                </c:pt>
                <c:pt idx="206">
                  <c:v>2007-10-22</c:v>
                </c:pt>
                <c:pt idx="207">
                  <c:v>2007-10-23</c:v>
                </c:pt>
                <c:pt idx="208">
                  <c:v>2007-10-24</c:v>
                </c:pt>
                <c:pt idx="209">
                  <c:v>2007-10-25</c:v>
                </c:pt>
                <c:pt idx="210">
                  <c:v>2007-10-26</c:v>
                </c:pt>
                <c:pt idx="211">
                  <c:v>2007-10-29</c:v>
                </c:pt>
                <c:pt idx="212">
                  <c:v>2007-10-30</c:v>
                </c:pt>
                <c:pt idx="213">
                  <c:v>2007-10-31</c:v>
                </c:pt>
                <c:pt idx="214">
                  <c:v>2007-11-01</c:v>
                </c:pt>
                <c:pt idx="215">
                  <c:v>2007-11-02</c:v>
                </c:pt>
                <c:pt idx="216">
                  <c:v>2007-11-05</c:v>
                </c:pt>
                <c:pt idx="217">
                  <c:v>2007-11-06</c:v>
                </c:pt>
                <c:pt idx="218">
                  <c:v>2007-11-07</c:v>
                </c:pt>
                <c:pt idx="219">
                  <c:v>2007-11-08</c:v>
                </c:pt>
                <c:pt idx="220">
                  <c:v>2007-11-09</c:v>
                </c:pt>
                <c:pt idx="221">
                  <c:v>2007-11-12</c:v>
                </c:pt>
                <c:pt idx="222">
                  <c:v>2007-11-13</c:v>
                </c:pt>
                <c:pt idx="223">
                  <c:v>2007-11-14</c:v>
                </c:pt>
                <c:pt idx="224">
                  <c:v>2007-11-15</c:v>
                </c:pt>
                <c:pt idx="225">
                  <c:v>2007-11-16</c:v>
                </c:pt>
                <c:pt idx="226">
                  <c:v>2007-11-19</c:v>
                </c:pt>
                <c:pt idx="227">
                  <c:v>2007-11-20</c:v>
                </c:pt>
                <c:pt idx="228">
                  <c:v>2007-11-21</c:v>
                </c:pt>
                <c:pt idx="229">
                  <c:v>2007-11-23</c:v>
                </c:pt>
                <c:pt idx="230">
                  <c:v>2007-11-26</c:v>
                </c:pt>
                <c:pt idx="231">
                  <c:v>2007-11-27</c:v>
                </c:pt>
                <c:pt idx="232">
                  <c:v>2007-11-28</c:v>
                </c:pt>
                <c:pt idx="233">
                  <c:v>2007-11-29</c:v>
                </c:pt>
                <c:pt idx="234">
                  <c:v>2007-11-30</c:v>
                </c:pt>
                <c:pt idx="235">
                  <c:v>2007-12-03</c:v>
                </c:pt>
                <c:pt idx="236">
                  <c:v>2007-12-04</c:v>
                </c:pt>
                <c:pt idx="237">
                  <c:v>2007-12-05</c:v>
                </c:pt>
                <c:pt idx="238">
                  <c:v>2007-12-06</c:v>
                </c:pt>
                <c:pt idx="239">
                  <c:v>2007-12-07</c:v>
                </c:pt>
                <c:pt idx="240">
                  <c:v>2007-12-10</c:v>
                </c:pt>
                <c:pt idx="241">
                  <c:v>2007-12-11</c:v>
                </c:pt>
                <c:pt idx="242">
                  <c:v>2007-12-12</c:v>
                </c:pt>
                <c:pt idx="243">
                  <c:v>2007-12-13</c:v>
                </c:pt>
                <c:pt idx="244">
                  <c:v>2007-12-14</c:v>
                </c:pt>
                <c:pt idx="245">
                  <c:v>2007-12-17</c:v>
                </c:pt>
                <c:pt idx="246">
                  <c:v>2007-12-18</c:v>
                </c:pt>
                <c:pt idx="247">
                  <c:v>2007-12-19</c:v>
                </c:pt>
                <c:pt idx="248">
                  <c:v>2007-12-20</c:v>
                </c:pt>
                <c:pt idx="249">
                  <c:v>2007-12-21</c:v>
                </c:pt>
                <c:pt idx="250">
                  <c:v>2007-12-24</c:v>
                </c:pt>
                <c:pt idx="251">
                  <c:v>2007-12-26</c:v>
                </c:pt>
                <c:pt idx="252">
                  <c:v>2007-12-27</c:v>
                </c:pt>
                <c:pt idx="253">
                  <c:v>2007-12-28</c:v>
                </c:pt>
                <c:pt idx="254">
                  <c:v>2007-12-31</c:v>
                </c:pt>
                <c:pt idx="255">
                  <c:v>2008-01-02</c:v>
                </c:pt>
                <c:pt idx="256">
                  <c:v>2008-01-03</c:v>
                </c:pt>
                <c:pt idx="257">
                  <c:v>2008-01-04</c:v>
                </c:pt>
                <c:pt idx="258">
                  <c:v>2008-01-07</c:v>
                </c:pt>
                <c:pt idx="259">
                  <c:v>2008-01-08</c:v>
                </c:pt>
                <c:pt idx="260">
                  <c:v>2008-01-09</c:v>
                </c:pt>
                <c:pt idx="261">
                  <c:v>2008-01-10</c:v>
                </c:pt>
                <c:pt idx="262">
                  <c:v>2008-01-11</c:v>
                </c:pt>
                <c:pt idx="263">
                  <c:v>2008-01-14</c:v>
                </c:pt>
                <c:pt idx="264">
                  <c:v>2008-01-15</c:v>
                </c:pt>
                <c:pt idx="265">
                  <c:v>2008-01-16</c:v>
                </c:pt>
                <c:pt idx="266">
                  <c:v>2008-01-17</c:v>
                </c:pt>
                <c:pt idx="267">
                  <c:v>2008-01-18</c:v>
                </c:pt>
                <c:pt idx="268">
                  <c:v>2008-01-22</c:v>
                </c:pt>
                <c:pt idx="269">
                  <c:v>2008-01-23</c:v>
                </c:pt>
                <c:pt idx="270">
                  <c:v>2008-01-24</c:v>
                </c:pt>
                <c:pt idx="271">
                  <c:v>2008-01-25</c:v>
                </c:pt>
                <c:pt idx="272">
                  <c:v>2008-01-28</c:v>
                </c:pt>
                <c:pt idx="273">
                  <c:v>2008-01-29</c:v>
                </c:pt>
                <c:pt idx="274">
                  <c:v>2008-01-30</c:v>
                </c:pt>
                <c:pt idx="275">
                  <c:v>2008-01-31</c:v>
                </c:pt>
                <c:pt idx="276">
                  <c:v>2008-02-01</c:v>
                </c:pt>
                <c:pt idx="277">
                  <c:v>2008-02-04</c:v>
                </c:pt>
                <c:pt idx="278">
                  <c:v>2008-02-05</c:v>
                </c:pt>
                <c:pt idx="279">
                  <c:v>2008-02-06</c:v>
                </c:pt>
                <c:pt idx="280">
                  <c:v>2008-02-07</c:v>
                </c:pt>
                <c:pt idx="281">
                  <c:v>2008-02-08</c:v>
                </c:pt>
                <c:pt idx="282">
                  <c:v>2008-02-11</c:v>
                </c:pt>
                <c:pt idx="283">
                  <c:v>2008-02-12</c:v>
                </c:pt>
                <c:pt idx="284">
                  <c:v>2008-02-13</c:v>
                </c:pt>
                <c:pt idx="285">
                  <c:v>2008-02-14</c:v>
                </c:pt>
                <c:pt idx="286">
                  <c:v>2008-02-15</c:v>
                </c:pt>
                <c:pt idx="287">
                  <c:v>2008-02-19</c:v>
                </c:pt>
                <c:pt idx="288">
                  <c:v>2008-02-20</c:v>
                </c:pt>
                <c:pt idx="289">
                  <c:v>2008-02-21</c:v>
                </c:pt>
                <c:pt idx="290">
                  <c:v>2008-02-22</c:v>
                </c:pt>
                <c:pt idx="291">
                  <c:v>2008-02-25</c:v>
                </c:pt>
                <c:pt idx="292">
                  <c:v>2008-02-26</c:v>
                </c:pt>
                <c:pt idx="293">
                  <c:v>2008-02-27</c:v>
                </c:pt>
                <c:pt idx="294">
                  <c:v>2008-02-28</c:v>
                </c:pt>
                <c:pt idx="295">
                  <c:v>2008-02-29</c:v>
                </c:pt>
                <c:pt idx="296">
                  <c:v>2008-03-03</c:v>
                </c:pt>
                <c:pt idx="297">
                  <c:v>2008-03-04</c:v>
                </c:pt>
                <c:pt idx="298">
                  <c:v>2008-03-05</c:v>
                </c:pt>
                <c:pt idx="299">
                  <c:v>2008-03-06</c:v>
                </c:pt>
                <c:pt idx="300">
                  <c:v>2008-03-07</c:v>
                </c:pt>
                <c:pt idx="301">
                  <c:v>2008-03-10</c:v>
                </c:pt>
                <c:pt idx="302">
                  <c:v>2008-03-11</c:v>
                </c:pt>
                <c:pt idx="303">
                  <c:v>2008-03-12</c:v>
                </c:pt>
                <c:pt idx="304">
                  <c:v>2008-03-13</c:v>
                </c:pt>
                <c:pt idx="305">
                  <c:v>2008-03-14</c:v>
                </c:pt>
                <c:pt idx="306">
                  <c:v>2008-03-17</c:v>
                </c:pt>
                <c:pt idx="307">
                  <c:v>2008-03-18</c:v>
                </c:pt>
                <c:pt idx="308">
                  <c:v>2008-03-19</c:v>
                </c:pt>
                <c:pt idx="309">
                  <c:v>2008-03-20</c:v>
                </c:pt>
                <c:pt idx="310">
                  <c:v>2008-03-24</c:v>
                </c:pt>
                <c:pt idx="311">
                  <c:v>2008-03-25</c:v>
                </c:pt>
                <c:pt idx="312">
                  <c:v>2008-03-26</c:v>
                </c:pt>
                <c:pt idx="313">
                  <c:v>2008-03-27</c:v>
                </c:pt>
                <c:pt idx="314">
                  <c:v>2008-03-28</c:v>
                </c:pt>
                <c:pt idx="315">
                  <c:v>2008-03-31</c:v>
                </c:pt>
                <c:pt idx="316">
                  <c:v>2008-04-01</c:v>
                </c:pt>
                <c:pt idx="317">
                  <c:v>2008-04-02</c:v>
                </c:pt>
                <c:pt idx="318">
                  <c:v>2008-04-03</c:v>
                </c:pt>
                <c:pt idx="319">
                  <c:v>2008-04-04</c:v>
                </c:pt>
                <c:pt idx="320">
                  <c:v>2008-04-07</c:v>
                </c:pt>
                <c:pt idx="321">
                  <c:v>2008-04-08</c:v>
                </c:pt>
                <c:pt idx="322">
                  <c:v>2008-04-09</c:v>
                </c:pt>
                <c:pt idx="323">
                  <c:v>2008-04-10</c:v>
                </c:pt>
                <c:pt idx="324">
                  <c:v>2008-04-11</c:v>
                </c:pt>
                <c:pt idx="325">
                  <c:v>2008-04-14</c:v>
                </c:pt>
                <c:pt idx="326">
                  <c:v>2008-04-15</c:v>
                </c:pt>
                <c:pt idx="327">
                  <c:v>2008-04-16</c:v>
                </c:pt>
                <c:pt idx="328">
                  <c:v>2008-04-17</c:v>
                </c:pt>
                <c:pt idx="329">
                  <c:v>2008-04-18</c:v>
                </c:pt>
                <c:pt idx="330">
                  <c:v>2008-04-21</c:v>
                </c:pt>
                <c:pt idx="331">
                  <c:v>2008-04-22</c:v>
                </c:pt>
                <c:pt idx="332">
                  <c:v>2008-04-23</c:v>
                </c:pt>
                <c:pt idx="333">
                  <c:v>2008-04-24</c:v>
                </c:pt>
                <c:pt idx="334">
                  <c:v>2008-04-25</c:v>
                </c:pt>
                <c:pt idx="335">
                  <c:v>2008-04-28</c:v>
                </c:pt>
                <c:pt idx="336">
                  <c:v>2008-04-29</c:v>
                </c:pt>
                <c:pt idx="337">
                  <c:v>2008-04-30</c:v>
                </c:pt>
                <c:pt idx="338">
                  <c:v>2008-05-01</c:v>
                </c:pt>
                <c:pt idx="339">
                  <c:v>2008-05-02</c:v>
                </c:pt>
                <c:pt idx="340">
                  <c:v>2008-05-05</c:v>
                </c:pt>
                <c:pt idx="341">
                  <c:v>2008-05-06</c:v>
                </c:pt>
                <c:pt idx="342">
                  <c:v>2008-05-07</c:v>
                </c:pt>
                <c:pt idx="343">
                  <c:v>2008-05-08</c:v>
                </c:pt>
                <c:pt idx="344">
                  <c:v>2008-05-09</c:v>
                </c:pt>
                <c:pt idx="345">
                  <c:v>2008-05-12</c:v>
                </c:pt>
                <c:pt idx="346">
                  <c:v>2008-05-13</c:v>
                </c:pt>
                <c:pt idx="347">
                  <c:v>2008-05-14</c:v>
                </c:pt>
                <c:pt idx="348">
                  <c:v>2008-05-15</c:v>
                </c:pt>
                <c:pt idx="349">
                  <c:v>2008-05-16</c:v>
                </c:pt>
                <c:pt idx="350">
                  <c:v>2008-05-19</c:v>
                </c:pt>
                <c:pt idx="351">
                  <c:v>2008-05-20</c:v>
                </c:pt>
                <c:pt idx="352">
                  <c:v>2008-05-21</c:v>
                </c:pt>
                <c:pt idx="353">
                  <c:v>2008-05-22</c:v>
                </c:pt>
                <c:pt idx="354">
                  <c:v>2008-05-23</c:v>
                </c:pt>
                <c:pt idx="355">
                  <c:v>2008-05-27</c:v>
                </c:pt>
                <c:pt idx="356">
                  <c:v>2008-05-28</c:v>
                </c:pt>
                <c:pt idx="357">
                  <c:v>2008-05-29</c:v>
                </c:pt>
                <c:pt idx="358">
                  <c:v>2008-05-30</c:v>
                </c:pt>
                <c:pt idx="359">
                  <c:v>2008-06-02</c:v>
                </c:pt>
                <c:pt idx="360">
                  <c:v>2008-06-03</c:v>
                </c:pt>
                <c:pt idx="361">
                  <c:v>2008-06-04</c:v>
                </c:pt>
                <c:pt idx="362">
                  <c:v>2008-06-05</c:v>
                </c:pt>
                <c:pt idx="363">
                  <c:v>2008-06-06</c:v>
                </c:pt>
                <c:pt idx="364">
                  <c:v>2008-06-09</c:v>
                </c:pt>
                <c:pt idx="365">
                  <c:v>2008-06-10</c:v>
                </c:pt>
                <c:pt idx="366">
                  <c:v>2008-06-11</c:v>
                </c:pt>
                <c:pt idx="367">
                  <c:v>2008-06-12</c:v>
                </c:pt>
                <c:pt idx="368">
                  <c:v>2008-06-13</c:v>
                </c:pt>
                <c:pt idx="369">
                  <c:v>2008-06-16</c:v>
                </c:pt>
                <c:pt idx="370">
                  <c:v>2008-06-17</c:v>
                </c:pt>
                <c:pt idx="371">
                  <c:v>2008-06-18</c:v>
                </c:pt>
                <c:pt idx="372">
                  <c:v>2008-06-19</c:v>
                </c:pt>
                <c:pt idx="373">
                  <c:v>2008-06-20</c:v>
                </c:pt>
                <c:pt idx="374">
                  <c:v>2008-06-23</c:v>
                </c:pt>
                <c:pt idx="375">
                  <c:v>2008-06-24</c:v>
                </c:pt>
                <c:pt idx="376">
                  <c:v>2008-06-25</c:v>
                </c:pt>
                <c:pt idx="377">
                  <c:v>2008-06-26</c:v>
                </c:pt>
                <c:pt idx="378">
                  <c:v>2008-06-27</c:v>
                </c:pt>
                <c:pt idx="379">
                  <c:v>2008-06-30</c:v>
                </c:pt>
                <c:pt idx="380">
                  <c:v>2008-07-01</c:v>
                </c:pt>
                <c:pt idx="381">
                  <c:v>2008-07-02</c:v>
                </c:pt>
                <c:pt idx="382">
                  <c:v>2008-07-03</c:v>
                </c:pt>
                <c:pt idx="383">
                  <c:v>2008-07-07</c:v>
                </c:pt>
                <c:pt idx="384">
                  <c:v>2008-07-08</c:v>
                </c:pt>
                <c:pt idx="385">
                  <c:v>2008-07-09</c:v>
                </c:pt>
                <c:pt idx="386">
                  <c:v>2008-07-10</c:v>
                </c:pt>
                <c:pt idx="387">
                  <c:v>2008-07-11</c:v>
                </c:pt>
                <c:pt idx="388">
                  <c:v>2008-07-14</c:v>
                </c:pt>
                <c:pt idx="389">
                  <c:v>2008-07-15</c:v>
                </c:pt>
                <c:pt idx="390">
                  <c:v>2008-07-16</c:v>
                </c:pt>
                <c:pt idx="391">
                  <c:v>2008-07-17</c:v>
                </c:pt>
                <c:pt idx="392">
                  <c:v>2008-07-18</c:v>
                </c:pt>
                <c:pt idx="393">
                  <c:v>2008-07-21</c:v>
                </c:pt>
                <c:pt idx="394">
                  <c:v>2008-07-22</c:v>
                </c:pt>
                <c:pt idx="395">
                  <c:v>2008-07-23</c:v>
                </c:pt>
                <c:pt idx="396">
                  <c:v>2008-07-24</c:v>
                </c:pt>
                <c:pt idx="397">
                  <c:v>2008-07-25</c:v>
                </c:pt>
                <c:pt idx="398">
                  <c:v>2008-07-28</c:v>
                </c:pt>
                <c:pt idx="399">
                  <c:v>2008-07-29</c:v>
                </c:pt>
                <c:pt idx="400">
                  <c:v>2008-07-30</c:v>
                </c:pt>
                <c:pt idx="401">
                  <c:v>2008-07-31</c:v>
                </c:pt>
                <c:pt idx="402">
                  <c:v>2008-08-01</c:v>
                </c:pt>
                <c:pt idx="403">
                  <c:v>2008-08-04</c:v>
                </c:pt>
                <c:pt idx="404">
                  <c:v>2008-08-05</c:v>
                </c:pt>
                <c:pt idx="405">
                  <c:v>2008-08-06</c:v>
                </c:pt>
                <c:pt idx="406">
                  <c:v>2008-08-07</c:v>
                </c:pt>
                <c:pt idx="407">
                  <c:v>2008-08-08</c:v>
                </c:pt>
                <c:pt idx="408">
                  <c:v>2008-08-11</c:v>
                </c:pt>
                <c:pt idx="409">
                  <c:v>2008-08-12</c:v>
                </c:pt>
                <c:pt idx="410">
                  <c:v>2008-08-13</c:v>
                </c:pt>
                <c:pt idx="411">
                  <c:v>2008-08-14</c:v>
                </c:pt>
                <c:pt idx="412">
                  <c:v>2008-08-15</c:v>
                </c:pt>
                <c:pt idx="413">
                  <c:v>2008-08-18</c:v>
                </c:pt>
                <c:pt idx="414">
                  <c:v>2008-08-19</c:v>
                </c:pt>
                <c:pt idx="415">
                  <c:v>2008-08-20</c:v>
                </c:pt>
                <c:pt idx="416">
                  <c:v>2008-08-21</c:v>
                </c:pt>
                <c:pt idx="417">
                  <c:v>2008-08-22</c:v>
                </c:pt>
                <c:pt idx="418">
                  <c:v>2008-08-25</c:v>
                </c:pt>
                <c:pt idx="419">
                  <c:v>2008-08-26</c:v>
                </c:pt>
                <c:pt idx="420">
                  <c:v>2008-08-27</c:v>
                </c:pt>
                <c:pt idx="421">
                  <c:v>2008-08-28</c:v>
                </c:pt>
                <c:pt idx="422">
                  <c:v>2008-08-29</c:v>
                </c:pt>
                <c:pt idx="423">
                  <c:v>2008-09-02</c:v>
                </c:pt>
                <c:pt idx="424">
                  <c:v>2008-09-03</c:v>
                </c:pt>
                <c:pt idx="425">
                  <c:v>2008-09-04</c:v>
                </c:pt>
                <c:pt idx="426">
                  <c:v>2008-09-05</c:v>
                </c:pt>
                <c:pt idx="427">
                  <c:v>2008-09-08</c:v>
                </c:pt>
                <c:pt idx="428">
                  <c:v>2008-09-09</c:v>
                </c:pt>
                <c:pt idx="429">
                  <c:v>2008-09-10</c:v>
                </c:pt>
                <c:pt idx="430">
                  <c:v>2008-09-11</c:v>
                </c:pt>
                <c:pt idx="431">
                  <c:v>2008-09-12</c:v>
                </c:pt>
                <c:pt idx="432">
                  <c:v>2008-09-15</c:v>
                </c:pt>
                <c:pt idx="433">
                  <c:v>2008-09-16</c:v>
                </c:pt>
                <c:pt idx="434">
                  <c:v>2008-09-17</c:v>
                </c:pt>
                <c:pt idx="435">
                  <c:v>2008-09-18</c:v>
                </c:pt>
                <c:pt idx="436">
                  <c:v>2008-09-19</c:v>
                </c:pt>
                <c:pt idx="437">
                  <c:v>2008-09-22</c:v>
                </c:pt>
                <c:pt idx="438">
                  <c:v>2008-09-23</c:v>
                </c:pt>
                <c:pt idx="439">
                  <c:v>2008-09-24</c:v>
                </c:pt>
                <c:pt idx="440">
                  <c:v>2008-09-25</c:v>
                </c:pt>
                <c:pt idx="441">
                  <c:v>2008-09-26</c:v>
                </c:pt>
                <c:pt idx="442">
                  <c:v>2008-09-29</c:v>
                </c:pt>
                <c:pt idx="443">
                  <c:v>2008-09-30</c:v>
                </c:pt>
                <c:pt idx="444">
                  <c:v>2008-10-01</c:v>
                </c:pt>
                <c:pt idx="445">
                  <c:v>2008-10-02</c:v>
                </c:pt>
                <c:pt idx="446">
                  <c:v>2008-10-03</c:v>
                </c:pt>
                <c:pt idx="447">
                  <c:v>2008-10-06</c:v>
                </c:pt>
                <c:pt idx="448">
                  <c:v>2008-10-07</c:v>
                </c:pt>
                <c:pt idx="449">
                  <c:v>2008-10-08</c:v>
                </c:pt>
                <c:pt idx="450">
                  <c:v>2008-10-09</c:v>
                </c:pt>
                <c:pt idx="451">
                  <c:v>2008-10-10</c:v>
                </c:pt>
                <c:pt idx="452">
                  <c:v>2008-10-13</c:v>
                </c:pt>
                <c:pt idx="453">
                  <c:v>2008-10-14</c:v>
                </c:pt>
                <c:pt idx="454">
                  <c:v>2008-10-15</c:v>
                </c:pt>
                <c:pt idx="455">
                  <c:v>2008-10-16</c:v>
                </c:pt>
                <c:pt idx="456">
                  <c:v>2008-10-17</c:v>
                </c:pt>
                <c:pt idx="457">
                  <c:v>2008-10-20</c:v>
                </c:pt>
                <c:pt idx="458">
                  <c:v>2008-10-21</c:v>
                </c:pt>
                <c:pt idx="459">
                  <c:v>2008-10-22</c:v>
                </c:pt>
                <c:pt idx="460">
                  <c:v>2008-10-23</c:v>
                </c:pt>
                <c:pt idx="461">
                  <c:v>2008-10-24</c:v>
                </c:pt>
                <c:pt idx="462">
                  <c:v>2008-10-27</c:v>
                </c:pt>
                <c:pt idx="463">
                  <c:v>2008-10-28</c:v>
                </c:pt>
                <c:pt idx="464">
                  <c:v>2008-10-29</c:v>
                </c:pt>
                <c:pt idx="465">
                  <c:v>2008-10-30</c:v>
                </c:pt>
                <c:pt idx="466">
                  <c:v>2008-10-31</c:v>
                </c:pt>
                <c:pt idx="467">
                  <c:v>2008-11-03</c:v>
                </c:pt>
                <c:pt idx="468">
                  <c:v>2008-11-04</c:v>
                </c:pt>
                <c:pt idx="469">
                  <c:v>2008-11-05</c:v>
                </c:pt>
                <c:pt idx="470">
                  <c:v>2008-11-06</c:v>
                </c:pt>
                <c:pt idx="471">
                  <c:v>2008-11-07</c:v>
                </c:pt>
                <c:pt idx="472">
                  <c:v>2008-11-10</c:v>
                </c:pt>
                <c:pt idx="473">
                  <c:v>2008-11-11</c:v>
                </c:pt>
                <c:pt idx="474">
                  <c:v>2008-11-12</c:v>
                </c:pt>
                <c:pt idx="475">
                  <c:v>2008-11-13</c:v>
                </c:pt>
                <c:pt idx="476">
                  <c:v>2008-11-14</c:v>
                </c:pt>
                <c:pt idx="477">
                  <c:v>2008-11-17</c:v>
                </c:pt>
                <c:pt idx="478">
                  <c:v>2008-11-18</c:v>
                </c:pt>
                <c:pt idx="479">
                  <c:v>2008-11-19</c:v>
                </c:pt>
                <c:pt idx="480">
                  <c:v>2008-11-20</c:v>
                </c:pt>
                <c:pt idx="481">
                  <c:v>2008-11-21</c:v>
                </c:pt>
                <c:pt idx="482">
                  <c:v>2008-11-24</c:v>
                </c:pt>
                <c:pt idx="483">
                  <c:v>2008-11-25</c:v>
                </c:pt>
                <c:pt idx="484">
                  <c:v>2008-11-26</c:v>
                </c:pt>
                <c:pt idx="485">
                  <c:v>2008-11-28</c:v>
                </c:pt>
                <c:pt idx="486">
                  <c:v>2008-12-01</c:v>
                </c:pt>
                <c:pt idx="487">
                  <c:v>2008-12-02</c:v>
                </c:pt>
                <c:pt idx="488">
                  <c:v>2008-12-03</c:v>
                </c:pt>
                <c:pt idx="489">
                  <c:v>2008-12-04</c:v>
                </c:pt>
                <c:pt idx="490">
                  <c:v>2008-12-05</c:v>
                </c:pt>
                <c:pt idx="491">
                  <c:v>2008-12-08</c:v>
                </c:pt>
                <c:pt idx="492">
                  <c:v>2008-12-09</c:v>
                </c:pt>
                <c:pt idx="493">
                  <c:v>2008-12-10</c:v>
                </c:pt>
                <c:pt idx="494">
                  <c:v>2008-12-11</c:v>
                </c:pt>
                <c:pt idx="495">
                  <c:v>2008-12-12</c:v>
                </c:pt>
                <c:pt idx="496">
                  <c:v>2008-12-15</c:v>
                </c:pt>
                <c:pt idx="497">
                  <c:v>2008-12-16</c:v>
                </c:pt>
                <c:pt idx="498">
                  <c:v>2008-12-17</c:v>
                </c:pt>
                <c:pt idx="499">
                  <c:v>2008-12-18</c:v>
                </c:pt>
                <c:pt idx="500">
                  <c:v>2008-12-19</c:v>
                </c:pt>
                <c:pt idx="501">
                  <c:v>2008-12-22</c:v>
                </c:pt>
                <c:pt idx="502">
                  <c:v>2008-12-23</c:v>
                </c:pt>
                <c:pt idx="503">
                  <c:v>2008-12-24</c:v>
                </c:pt>
                <c:pt idx="504">
                  <c:v>2008-12-26</c:v>
                </c:pt>
                <c:pt idx="505">
                  <c:v>2008-12-29</c:v>
                </c:pt>
                <c:pt idx="506">
                  <c:v>2008-12-30</c:v>
                </c:pt>
                <c:pt idx="507">
                  <c:v>2008-12-31</c:v>
                </c:pt>
                <c:pt idx="508">
                  <c:v>2009-01-02</c:v>
                </c:pt>
                <c:pt idx="509">
                  <c:v>2009-01-05</c:v>
                </c:pt>
                <c:pt idx="510">
                  <c:v>2009-01-06</c:v>
                </c:pt>
                <c:pt idx="511">
                  <c:v>2009-01-07</c:v>
                </c:pt>
                <c:pt idx="512">
                  <c:v>2009-01-08</c:v>
                </c:pt>
                <c:pt idx="513">
                  <c:v>2009-01-09</c:v>
                </c:pt>
                <c:pt idx="514">
                  <c:v>2009-01-12</c:v>
                </c:pt>
                <c:pt idx="515">
                  <c:v>2009-01-13</c:v>
                </c:pt>
                <c:pt idx="516">
                  <c:v>2009-01-14</c:v>
                </c:pt>
                <c:pt idx="517">
                  <c:v>2009-01-15</c:v>
                </c:pt>
                <c:pt idx="518">
                  <c:v>2009-01-16</c:v>
                </c:pt>
                <c:pt idx="519">
                  <c:v>2009-01-20</c:v>
                </c:pt>
                <c:pt idx="520">
                  <c:v>2009-01-21</c:v>
                </c:pt>
                <c:pt idx="521">
                  <c:v>2009-01-22</c:v>
                </c:pt>
                <c:pt idx="522">
                  <c:v>2009-01-23</c:v>
                </c:pt>
                <c:pt idx="523">
                  <c:v>2009-01-26</c:v>
                </c:pt>
                <c:pt idx="524">
                  <c:v>2009-01-27</c:v>
                </c:pt>
                <c:pt idx="525">
                  <c:v>2009-01-28</c:v>
                </c:pt>
                <c:pt idx="526">
                  <c:v>2009-01-29</c:v>
                </c:pt>
                <c:pt idx="527">
                  <c:v>2009-01-30</c:v>
                </c:pt>
                <c:pt idx="528">
                  <c:v>2009-02-02</c:v>
                </c:pt>
                <c:pt idx="529">
                  <c:v>2009-02-03</c:v>
                </c:pt>
                <c:pt idx="530">
                  <c:v>2009-02-04</c:v>
                </c:pt>
                <c:pt idx="531">
                  <c:v>2009-02-05</c:v>
                </c:pt>
                <c:pt idx="532">
                  <c:v>2009-02-06</c:v>
                </c:pt>
                <c:pt idx="533">
                  <c:v>2009-02-09</c:v>
                </c:pt>
                <c:pt idx="534">
                  <c:v>2009-02-10</c:v>
                </c:pt>
                <c:pt idx="535">
                  <c:v>2009-02-11</c:v>
                </c:pt>
                <c:pt idx="536">
                  <c:v>2009-02-12</c:v>
                </c:pt>
                <c:pt idx="537">
                  <c:v>2009-02-13</c:v>
                </c:pt>
                <c:pt idx="538">
                  <c:v>2009-02-17</c:v>
                </c:pt>
                <c:pt idx="539">
                  <c:v>2009-02-18</c:v>
                </c:pt>
                <c:pt idx="540">
                  <c:v>2009-02-19</c:v>
                </c:pt>
                <c:pt idx="541">
                  <c:v>2009-02-20</c:v>
                </c:pt>
                <c:pt idx="542">
                  <c:v>2009-02-23</c:v>
                </c:pt>
                <c:pt idx="543">
                  <c:v>2009-02-24</c:v>
                </c:pt>
                <c:pt idx="544">
                  <c:v>2009-02-25</c:v>
                </c:pt>
                <c:pt idx="545">
                  <c:v>2009-02-26</c:v>
                </c:pt>
                <c:pt idx="546">
                  <c:v>2009-02-27</c:v>
                </c:pt>
                <c:pt idx="547">
                  <c:v>2009-03-02</c:v>
                </c:pt>
                <c:pt idx="548">
                  <c:v>2009-03-03</c:v>
                </c:pt>
                <c:pt idx="549">
                  <c:v>2009-03-04</c:v>
                </c:pt>
                <c:pt idx="550">
                  <c:v>2009-03-05</c:v>
                </c:pt>
                <c:pt idx="551">
                  <c:v>2009-03-06</c:v>
                </c:pt>
                <c:pt idx="552">
                  <c:v>2009-03-09</c:v>
                </c:pt>
                <c:pt idx="553">
                  <c:v>2009-03-10</c:v>
                </c:pt>
                <c:pt idx="554">
                  <c:v>2009-03-11</c:v>
                </c:pt>
                <c:pt idx="555">
                  <c:v>2009-03-12</c:v>
                </c:pt>
                <c:pt idx="556">
                  <c:v>2009-03-13</c:v>
                </c:pt>
                <c:pt idx="557">
                  <c:v>2009-03-16</c:v>
                </c:pt>
                <c:pt idx="558">
                  <c:v>2009-03-17</c:v>
                </c:pt>
                <c:pt idx="559">
                  <c:v>2009-03-18</c:v>
                </c:pt>
                <c:pt idx="560">
                  <c:v>2009-03-19</c:v>
                </c:pt>
                <c:pt idx="561">
                  <c:v>2009-03-20</c:v>
                </c:pt>
                <c:pt idx="562">
                  <c:v>2009-03-23</c:v>
                </c:pt>
                <c:pt idx="563">
                  <c:v>2009-03-24</c:v>
                </c:pt>
                <c:pt idx="564">
                  <c:v>2009-03-25</c:v>
                </c:pt>
                <c:pt idx="565">
                  <c:v>2009-03-26</c:v>
                </c:pt>
                <c:pt idx="566">
                  <c:v>2009-03-27</c:v>
                </c:pt>
                <c:pt idx="567">
                  <c:v>2009-03-30</c:v>
                </c:pt>
                <c:pt idx="568">
                  <c:v>2009-03-31</c:v>
                </c:pt>
                <c:pt idx="569">
                  <c:v>2009-04-01</c:v>
                </c:pt>
                <c:pt idx="570">
                  <c:v>2009-04-02</c:v>
                </c:pt>
                <c:pt idx="571">
                  <c:v>2009-04-03</c:v>
                </c:pt>
                <c:pt idx="572">
                  <c:v>2009-04-06</c:v>
                </c:pt>
                <c:pt idx="573">
                  <c:v>2009-04-07</c:v>
                </c:pt>
                <c:pt idx="574">
                  <c:v>2009-04-08</c:v>
                </c:pt>
                <c:pt idx="575">
                  <c:v>2009-04-09</c:v>
                </c:pt>
                <c:pt idx="576">
                  <c:v>2009-04-13</c:v>
                </c:pt>
                <c:pt idx="577">
                  <c:v>2009-04-14</c:v>
                </c:pt>
                <c:pt idx="578">
                  <c:v>2009-04-15</c:v>
                </c:pt>
                <c:pt idx="579">
                  <c:v>2009-04-16</c:v>
                </c:pt>
                <c:pt idx="580">
                  <c:v>2009-04-17</c:v>
                </c:pt>
                <c:pt idx="581">
                  <c:v>2009-04-20</c:v>
                </c:pt>
                <c:pt idx="582">
                  <c:v>2009-04-21</c:v>
                </c:pt>
                <c:pt idx="583">
                  <c:v>2009-04-22</c:v>
                </c:pt>
                <c:pt idx="584">
                  <c:v>2009-04-23</c:v>
                </c:pt>
                <c:pt idx="585">
                  <c:v>2009-04-24</c:v>
                </c:pt>
                <c:pt idx="586">
                  <c:v>2009-04-27</c:v>
                </c:pt>
                <c:pt idx="587">
                  <c:v>2009-04-28</c:v>
                </c:pt>
                <c:pt idx="588">
                  <c:v>2009-04-29</c:v>
                </c:pt>
                <c:pt idx="589">
                  <c:v>2009-04-30</c:v>
                </c:pt>
                <c:pt idx="590">
                  <c:v>2009-05-01</c:v>
                </c:pt>
                <c:pt idx="591">
                  <c:v>2009-05-04</c:v>
                </c:pt>
                <c:pt idx="592">
                  <c:v>2009-05-05</c:v>
                </c:pt>
                <c:pt idx="593">
                  <c:v>2009-05-06</c:v>
                </c:pt>
                <c:pt idx="594">
                  <c:v>2009-05-07</c:v>
                </c:pt>
                <c:pt idx="595">
                  <c:v>2009-05-08</c:v>
                </c:pt>
                <c:pt idx="596">
                  <c:v>2009-05-11</c:v>
                </c:pt>
                <c:pt idx="597">
                  <c:v>2009-05-12</c:v>
                </c:pt>
                <c:pt idx="598">
                  <c:v>2009-05-13</c:v>
                </c:pt>
                <c:pt idx="599">
                  <c:v>2009-05-14</c:v>
                </c:pt>
                <c:pt idx="600">
                  <c:v>2009-05-15</c:v>
                </c:pt>
                <c:pt idx="601">
                  <c:v>2009-05-18</c:v>
                </c:pt>
                <c:pt idx="602">
                  <c:v>2009-05-19</c:v>
                </c:pt>
                <c:pt idx="603">
                  <c:v>2009-05-20</c:v>
                </c:pt>
                <c:pt idx="604">
                  <c:v>2009-05-21</c:v>
                </c:pt>
                <c:pt idx="605">
                  <c:v>2009-05-22</c:v>
                </c:pt>
                <c:pt idx="606">
                  <c:v>2009-05-26</c:v>
                </c:pt>
                <c:pt idx="607">
                  <c:v>2009-05-27</c:v>
                </c:pt>
                <c:pt idx="608">
                  <c:v>2009-05-28</c:v>
                </c:pt>
                <c:pt idx="609">
                  <c:v>2009-05-29</c:v>
                </c:pt>
                <c:pt idx="610">
                  <c:v>2009-06-01</c:v>
                </c:pt>
                <c:pt idx="611">
                  <c:v>2009-06-02</c:v>
                </c:pt>
                <c:pt idx="612">
                  <c:v>2009-06-03</c:v>
                </c:pt>
                <c:pt idx="613">
                  <c:v>2009-06-04</c:v>
                </c:pt>
                <c:pt idx="614">
                  <c:v>2009-06-05</c:v>
                </c:pt>
                <c:pt idx="615">
                  <c:v>2009-06-08</c:v>
                </c:pt>
                <c:pt idx="616">
                  <c:v>2009-06-09</c:v>
                </c:pt>
                <c:pt idx="617">
                  <c:v>2009-06-10</c:v>
                </c:pt>
                <c:pt idx="618">
                  <c:v>2009-06-11</c:v>
                </c:pt>
                <c:pt idx="619">
                  <c:v>2009-06-12</c:v>
                </c:pt>
                <c:pt idx="620">
                  <c:v>2009-06-15</c:v>
                </c:pt>
                <c:pt idx="621">
                  <c:v>2009-06-16</c:v>
                </c:pt>
                <c:pt idx="622">
                  <c:v>2009-06-17</c:v>
                </c:pt>
                <c:pt idx="623">
                  <c:v>2009-06-18</c:v>
                </c:pt>
                <c:pt idx="624">
                  <c:v>2009-06-19</c:v>
                </c:pt>
                <c:pt idx="625">
                  <c:v>2009-06-22</c:v>
                </c:pt>
                <c:pt idx="626">
                  <c:v>2009-06-23</c:v>
                </c:pt>
                <c:pt idx="627">
                  <c:v>2009-06-24</c:v>
                </c:pt>
                <c:pt idx="628">
                  <c:v>2009-06-25</c:v>
                </c:pt>
                <c:pt idx="629">
                  <c:v>2009-06-26</c:v>
                </c:pt>
                <c:pt idx="630">
                  <c:v>2009-06-29</c:v>
                </c:pt>
                <c:pt idx="631">
                  <c:v>2009-06-30</c:v>
                </c:pt>
                <c:pt idx="632">
                  <c:v>2009-07-01</c:v>
                </c:pt>
                <c:pt idx="633">
                  <c:v>2009-07-02</c:v>
                </c:pt>
                <c:pt idx="634">
                  <c:v>2009-07-06</c:v>
                </c:pt>
                <c:pt idx="635">
                  <c:v>2009-07-07</c:v>
                </c:pt>
                <c:pt idx="636">
                  <c:v>2009-07-08</c:v>
                </c:pt>
                <c:pt idx="637">
                  <c:v>2009-07-09</c:v>
                </c:pt>
                <c:pt idx="638">
                  <c:v>2009-07-10</c:v>
                </c:pt>
                <c:pt idx="639">
                  <c:v>2009-07-13</c:v>
                </c:pt>
                <c:pt idx="640">
                  <c:v>2009-07-14</c:v>
                </c:pt>
                <c:pt idx="641">
                  <c:v>2009-07-15</c:v>
                </c:pt>
                <c:pt idx="642">
                  <c:v>2009-07-16</c:v>
                </c:pt>
                <c:pt idx="643">
                  <c:v>2009-07-17</c:v>
                </c:pt>
                <c:pt idx="644">
                  <c:v>2009-07-20</c:v>
                </c:pt>
                <c:pt idx="645">
                  <c:v>2009-07-21</c:v>
                </c:pt>
                <c:pt idx="646">
                  <c:v>2009-07-22</c:v>
                </c:pt>
                <c:pt idx="647">
                  <c:v>2009-07-23</c:v>
                </c:pt>
                <c:pt idx="648">
                  <c:v>2009-07-24</c:v>
                </c:pt>
                <c:pt idx="649">
                  <c:v>2009-07-27</c:v>
                </c:pt>
                <c:pt idx="650">
                  <c:v>2009-07-28</c:v>
                </c:pt>
                <c:pt idx="651">
                  <c:v>2009-07-29</c:v>
                </c:pt>
                <c:pt idx="652">
                  <c:v>2009-07-30</c:v>
                </c:pt>
                <c:pt idx="653">
                  <c:v>2009-07-31</c:v>
                </c:pt>
                <c:pt idx="654">
                  <c:v>2009-08-03</c:v>
                </c:pt>
                <c:pt idx="655">
                  <c:v>2009-08-04</c:v>
                </c:pt>
                <c:pt idx="656">
                  <c:v>2009-08-05</c:v>
                </c:pt>
                <c:pt idx="657">
                  <c:v>2009-08-06</c:v>
                </c:pt>
                <c:pt idx="658">
                  <c:v>2009-08-07</c:v>
                </c:pt>
                <c:pt idx="659">
                  <c:v>2009-08-10</c:v>
                </c:pt>
                <c:pt idx="660">
                  <c:v>2009-08-11</c:v>
                </c:pt>
                <c:pt idx="661">
                  <c:v>2009-08-12</c:v>
                </c:pt>
                <c:pt idx="662">
                  <c:v>2009-08-13</c:v>
                </c:pt>
                <c:pt idx="663">
                  <c:v>2009-08-14</c:v>
                </c:pt>
                <c:pt idx="664">
                  <c:v>2009-08-17</c:v>
                </c:pt>
                <c:pt idx="665">
                  <c:v>2009-08-18</c:v>
                </c:pt>
                <c:pt idx="666">
                  <c:v>2009-08-19</c:v>
                </c:pt>
                <c:pt idx="667">
                  <c:v>2009-08-20</c:v>
                </c:pt>
                <c:pt idx="668">
                  <c:v>2009-08-21</c:v>
                </c:pt>
                <c:pt idx="669">
                  <c:v>2009-08-24</c:v>
                </c:pt>
                <c:pt idx="670">
                  <c:v>2009-08-25</c:v>
                </c:pt>
                <c:pt idx="671">
                  <c:v>2009-08-26</c:v>
                </c:pt>
                <c:pt idx="672">
                  <c:v>2009-08-27</c:v>
                </c:pt>
                <c:pt idx="673">
                  <c:v>2009-08-28</c:v>
                </c:pt>
                <c:pt idx="674">
                  <c:v>2009-08-31</c:v>
                </c:pt>
                <c:pt idx="675">
                  <c:v>2009-09-01</c:v>
                </c:pt>
                <c:pt idx="676">
                  <c:v>2009-09-02</c:v>
                </c:pt>
                <c:pt idx="677">
                  <c:v>2009-09-03</c:v>
                </c:pt>
                <c:pt idx="678">
                  <c:v>2009-09-04</c:v>
                </c:pt>
                <c:pt idx="679">
                  <c:v>2009-09-08</c:v>
                </c:pt>
                <c:pt idx="680">
                  <c:v>2009-09-09</c:v>
                </c:pt>
                <c:pt idx="681">
                  <c:v>2009-09-10</c:v>
                </c:pt>
                <c:pt idx="682">
                  <c:v>2009-09-11</c:v>
                </c:pt>
                <c:pt idx="683">
                  <c:v>2009-09-14</c:v>
                </c:pt>
                <c:pt idx="684">
                  <c:v>2009-09-15</c:v>
                </c:pt>
                <c:pt idx="685">
                  <c:v>2009-09-16</c:v>
                </c:pt>
                <c:pt idx="686">
                  <c:v>2009-09-17</c:v>
                </c:pt>
                <c:pt idx="687">
                  <c:v>2009-09-18</c:v>
                </c:pt>
                <c:pt idx="688">
                  <c:v>2009-09-21</c:v>
                </c:pt>
                <c:pt idx="689">
                  <c:v>2009-09-22</c:v>
                </c:pt>
                <c:pt idx="690">
                  <c:v>2009-09-23</c:v>
                </c:pt>
                <c:pt idx="691">
                  <c:v>2009-09-24</c:v>
                </c:pt>
                <c:pt idx="692">
                  <c:v>2009-09-25</c:v>
                </c:pt>
                <c:pt idx="693">
                  <c:v>2009-09-28</c:v>
                </c:pt>
                <c:pt idx="694">
                  <c:v>2009-09-29</c:v>
                </c:pt>
                <c:pt idx="695">
                  <c:v>2009-09-30</c:v>
                </c:pt>
                <c:pt idx="696">
                  <c:v>2009-10-01</c:v>
                </c:pt>
                <c:pt idx="697">
                  <c:v>2009-10-02</c:v>
                </c:pt>
                <c:pt idx="698">
                  <c:v>2009-10-05</c:v>
                </c:pt>
                <c:pt idx="699">
                  <c:v>2009-10-06</c:v>
                </c:pt>
                <c:pt idx="700">
                  <c:v>2009-10-07</c:v>
                </c:pt>
                <c:pt idx="701">
                  <c:v>2009-10-08</c:v>
                </c:pt>
                <c:pt idx="702">
                  <c:v>2009-10-09</c:v>
                </c:pt>
                <c:pt idx="703">
                  <c:v>2009-10-12</c:v>
                </c:pt>
                <c:pt idx="704">
                  <c:v>2009-10-13</c:v>
                </c:pt>
                <c:pt idx="705">
                  <c:v>2009-10-14</c:v>
                </c:pt>
                <c:pt idx="706">
                  <c:v>2009-10-15</c:v>
                </c:pt>
                <c:pt idx="707">
                  <c:v>2009-10-16</c:v>
                </c:pt>
                <c:pt idx="708">
                  <c:v>2009-10-19</c:v>
                </c:pt>
                <c:pt idx="709">
                  <c:v>2009-10-20</c:v>
                </c:pt>
                <c:pt idx="710">
                  <c:v>2009-10-21</c:v>
                </c:pt>
                <c:pt idx="711">
                  <c:v>2009-10-22</c:v>
                </c:pt>
                <c:pt idx="712">
                  <c:v>2009-10-23</c:v>
                </c:pt>
                <c:pt idx="713">
                  <c:v>2009-10-26</c:v>
                </c:pt>
                <c:pt idx="714">
                  <c:v>2009-10-27</c:v>
                </c:pt>
                <c:pt idx="715">
                  <c:v>2009-10-28</c:v>
                </c:pt>
                <c:pt idx="716">
                  <c:v>2009-10-29</c:v>
                </c:pt>
                <c:pt idx="717">
                  <c:v>2009-10-30</c:v>
                </c:pt>
                <c:pt idx="718">
                  <c:v>2009-11-02</c:v>
                </c:pt>
                <c:pt idx="719">
                  <c:v>2009-11-03</c:v>
                </c:pt>
                <c:pt idx="720">
                  <c:v>2009-11-04</c:v>
                </c:pt>
                <c:pt idx="721">
                  <c:v>2009-11-05</c:v>
                </c:pt>
                <c:pt idx="722">
                  <c:v>2009-11-06</c:v>
                </c:pt>
                <c:pt idx="723">
                  <c:v>2009-11-09</c:v>
                </c:pt>
                <c:pt idx="724">
                  <c:v>2009-11-10</c:v>
                </c:pt>
                <c:pt idx="725">
                  <c:v>2009-11-11</c:v>
                </c:pt>
                <c:pt idx="726">
                  <c:v>2009-11-12</c:v>
                </c:pt>
                <c:pt idx="727">
                  <c:v>2009-11-13</c:v>
                </c:pt>
                <c:pt idx="728">
                  <c:v>2009-11-16</c:v>
                </c:pt>
                <c:pt idx="729">
                  <c:v>2009-11-17</c:v>
                </c:pt>
                <c:pt idx="730">
                  <c:v>2009-11-18</c:v>
                </c:pt>
                <c:pt idx="731">
                  <c:v>2009-11-19</c:v>
                </c:pt>
                <c:pt idx="732">
                  <c:v>2009-11-20</c:v>
                </c:pt>
              </c:strCache>
            </c:strRef>
          </c:cat>
          <c:val>
            <c:numRef>
              <c:f>Data!$G$20:$G$752</c:f>
              <c:numCache>
                <c:formatCode>General</c:formatCode>
                <c:ptCount val="733"/>
                <c:pt idx="0">
                  <c:v>66.959999999999994</c:v>
                </c:pt>
                <c:pt idx="1">
                  <c:v>64.3</c:v>
                </c:pt>
                <c:pt idx="2">
                  <c:v>62.18</c:v>
                </c:pt>
                <c:pt idx="3">
                  <c:v>63.47</c:v>
                </c:pt>
                <c:pt idx="4">
                  <c:v>63.8</c:v>
                </c:pt>
                <c:pt idx="5">
                  <c:v>63.63</c:v>
                </c:pt>
                <c:pt idx="6">
                  <c:v>62.03</c:v>
                </c:pt>
                <c:pt idx="7">
                  <c:v>59.67</c:v>
                </c:pt>
                <c:pt idx="8">
                  <c:v>60.25</c:v>
                </c:pt>
                <c:pt idx="9">
                  <c:v>60.25</c:v>
                </c:pt>
                <c:pt idx="10">
                  <c:v>58.74</c:v>
                </c:pt>
                <c:pt idx="11">
                  <c:v>59.28</c:v>
                </c:pt>
                <c:pt idx="12">
                  <c:v>58.55</c:v>
                </c:pt>
                <c:pt idx="13">
                  <c:v>59.85</c:v>
                </c:pt>
                <c:pt idx="14">
                  <c:v>59.64</c:v>
                </c:pt>
                <c:pt idx="15">
                  <c:v>61.1</c:v>
                </c:pt>
                <c:pt idx="16">
                  <c:v>61.1</c:v>
                </c:pt>
                <c:pt idx="17">
                  <c:v>60.29</c:v>
                </c:pt>
                <c:pt idx="18">
                  <c:v>61.1</c:v>
                </c:pt>
                <c:pt idx="19">
                  <c:v>60.02</c:v>
                </c:pt>
                <c:pt idx="20">
                  <c:v>62.4</c:v>
                </c:pt>
                <c:pt idx="21">
                  <c:v>63.44</c:v>
                </c:pt>
                <c:pt idx="22">
                  <c:v>62.81</c:v>
                </c:pt>
                <c:pt idx="23">
                  <c:v>64.709999999999994</c:v>
                </c:pt>
                <c:pt idx="24">
                  <c:v>64.489999999999995</c:v>
                </c:pt>
                <c:pt idx="25">
                  <c:v>64.150000000000006</c:v>
                </c:pt>
                <c:pt idx="26">
                  <c:v>62.86</c:v>
                </c:pt>
                <c:pt idx="27">
                  <c:v>64.84</c:v>
                </c:pt>
                <c:pt idx="28">
                  <c:v>64.87</c:v>
                </c:pt>
                <c:pt idx="29">
                  <c:v>63.42</c:v>
                </c:pt>
                <c:pt idx="30">
                  <c:v>64.44</c:v>
                </c:pt>
                <c:pt idx="31">
                  <c:v>62.92</c:v>
                </c:pt>
                <c:pt idx="32">
                  <c:v>62.44</c:v>
                </c:pt>
                <c:pt idx="33">
                  <c:v>63.7</c:v>
                </c:pt>
                <c:pt idx="34">
                  <c:v>63.09</c:v>
                </c:pt>
                <c:pt idx="35">
                  <c:v>63.09</c:v>
                </c:pt>
                <c:pt idx="36">
                  <c:v>64.39</c:v>
                </c:pt>
                <c:pt idx="37">
                  <c:v>66.19</c:v>
                </c:pt>
                <c:pt idx="38">
                  <c:v>67.23</c:v>
                </c:pt>
                <c:pt idx="39">
                  <c:v>67.42</c:v>
                </c:pt>
                <c:pt idx="40">
                  <c:v>67.489999999999995</c:v>
                </c:pt>
                <c:pt idx="41">
                  <c:v>68.25</c:v>
                </c:pt>
                <c:pt idx="42">
                  <c:v>68.08</c:v>
                </c:pt>
                <c:pt idx="43">
                  <c:v>67.31</c:v>
                </c:pt>
                <c:pt idx="44">
                  <c:v>66.16</c:v>
                </c:pt>
                <c:pt idx="45">
                  <c:v>66.959999999999994</c:v>
                </c:pt>
                <c:pt idx="46">
                  <c:v>67.849999999999994</c:v>
                </c:pt>
                <c:pt idx="47">
                  <c:v>67.73</c:v>
                </c:pt>
                <c:pt idx="48">
                  <c:v>66.78</c:v>
                </c:pt>
                <c:pt idx="49">
                  <c:v>66.33</c:v>
                </c:pt>
                <c:pt idx="50">
                  <c:v>66.209999999999994</c:v>
                </c:pt>
                <c:pt idx="51">
                  <c:v>66.569999999999993</c:v>
                </c:pt>
                <c:pt idx="52">
                  <c:v>66.02</c:v>
                </c:pt>
                <c:pt idx="53">
                  <c:v>66</c:v>
                </c:pt>
                <c:pt idx="54">
                  <c:v>66.290000000000006</c:v>
                </c:pt>
                <c:pt idx="55">
                  <c:v>66.03</c:v>
                </c:pt>
                <c:pt idx="56">
                  <c:v>66.59</c:v>
                </c:pt>
                <c:pt idx="57">
                  <c:v>67.819999999999993</c:v>
                </c:pt>
                <c:pt idx="58">
                  <c:v>67.599999999999994</c:v>
                </c:pt>
                <c:pt idx="59">
                  <c:v>68.510000000000005</c:v>
                </c:pt>
                <c:pt idx="60">
                  <c:v>68.98</c:v>
                </c:pt>
                <c:pt idx="61">
                  <c:v>68.930000000000007</c:v>
                </c:pt>
                <c:pt idx="62">
                  <c:v>68.989999999999995</c:v>
                </c:pt>
                <c:pt idx="63">
                  <c:v>68.39</c:v>
                </c:pt>
                <c:pt idx="64">
                  <c:v>69.02</c:v>
                </c:pt>
                <c:pt idx="65">
                  <c:v>68.989999999999995</c:v>
                </c:pt>
                <c:pt idx="66">
                  <c:v>69.709999999999994</c:v>
                </c:pt>
                <c:pt idx="67">
                  <c:v>70.17</c:v>
                </c:pt>
                <c:pt idx="68">
                  <c:v>69.34</c:v>
                </c:pt>
                <c:pt idx="69">
                  <c:v>70.22</c:v>
                </c:pt>
                <c:pt idx="70">
                  <c:v>70.11</c:v>
                </c:pt>
                <c:pt idx="71">
                  <c:v>70.930000000000007</c:v>
                </c:pt>
                <c:pt idx="72">
                  <c:v>70.69</c:v>
                </c:pt>
                <c:pt idx="73">
                  <c:v>69.540000000000006</c:v>
                </c:pt>
                <c:pt idx="74">
                  <c:v>68.98</c:v>
                </c:pt>
                <c:pt idx="75">
                  <c:v>69.42</c:v>
                </c:pt>
                <c:pt idx="76">
                  <c:v>69.010000000000005</c:v>
                </c:pt>
                <c:pt idx="77">
                  <c:v>69.56</c:v>
                </c:pt>
                <c:pt idx="78">
                  <c:v>70.680000000000007</c:v>
                </c:pt>
                <c:pt idx="79">
                  <c:v>69.45</c:v>
                </c:pt>
                <c:pt idx="80">
                  <c:v>70.739999999999995</c:v>
                </c:pt>
                <c:pt idx="81">
                  <c:v>70.09</c:v>
                </c:pt>
                <c:pt idx="82">
                  <c:v>71.19</c:v>
                </c:pt>
                <c:pt idx="83">
                  <c:v>70.72</c:v>
                </c:pt>
                <c:pt idx="84">
                  <c:v>70.510000000000005</c:v>
                </c:pt>
                <c:pt idx="85">
                  <c:v>70.430000000000007</c:v>
                </c:pt>
                <c:pt idx="86">
                  <c:v>70.42</c:v>
                </c:pt>
                <c:pt idx="87">
                  <c:v>69.959999999999994</c:v>
                </c:pt>
                <c:pt idx="88">
                  <c:v>69.47</c:v>
                </c:pt>
                <c:pt idx="89">
                  <c:v>69.510000000000005</c:v>
                </c:pt>
                <c:pt idx="90">
                  <c:v>69.099999999999994</c:v>
                </c:pt>
                <c:pt idx="91">
                  <c:v>69.23</c:v>
                </c:pt>
                <c:pt idx="92">
                  <c:v>69.72</c:v>
                </c:pt>
                <c:pt idx="93">
                  <c:v>69.260000000000005</c:v>
                </c:pt>
                <c:pt idx="94">
                  <c:v>69.819999999999993</c:v>
                </c:pt>
                <c:pt idx="95">
                  <c:v>69.45</c:v>
                </c:pt>
                <c:pt idx="96">
                  <c:v>70.44</c:v>
                </c:pt>
                <c:pt idx="97">
                  <c:v>70.3</c:v>
                </c:pt>
                <c:pt idx="98">
                  <c:v>70.91</c:v>
                </c:pt>
                <c:pt idx="99">
                  <c:v>69.91</c:v>
                </c:pt>
                <c:pt idx="100">
                  <c:v>70.459999999999994</c:v>
                </c:pt>
                <c:pt idx="101">
                  <c:v>70.27</c:v>
                </c:pt>
                <c:pt idx="102">
                  <c:v>70.709999999999994</c:v>
                </c:pt>
                <c:pt idx="103">
                  <c:v>69.34</c:v>
                </c:pt>
                <c:pt idx="104">
                  <c:v>69.53</c:v>
                </c:pt>
                <c:pt idx="105">
                  <c:v>69.680000000000007</c:v>
                </c:pt>
                <c:pt idx="106">
                  <c:v>70.56</c:v>
                </c:pt>
                <c:pt idx="107">
                  <c:v>71.37</c:v>
                </c:pt>
                <c:pt idx="108">
                  <c:v>71.03</c:v>
                </c:pt>
                <c:pt idx="109">
                  <c:v>71.42</c:v>
                </c:pt>
                <c:pt idx="110">
                  <c:v>71.86</c:v>
                </c:pt>
                <c:pt idx="111">
                  <c:v>70.11</c:v>
                </c:pt>
                <c:pt idx="112">
                  <c:v>71.36</c:v>
                </c:pt>
                <c:pt idx="113">
                  <c:v>71.27</c:v>
                </c:pt>
                <c:pt idx="114">
                  <c:v>71.930000000000007</c:v>
                </c:pt>
                <c:pt idx="115">
                  <c:v>72.37</c:v>
                </c:pt>
                <c:pt idx="116">
                  <c:v>72.7</c:v>
                </c:pt>
                <c:pt idx="117">
                  <c:v>72.98</c:v>
                </c:pt>
                <c:pt idx="118">
                  <c:v>72.64</c:v>
                </c:pt>
                <c:pt idx="119">
                  <c:v>72.16</c:v>
                </c:pt>
                <c:pt idx="120">
                  <c:v>71.77</c:v>
                </c:pt>
                <c:pt idx="121">
                  <c:v>72.400000000000006</c:v>
                </c:pt>
                <c:pt idx="122">
                  <c:v>72.86</c:v>
                </c:pt>
                <c:pt idx="123">
                  <c:v>71.319999999999993</c:v>
                </c:pt>
                <c:pt idx="124">
                  <c:v>71.22</c:v>
                </c:pt>
                <c:pt idx="125">
                  <c:v>70.819999999999993</c:v>
                </c:pt>
                <c:pt idx="126">
                  <c:v>72.22</c:v>
                </c:pt>
                <c:pt idx="127">
                  <c:v>73.040000000000006</c:v>
                </c:pt>
                <c:pt idx="128">
                  <c:v>73.13</c:v>
                </c:pt>
                <c:pt idx="129">
                  <c:v>72.92</c:v>
                </c:pt>
                <c:pt idx="130">
                  <c:v>73.209999999999994</c:v>
                </c:pt>
                <c:pt idx="131">
                  <c:v>73.569999999999993</c:v>
                </c:pt>
                <c:pt idx="132">
                  <c:v>74.02</c:v>
                </c:pt>
                <c:pt idx="133">
                  <c:v>73.7</c:v>
                </c:pt>
                <c:pt idx="134">
                  <c:v>73.569999999999993</c:v>
                </c:pt>
                <c:pt idx="135">
                  <c:v>73.790000000000006</c:v>
                </c:pt>
                <c:pt idx="136">
                  <c:v>72.73</c:v>
                </c:pt>
                <c:pt idx="137">
                  <c:v>71.33</c:v>
                </c:pt>
                <c:pt idx="138">
                  <c:v>72.12</c:v>
                </c:pt>
                <c:pt idx="139">
                  <c:v>71.84</c:v>
                </c:pt>
                <c:pt idx="140">
                  <c:v>71.180000000000007</c:v>
                </c:pt>
                <c:pt idx="141">
                  <c:v>71.13</c:v>
                </c:pt>
                <c:pt idx="142">
                  <c:v>71.010000000000005</c:v>
                </c:pt>
                <c:pt idx="143">
                  <c:v>71.819999999999993</c:v>
                </c:pt>
                <c:pt idx="144">
                  <c:v>70.81</c:v>
                </c:pt>
                <c:pt idx="145">
                  <c:v>71.44</c:v>
                </c:pt>
                <c:pt idx="146">
                  <c:v>70.86</c:v>
                </c:pt>
                <c:pt idx="147">
                  <c:v>71.61</c:v>
                </c:pt>
                <c:pt idx="148">
                  <c:v>71.86</c:v>
                </c:pt>
                <c:pt idx="149">
                  <c:v>72.349999999999994</c:v>
                </c:pt>
                <c:pt idx="150">
                  <c:v>72.13</c:v>
                </c:pt>
                <c:pt idx="151">
                  <c:v>70.11</c:v>
                </c:pt>
                <c:pt idx="152">
                  <c:v>70.45</c:v>
                </c:pt>
                <c:pt idx="153">
                  <c:v>69.78</c:v>
                </c:pt>
                <c:pt idx="154">
                  <c:v>69.540000000000006</c:v>
                </c:pt>
                <c:pt idx="155">
                  <c:v>69.12</c:v>
                </c:pt>
                <c:pt idx="156">
                  <c:v>68.38</c:v>
                </c:pt>
                <c:pt idx="157">
                  <c:v>68.66</c:v>
                </c:pt>
                <c:pt idx="158">
                  <c:v>69.48</c:v>
                </c:pt>
                <c:pt idx="159">
                  <c:v>67.989999999999995</c:v>
                </c:pt>
                <c:pt idx="160">
                  <c:v>68.47</c:v>
                </c:pt>
                <c:pt idx="161">
                  <c:v>68.16</c:v>
                </c:pt>
                <c:pt idx="162">
                  <c:v>67.459999999999994</c:v>
                </c:pt>
                <c:pt idx="163">
                  <c:v>67.569999999999993</c:v>
                </c:pt>
                <c:pt idx="164">
                  <c:v>68.05</c:v>
                </c:pt>
                <c:pt idx="165">
                  <c:v>68.430000000000007</c:v>
                </c:pt>
                <c:pt idx="166">
                  <c:v>68.91</c:v>
                </c:pt>
                <c:pt idx="167">
                  <c:v>68.28</c:v>
                </c:pt>
                <c:pt idx="168">
                  <c:v>68.64</c:v>
                </c:pt>
                <c:pt idx="169">
                  <c:v>68.3</c:v>
                </c:pt>
                <c:pt idx="170">
                  <c:v>68.83</c:v>
                </c:pt>
                <c:pt idx="171">
                  <c:v>68.83</c:v>
                </c:pt>
                <c:pt idx="172">
                  <c:v>69.59</c:v>
                </c:pt>
                <c:pt idx="173">
                  <c:v>69.16</c:v>
                </c:pt>
                <c:pt idx="174">
                  <c:v>69.599999999999994</c:v>
                </c:pt>
                <c:pt idx="175">
                  <c:v>70.069999999999993</c:v>
                </c:pt>
                <c:pt idx="176">
                  <c:v>70.489999999999995</c:v>
                </c:pt>
                <c:pt idx="177">
                  <c:v>71.2</c:v>
                </c:pt>
                <c:pt idx="178">
                  <c:v>71.86</c:v>
                </c:pt>
                <c:pt idx="179">
                  <c:v>71.11</c:v>
                </c:pt>
                <c:pt idx="180">
                  <c:v>70.98</c:v>
                </c:pt>
                <c:pt idx="181">
                  <c:v>70.98</c:v>
                </c:pt>
                <c:pt idx="182">
                  <c:v>71.5</c:v>
                </c:pt>
                <c:pt idx="183">
                  <c:v>71.25</c:v>
                </c:pt>
                <c:pt idx="184">
                  <c:v>73</c:v>
                </c:pt>
                <c:pt idx="185">
                  <c:v>73.77</c:v>
                </c:pt>
                <c:pt idx="186">
                  <c:v>74.53</c:v>
                </c:pt>
                <c:pt idx="187">
                  <c:v>73.58</c:v>
                </c:pt>
                <c:pt idx="188">
                  <c:v>72.94</c:v>
                </c:pt>
                <c:pt idx="189">
                  <c:v>73.63</c:v>
                </c:pt>
                <c:pt idx="190">
                  <c:v>73.06</c:v>
                </c:pt>
                <c:pt idx="191">
                  <c:v>72.400000000000006</c:v>
                </c:pt>
                <c:pt idx="192">
                  <c:v>72.13</c:v>
                </c:pt>
                <c:pt idx="193">
                  <c:v>72.05</c:v>
                </c:pt>
                <c:pt idx="194">
                  <c:v>73.760000000000005</c:v>
                </c:pt>
                <c:pt idx="195">
                  <c:v>74.42</c:v>
                </c:pt>
                <c:pt idx="196">
                  <c:v>73.150000000000006</c:v>
                </c:pt>
                <c:pt idx="197">
                  <c:v>73.959999999999994</c:v>
                </c:pt>
                <c:pt idx="198">
                  <c:v>74.790000000000006</c:v>
                </c:pt>
                <c:pt idx="199">
                  <c:v>75.19</c:v>
                </c:pt>
                <c:pt idx="200">
                  <c:v>75.16</c:v>
                </c:pt>
                <c:pt idx="201">
                  <c:v>76.37</c:v>
                </c:pt>
                <c:pt idx="202">
                  <c:v>76.55</c:v>
                </c:pt>
                <c:pt idx="203">
                  <c:v>75.92</c:v>
                </c:pt>
                <c:pt idx="204">
                  <c:v>77</c:v>
                </c:pt>
                <c:pt idx="205">
                  <c:v>76.56</c:v>
                </c:pt>
                <c:pt idx="206">
                  <c:v>76.290000000000006</c:v>
                </c:pt>
                <c:pt idx="207">
                  <c:v>76.3</c:v>
                </c:pt>
                <c:pt idx="208">
                  <c:v>77.37</c:v>
                </c:pt>
                <c:pt idx="209">
                  <c:v>78.73</c:v>
                </c:pt>
                <c:pt idx="210">
                  <c:v>79.63</c:v>
                </c:pt>
                <c:pt idx="211">
                  <c:v>81.94</c:v>
                </c:pt>
                <c:pt idx="212">
                  <c:v>79.959999999999994</c:v>
                </c:pt>
                <c:pt idx="213">
                  <c:v>82.01</c:v>
                </c:pt>
                <c:pt idx="214">
                  <c:v>81.06</c:v>
                </c:pt>
                <c:pt idx="215">
                  <c:v>82.38</c:v>
                </c:pt>
                <c:pt idx="216">
                  <c:v>81.22</c:v>
                </c:pt>
                <c:pt idx="217">
                  <c:v>82.77</c:v>
                </c:pt>
                <c:pt idx="218">
                  <c:v>83.12</c:v>
                </c:pt>
                <c:pt idx="219">
                  <c:v>83.11</c:v>
                </c:pt>
                <c:pt idx="220">
                  <c:v>83.4</c:v>
                </c:pt>
                <c:pt idx="221">
                  <c:v>81.92</c:v>
                </c:pt>
                <c:pt idx="222">
                  <c:v>80.349999999999994</c:v>
                </c:pt>
                <c:pt idx="223">
                  <c:v>81.739999999999995</c:v>
                </c:pt>
                <c:pt idx="224">
                  <c:v>81.16</c:v>
                </c:pt>
                <c:pt idx="225">
                  <c:v>82.56</c:v>
                </c:pt>
                <c:pt idx="226">
                  <c:v>83.51</c:v>
                </c:pt>
                <c:pt idx="227">
                  <c:v>85.73</c:v>
                </c:pt>
                <c:pt idx="228">
                  <c:v>85.18</c:v>
                </c:pt>
                <c:pt idx="229">
                  <c:v>86.1</c:v>
                </c:pt>
                <c:pt idx="230">
                  <c:v>85.99</c:v>
                </c:pt>
                <c:pt idx="231">
                  <c:v>84.16</c:v>
                </c:pt>
                <c:pt idx="232">
                  <c:v>82.75</c:v>
                </c:pt>
                <c:pt idx="233">
                  <c:v>83.7</c:v>
                </c:pt>
                <c:pt idx="234">
                  <c:v>83.12</c:v>
                </c:pt>
                <c:pt idx="235">
                  <c:v>84.82</c:v>
                </c:pt>
                <c:pt idx="236">
                  <c:v>85.04</c:v>
                </c:pt>
                <c:pt idx="237">
                  <c:v>84.2</c:v>
                </c:pt>
                <c:pt idx="238">
                  <c:v>84.8</c:v>
                </c:pt>
                <c:pt idx="239">
                  <c:v>84.82</c:v>
                </c:pt>
                <c:pt idx="240">
                  <c:v>84.84</c:v>
                </c:pt>
                <c:pt idx="241">
                  <c:v>85.82</c:v>
                </c:pt>
                <c:pt idx="242">
                  <c:v>88.06</c:v>
                </c:pt>
                <c:pt idx="243">
                  <c:v>86.64</c:v>
                </c:pt>
                <c:pt idx="244">
                  <c:v>86.64</c:v>
                </c:pt>
                <c:pt idx="245">
                  <c:v>86.86</c:v>
                </c:pt>
                <c:pt idx="246">
                  <c:v>85.88</c:v>
                </c:pt>
                <c:pt idx="247">
                  <c:v>86.48</c:v>
                </c:pt>
                <c:pt idx="248">
                  <c:v>86.19</c:v>
                </c:pt>
                <c:pt idx="249">
                  <c:v>86.82</c:v>
                </c:pt>
                <c:pt idx="250">
                  <c:v>87.07</c:v>
                </c:pt>
                <c:pt idx="251">
                  <c:v>87.32</c:v>
                </c:pt>
                <c:pt idx="252">
                  <c:v>87.67</c:v>
                </c:pt>
                <c:pt idx="253">
                  <c:v>86.96</c:v>
                </c:pt>
                <c:pt idx="254">
                  <c:v>86.87</c:v>
                </c:pt>
                <c:pt idx="255">
                  <c:v>89.3</c:v>
                </c:pt>
                <c:pt idx="256">
                  <c:v>89.89</c:v>
                </c:pt>
                <c:pt idx="257">
                  <c:v>90.31</c:v>
                </c:pt>
                <c:pt idx="258">
                  <c:v>88.6</c:v>
                </c:pt>
                <c:pt idx="259">
                  <c:v>89.1</c:v>
                </c:pt>
                <c:pt idx="260">
                  <c:v>87.63</c:v>
                </c:pt>
                <c:pt idx="261">
                  <c:v>86.52</c:v>
                </c:pt>
                <c:pt idx="262">
                  <c:v>86.12</c:v>
                </c:pt>
                <c:pt idx="263">
                  <c:v>87.18</c:v>
                </c:pt>
                <c:pt idx="264">
                  <c:v>86.24</c:v>
                </c:pt>
                <c:pt idx="265">
                  <c:v>85.1</c:v>
                </c:pt>
                <c:pt idx="266">
                  <c:v>84.99</c:v>
                </c:pt>
                <c:pt idx="267">
                  <c:v>85.2</c:v>
                </c:pt>
                <c:pt idx="268">
                  <c:v>84.86</c:v>
                </c:pt>
                <c:pt idx="269">
                  <c:v>83.32</c:v>
                </c:pt>
                <c:pt idx="270">
                  <c:v>85</c:v>
                </c:pt>
                <c:pt idx="271">
                  <c:v>86</c:v>
                </c:pt>
                <c:pt idx="272">
                  <c:v>87.47</c:v>
                </c:pt>
                <c:pt idx="273">
                  <c:v>87.59</c:v>
                </c:pt>
                <c:pt idx="274">
                  <c:v>88.26</c:v>
                </c:pt>
                <c:pt idx="275">
                  <c:v>88.46</c:v>
                </c:pt>
                <c:pt idx="276">
                  <c:v>86.88</c:v>
                </c:pt>
                <c:pt idx="277">
                  <c:v>87.65</c:v>
                </c:pt>
                <c:pt idx="278">
                  <c:v>86.07</c:v>
                </c:pt>
                <c:pt idx="279">
                  <c:v>85.12</c:v>
                </c:pt>
                <c:pt idx="280">
                  <c:v>86.1</c:v>
                </c:pt>
                <c:pt idx="281">
                  <c:v>88.49</c:v>
                </c:pt>
                <c:pt idx="282">
                  <c:v>89.65</c:v>
                </c:pt>
                <c:pt idx="283">
                  <c:v>89.26</c:v>
                </c:pt>
                <c:pt idx="284">
                  <c:v>89.9</c:v>
                </c:pt>
                <c:pt idx="285">
                  <c:v>91.83</c:v>
                </c:pt>
                <c:pt idx="286">
                  <c:v>91.29</c:v>
                </c:pt>
                <c:pt idx="287">
                  <c:v>93.91</c:v>
                </c:pt>
                <c:pt idx="288">
                  <c:v>94.03</c:v>
                </c:pt>
                <c:pt idx="289">
                  <c:v>93.14</c:v>
                </c:pt>
                <c:pt idx="290">
                  <c:v>93.45</c:v>
                </c:pt>
                <c:pt idx="291">
                  <c:v>93.96</c:v>
                </c:pt>
                <c:pt idx="292">
                  <c:v>95.83</c:v>
                </c:pt>
                <c:pt idx="293">
                  <c:v>95.66</c:v>
                </c:pt>
                <c:pt idx="294">
                  <c:v>98.46</c:v>
                </c:pt>
                <c:pt idx="295">
                  <c:v>97.76</c:v>
                </c:pt>
                <c:pt idx="296">
                  <c:v>98.48</c:v>
                </c:pt>
                <c:pt idx="297">
                  <c:v>95.54</c:v>
                </c:pt>
                <c:pt idx="298">
                  <c:v>99.02</c:v>
                </c:pt>
                <c:pt idx="299">
                  <c:v>99.45</c:v>
                </c:pt>
                <c:pt idx="300">
                  <c:v>97.27</c:v>
                </c:pt>
                <c:pt idx="301">
                  <c:v>0</c:v>
                </c:pt>
                <c:pt idx="302">
                  <c:v>98.19</c:v>
                </c:pt>
                <c:pt idx="303">
                  <c:v>100.07</c:v>
                </c:pt>
                <c:pt idx="304">
                  <c:v>0</c:v>
                </c:pt>
                <c:pt idx="305">
                  <c:v>100.7</c:v>
                </c:pt>
                <c:pt idx="306">
                  <c:v>96.94</c:v>
                </c:pt>
                <c:pt idx="307">
                  <c:v>0</c:v>
                </c:pt>
                <c:pt idx="308">
                  <c:v>96.19</c:v>
                </c:pt>
                <c:pt idx="309">
                  <c:v>95.91</c:v>
                </c:pt>
                <c:pt idx="310">
                  <c:v>95.41</c:v>
                </c:pt>
                <c:pt idx="311">
                  <c:v>96.19</c:v>
                </c:pt>
                <c:pt idx="312">
                  <c:v>98.44</c:v>
                </c:pt>
                <c:pt idx="313">
                  <c:v>99.37</c:v>
                </c:pt>
                <c:pt idx="314">
                  <c:v>97.96</c:v>
                </c:pt>
                <c:pt idx="315">
                  <c:v>95.19</c:v>
                </c:pt>
                <c:pt idx="316">
                  <c:v>94.74</c:v>
                </c:pt>
                <c:pt idx="317">
                  <c:v>98.08</c:v>
                </c:pt>
                <c:pt idx="318">
                  <c:v>96.21</c:v>
                </c:pt>
                <c:pt idx="319">
                  <c:v>98.66</c:v>
                </c:pt>
                <c:pt idx="320">
                  <c:v>100.72</c:v>
                </c:pt>
                <c:pt idx="321">
                  <c:v>100.18</c:v>
                </c:pt>
                <c:pt idx="322">
                  <c:v>101.52</c:v>
                </c:pt>
                <c:pt idx="323">
                  <c:v>101.63</c:v>
                </c:pt>
                <c:pt idx="324">
                  <c:v>102.36</c:v>
                </c:pt>
                <c:pt idx="325">
                  <c:v>103</c:v>
                </c:pt>
                <c:pt idx="326">
                  <c:v>104.83</c:v>
                </c:pt>
                <c:pt idx="327">
                  <c:v>106.19</c:v>
                </c:pt>
                <c:pt idx="328">
                  <c:v>106.71</c:v>
                </c:pt>
                <c:pt idx="329">
                  <c:v>107.94</c:v>
                </c:pt>
                <c:pt idx="330">
                  <c:v>108.73</c:v>
                </c:pt>
                <c:pt idx="331">
                  <c:v>109.8</c:v>
                </c:pt>
                <c:pt idx="332">
                  <c:v>110.44</c:v>
                </c:pt>
                <c:pt idx="333">
                  <c:v>108.03</c:v>
                </c:pt>
                <c:pt idx="334">
                  <c:v>109.44</c:v>
                </c:pt>
                <c:pt idx="335">
                  <c:v>110</c:v>
                </c:pt>
                <c:pt idx="336">
                  <c:v>107.7</c:v>
                </c:pt>
                <c:pt idx="337">
                  <c:v>105.96</c:v>
                </c:pt>
                <c:pt idx="338">
                  <c:v>105.51</c:v>
                </c:pt>
                <c:pt idx="339">
                  <c:v>106.96</c:v>
                </c:pt>
                <c:pt idx="340">
                  <c:v>112.58</c:v>
                </c:pt>
                <c:pt idx="341">
                  <c:v>114.4</c:v>
                </c:pt>
                <c:pt idx="342">
                  <c:v>116.85</c:v>
                </c:pt>
                <c:pt idx="343">
                  <c:v>118.16</c:v>
                </c:pt>
                <c:pt idx="344">
                  <c:v>121.4</c:v>
                </c:pt>
                <c:pt idx="345">
                  <c:v>119.91</c:v>
                </c:pt>
                <c:pt idx="346">
                  <c:v>120.85</c:v>
                </c:pt>
                <c:pt idx="347">
                  <c:v>120.83</c:v>
                </c:pt>
                <c:pt idx="348">
                  <c:v>120.68</c:v>
                </c:pt>
                <c:pt idx="349">
                  <c:v>124.02</c:v>
                </c:pt>
                <c:pt idx="350">
                  <c:v>125.82</c:v>
                </c:pt>
                <c:pt idx="351">
                  <c:v>130.32</c:v>
                </c:pt>
                <c:pt idx="352">
                  <c:v>134.37</c:v>
                </c:pt>
                <c:pt idx="353">
                  <c:v>129.69999999999999</c:v>
                </c:pt>
                <c:pt idx="354">
                  <c:v>129.52000000000001</c:v>
                </c:pt>
                <c:pt idx="355">
                  <c:v>127.42</c:v>
                </c:pt>
                <c:pt idx="356">
                  <c:v>127.88</c:v>
                </c:pt>
                <c:pt idx="357">
                  <c:v>124.83</c:v>
                </c:pt>
                <c:pt idx="358">
                  <c:v>124.82</c:v>
                </c:pt>
                <c:pt idx="359">
                  <c:v>125.84</c:v>
                </c:pt>
                <c:pt idx="360">
                  <c:v>123.64</c:v>
                </c:pt>
                <c:pt idx="361">
                  <c:v>121.9</c:v>
                </c:pt>
                <c:pt idx="362">
                  <c:v>126.31</c:v>
                </c:pt>
                <c:pt idx="363">
                  <c:v>133.91999999999999</c:v>
                </c:pt>
                <c:pt idx="364">
                  <c:v>130.94</c:v>
                </c:pt>
                <c:pt idx="365">
                  <c:v>129.52000000000001</c:v>
                </c:pt>
                <c:pt idx="366">
                  <c:v>134.99</c:v>
                </c:pt>
                <c:pt idx="367">
                  <c:v>135.9</c:v>
                </c:pt>
                <c:pt idx="368">
                  <c:v>134.75</c:v>
                </c:pt>
                <c:pt idx="369">
                  <c:v>135.68</c:v>
                </c:pt>
                <c:pt idx="370">
                  <c:v>134.66999999999999</c:v>
                </c:pt>
                <c:pt idx="371">
                  <c:v>136.16</c:v>
                </c:pt>
                <c:pt idx="372">
                  <c:v>132.18</c:v>
                </c:pt>
                <c:pt idx="373">
                  <c:v>133.83000000000001</c:v>
                </c:pt>
                <c:pt idx="374">
                  <c:v>135.4</c:v>
                </c:pt>
                <c:pt idx="375">
                  <c:v>136.27000000000001</c:v>
                </c:pt>
                <c:pt idx="376">
                  <c:v>134.37</c:v>
                </c:pt>
                <c:pt idx="377">
                  <c:v>138.9</c:v>
                </c:pt>
                <c:pt idx="378">
                  <c:v>139.44999999999999</c:v>
                </c:pt>
                <c:pt idx="379">
                  <c:v>0</c:v>
                </c:pt>
                <c:pt idx="380">
                  <c:v>141.12</c:v>
                </c:pt>
                <c:pt idx="381">
                  <c:v>143.66</c:v>
                </c:pt>
                <c:pt idx="382">
                  <c:v>145.19999999999999</c:v>
                </c:pt>
                <c:pt idx="383">
                  <c:v>142.46</c:v>
                </c:pt>
                <c:pt idx="384">
                  <c:v>138.11000000000001</c:v>
                </c:pt>
                <c:pt idx="385">
                  <c:v>137.97999999999999</c:v>
                </c:pt>
                <c:pt idx="386">
                  <c:v>142.49</c:v>
                </c:pt>
                <c:pt idx="387">
                  <c:v>144.82</c:v>
                </c:pt>
                <c:pt idx="388">
                  <c:v>145.62</c:v>
                </c:pt>
                <c:pt idx="389">
                  <c:v>139.99</c:v>
                </c:pt>
                <c:pt idx="390">
                  <c:v>136.63999999999999</c:v>
                </c:pt>
                <c:pt idx="391">
                  <c:v>131.51</c:v>
                </c:pt>
                <c:pt idx="392">
                  <c:v>130.79</c:v>
                </c:pt>
                <c:pt idx="393">
                  <c:v>133.11000000000001</c:v>
                </c:pt>
                <c:pt idx="394">
                  <c:v>130.41</c:v>
                </c:pt>
                <c:pt idx="395">
                  <c:v>126.55</c:v>
                </c:pt>
                <c:pt idx="396">
                  <c:v>125.63</c:v>
                </c:pt>
                <c:pt idx="397">
                  <c:v>124.35</c:v>
                </c:pt>
                <c:pt idx="398">
                  <c:v>125.68</c:v>
                </c:pt>
                <c:pt idx="399">
                  <c:v>123.5</c:v>
                </c:pt>
                <c:pt idx="400">
                  <c:v>126.88</c:v>
                </c:pt>
                <c:pt idx="401">
                  <c:v>124.11</c:v>
                </c:pt>
                <c:pt idx="402">
                  <c:v>125.45</c:v>
                </c:pt>
                <c:pt idx="403">
                  <c:v>121.57</c:v>
                </c:pt>
                <c:pt idx="404">
                  <c:v>118.45</c:v>
                </c:pt>
                <c:pt idx="405">
                  <c:v>117.61</c:v>
                </c:pt>
                <c:pt idx="406">
                  <c:v>118.25</c:v>
                </c:pt>
                <c:pt idx="407">
                  <c:v>115.42</c:v>
                </c:pt>
                <c:pt idx="408">
                  <c:v>115.04</c:v>
                </c:pt>
                <c:pt idx="409">
                  <c:v>113.48</c:v>
                </c:pt>
                <c:pt idx="410">
                  <c:v>114.93</c:v>
                </c:pt>
                <c:pt idx="411">
                  <c:v>0</c:v>
                </c:pt>
                <c:pt idx="412">
                  <c:v>0</c:v>
                </c:pt>
                <c:pt idx="413">
                  <c:v>0</c:v>
                </c:pt>
                <c:pt idx="414">
                  <c:v>0</c:v>
                </c:pt>
                <c:pt idx="415">
                  <c:v>0</c:v>
                </c:pt>
                <c:pt idx="416">
                  <c:v>0</c:v>
                </c:pt>
                <c:pt idx="417">
                  <c:v>0</c:v>
                </c:pt>
                <c:pt idx="418">
                  <c:v>0</c:v>
                </c:pt>
                <c:pt idx="419">
                  <c:v>118.39</c:v>
                </c:pt>
                <c:pt idx="420">
                  <c:v>0</c:v>
                </c:pt>
                <c:pt idx="421">
                  <c:v>0</c:v>
                </c:pt>
                <c:pt idx="422">
                  <c:v>0</c:v>
                </c:pt>
                <c:pt idx="423">
                  <c:v>0</c:v>
                </c:pt>
                <c:pt idx="424">
                  <c:v>0</c:v>
                </c:pt>
                <c:pt idx="425">
                  <c:v>0</c:v>
                </c:pt>
                <c:pt idx="426">
                  <c:v>0</c:v>
                </c:pt>
                <c:pt idx="427">
                  <c:v>0</c:v>
                </c:pt>
                <c:pt idx="428">
                  <c:v>0</c:v>
                </c:pt>
                <c:pt idx="429">
                  <c:v>0</c:v>
                </c:pt>
                <c:pt idx="430">
                  <c:v>105</c:v>
                </c:pt>
                <c:pt idx="431">
                  <c:v>0</c:v>
                </c:pt>
                <c:pt idx="432">
                  <c:v>100</c:v>
                </c:pt>
                <c:pt idx="433">
                  <c:v>0</c:v>
                </c:pt>
                <c:pt idx="434">
                  <c:v>0</c:v>
                </c:pt>
                <c:pt idx="435">
                  <c:v>0</c:v>
                </c:pt>
                <c:pt idx="436">
                  <c:v>0</c:v>
                </c:pt>
                <c:pt idx="437">
                  <c:v>108.87</c:v>
                </c:pt>
                <c:pt idx="438">
                  <c:v>106.91</c:v>
                </c:pt>
                <c:pt idx="439">
                  <c:v>0</c:v>
                </c:pt>
                <c:pt idx="440">
                  <c:v>0</c:v>
                </c:pt>
                <c:pt idx="441">
                  <c:v>0</c:v>
                </c:pt>
                <c:pt idx="442">
                  <c:v>102.26</c:v>
                </c:pt>
                <c:pt idx="443">
                  <c:v>0</c:v>
                </c:pt>
                <c:pt idx="444">
                  <c:v>104.09</c:v>
                </c:pt>
                <c:pt idx="445">
                  <c:v>0</c:v>
                </c:pt>
                <c:pt idx="446">
                  <c:v>0</c:v>
                </c:pt>
                <c:pt idx="447">
                  <c:v>0</c:v>
                </c:pt>
                <c:pt idx="448">
                  <c:v>0</c:v>
                </c:pt>
                <c:pt idx="449">
                  <c:v>87.7</c:v>
                </c:pt>
                <c:pt idx="450">
                  <c:v>89.88</c:v>
                </c:pt>
                <c:pt idx="451">
                  <c:v>82.64</c:v>
                </c:pt>
                <c:pt idx="452">
                  <c:v>0</c:v>
                </c:pt>
                <c:pt idx="453">
                  <c:v>85.43</c:v>
                </c:pt>
                <c:pt idx="454">
                  <c:v>80.22</c:v>
                </c:pt>
                <c:pt idx="455">
                  <c:v>76.099999999999994</c:v>
                </c:pt>
                <c:pt idx="456">
                  <c:v>0</c:v>
                </c:pt>
                <c:pt idx="457">
                  <c:v>78.489999999999995</c:v>
                </c:pt>
                <c:pt idx="458">
                  <c:v>77.75</c:v>
                </c:pt>
                <c:pt idx="459">
                  <c:v>75.05</c:v>
                </c:pt>
                <c:pt idx="460">
                  <c:v>0</c:v>
                </c:pt>
                <c:pt idx="461">
                  <c:v>69.150000000000006</c:v>
                </c:pt>
                <c:pt idx="462">
                  <c:v>70.510000000000005</c:v>
                </c:pt>
                <c:pt idx="463">
                  <c:v>67.849999999999994</c:v>
                </c:pt>
                <c:pt idx="464">
                  <c:v>73.03</c:v>
                </c:pt>
                <c:pt idx="465">
                  <c:v>72.459999999999994</c:v>
                </c:pt>
                <c:pt idx="466">
                  <c:v>71.510000000000005</c:v>
                </c:pt>
                <c:pt idx="467">
                  <c:v>72.180000000000007</c:v>
                </c:pt>
                <c:pt idx="468">
                  <c:v>78.2</c:v>
                </c:pt>
                <c:pt idx="469">
                  <c:v>76.33</c:v>
                </c:pt>
                <c:pt idx="470">
                  <c:v>72.61</c:v>
                </c:pt>
                <c:pt idx="471">
                  <c:v>70.87</c:v>
                </c:pt>
                <c:pt idx="472">
                  <c:v>73.739999999999995</c:v>
                </c:pt>
                <c:pt idx="473">
                  <c:v>0</c:v>
                </c:pt>
                <c:pt idx="474">
                  <c:v>66.66</c:v>
                </c:pt>
                <c:pt idx="475">
                  <c:v>67.45</c:v>
                </c:pt>
                <c:pt idx="476">
                  <c:v>66.3</c:v>
                </c:pt>
                <c:pt idx="477">
                  <c:v>0</c:v>
                </c:pt>
                <c:pt idx="478">
                  <c:v>63.1</c:v>
                </c:pt>
                <c:pt idx="479">
                  <c:v>63.72</c:v>
                </c:pt>
                <c:pt idx="480">
                  <c:v>0</c:v>
                </c:pt>
                <c:pt idx="481">
                  <c:v>0</c:v>
                </c:pt>
                <c:pt idx="482">
                  <c:v>0</c:v>
                </c:pt>
                <c:pt idx="483">
                  <c:v>61.9</c:v>
                </c:pt>
                <c:pt idx="484">
                  <c:v>61.75</c:v>
                </c:pt>
                <c:pt idx="485">
                  <c:v>62.88</c:v>
                </c:pt>
                <c:pt idx="486">
                  <c:v>0</c:v>
                </c:pt>
                <c:pt idx="487">
                  <c:v>58.4</c:v>
                </c:pt>
                <c:pt idx="488">
                  <c:v>58.88</c:v>
                </c:pt>
                <c:pt idx="489">
                  <c:v>58.58</c:v>
                </c:pt>
                <c:pt idx="490">
                  <c:v>54.37</c:v>
                </c:pt>
                <c:pt idx="491">
                  <c:v>56.01</c:v>
                </c:pt>
                <c:pt idx="492">
                  <c:v>56.9</c:v>
                </c:pt>
                <c:pt idx="493">
                  <c:v>55.57</c:v>
                </c:pt>
                <c:pt idx="494">
                  <c:v>0</c:v>
                </c:pt>
                <c:pt idx="495">
                  <c:v>57.5</c:v>
                </c:pt>
                <c:pt idx="496">
                  <c:v>59.5</c:v>
                </c:pt>
                <c:pt idx="497">
                  <c:v>56.78</c:v>
                </c:pt>
                <c:pt idx="498">
                  <c:v>56.12</c:v>
                </c:pt>
                <c:pt idx="499">
                  <c:v>55.64</c:v>
                </c:pt>
                <c:pt idx="500">
                  <c:v>54.25</c:v>
                </c:pt>
                <c:pt idx="501">
                  <c:v>0</c:v>
                </c:pt>
                <c:pt idx="502">
                  <c:v>50.47</c:v>
                </c:pt>
                <c:pt idx="503">
                  <c:v>49.3</c:v>
                </c:pt>
                <c:pt idx="504">
                  <c:v>0</c:v>
                </c:pt>
                <c:pt idx="505">
                  <c:v>51.4</c:v>
                </c:pt>
                <c:pt idx="506">
                  <c:v>52.18</c:v>
                </c:pt>
                <c:pt idx="507">
                  <c:v>52.26</c:v>
                </c:pt>
                <c:pt idx="508">
                  <c:v>57.52</c:v>
                </c:pt>
                <c:pt idx="509">
                  <c:v>58.98</c:v>
                </c:pt>
                <c:pt idx="510">
                  <c:v>60.87</c:v>
                </c:pt>
                <c:pt idx="511">
                  <c:v>59.24</c:v>
                </c:pt>
                <c:pt idx="512">
                  <c:v>57.05</c:v>
                </c:pt>
                <c:pt idx="513">
                  <c:v>57.05</c:v>
                </c:pt>
                <c:pt idx="514">
                  <c:v>57.92</c:v>
                </c:pt>
                <c:pt idx="515">
                  <c:v>57.68</c:v>
                </c:pt>
                <c:pt idx="516">
                  <c:v>56.98</c:v>
                </c:pt>
                <c:pt idx="517">
                  <c:v>57.19</c:v>
                </c:pt>
                <c:pt idx="518">
                  <c:v>57.45</c:v>
                </c:pt>
                <c:pt idx="519">
                  <c:v>53.2</c:v>
                </c:pt>
                <c:pt idx="520">
                  <c:v>52.59</c:v>
                </c:pt>
                <c:pt idx="521">
                  <c:v>0</c:v>
                </c:pt>
                <c:pt idx="522">
                  <c:v>52.4</c:v>
                </c:pt>
                <c:pt idx="523">
                  <c:v>55.69</c:v>
                </c:pt>
                <c:pt idx="524">
                  <c:v>53.05</c:v>
                </c:pt>
                <c:pt idx="525">
                  <c:v>53.25</c:v>
                </c:pt>
                <c:pt idx="526">
                  <c:v>53.96</c:v>
                </c:pt>
                <c:pt idx="527">
                  <c:v>55.52</c:v>
                </c:pt>
                <c:pt idx="528">
                  <c:v>52.8</c:v>
                </c:pt>
                <c:pt idx="529">
                  <c:v>52.15</c:v>
                </c:pt>
                <c:pt idx="530">
                  <c:v>52.34</c:v>
                </c:pt>
                <c:pt idx="531">
                  <c:v>53.3</c:v>
                </c:pt>
                <c:pt idx="532">
                  <c:v>54.1</c:v>
                </c:pt>
                <c:pt idx="533">
                  <c:v>55.82</c:v>
                </c:pt>
                <c:pt idx="534">
                  <c:v>55.92</c:v>
                </c:pt>
                <c:pt idx="535">
                  <c:v>53.36</c:v>
                </c:pt>
                <c:pt idx="536">
                  <c:v>53.06</c:v>
                </c:pt>
                <c:pt idx="537">
                  <c:v>53.05</c:v>
                </c:pt>
                <c:pt idx="538">
                  <c:v>50.12</c:v>
                </c:pt>
                <c:pt idx="539">
                  <c:v>46.87</c:v>
                </c:pt>
                <c:pt idx="540">
                  <c:v>46.77</c:v>
                </c:pt>
                <c:pt idx="541">
                  <c:v>47.37</c:v>
                </c:pt>
                <c:pt idx="542">
                  <c:v>49</c:v>
                </c:pt>
                <c:pt idx="543">
                  <c:v>47.64</c:v>
                </c:pt>
                <c:pt idx="544">
                  <c:v>48.86</c:v>
                </c:pt>
                <c:pt idx="545">
                  <c:v>50.13</c:v>
                </c:pt>
                <c:pt idx="546">
                  <c:v>51.11</c:v>
                </c:pt>
                <c:pt idx="547">
                  <c:v>49.22</c:v>
                </c:pt>
                <c:pt idx="548">
                  <c:v>48.5</c:v>
                </c:pt>
                <c:pt idx="549">
                  <c:v>49.49</c:v>
                </c:pt>
                <c:pt idx="550">
                  <c:v>50.47</c:v>
                </c:pt>
                <c:pt idx="551">
                  <c:v>51.45</c:v>
                </c:pt>
                <c:pt idx="552">
                  <c:v>52</c:v>
                </c:pt>
                <c:pt idx="553">
                  <c:v>52.05</c:v>
                </c:pt>
                <c:pt idx="554">
                  <c:v>50.58</c:v>
                </c:pt>
                <c:pt idx="555">
                  <c:v>50.15</c:v>
                </c:pt>
                <c:pt idx="556">
                  <c:v>52.76</c:v>
                </c:pt>
                <c:pt idx="557">
                  <c:v>50.25</c:v>
                </c:pt>
                <c:pt idx="558">
                  <c:v>53</c:v>
                </c:pt>
                <c:pt idx="559">
                  <c:v>54.79</c:v>
                </c:pt>
                <c:pt idx="560">
                  <c:v>56.17</c:v>
                </c:pt>
                <c:pt idx="561">
                  <c:v>57.85</c:v>
                </c:pt>
                <c:pt idx="562">
                  <c:v>59.12</c:v>
                </c:pt>
                <c:pt idx="563">
                  <c:v>60.83</c:v>
                </c:pt>
                <c:pt idx="564">
                  <c:v>59.3</c:v>
                </c:pt>
                <c:pt idx="565">
                  <c:v>60.85</c:v>
                </c:pt>
                <c:pt idx="566">
                  <c:v>59</c:v>
                </c:pt>
                <c:pt idx="567">
                  <c:v>58.53</c:v>
                </c:pt>
                <c:pt idx="568">
                  <c:v>56.74</c:v>
                </c:pt>
                <c:pt idx="569">
                  <c:v>55.26</c:v>
                </c:pt>
                <c:pt idx="570">
                  <c:v>58.62</c:v>
                </c:pt>
                <c:pt idx="571">
                  <c:v>59.68</c:v>
                </c:pt>
                <c:pt idx="572">
                  <c:v>59.02</c:v>
                </c:pt>
                <c:pt idx="573">
                  <c:v>59</c:v>
                </c:pt>
                <c:pt idx="574">
                  <c:v>58.27</c:v>
                </c:pt>
                <c:pt idx="575">
                  <c:v>60.5</c:v>
                </c:pt>
                <c:pt idx="576">
                  <c:v>60.3</c:v>
                </c:pt>
                <c:pt idx="577">
                  <c:v>59.33</c:v>
                </c:pt>
                <c:pt idx="578">
                  <c:v>58.74</c:v>
                </c:pt>
                <c:pt idx="579">
                  <c:v>58.9</c:v>
                </c:pt>
                <c:pt idx="580">
                  <c:v>59.02</c:v>
                </c:pt>
                <c:pt idx="581">
                  <c:v>56.99</c:v>
                </c:pt>
                <c:pt idx="582">
                  <c:v>55.35</c:v>
                </c:pt>
                <c:pt idx="583">
                  <c:v>55.5</c:v>
                </c:pt>
                <c:pt idx="584">
                  <c:v>55.18</c:v>
                </c:pt>
                <c:pt idx="585">
                  <c:v>55.05</c:v>
                </c:pt>
                <c:pt idx="586">
                  <c:v>56.02</c:v>
                </c:pt>
                <c:pt idx="587">
                  <c:v>55.11</c:v>
                </c:pt>
                <c:pt idx="588">
                  <c:v>56</c:v>
                </c:pt>
                <c:pt idx="589">
                  <c:v>56.58</c:v>
                </c:pt>
                <c:pt idx="590">
                  <c:v>55.84</c:v>
                </c:pt>
                <c:pt idx="591">
                  <c:v>59.77</c:v>
                </c:pt>
                <c:pt idx="592">
                  <c:v>60.68</c:v>
                </c:pt>
                <c:pt idx="593">
                  <c:v>60.25</c:v>
                </c:pt>
                <c:pt idx="594">
                  <c:v>62.26</c:v>
                </c:pt>
                <c:pt idx="595">
                  <c:v>62.13</c:v>
                </c:pt>
                <c:pt idx="596">
                  <c:v>61.77</c:v>
                </c:pt>
                <c:pt idx="597">
                  <c:v>63</c:v>
                </c:pt>
                <c:pt idx="598">
                  <c:v>63.68</c:v>
                </c:pt>
                <c:pt idx="599">
                  <c:v>61.47</c:v>
                </c:pt>
                <c:pt idx="600">
                  <c:v>61.47</c:v>
                </c:pt>
                <c:pt idx="601">
                  <c:v>60.43</c:v>
                </c:pt>
                <c:pt idx="602">
                  <c:v>63.6</c:v>
                </c:pt>
                <c:pt idx="603">
                  <c:v>63.06</c:v>
                </c:pt>
                <c:pt idx="604">
                  <c:v>63.61</c:v>
                </c:pt>
                <c:pt idx="605">
                  <c:v>64.13</c:v>
                </c:pt>
                <c:pt idx="606">
                  <c:v>62.36</c:v>
                </c:pt>
                <c:pt idx="607">
                  <c:v>64.849999999999994</c:v>
                </c:pt>
                <c:pt idx="608">
                  <c:v>65.319999999999993</c:v>
                </c:pt>
                <c:pt idx="609">
                  <c:v>67.84</c:v>
                </c:pt>
                <c:pt idx="610">
                  <c:v>70.55</c:v>
                </c:pt>
                <c:pt idx="611">
                  <c:v>70.64</c:v>
                </c:pt>
                <c:pt idx="612">
                  <c:v>71.09</c:v>
                </c:pt>
                <c:pt idx="613">
                  <c:v>70.33</c:v>
                </c:pt>
                <c:pt idx="614">
                  <c:v>72.5</c:v>
                </c:pt>
                <c:pt idx="615">
                  <c:v>71.05</c:v>
                </c:pt>
                <c:pt idx="616">
                  <c:v>72.42</c:v>
                </c:pt>
                <c:pt idx="617">
                  <c:v>73.760000000000005</c:v>
                </c:pt>
                <c:pt idx="618">
                  <c:v>74.47</c:v>
                </c:pt>
                <c:pt idx="619">
                  <c:v>75</c:v>
                </c:pt>
                <c:pt idx="620">
                  <c:v>73.89</c:v>
                </c:pt>
                <c:pt idx="621">
                  <c:v>74.5</c:v>
                </c:pt>
                <c:pt idx="622">
                  <c:v>72.87</c:v>
                </c:pt>
                <c:pt idx="623">
                  <c:v>74.3</c:v>
                </c:pt>
                <c:pt idx="624">
                  <c:v>74.55</c:v>
                </c:pt>
                <c:pt idx="625">
                  <c:v>72</c:v>
                </c:pt>
                <c:pt idx="626">
                  <c:v>69.55</c:v>
                </c:pt>
                <c:pt idx="627">
                  <c:v>70.45</c:v>
                </c:pt>
                <c:pt idx="628">
                  <c:v>70.930000000000007</c:v>
                </c:pt>
                <c:pt idx="629">
                  <c:v>72.75</c:v>
                </c:pt>
                <c:pt idx="630">
                  <c:v>71.22</c:v>
                </c:pt>
                <c:pt idx="631">
                  <c:v>74</c:v>
                </c:pt>
                <c:pt idx="632">
                  <c:v>72.790000000000006</c:v>
                </c:pt>
                <c:pt idx="633">
                  <c:v>71.83</c:v>
                </c:pt>
                <c:pt idx="634">
                  <c:v>68.099999999999994</c:v>
                </c:pt>
                <c:pt idx="635">
                  <c:v>67.12</c:v>
                </c:pt>
                <c:pt idx="636">
                  <c:v>65</c:v>
                </c:pt>
                <c:pt idx="637">
                  <c:v>63.55</c:v>
                </c:pt>
                <c:pt idx="638">
                  <c:v>63.84</c:v>
                </c:pt>
                <c:pt idx="639">
                  <c:v>62.89</c:v>
                </c:pt>
                <c:pt idx="640">
                  <c:v>63.15</c:v>
                </c:pt>
                <c:pt idx="641">
                  <c:v>62.83</c:v>
                </c:pt>
                <c:pt idx="642">
                  <c:v>65.13</c:v>
                </c:pt>
                <c:pt idx="643">
                  <c:v>65.55</c:v>
                </c:pt>
                <c:pt idx="644">
                  <c:v>66.94</c:v>
                </c:pt>
                <c:pt idx="645">
                  <c:v>67.94</c:v>
                </c:pt>
                <c:pt idx="646">
                  <c:v>67.8</c:v>
                </c:pt>
                <c:pt idx="647">
                  <c:v>68.319999999999993</c:v>
                </c:pt>
                <c:pt idx="648">
                  <c:v>69.849999999999994</c:v>
                </c:pt>
                <c:pt idx="649">
                  <c:v>70.989999999999995</c:v>
                </c:pt>
                <c:pt idx="650">
                  <c:v>71.150000000000006</c:v>
                </c:pt>
                <c:pt idx="651">
                  <c:v>70.06</c:v>
                </c:pt>
                <c:pt idx="652">
                  <c:v>66.77</c:v>
                </c:pt>
                <c:pt idx="653">
                  <c:v>69.98</c:v>
                </c:pt>
                <c:pt idx="654">
                  <c:v>72.5</c:v>
                </c:pt>
                <c:pt idx="655">
                  <c:v>74.02</c:v>
                </c:pt>
                <c:pt idx="656">
                  <c:v>75.08</c:v>
                </c:pt>
                <c:pt idx="657">
                  <c:v>75.010000000000005</c:v>
                </c:pt>
                <c:pt idx="658">
                  <c:v>74.73</c:v>
                </c:pt>
                <c:pt idx="659">
                  <c:v>73.7</c:v>
                </c:pt>
                <c:pt idx="660">
                  <c:v>74.22</c:v>
                </c:pt>
                <c:pt idx="661">
                  <c:v>72.989999999999995</c:v>
                </c:pt>
                <c:pt idx="662">
                  <c:v>73.900000000000006</c:v>
                </c:pt>
                <c:pt idx="663">
                  <c:v>74.239999999999995</c:v>
                </c:pt>
                <c:pt idx="664">
                  <c:v>71.2</c:v>
                </c:pt>
                <c:pt idx="665">
                  <c:v>70.11</c:v>
                </c:pt>
                <c:pt idx="666">
                  <c:v>72.2</c:v>
                </c:pt>
                <c:pt idx="667">
                  <c:v>74.47</c:v>
                </c:pt>
                <c:pt idx="668">
                  <c:v>73.790000000000006</c:v>
                </c:pt>
                <c:pt idx="669">
                  <c:v>74.69</c:v>
                </c:pt>
                <c:pt idx="670">
                  <c:v>74.709999999999994</c:v>
                </c:pt>
                <c:pt idx="671">
                  <c:v>72.099999999999994</c:v>
                </c:pt>
                <c:pt idx="672">
                  <c:v>72.17</c:v>
                </c:pt>
                <c:pt idx="673">
                  <c:v>73.5</c:v>
                </c:pt>
                <c:pt idx="674">
                  <c:v>73.45</c:v>
                </c:pt>
                <c:pt idx="675">
                  <c:v>70.540000000000006</c:v>
                </c:pt>
                <c:pt idx="676">
                  <c:v>68.930000000000007</c:v>
                </c:pt>
                <c:pt idx="677">
                  <c:v>68.78</c:v>
                </c:pt>
                <c:pt idx="678">
                  <c:v>68.7</c:v>
                </c:pt>
                <c:pt idx="679">
                  <c:v>68.55</c:v>
                </c:pt>
                <c:pt idx="680">
                  <c:v>71.75</c:v>
                </c:pt>
                <c:pt idx="681">
                  <c:v>72.03</c:v>
                </c:pt>
                <c:pt idx="682">
                  <c:v>72.430000000000007</c:v>
                </c:pt>
                <c:pt idx="683">
                  <c:v>69.81</c:v>
                </c:pt>
                <c:pt idx="684">
                  <c:v>69.209999999999994</c:v>
                </c:pt>
                <c:pt idx="685">
                  <c:v>70.8</c:v>
                </c:pt>
                <c:pt idx="686">
                  <c:v>72.709999999999994</c:v>
                </c:pt>
                <c:pt idx="687">
                  <c:v>72.87</c:v>
                </c:pt>
                <c:pt idx="688">
                  <c:v>72.209999999999994</c:v>
                </c:pt>
                <c:pt idx="689">
                  <c:v>69.77</c:v>
                </c:pt>
                <c:pt idx="690">
                  <c:v>71.63</c:v>
                </c:pt>
                <c:pt idx="691">
                  <c:v>68.33</c:v>
                </c:pt>
                <c:pt idx="692">
                  <c:v>65.92</c:v>
                </c:pt>
                <c:pt idx="693">
                  <c:v>66.150000000000006</c:v>
                </c:pt>
                <c:pt idx="694">
                  <c:v>67.11</c:v>
                </c:pt>
                <c:pt idx="695">
                  <c:v>66.709999999999994</c:v>
                </c:pt>
                <c:pt idx="696">
                  <c:v>70.400000000000006</c:v>
                </c:pt>
                <c:pt idx="697">
                  <c:v>70.349999999999994</c:v>
                </c:pt>
                <c:pt idx="698">
                  <c:v>69.81</c:v>
                </c:pt>
                <c:pt idx="699">
                  <c:v>70.260000000000005</c:v>
                </c:pt>
                <c:pt idx="700">
                  <c:v>71.16</c:v>
                </c:pt>
                <c:pt idx="701">
                  <c:v>69.8</c:v>
                </c:pt>
                <c:pt idx="702">
                  <c:v>71.42</c:v>
                </c:pt>
                <c:pt idx="703">
                  <c:v>72.239999999999995</c:v>
                </c:pt>
                <c:pt idx="704">
                  <c:v>73.17</c:v>
                </c:pt>
                <c:pt idx="705">
                  <c:v>74.400000000000006</c:v>
                </c:pt>
                <c:pt idx="706">
                  <c:v>75.34</c:v>
                </c:pt>
                <c:pt idx="707">
                  <c:v>77.760000000000005</c:v>
                </c:pt>
                <c:pt idx="708">
                  <c:v>78.56</c:v>
                </c:pt>
                <c:pt idx="709">
                  <c:v>79.61</c:v>
                </c:pt>
                <c:pt idx="710">
                  <c:v>78.75</c:v>
                </c:pt>
                <c:pt idx="711">
                  <c:v>78.75</c:v>
                </c:pt>
                <c:pt idx="712">
                  <c:v>78.75</c:v>
                </c:pt>
                <c:pt idx="713">
                  <c:v>78.75</c:v>
                </c:pt>
                <c:pt idx="714">
                  <c:v>78.75</c:v>
                </c:pt>
                <c:pt idx="715">
                  <c:v>78.75</c:v>
                </c:pt>
                <c:pt idx="716">
                  <c:v>78.75</c:v>
                </c:pt>
                <c:pt idx="717">
                  <c:v>78.75</c:v>
                </c:pt>
                <c:pt idx="718">
                  <c:v>78.75</c:v>
                </c:pt>
                <c:pt idx="719">
                  <c:v>78.75</c:v>
                </c:pt>
                <c:pt idx="720">
                  <c:v>78.75</c:v>
                </c:pt>
                <c:pt idx="721">
                  <c:v>78.75</c:v>
                </c:pt>
                <c:pt idx="722">
                  <c:v>78.75</c:v>
                </c:pt>
                <c:pt idx="723">
                  <c:v>78.75</c:v>
                </c:pt>
                <c:pt idx="724">
                  <c:v>78.75</c:v>
                </c:pt>
                <c:pt idx="725">
                  <c:v>78.75</c:v>
                </c:pt>
                <c:pt idx="726">
                  <c:v>78.75</c:v>
                </c:pt>
                <c:pt idx="727">
                  <c:v>78.75</c:v>
                </c:pt>
                <c:pt idx="728">
                  <c:v>78.75</c:v>
                </c:pt>
                <c:pt idx="729">
                  <c:v>78.75</c:v>
                </c:pt>
                <c:pt idx="730">
                  <c:v>78.75</c:v>
                </c:pt>
                <c:pt idx="731">
                  <c:v>78.75</c:v>
                </c:pt>
                <c:pt idx="732">
                  <c:v>78.75</c:v>
                </c:pt>
              </c:numCache>
            </c:numRef>
          </c:val>
          <c:smooth val="0"/>
        </c:ser>
        <c:dLbls>
          <c:showLegendKey val="0"/>
          <c:showVal val="0"/>
          <c:showCatName val="0"/>
          <c:showSerName val="0"/>
          <c:showPercent val="0"/>
          <c:showBubbleSize val="0"/>
        </c:dLbls>
        <c:smooth val="0"/>
        <c:axId val="515886784"/>
        <c:axId val="515887176"/>
      </c:lineChart>
      <c:catAx>
        <c:axId val="515886784"/>
        <c:scaling>
          <c:orientation val="minMax"/>
        </c:scaling>
        <c:delete val="0"/>
        <c:axPos val="b"/>
        <c:numFmt formatCode="General" sourceLinked="1"/>
        <c:majorTickMark val="cross"/>
        <c:minorTickMark val="cross"/>
        <c:tickLblPos val="nextTo"/>
        <c:txPr>
          <a:bodyPr/>
          <a:lstStyle/>
          <a:p>
            <a:pPr lvl="0">
              <a:defRPr/>
            </a:pPr>
            <a:endParaRPr lang="en-US"/>
          </a:p>
        </c:txPr>
        <c:crossAx val="515887176"/>
        <c:crosses val="autoZero"/>
        <c:auto val="1"/>
        <c:lblAlgn val="ctr"/>
        <c:lblOffset val="100"/>
        <c:noMultiLvlLbl val="1"/>
      </c:catAx>
      <c:valAx>
        <c:axId val="515887176"/>
        <c:scaling>
          <c:orientation val="minMax"/>
        </c:scaling>
        <c:delete val="0"/>
        <c:axPos val="l"/>
        <c:majorGridlines>
          <c:spPr>
            <a:ln>
              <a:solidFill>
                <a:srgbClr val="B3B3B3"/>
              </a:solidFill>
            </a:ln>
          </c:spPr>
        </c:majorGridlines>
        <c:numFmt formatCode="General" sourceLinked="1"/>
        <c:majorTickMark val="cross"/>
        <c:minorTickMark val="cross"/>
        <c:tickLblPos val="nextTo"/>
        <c:spPr>
          <a:ln w="47625">
            <a:noFill/>
          </a:ln>
        </c:spPr>
        <c:txPr>
          <a:bodyPr/>
          <a:lstStyle/>
          <a:p>
            <a:pPr lvl="0">
              <a:defRPr/>
            </a:pPr>
            <a:endParaRPr lang="en-US"/>
          </a:p>
        </c:txPr>
        <c:crossAx val="515886784"/>
        <c:crosses val="autoZero"/>
        <c:crossBetween val="between"/>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spPr>
            <a:ln w="38100" cmpd="sng">
              <a:solidFill>
                <a:srgbClr val="314004"/>
              </a:solidFill>
            </a:ln>
          </c:spPr>
          <c:marker>
            <c:symbol val="none"/>
          </c:marker>
          <c:cat>
            <c:strRef>
              <c:f>Data!$B$20:$B$752</c:f>
              <c:strCache>
                <c:ptCount val="733"/>
                <c:pt idx="0">
                  <c:v>2007-01-02</c:v>
                </c:pt>
                <c:pt idx="1">
                  <c:v>2007-01-03</c:v>
                </c:pt>
                <c:pt idx="2">
                  <c:v>2007-01-04</c:v>
                </c:pt>
                <c:pt idx="3">
                  <c:v>2007-01-05</c:v>
                </c:pt>
                <c:pt idx="4">
                  <c:v>2007-01-08</c:v>
                </c:pt>
                <c:pt idx="5">
                  <c:v>2007-01-09</c:v>
                </c:pt>
                <c:pt idx="6">
                  <c:v>2007-01-10</c:v>
                </c:pt>
                <c:pt idx="7">
                  <c:v>2007-01-11</c:v>
                </c:pt>
                <c:pt idx="8">
                  <c:v>2007-01-12</c:v>
                </c:pt>
                <c:pt idx="9">
                  <c:v>2007-01-15</c:v>
                </c:pt>
                <c:pt idx="10">
                  <c:v>2007-01-16</c:v>
                </c:pt>
                <c:pt idx="11">
                  <c:v>2007-01-17</c:v>
                </c:pt>
                <c:pt idx="12">
                  <c:v>2007-01-18</c:v>
                </c:pt>
                <c:pt idx="13">
                  <c:v>2007-01-19</c:v>
                </c:pt>
                <c:pt idx="14">
                  <c:v>2007-01-22</c:v>
                </c:pt>
                <c:pt idx="15">
                  <c:v>2007-01-23</c:v>
                </c:pt>
                <c:pt idx="16">
                  <c:v>2007-01-24</c:v>
                </c:pt>
                <c:pt idx="17">
                  <c:v>2007-01-25</c:v>
                </c:pt>
                <c:pt idx="18">
                  <c:v>2007-01-26</c:v>
                </c:pt>
                <c:pt idx="19">
                  <c:v>2007-01-29</c:v>
                </c:pt>
                <c:pt idx="20">
                  <c:v>2007-01-30</c:v>
                </c:pt>
                <c:pt idx="21">
                  <c:v>2007-01-31</c:v>
                </c:pt>
                <c:pt idx="22">
                  <c:v>2007-02-01</c:v>
                </c:pt>
                <c:pt idx="23">
                  <c:v>2007-02-02</c:v>
                </c:pt>
                <c:pt idx="24">
                  <c:v>2007-02-05</c:v>
                </c:pt>
                <c:pt idx="25">
                  <c:v>2007-02-06</c:v>
                </c:pt>
                <c:pt idx="26">
                  <c:v>2007-02-07</c:v>
                </c:pt>
                <c:pt idx="27">
                  <c:v>2007-02-08</c:v>
                </c:pt>
                <c:pt idx="28">
                  <c:v>2007-02-09</c:v>
                </c:pt>
                <c:pt idx="29">
                  <c:v>2007-02-12</c:v>
                </c:pt>
                <c:pt idx="30">
                  <c:v>2007-02-13</c:v>
                </c:pt>
                <c:pt idx="31">
                  <c:v>2007-02-14</c:v>
                </c:pt>
                <c:pt idx="32">
                  <c:v>2007-02-15</c:v>
                </c:pt>
                <c:pt idx="33">
                  <c:v>2007-02-16</c:v>
                </c:pt>
                <c:pt idx="34">
                  <c:v>2007-02-19</c:v>
                </c:pt>
                <c:pt idx="35">
                  <c:v>2007-02-20</c:v>
                </c:pt>
                <c:pt idx="36">
                  <c:v>2007-02-21</c:v>
                </c:pt>
                <c:pt idx="37">
                  <c:v>2007-02-22</c:v>
                </c:pt>
                <c:pt idx="38">
                  <c:v>2007-02-23</c:v>
                </c:pt>
                <c:pt idx="39">
                  <c:v>2007-02-26</c:v>
                </c:pt>
                <c:pt idx="40">
                  <c:v>2007-02-27</c:v>
                </c:pt>
                <c:pt idx="41">
                  <c:v>2007-02-28</c:v>
                </c:pt>
                <c:pt idx="42">
                  <c:v>2007-03-01</c:v>
                </c:pt>
                <c:pt idx="43">
                  <c:v>2007-03-02</c:v>
                </c:pt>
                <c:pt idx="44">
                  <c:v>2007-03-05</c:v>
                </c:pt>
                <c:pt idx="45">
                  <c:v>2007-03-06</c:v>
                </c:pt>
                <c:pt idx="46">
                  <c:v>2007-03-07</c:v>
                </c:pt>
                <c:pt idx="47">
                  <c:v>2007-03-08</c:v>
                </c:pt>
                <c:pt idx="48">
                  <c:v>2007-03-09</c:v>
                </c:pt>
                <c:pt idx="49">
                  <c:v>2007-03-12</c:v>
                </c:pt>
                <c:pt idx="50">
                  <c:v>2007-03-13</c:v>
                </c:pt>
                <c:pt idx="51">
                  <c:v>2007-03-14</c:v>
                </c:pt>
                <c:pt idx="52">
                  <c:v>2007-03-15</c:v>
                </c:pt>
                <c:pt idx="53">
                  <c:v>2007-03-16</c:v>
                </c:pt>
                <c:pt idx="54">
                  <c:v>2007-03-19</c:v>
                </c:pt>
                <c:pt idx="55">
                  <c:v>2007-03-20</c:v>
                </c:pt>
                <c:pt idx="56">
                  <c:v>2007-03-21</c:v>
                </c:pt>
                <c:pt idx="57">
                  <c:v>2007-03-22</c:v>
                </c:pt>
                <c:pt idx="58">
                  <c:v>2007-03-23</c:v>
                </c:pt>
                <c:pt idx="59">
                  <c:v>2007-03-26</c:v>
                </c:pt>
                <c:pt idx="60">
                  <c:v>2007-03-27</c:v>
                </c:pt>
                <c:pt idx="61">
                  <c:v>2007-03-28</c:v>
                </c:pt>
                <c:pt idx="62">
                  <c:v>2007-03-29</c:v>
                </c:pt>
                <c:pt idx="63">
                  <c:v>2007-03-30</c:v>
                </c:pt>
                <c:pt idx="64">
                  <c:v>2007-04-02</c:v>
                </c:pt>
                <c:pt idx="65">
                  <c:v>2007-04-03</c:v>
                </c:pt>
                <c:pt idx="66">
                  <c:v>2007-04-04</c:v>
                </c:pt>
                <c:pt idx="67">
                  <c:v>2007-04-05</c:v>
                </c:pt>
                <c:pt idx="68">
                  <c:v>2007-04-09</c:v>
                </c:pt>
                <c:pt idx="69">
                  <c:v>2007-04-10</c:v>
                </c:pt>
                <c:pt idx="70">
                  <c:v>2007-04-11</c:v>
                </c:pt>
                <c:pt idx="71">
                  <c:v>2007-04-12</c:v>
                </c:pt>
                <c:pt idx="72">
                  <c:v>2007-04-13</c:v>
                </c:pt>
                <c:pt idx="73">
                  <c:v>2007-04-16</c:v>
                </c:pt>
                <c:pt idx="74">
                  <c:v>2007-04-17</c:v>
                </c:pt>
                <c:pt idx="75">
                  <c:v>2007-04-18</c:v>
                </c:pt>
                <c:pt idx="76">
                  <c:v>2007-04-19</c:v>
                </c:pt>
                <c:pt idx="77">
                  <c:v>2007-04-20</c:v>
                </c:pt>
                <c:pt idx="78">
                  <c:v>2007-04-23</c:v>
                </c:pt>
                <c:pt idx="79">
                  <c:v>2007-04-24</c:v>
                </c:pt>
                <c:pt idx="80">
                  <c:v>2007-04-25</c:v>
                </c:pt>
                <c:pt idx="81">
                  <c:v>2007-04-26</c:v>
                </c:pt>
                <c:pt idx="82">
                  <c:v>2007-04-27</c:v>
                </c:pt>
                <c:pt idx="83">
                  <c:v>2007-04-30</c:v>
                </c:pt>
                <c:pt idx="84">
                  <c:v>2007-05-01</c:v>
                </c:pt>
                <c:pt idx="85">
                  <c:v>2007-05-02</c:v>
                </c:pt>
                <c:pt idx="86">
                  <c:v>2007-05-03</c:v>
                </c:pt>
                <c:pt idx="87">
                  <c:v>2007-05-04</c:v>
                </c:pt>
                <c:pt idx="88">
                  <c:v>2007-05-07</c:v>
                </c:pt>
                <c:pt idx="89">
                  <c:v>2007-05-08</c:v>
                </c:pt>
                <c:pt idx="90">
                  <c:v>2007-05-09</c:v>
                </c:pt>
                <c:pt idx="91">
                  <c:v>2007-05-10</c:v>
                </c:pt>
                <c:pt idx="92">
                  <c:v>2007-05-11</c:v>
                </c:pt>
                <c:pt idx="93">
                  <c:v>2007-05-14</c:v>
                </c:pt>
                <c:pt idx="94">
                  <c:v>2007-05-15</c:v>
                </c:pt>
                <c:pt idx="95">
                  <c:v>2007-05-16</c:v>
                </c:pt>
                <c:pt idx="96">
                  <c:v>2007-05-17</c:v>
                </c:pt>
                <c:pt idx="97">
                  <c:v>2007-05-18</c:v>
                </c:pt>
                <c:pt idx="98">
                  <c:v>2007-05-21</c:v>
                </c:pt>
                <c:pt idx="99">
                  <c:v>2007-05-22</c:v>
                </c:pt>
                <c:pt idx="100">
                  <c:v>2007-05-23</c:v>
                </c:pt>
                <c:pt idx="101">
                  <c:v>2007-05-24</c:v>
                </c:pt>
                <c:pt idx="102">
                  <c:v>2007-05-25</c:v>
                </c:pt>
                <c:pt idx="103">
                  <c:v>2007-05-29</c:v>
                </c:pt>
                <c:pt idx="104">
                  <c:v>2007-05-30</c:v>
                </c:pt>
                <c:pt idx="105">
                  <c:v>2007-05-31</c:v>
                </c:pt>
                <c:pt idx="106">
                  <c:v>2007-06-01</c:v>
                </c:pt>
                <c:pt idx="107">
                  <c:v>2007-06-04</c:v>
                </c:pt>
                <c:pt idx="108">
                  <c:v>2007-06-05</c:v>
                </c:pt>
                <c:pt idx="109">
                  <c:v>2007-06-06</c:v>
                </c:pt>
                <c:pt idx="110">
                  <c:v>2007-06-07</c:v>
                </c:pt>
                <c:pt idx="111">
                  <c:v>2007-06-08</c:v>
                </c:pt>
                <c:pt idx="112">
                  <c:v>2007-06-11</c:v>
                </c:pt>
                <c:pt idx="113">
                  <c:v>2007-06-12</c:v>
                </c:pt>
                <c:pt idx="114">
                  <c:v>2007-06-13</c:v>
                </c:pt>
                <c:pt idx="115">
                  <c:v>2007-06-14</c:v>
                </c:pt>
                <c:pt idx="116">
                  <c:v>2007-06-15</c:v>
                </c:pt>
                <c:pt idx="117">
                  <c:v>2007-06-18</c:v>
                </c:pt>
                <c:pt idx="118">
                  <c:v>2007-06-19</c:v>
                </c:pt>
                <c:pt idx="119">
                  <c:v>2007-06-20</c:v>
                </c:pt>
                <c:pt idx="120">
                  <c:v>2007-06-21</c:v>
                </c:pt>
                <c:pt idx="121">
                  <c:v>2007-06-22</c:v>
                </c:pt>
                <c:pt idx="122">
                  <c:v>2007-06-25</c:v>
                </c:pt>
                <c:pt idx="123">
                  <c:v>2007-06-26</c:v>
                </c:pt>
                <c:pt idx="124">
                  <c:v>2007-06-27</c:v>
                </c:pt>
                <c:pt idx="125">
                  <c:v>2007-06-28</c:v>
                </c:pt>
                <c:pt idx="126">
                  <c:v>2007-06-29</c:v>
                </c:pt>
                <c:pt idx="127">
                  <c:v>2007-07-02</c:v>
                </c:pt>
                <c:pt idx="128">
                  <c:v>2007-07-03</c:v>
                </c:pt>
                <c:pt idx="129">
                  <c:v>2007-07-05</c:v>
                </c:pt>
                <c:pt idx="130">
                  <c:v>2007-07-06</c:v>
                </c:pt>
                <c:pt idx="131">
                  <c:v>2007-07-09</c:v>
                </c:pt>
                <c:pt idx="132">
                  <c:v>2007-07-10</c:v>
                </c:pt>
                <c:pt idx="133">
                  <c:v>2007-07-11</c:v>
                </c:pt>
                <c:pt idx="134">
                  <c:v>2007-07-12</c:v>
                </c:pt>
                <c:pt idx="135">
                  <c:v>2007-07-13</c:v>
                </c:pt>
                <c:pt idx="136">
                  <c:v>2007-07-16</c:v>
                </c:pt>
                <c:pt idx="137">
                  <c:v>2007-07-17</c:v>
                </c:pt>
                <c:pt idx="138">
                  <c:v>2007-07-18</c:v>
                </c:pt>
                <c:pt idx="139">
                  <c:v>2007-07-19</c:v>
                </c:pt>
                <c:pt idx="140">
                  <c:v>2007-07-20</c:v>
                </c:pt>
                <c:pt idx="141">
                  <c:v>2007-07-23</c:v>
                </c:pt>
                <c:pt idx="142">
                  <c:v>2007-07-24</c:v>
                </c:pt>
                <c:pt idx="143">
                  <c:v>2007-07-25</c:v>
                </c:pt>
                <c:pt idx="144">
                  <c:v>2007-07-26</c:v>
                </c:pt>
                <c:pt idx="145">
                  <c:v>2007-07-27</c:v>
                </c:pt>
                <c:pt idx="146">
                  <c:v>2007-07-30</c:v>
                </c:pt>
                <c:pt idx="147">
                  <c:v>2007-07-31</c:v>
                </c:pt>
                <c:pt idx="148">
                  <c:v>2007-08-01</c:v>
                </c:pt>
                <c:pt idx="149">
                  <c:v>2007-08-02</c:v>
                </c:pt>
                <c:pt idx="150">
                  <c:v>2007-08-03</c:v>
                </c:pt>
                <c:pt idx="151">
                  <c:v>2007-08-06</c:v>
                </c:pt>
                <c:pt idx="152">
                  <c:v>2007-08-07</c:v>
                </c:pt>
                <c:pt idx="153">
                  <c:v>2007-08-08</c:v>
                </c:pt>
                <c:pt idx="154">
                  <c:v>2007-08-09</c:v>
                </c:pt>
                <c:pt idx="155">
                  <c:v>2007-08-10</c:v>
                </c:pt>
                <c:pt idx="156">
                  <c:v>2007-08-13</c:v>
                </c:pt>
                <c:pt idx="157">
                  <c:v>2007-08-14</c:v>
                </c:pt>
                <c:pt idx="158">
                  <c:v>2007-08-15</c:v>
                </c:pt>
                <c:pt idx="159">
                  <c:v>2007-08-16</c:v>
                </c:pt>
                <c:pt idx="160">
                  <c:v>2007-08-17</c:v>
                </c:pt>
                <c:pt idx="161">
                  <c:v>2007-08-20</c:v>
                </c:pt>
                <c:pt idx="162">
                  <c:v>2007-08-21</c:v>
                </c:pt>
                <c:pt idx="163">
                  <c:v>2007-08-22</c:v>
                </c:pt>
                <c:pt idx="164">
                  <c:v>2007-08-23</c:v>
                </c:pt>
                <c:pt idx="165">
                  <c:v>2007-08-24</c:v>
                </c:pt>
                <c:pt idx="166">
                  <c:v>2007-08-27</c:v>
                </c:pt>
                <c:pt idx="167">
                  <c:v>2007-08-28</c:v>
                </c:pt>
                <c:pt idx="168">
                  <c:v>2007-08-29</c:v>
                </c:pt>
                <c:pt idx="169">
                  <c:v>2007-08-30</c:v>
                </c:pt>
                <c:pt idx="170">
                  <c:v>2007-08-31</c:v>
                </c:pt>
                <c:pt idx="171">
                  <c:v>2007-09-03</c:v>
                </c:pt>
                <c:pt idx="172">
                  <c:v>2007-09-04</c:v>
                </c:pt>
                <c:pt idx="173">
                  <c:v>2007-09-05</c:v>
                </c:pt>
                <c:pt idx="174">
                  <c:v>2007-09-06</c:v>
                </c:pt>
                <c:pt idx="175">
                  <c:v>2007-09-07</c:v>
                </c:pt>
                <c:pt idx="176">
                  <c:v>2007-09-10</c:v>
                </c:pt>
                <c:pt idx="177">
                  <c:v>2007-09-11</c:v>
                </c:pt>
                <c:pt idx="178">
                  <c:v>2007-09-12</c:v>
                </c:pt>
                <c:pt idx="179">
                  <c:v>2007-09-13</c:v>
                </c:pt>
                <c:pt idx="180">
                  <c:v>2007-09-14</c:v>
                </c:pt>
                <c:pt idx="181">
                  <c:v>2007-09-17</c:v>
                </c:pt>
                <c:pt idx="182">
                  <c:v>2007-09-18</c:v>
                </c:pt>
                <c:pt idx="183">
                  <c:v>2007-09-19</c:v>
                </c:pt>
                <c:pt idx="184">
                  <c:v>2007-09-20</c:v>
                </c:pt>
                <c:pt idx="185">
                  <c:v>2007-09-21</c:v>
                </c:pt>
                <c:pt idx="186">
                  <c:v>2007-09-24</c:v>
                </c:pt>
                <c:pt idx="187">
                  <c:v>2007-09-25</c:v>
                </c:pt>
                <c:pt idx="188">
                  <c:v>2007-09-26</c:v>
                </c:pt>
                <c:pt idx="189">
                  <c:v>2007-09-27</c:v>
                </c:pt>
                <c:pt idx="190">
                  <c:v>2007-09-28</c:v>
                </c:pt>
                <c:pt idx="191">
                  <c:v>2007-10-01</c:v>
                </c:pt>
                <c:pt idx="192">
                  <c:v>2007-10-02</c:v>
                </c:pt>
                <c:pt idx="193">
                  <c:v>2007-10-03</c:v>
                </c:pt>
                <c:pt idx="194">
                  <c:v>2007-10-04</c:v>
                </c:pt>
                <c:pt idx="195">
                  <c:v>2007-10-05</c:v>
                </c:pt>
                <c:pt idx="196">
                  <c:v>2007-10-08</c:v>
                </c:pt>
                <c:pt idx="197">
                  <c:v>2007-10-09</c:v>
                </c:pt>
                <c:pt idx="198">
                  <c:v>2007-10-10</c:v>
                </c:pt>
                <c:pt idx="199">
                  <c:v>2007-10-11</c:v>
                </c:pt>
                <c:pt idx="200">
                  <c:v>2007-10-12</c:v>
                </c:pt>
                <c:pt idx="201">
                  <c:v>2007-10-15</c:v>
                </c:pt>
                <c:pt idx="202">
                  <c:v>2007-10-16</c:v>
                </c:pt>
                <c:pt idx="203">
                  <c:v>2007-10-17</c:v>
                </c:pt>
                <c:pt idx="204">
                  <c:v>2007-10-18</c:v>
                </c:pt>
                <c:pt idx="205">
                  <c:v>2007-10-19</c:v>
                </c:pt>
                <c:pt idx="206">
                  <c:v>2007-10-22</c:v>
                </c:pt>
                <c:pt idx="207">
                  <c:v>2007-10-23</c:v>
                </c:pt>
                <c:pt idx="208">
                  <c:v>2007-10-24</c:v>
                </c:pt>
                <c:pt idx="209">
                  <c:v>2007-10-25</c:v>
                </c:pt>
                <c:pt idx="210">
                  <c:v>2007-10-26</c:v>
                </c:pt>
                <c:pt idx="211">
                  <c:v>2007-10-29</c:v>
                </c:pt>
                <c:pt idx="212">
                  <c:v>2007-10-30</c:v>
                </c:pt>
                <c:pt idx="213">
                  <c:v>2007-10-31</c:v>
                </c:pt>
                <c:pt idx="214">
                  <c:v>2007-11-01</c:v>
                </c:pt>
                <c:pt idx="215">
                  <c:v>2007-11-02</c:v>
                </c:pt>
                <c:pt idx="216">
                  <c:v>2007-11-05</c:v>
                </c:pt>
                <c:pt idx="217">
                  <c:v>2007-11-06</c:v>
                </c:pt>
                <c:pt idx="218">
                  <c:v>2007-11-07</c:v>
                </c:pt>
                <c:pt idx="219">
                  <c:v>2007-11-08</c:v>
                </c:pt>
                <c:pt idx="220">
                  <c:v>2007-11-09</c:v>
                </c:pt>
                <c:pt idx="221">
                  <c:v>2007-11-12</c:v>
                </c:pt>
                <c:pt idx="222">
                  <c:v>2007-11-13</c:v>
                </c:pt>
                <c:pt idx="223">
                  <c:v>2007-11-14</c:v>
                </c:pt>
                <c:pt idx="224">
                  <c:v>2007-11-15</c:v>
                </c:pt>
                <c:pt idx="225">
                  <c:v>2007-11-16</c:v>
                </c:pt>
                <c:pt idx="226">
                  <c:v>2007-11-19</c:v>
                </c:pt>
                <c:pt idx="227">
                  <c:v>2007-11-20</c:v>
                </c:pt>
                <c:pt idx="228">
                  <c:v>2007-11-21</c:v>
                </c:pt>
                <c:pt idx="229">
                  <c:v>2007-11-23</c:v>
                </c:pt>
                <c:pt idx="230">
                  <c:v>2007-11-26</c:v>
                </c:pt>
                <c:pt idx="231">
                  <c:v>2007-11-27</c:v>
                </c:pt>
                <c:pt idx="232">
                  <c:v>2007-11-28</c:v>
                </c:pt>
                <c:pt idx="233">
                  <c:v>2007-11-29</c:v>
                </c:pt>
                <c:pt idx="234">
                  <c:v>2007-11-30</c:v>
                </c:pt>
                <c:pt idx="235">
                  <c:v>2007-12-03</c:v>
                </c:pt>
                <c:pt idx="236">
                  <c:v>2007-12-04</c:v>
                </c:pt>
                <c:pt idx="237">
                  <c:v>2007-12-05</c:v>
                </c:pt>
                <c:pt idx="238">
                  <c:v>2007-12-06</c:v>
                </c:pt>
                <c:pt idx="239">
                  <c:v>2007-12-07</c:v>
                </c:pt>
                <c:pt idx="240">
                  <c:v>2007-12-10</c:v>
                </c:pt>
                <c:pt idx="241">
                  <c:v>2007-12-11</c:v>
                </c:pt>
                <c:pt idx="242">
                  <c:v>2007-12-12</c:v>
                </c:pt>
                <c:pt idx="243">
                  <c:v>2007-12-13</c:v>
                </c:pt>
                <c:pt idx="244">
                  <c:v>2007-12-14</c:v>
                </c:pt>
                <c:pt idx="245">
                  <c:v>2007-12-17</c:v>
                </c:pt>
                <c:pt idx="246">
                  <c:v>2007-12-18</c:v>
                </c:pt>
                <c:pt idx="247">
                  <c:v>2007-12-19</c:v>
                </c:pt>
                <c:pt idx="248">
                  <c:v>2007-12-20</c:v>
                </c:pt>
                <c:pt idx="249">
                  <c:v>2007-12-21</c:v>
                </c:pt>
                <c:pt idx="250">
                  <c:v>2007-12-24</c:v>
                </c:pt>
                <c:pt idx="251">
                  <c:v>2007-12-26</c:v>
                </c:pt>
                <c:pt idx="252">
                  <c:v>2007-12-27</c:v>
                </c:pt>
                <c:pt idx="253">
                  <c:v>2007-12-28</c:v>
                </c:pt>
                <c:pt idx="254">
                  <c:v>2007-12-31</c:v>
                </c:pt>
                <c:pt idx="255">
                  <c:v>2008-01-02</c:v>
                </c:pt>
                <c:pt idx="256">
                  <c:v>2008-01-03</c:v>
                </c:pt>
                <c:pt idx="257">
                  <c:v>2008-01-04</c:v>
                </c:pt>
                <c:pt idx="258">
                  <c:v>2008-01-07</c:v>
                </c:pt>
                <c:pt idx="259">
                  <c:v>2008-01-08</c:v>
                </c:pt>
                <c:pt idx="260">
                  <c:v>2008-01-09</c:v>
                </c:pt>
                <c:pt idx="261">
                  <c:v>2008-01-10</c:v>
                </c:pt>
                <c:pt idx="262">
                  <c:v>2008-01-11</c:v>
                </c:pt>
                <c:pt idx="263">
                  <c:v>2008-01-14</c:v>
                </c:pt>
                <c:pt idx="264">
                  <c:v>2008-01-15</c:v>
                </c:pt>
                <c:pt idx="265">
                  <c:v>2008-01-16</c:v>
                </c:pt>
                <c:pt idx="266">
                  <c:v>2008-01-17</c:v>
                </c:pt>
                <c:pt idx="267">
                  <c:v>2008-01-18</c:v>
                </c:pt>
                <c:pt idx="268">
                  <c:v>2008-01-22</c:v>
                </c:pt>
                <c:pt idx="269">
                  <c:v>2008-01-23</c:v>
                </c:pt>
                <c:pt idx="270">
                  <c:v>2008-01-24</c:v>
                </c:pt>
                <c:pt idx="271">
                  <c:v>2008-01-25</c:v>
                </c:pt>
                <c:pt idx="272">
                  <c:v>2008-01-28</c:v>
                </c:pt>
                <c:pt idx="273">
                  <c:v>2008-01-29</c:v>
                </c:pt>
                <c:pt idx="274">
                  <c:v>2008-01-30</c:v>
                </c:pt>
                <c:pt idx="275">
                  <c:v>2008-01-31</c:v>
                </c:pt>
                <c:pt idx="276">
                  <c:v>2008-02-01</c:v>
                </c:pt>
                <c:pt idx="277">
                  <c:v>2008-02-04</c:v>
                </c:pt>
                <c:pt idx="278">
                  <c:v>2008-02-05</c:v>
                </c:pt>
                <c:pt idx="279">
                  <c:v>2008-02-06</c:v>
                </c:pt>
                <c:pt idx="280">
                  <c:v>2008-02-07</c:v>
                </c:pt>
                <c:pt idx="281">
                  <c:v>2008-02-08</c:v>
                </c:pt>
                <c:pt idx="282">
                  <c:v>2008-02-11</c:v>
                </c:pt>
                <c:pt idx="283">
                  <c:v>2008-02-12</c:v>
                </c:pt>
                <c:pt idx="284">
                  <c:v>2008-02-13</c:v>
                </c:pt>
                <c:pt idx="285">
                  <c:v>2008-02-14</c:v>
                </c:pt>
                <c:pt idx="286">
                  <c:v>2008-02-15</c:v>
                </c:pt>
                <c:pt idx="287">
                  <c:v>2008-02-19</c:v>
                </c:pt>
                <c:pt idx="288">
                  <c:v>2008-02-20</c:v>
                </c:pt>
                <c:pt idx="289">
                  <c:v>2008-02-21</c:v>
                </c:pt>
                <c:pt idx="290">
                  <c:v>2008-02-22</c:v>
                </c:pt>
                <c:pt idx="291">
                  <c:v>2008-02-25</c:v>
                </c:pt>
                <c:pt idx="292">
                  <c:v>2008-02-26</c:v>
                </c:pt>
                <c:pt idx="293">
                  <c:v>2008-02-27</c:v>
                </c:pt>
                <c:pt idx="294">
                  <c:v>2008-02-28</c:v>
                </c:pt>
                <c:pt idx="295">
                  <c:v>2008-02-29</c:v>
                </c:pt>
                <c:pt idx="296">
                  <c:v>2008-03-03</c:v>
                </c:pt>
                <c:pt idx="297">
                  <c:v>2008-03-04</c:v>
                </c:pt>
                <c:pt idx="298">
                  <c:v>2008-03-05</c:v>
                </c:pt>
                <c:pt idx="299">
                  <c:v>2008-03-06</c:v>
                </c:pt>
                <c:pt idx="300">
                  <c:v>2008-03-07</c:v>
                </c:pt>
                <c:pt idx="301">
                  <c:v>2008-03-10</c:v>
                </c:pt>
                <c:pt idx="302">
                  <c:v>2008-03-11</c:v>
                </c:pt>
                <c:pt idx="303">
                  <c:v>2008-03-12</c:v>
                </c:pt>
                <c:pt idx="304">
                  <c:v>2008-03-13</c:v>
                </c:pt>
                <c:pt idx="305">
                  <c:v>2008-03-14</c:v>
                </c:pt>
                <c:pt idx="306">
                  <c:v>2008-03-17</c:v>
                </c:pt>
                <c:pt idx="307">
                  <c:v>2008-03-18</c:v>
                </c:pt>
                <c:pt idx="308">
                  <c:v>2008-03-19</c:v>
                </c:pt>
                <c:pt idx="309">
                  <c:v>2008-03-20</c:v>
                </c:pt>
                <c:pt idx="310">
                  <c:v>2008-03-24</c:v>
                </c:pt>
                <c:pt idx="311">
                  <c:v>2008-03-25</c:v>
                </c:pt>
                <c:pt idx="312">
                  <c:v>2008-03-26</c:v>
                </c:pt>
                <c:pt idx="313">
                  <c:v>2008-03-27</c:v>
                </c:pt>
                <c:pt idx="314">
                  <c:v>2008-03-28</c:v>
                </c:pt>
                <c:pt idx="315">
                  <c:v>2008-03-31</c:v>
                </c:pt>
                <c:pt idx="316">
                  <c:v>2008-04-01</c:v>
                </c:pt>
                <c:pt idx="317">
                  <c:v>2008-04-02</c:v>
                </c:pt>
                <c:pt idx="318">
                  <c:v>2008-04-03</c:v>
                </c:pt>
                <c:pt idx="319">
                  <c:v>2008-04-04</c:v>
                </c:pt>
                <c:pt idx="320">
                  <c:v>2008-04-07</c:v>
                </c:pt>
                <c:pt idx="321">
                  <c:v>2008-04-08</c:v>
                </c:pt>
                <c:pt idx="322">
                  <c:v>2008-04-09</c:v>
                </c:pt>
                <c:pt idx="323">
                  <c:v>2008-04-10</c:v>
                </c:pt>
                <c:pt idx="324">
                  <c:v>2008-04-11</c:v>
                </c:pt>
                <c:pt idx="325">
                  <c:v>2008-04-14</c:v>
                </c:pt>
                <c:pt idx="326">
                  <c:v>2008-04-15</c:v>
                </c:pt>
                <c:pt idx="327">
                  <c:v>2008-04-16</c:v>
                </c:pt>
                <c:pt idx="328">
                  <c:v>2008-04-17</c:v>
                </c:pt>
                <c:pt idx="329">
                  <c:v>2008-04-18</c:v>
                </c:pt>
                <c:pt idx="330">
                  <c:v>2008-04-21</c:v>
                </c:pt>
                <c:pt idx="331">
                  <c:v>2008-04-22</c:v>
                </c:pt>
                <c:pt idx="332">
                  <c:v>2008-04-23</c:v>
                </c:pt>
                <c:pt idx="333">
                  <c:v>2008-04-24</c:v>
                </c:pt>
                <c:pt idx="334">
                  <c:v>2008-04-25</c:v>
                </c:pt>
                <c:pt idx="335">
                  <c:v>2008-04-28</c:v>
                </c:pt>
                <c:pt idx="336">
                  <c:v>2008-04-29</c:v>
                </c:pt>
                <c:pt idx="337">
                  <c:v>2008-04-30</c:v>
                </c:pt>
                <c:pt idx="338">
                  <c:v>2008-05-01</c:v>
                </c:pt>
                <c:pt idx="339">
                  <c:v>2008-05-02</c:v>
                </c:pt>
                <c:pt idx="340">
                  <c:v>2008-05-05</c:v>
                </c:pt>
                <c:pt idx="341">
                  <c:v>2008-05-06</c:v>
                </c:pt>
                <c:pt idx="342">
                  <c:v>2008-05-07</c:v>
                </c:pt>
                <c:pt idx="343">
                  <c:v>2008-05-08</c:v>
                </c:pt>
                <c:pt idx="344">
                  <c:v>2008-05-09</c:v>
                </c:pt>
                <c:pt idx="345">
                  <c:v>2008-05-12</c:v>
                </c:pt>
                <c:pt idx="346">
                  <c:v>2008-05-13</c:v>
                </c:pt>
                <c:pt idx="347">
                  <c:v>2008-05-14</c:v>
                </c:pt>
                <c:pt idx="348">
                  <c:v>2008-05-15</c:v>
                </c:pt>
                <c:pt idx="349">
                  <c:v>2008-05-16</c:v>
                </c:pt>
                <c:pt idx="350">
                  <c:v>2008-05-19</c:v>
                </c:pt>
                <c:pt idx="351">
                  <c:v>2008-05-20</c:v>
                </c:pt>
                <c:pt idx="352">
                  <c:v>2008-05-21</c:v>
                </c:pt>
                <c:pt idx="353">
                  <c:v>2008-05-22</c:v>
                </c:pt>
                <c:pt idx="354">
                  <c:v>2008-05-23</c:v>
                </c:pt>
                <c:pt idx="355">
                  <c:v>2008-05-27</c:v>
                </c:pt>
                <c:pt idx="356">
                  <c:v>2008-05-28</c:v>
                </c:pt>
                <c:pt idx="357">
                  <c:v>2008-05-29</c:v>
                </c:pt>
                <c:pt idx="358">
                  <c:v>2008-05-30</c:v>
                </c:pt>
                <c:pt idx="359">
                  <c:v>2008-06-02</c:v>
                </c:pt>
                <c:pt idx="360">
                  <c:v>2008-06-03</c:v>
                </c:pt>
                <c:pt idx="361">
                  <c:v>2008-06-04</c:v>
                </c:pt>
                <c:pt idx="362">
                  <c:v>2008-06-05</c:v>
                </c:pt>
                <c:pt idx="363">
                  <c:v>2008-06-06</c:v>
                </c:pt>
                <c:pt idx="364">
                  <c:v>2008-06-09</c:v>
                </c:pt>
                <c:pt idx="365">
                  <c:v>2008-06-10</c:v>
                </c:pt>
                <c:pt idx="366">
                  <c:v>2008-06-11</c:v>
                </c:pt>
                <c:pt idx="367">
                  <c:v>2008-06-12</c:v>
                </c:pt>
                <c:pt idx="368">
                  <c:v>2008-06-13</c:v>
                </c:pt>
                <c:pt idx="369">
                  <c:v>2008-06-16</c:v>
                </c:pt>
                <c:pt idx="370">
                  <c:v>2008-06-17</c:v>
                </c:pt>
                <c:pt idx="371">
                  <c:v>2008-06-18</c:v>
                </c:pt>
                <c:pt idx="372">
                  <c:v>2008-06-19</c:v>
                </c:pt>
                <c:pt idx="373">
                  <c:v>2008-06-20</c:v>
                </c:pt>
                <c:pt idx="374">
                  <c:v>2008-06-23</c:v>
                </c:pt>
                <c:pt idx="375">
                  <c:v>2008-06-24</c:v>
                </c:pt>
                <c:pt idx="376">
                  <c:v>2008-06-25</c:v>
                </c:pt>
                <c:pt idx="377">
                  <c:v>2008-06-26</c:v>
                </c:pt>
                <c:pt idx="378">
                  <c:v>2008-06-27</c:v>
                </c:pt>
                <c:pt idx="379">
                  <c:v>2008-06-30</c:v>
                </c:pt>
                <c:pt idx="380">
                  <c:v>2008-07-01</c:v>
                </c:pt>
                <c:pt idx="381">
                  <c:v>2008-07-02</c:v>
                </c:pt>
                <c:pt idx="382">
                  <c:v>2008-07-03</c:v>
                </c:pt>
                <c:pt idx="383">
                  <c:v>2008-07-07</c:v>
                </c:pt>
                <c:pt idx="384">
                  <c:v>2008-07-08</c:v>
                </c:pt>
                <c:pt idx="385">
                  <c:v>2008-07-09</c:v>
                </c:pt>
                <c:pt idx="386">
                  <c:v>2008-07-10</c:v>
                </c:pt>
                <c:pt idx="387">
                  <c:v>2008-07-11</c:v>
                </c:pt>
                <c:pt idx="388">
                  <c:v>2008-07-14</c:v>
                </c:pt>
                <c:pt idx="389">
                  <c:v>2008-07-15</c:v>
                </c:pt>
                <c:pt idx="390">
                  <c:v>2008-07-16</c:v>
                </c:pt>
                <c:pt idx="391">
                  <c:v>2008-07-17</c:v>
                </c:pt>
                <c:pt idx="392">
                  <c:v>2008-07-18</c:v>
                </c:pt>
                <c:pt idx="393">
                  <c:v>2008-07-21</c:v>
                </c:pt>
                <c:pt idx="394">
                  <c:v>2008-07-22</c:v>
                </c:pt>
                <c:pt idx="395">
                  <c:v>2008-07-23</c:v>
                </c:pt>
                <c:pt idx="396">
                  <c:v>2008-07-24</c:v>
                </c:pt>
                <c:pt idx="397">
                  <c:v>2008-07-25</c:v>
                </c:pt>
                <c:pt idx="398">
                  <c:v>2008-07-28</c:v>
                </c:pt>
                <c:pt idx="399">
                  <c:v>2008-07-29</c:v>
                </c:pt>
                <c:pt idx="400">
                  <c:v>2008-07-30</c:v>
                </c:pt>
                <c:pt idx="401">
                  <c:v>2008-07-31</c:v>
                </c:pt>
                <c:pt idx="402">
                  <c:v>2008-08-01</c:v>
                </c:pt>
                <c:pt idx="403">
                  <c:v>2008-08-04</c:v>
                </c:pt>
                <c:pt idx="404">
                  <c:v>2008-08-05</c:v>
                </c:pt>
                <c:pt idx="405">
                  <c:v>2008-08-06</c:v>
                </c:pt>
                <c:pt idx="406">
                  <c:v>2008-08-07</c:v>
                </c:pt>
                <c:pt idx="407">
                  <c:v>2008-08-08</c:v>
                </c:pt>
                <c:pt idx="408">
                  <c:v>2008-08-11</c:v>
                </c:pt>
                <c:pt idx="409">
                  <c:v>2008-08-12</c:v>
                </c:pt>
                <c:pt idx="410">
                  <c:v>2008-08-13</c:v>
                </c:pt>
                <c:pt idx="411">
                  <c:v>2008-08-14</c:v>
                </c:pt>
                <c:pt idx="412">
                  <c:v>2008-08-15</c:v>
                </c:pt>
                <c:pt idx="413">
                  <c:v>2008-08-18</c:v>
                </c:pt>
                <c:pt idx="414">
                  <c:v>2008-08-19</c:v>
                </c:pt>
                <c:pt idx="415">
                  <c:v>2008-08-20</c:v>
                </c:pt>
                <c:pt idx="416">
                  <c:v>2008-08-21</c:v>
                </c:pt>
                <c:pt idx="417">
                  <c:v>2008-08-22</c:v>
                </c:pt>
                <c:pt idx="418">
                  <c:v>2008-08-25</c:v>
                </c:pt>
                <c:pt idx="419">
                  <c:v>2008-08-26</c:v>
                </c:pt>
                <c:pt idx="420">
                  <c:v>2008-08-27</c:v>
                </c:pt>
                <c:pt idx="421">
                  <c:v>2008-08-28</c:v>
                </c:pt>
                <c:pt idx="422">
                  <c:v>2008-08-29</c:v>
                </c:pt>
                <c:pt idx="423">
                  <c:v>2008-09-02</c:v>
                </c:pt>
                <c:pt idx="424">
                  <c:v>2008-09-03</c:v>
                </c:pt>
                <c:pt idx="425">
                  <c:v>2008-09-04</c:v>
                </c:pt>
                <c:pt idx="426">
                  <c:v>2008-09-05</c:v>
                </c:pt>
                <c:pt idx="427">
                  <c:v>2008-09-08</c:v>
                </c:pt>
                <c:pt idx="428">
                  <c:v>2008-09-09</c:v>
                </c:pt>
                <c:pt idx="429">
                  <c:v>2008-09-10</c:v>
                </c:pt>
                <c:pt idx="430">
                  <c:v>2008-09-11</c:v>
                </c:pt>
                <c:pt idx="431">
                  <c:v>2008-09-12</c:v>
                </c:pt>
                <c:pt idx="432">
                  <c:v>2008-09-15</c:v>
                </c:pt>
                <c:pt idx="433">
                  <c:v>2008-09-16</c:v>
                </c:pt>
                <c:pt idx="434">
                  <c:v>2008-09-17</c:v>
                </c:pt>
                <c:pt idx="435">
                  <c:v>2008-09-18</c:v>
                </c:pt>
                <c:pt idx="436">
                  <c:v>2008-09-19</c:v>
                </c:pt>
                <c:pt idx="437">
                  <c:v>2008-09-22</c:v>
                </c:pt>
                <c:pt idx="438">
                  <c:v>2008-09-23</c:v>
                </c:pt>
                <c:pt idx="439">
                  <c:v>2008-09-24</c:v>
                </c:pt>
                <c:pt idx="440">
                  <c:v>2008-09-25</c:v>
                </c:pt>
                <c:pt idx="441">
                  <c:v>2008-09-26</c:v>
                </c:pt>
                <c:pt idx="442">
                  <c:v>2008-09-29</c:v>
                </c:pt>
                <c:pt idx="443">
                  <c:v>2008-09-30</c:v>
                </c:pt>
                <c:pt idx="444">
                  <c:v>2008-10-01</c:v>
                </c:pt>
                <c:pt idx="445">
                  <c:v>2008-10-02</c:v>
                </c:pt>
                <c:pt idx="446">
                  <c:v>2008-10-03</c:v>
                </c:pt>
                <c:pt idx="447">
                  <c:v>2008-10-06</c:v>
                </c:pt>
                <c:pt idx="448">
                  <c:v>2008-10-07</c:v>
                </c:pt>
                <c:pt idx="449">
                  <c:v>2008-10-08</c:v>
                </c:pt>
                <c:pt idx="450">
                  <c:v>2008-10-09</c:v>
                </c:pt>
                <c:pt idx="451">
                  <c:v>2008-10-10</c:v>
                </c:pt>
                <c:pt idx="452">
                  <c:v>2008-10-13</c:v>
                </c:pt>
                <c:pt idx="453">
                  <c:v>2008-10-14</c:v>
                </c:pt>
                <c:pt idx="454">
                  <c:v>2008-10-15</c:v>
                </c:pt>
                <c:pt idx="455">
                  <c:v>2008-10-16</c:v>
                </c:pt>
                <c:pt idx="456">
                  <c:v>2008-10-17</c:v>
                </c:pt>
                <c:pt idx="457">
                  <c:v>2008-10-20</c:v>
                </c:pt>
                <c:pt idx="458">
                  <c:v>2008-10-21</c:v>
                </c:pt>
                <c:pt idx="459">
                  <c:v>2008-10-22</c:v>
                </c:pt>
                <c:pt idx="460">
                  <c:v>2008-10-23</c:v>
                </c:pt>
                <c:pt idx="461">
                  <c:v>2008-10-24</c:v>
                </c:pt>
                <c:pt idx="462">
                  <c:v>2008-10-27</c:v>
                </c:pt>
                <c:pt idx="463">
                  <c:v>2008-10-28</c:v>
                </c:pt>
                <c:pt idx="464">
                  <c:v>2008-10-29</c:v>
                </c:pt>
                <c:pt idx="465">
                  <c:v>2008-10-30</c:v>
                </c:pt>
                <c:pt idx="466">
                  <c:v>2008-10-31</c:v>
                </c:pt>
                <c:pt idx="467">
                  <c:v>2008-11-03</c:v>
                </c:pt>
                <c:pt idx="468">
                  <c:v>2008-11-04</c:v>
                </c:pt>
                <c:pt idx="469">
                  <c:v>2008-11-05</c:v>
                </c:pt>
                <c:pt idx="470">
                  <c:v>2008-11-06</c:v>
                </c:pt>
                <c:pt idx="471">
                  <c:v>2008-11-07</c:v>
                </c:pt>
                <c:pt idx="472">
                  <c:v>2008-11-10</c:v>
                </c:pt>
                <c:pt idx="473">
                  <c:v>2008-11-11</c:v>
                </c:pt>
                <c:pt idx="474">
                  <c:v>2008-11-12</c:v>
                </c:pt>
                <c:pt idx="475">
                  <c:v>2008-11-13</c:v>
                </c:pt>
                <c:pt idx="476">
                  <c:v>2008-11-14</c:v>
                </c:pt>
                <c:pt idx="477">
                  <c:v>2008-11-17</c:v>
                </c:pt>
                <c:pt idx="478">
                  <c:v>2008-11-18</c:v>
                </c:pt>
                <c:pt idx="479">
                  <c:v>2008-11-19</c:v>
                </c:pt>
                <c:pt idx="480">
                  <c:v>2008-11-20</c:v>
                </c:pt>
                <c:pt idx="481">
                  <c:v>2008-11-21</c:v>
                </c:pt>
                <c:pt idx="482">
                  <c:v>2008-11-24</c:v>
                </c:pt>
                <c:pt idx="483">
                  <c:v>2008-11-25</c:v>
                </c:pt>
                <c:pt idx="484">
                  <c:v>2008-11-26</c:v>
                </c:pt>
                <c:pt idx="485">
                  <c:v>2008-11-28</c:v>
                </c:pt>
                <c:pt idx="486">
                  <c:v>2008-12-01</c:v>
                </c:pt>
                <c:pt idx="487">
                  <c:v>2008-12-02</c:v>
                </c:pt>
                <c:pt idx="488">
                  <c:v>2008-12-03</c:v>
                </c:pt>
                <c:pt idx="489">
                  <c:v>2008-12-04</c:v>
                </c:pt>
                <c:pt idx="490">
                  <c:v>2008-12-05</c:v>
                </c:pt>
                <c:pt idx="491">
                  <c:v>2008-12-08</c:v>
                </c:pt>
                <c:pt idx="492">
                  <c:v>2008-12-09</c:v>
                </c:pt>
                <c:pt idx="493">
                  <c:v>2008-12-10</c:v>
                </c:pt>
                <c:pt idx="494">
                  <c:v>2008-12-11</c:v>
                </c:pt>
                <c:pt idx="495">
                  <c:v>2008-12-12</c:v>
                </c:pt>
                <c:pt idx="496">
                  <c:v>2008-12-15</c:v>
                </c:pt>
                <c:pt idx="497">
                  <c:v>2008-12-16</c:v>
                </c:pt>
                <c:pt idx="498">
                  <c:v>2008-12-17</c:v>
                </c:pt>
                <c:pt idx="499">
                  <c:v>2008-12-18</c:v>
                </c:pt>
                <c:pt idx="500">
                  <c:v>2008-12-19</c:v>
                </c:pt>
                <c:pt idx="501">
                  <c:v>2008-12-22</c:v>
                </c:pt>
                <c:pt idx="502">
                  <c:v>2008-12-23</c:v>
                </c:pt>
                <c:pt idx="503">
                  <c:v>2008-12-24</c:v>
                </c:pt>
                <c:pt idx="504">
                  <c:v>2008-12-26</c:v>
                </c:pt>
                <c:pt idx="505">
                  <c:v>2008-12-29</c:v>
                </c:pt>
                <c:pt idx="506">
                  <c:v>2008-12-30</c:v>
                </c:pt>
                <c:pt idx="507">
                  <c:v>2008-12-31</c:v>
                </c:pt>
                <c:pt idx="508">
                  <c:v>2009-01-02</c:v>
                </c:pt>
                <c:pt idx="509">
                  <c:v>2009-01-05</c:v>
                </c:pt>
                <c:pt idx="510">
                  <c:v>2009-01-06</c:v>
                </c:pt>
                <c:pt idx="511">
                  <c:v>2009-01-07</c:v>
                </c:pt>
                <c:pt idx="512">
                  <c:v>2009-01-08</c:v>
                </c:pt>
                <c:pt idx="513">
                  <c:v>2009-01-09</c:v>
                </c:pt>
                <c:pt idx="514">
                  <c:v>2009-01-12</c:v>
                </c:pt>
                <c:pt idx="515">
                  <c:v>2009-01-13</c:v>
                </c:pt>
                <c:pt idx="516">
                  <c:v>2009-01-14</c:v>
                </c:pt>
                <c:pt idx="517">
                  <c:v>2009-01-15</c:v>
                </c:pt>
                <c:pt idx="518">
                  <c:v>2009-01-16</c:v>
                </c:pt>
                <c:pt idx="519">
                  <c:v>2009-01-20</c:v>
                </c:pt>
                <c:pt idx="520">
                  <c:v>2009-01-21</c:v>
                </c:pt>
                <c:pt idx="521">
                  <c:v>2009-01-22</c:v>
                </c:pt>
                <c:pt idx="522">
                  <c:v>2009-01-23</c:v>
                </c:pt>
                <c:pt idx="523">
                  <c:v>2009-01-26</c:v>
                </c:pt>
                <c:pt idx="524">
                  <c:v>2009-01-27</c:v>
                </c:pt>
                <c:pt idx="525">
                  <c:v>2009-01-28</c:v>
                </c:pt>
                <c:pt idx="526">
                  <c:v>2009-01-29</c:v>
                </c:pt>
                <c:pt idx="527">
                  <c:v>2009-01-30</c:v>
                </c:pt>
                <c:pt idx="528">
                  <c:v>2009-02-02</c:v>
                </c:pt>
                <c:pt idx="529">
                  <c:v>2009-02-03</c:v>
                </c:pt>
                <c:pt idx="530">
                  <c:v>2009-02-04</c:v>
                </c:pt>
                <c:pt idx="531">
                  <c:v>2009-02-05</c:v>
                </c:pt>
                <c:pt idx="532">
                  <c:v>2009-02-06</c:v>
                </c:pt>
                <c:pt idx="533">
                  <c:v>2009-02-09</c:v>
                </c:pt>
                <c:pt idx="534">
                  <c:v>2009-02-10</c:v>
                </c:pt>
                <c:pt idx="535">
                  <c:v>2009-02-11</c:v>
                </c:pt>
                <c:pt idx="536">
                  <c:v>2009-02-12</c:v>
                </c:pt>
                <c:pt idx="537">
                  <c:v>2009-02-13</c:v>
                </c:pt>
                <c:pt idx="538">
                  <c:v>2009-02-17</c:v>
                </c:pt>
                <c:pt idx="539">
                  <c:v>2009-02-18</c:v>
                </c:pt>
                <c:pt idx="540">
                  <c:v>2009-02-19</c:v>
                </c:pt>
                <c:pt idx="541">
                  <c:v>2009-02-20</c:v>
                </c:pt>
                <c:pt idx="542">
                  <c:v>2009-02-23</c:v>
                </c:pt>
                <c:pt idx="543">
                  <c:v>2009-02-24</c:v>
                </c:pt>
                <c:pt idx="544">
                  <c:v>2009-02-25</c:v>
                </c:pt>
                <c:pt idx="545">
                  <c:v>2009-02-26</c:v>
                </c:pt>
                <c:pt idx="546">
                  <c:v>2009-02-27</c:v>
                </c:pt>
                <c:pt idx="547">
                  <c:v>2009-03-02</c:v>
                </c:pt>
                <c:pt idx="548">
                  <c:v>2009-03-03</c:v>
                </c:pt>
                <c:pt idx="549">
                  <c:v>2009-03-04</c:v>
                </c:pt>
                <c:pt idx="550">
                  <c:v>2009-03-05</c:v>
                </c:pt>
                <c:pt idx="551">
                  <c:v>2009-03-06</c:v>
                </c:pt>
                <c:pt idx="552">
                  <c:v>2009-03-09</c:v>
                </c:pt>
                <c:pt idx="553">
                  <c:v>2009-03-10</c:v>
                </c:pt>
                <c:pt idx="554">
                  <c:v>2009-03-11</c:v>
                </c:pt>
                <c:pt idx="555">
                  <c:v>2009-03-12</c:v>
                </c:pt>
                <c:pt idx="556">
                  <c:v>2009-03-13</c:v>
                </c:pt>
                <c:pt idx="557">
                  <c:v>2009-03-16</c:v>
                </c:pt>
                <c:pt idx="558">
                  <c:v>2009-03-17</c:v>
                </c:pt>
                <c:pt idx="559">
                  <c:v>2009-03-18</c:v>
                </c:pt>
                <c:pt idx="560">
                  <c:v>2009-03-19</c:v>
                </c:pt>
                <c:pt idx="561">
                  <c:v>2009-03-20</c:v>
                </c:pt>
                <c:pt idx="562">
                  <c:v>2009-03-23</c:v>
                </c:pt>
                <c:pt idx="563">
                  <c:v>2009-03-24</c:v>
                </c:pt>
                <c:pt idx="564">
                  <c:v>2009-03-25</c:v>
                </c:pt>
                <c:pt idx="565">
                  <c:v>2009-03-26</c:v>
                </c:pt>
                <c:pt idx="566">
                  <c:v>2009-03-27</c:v>
                </c:pt>
                <c:pt idx="567">
                  <c:v>2009-03-30</c:v>
                </c:pt>
                <c:pt idx="568">
                  <c:v>2009-03-31</c:v>
                </c:pt>
                <c:pt idx="569">
                  <c:v>2009-04-01</c:v>
                </c:pt>
                <c:pt idx="570">
                  <c:v>2009-04-02</c:v>
                </c:pt>
                <c:pt idx="571">
                  <c:v>2009-04-03</c:v>
                </c:pt>
                <c:pt idx="572">
                  <c:v>2009-04-06</c:v>
                </c:pt>
                <c:pt idx="573">
                  <c:v>2009-04-07</c:v>
                </c:pt>
                <c:pt idx="574">
                  <c:v>2009-04-08</c:v>
                </c:pt>
                <c:pt idx="575">
                  <c:v>2009-04-09</c:v>
                </c:pt>
                <c:pt idx="576">
                  <c:v>2009-04-13</c:v>
                </c:pt>
                <c:pt idx="577">
                  <c:v>2009-04-14</c:v>
                </c:pt>
                <c:pt idx="578">
                  <c:v>2009-04-15</c:v>
                </c:pt>
                <c:pt idx="579">
                  <c:v>2009-04-16</c:v>
                </c:pt>
                <c:pt idx="580">
                  <c:v>2009-04-17</c:v>
                </c:pt>
                <c:pt idx="581">
                  <c:v>2009-04-20</c:v>
                </c:pt>
                <c:pt idx="582">
                  <c:v>2009-04-21</c:v>
                </c:pt>
                <c:pt idx="583">
                  <c:v>2009-04-22</c:v>
                </c:pt>
                <c:pt idx="584">
                  <c:v>2009-04-23</c:v>
                </c:pt>
                <c:pt idx="585">
                  <c:v>2009-04-24</c:v>
                </c:pt>
                <c:pt idx="586">
                  <c:v>2009-04-27</c:v>
                </c:pt>
                <c:pt idx="587">
                  <c:v>2009-04-28</c:v>
                </c:pt>
                <c:pt idx="588">
                  <c:v>2009-04-29</c:v>
                </c:pt>
                <c:pt idx="589">
                  <c:v>2009-04-30</c:v>
                </c:pt>
                <c:pt idx="590">
                  <c:v>2009-05-01</c:v>
                </c:pt>
                <c:pt idx="591">
                  <c:v>2009-05-04</c:v>
                </c:pt>
                <c:pt idx="592">
                  <c:v>2009-05-05</c:v>
                </c:pt>
                <c:pt idx="593">
                  <c:v>2009-05-06</c:v>
                </c:pt>
                <c:pt idx="594">
                  <c:v>2009-05-07</c:v>
                </c:pt>
                <c:pt idx="595">
                  <c:v>2009-05-08</c:v>
                </c:pt>
                <c:pt idx="596">
                  <c:v>2009-05-11</c:v>
                </c:pt>
                <c:pt idx="597">
                  <c:v>2009-05-12</c:v>
                </c:pt>
                <c:pt idx="598">
                  <c:v>2009-05-13</c:v>
                </c:pt>
                <c:pt idx="599">
                  <c:v>2009-05-14</c:v>
                </c:pt>
                <c:pt idx="600">
                  <c:v>2009-05-15</c:v>
                </c:pt>
                <c:pt idx="601">
                  <c:v>2009-05-18</c:v>
                </c:pt>
                <c:pt idx="602">
                  <c:v>2009-05-19</c:v>
                </c:pt>
                <c:pt idx="603">
                  <c:v>2009-05-20</c:v>
                </c:pt>
                <c:pt idx="604">
                  <c:v>2009-05-21</c:v>
                </c:pt>
                <c:pt idx="605">
                  <c:v>2009-05-22</c:v>
                </c:pt>
                <c:pt idx="606">
                  <c:v>2009-05-26</c:v>
                </c:pt>
                <c:pt idx="607">
                  <c:v>2009-05-27</c:v>
                </c:pt>
                <c:pt idx="608">
                  <c:v>2009-05-28</c:v>
                </c:pt>
                <c:pt idx="609">
                  <c:v>2009-05-29</c:v>
                </c:pt>
                <c:pt idx="610">
                  <c:v>2009-06-01</c:v>
                </c:pt>
                <c:pt idx="611">
                  <c:v>2009-06-02</c:v>
                </c:pt>
                <c:pt idx="612">
                  <c:v>2009-06-03</c:v>
                </c:pt>
                <c:pt idx="613">
                  <c:v>2009-06-04</c:v>
                </c:pt>
                <c:pt idx="614">
                  <c:v>2009-06-05</c:v>
                </c:pt>
                <c:pt idx="615">
                  <c:v>2009-06-08</c:v>
                </c:pt>
                <c:pt idx="616">
                  <c:v>2009-06-09</c:v>
                </c:pt>
                <c:pt idx="617">
                  <c:v>2009-06-10</c:v>
                </c:pt>
                <c:pt idx="618">
                  <c:v>2009-06-11</c:v>
                </c:pt>
                <c:pt idx="619">
                  <c:v>2009-06-12</c:v>
                </c:pt>
                <c:pt idx="620">
                  <c:v>2009-06-15</c:v>
                </c:pt>
                <c:pt idx="621">
                  <c:v>2009-06-16</c:v>
                </c:pt>
                <c:pt idx="622">
                  <c:v>2009-06-17</c:v>
                </c:pt>
                <c:pt idx="623">
                  <c:v>2009-06-18</c:v>
                </c:pt>
                <c:pt idx="624">
                  <c:v>2009-06-19</c:v>
                </c:pt>
                <c:pt idx="625">
                  <c:v>2009-06-22</c:v>
                </c:pt>
                <c:pt idx="626">
                  <c:v>2009-06-23</c:v>
                </c:pt>
                <c:pt idx="627">
                  <c:v>2009-06-24</c:v>
                </c:pt>
                <c:pt idx="628">
                  <c:v>2009-06-25</c:v>
                </c:pt>
                <c:pt idx="629">
                  <c:v>2009-06-26</c:v>
                </c:pt>
                <c:pt idx="630">
                  <c:v>2009-06-29</c:v>
                </c:pt>
                <c:pt idx="631">
                  <c:v>2009-06-30</c:v>
                </c:pt>
                <c:pt idx="632">
                  <c:v>2009-07-01</c:v>
                </c:pt>
                <c:pt idx="633">
                  <c:v>2009-07-02</c:v>
                </c:pt>
                <c:pt idx="634">
                  <c:v>2009-07-06</c:v>
                </c:pt>
                <c:pt idx="635">
                  <c:v>2009-07-07</c:v>
                </c:pt>
                <c:pt idx="636">
                  <c:v>2009-07-08</c:v>
                </c:pt>
                <c:pt idx="637">
                  <c:v>2009-07-09</c:v>
                </c:pt>
                <c:pt idx="638">
                  <c:v>2009-07-10</c:v>
                </c:pt>
                <c:pt idx="639">
                  <c:v>2009-07-13</c:v>
                </c:pt>
                <c:pt idx="640">
                  <c:v>2009-07-14</c:v>
                </c:pt>
                <c:pt idx="641">
                  <c:v>2009-07-15</c:v>
                </c:pt>
                <c:pt idx="642">
                  <c:v>2009-07-16</c:v>
                </c:pt>
                <c:pt idx="643">
                  <c:v>2009-07-17</c:v>
                </c:pt>
                <c:pt idx="644">
                  <c:v>2009-07-20</c:v>
                </c:pt>
                <c:pt idx="645">
                  <c:v>2009-07-21</c:v>
                </c:pt>
                <c:pt idx="646">
                  <c:v>2009-07-22</c:v>
                </c:pt>
                <c:pt idx="647">
                  <c:v>2009-07-23</c:v>
                </c:pt>
                <c:pt idx="648">
                  <c:v>2009-07-24</c:v>
                </c:pt>
                <c:pt idx="649">
                  <c:v>2009-07-27</c:v>
                </c:pt>
                <c:pt idx="650">
                  <c:v>2009-07-28</c:v>
                </c:pt>
                <c:pt idx="651">
                  <c:v>2009-07-29</c:v>
                </c:pt>
                <c:pt idx="652">
                  <c:v>2009-07-30</c:v>
                </c:pt>
                <c:pt idx="653">
                  <c:v>2009-07-31</c:v>
                </c:pt>
                <c:pt idx="654">
                  <c:v>2009-08-03</c:v>
                </c:pt>
                <c:pt idx="655">
                  <c:v>2009-08-04</c:v>
                </c:pt>
                <c:pt idx="656">
                  <c:v>2009-08-05</c:v>
                </c:pt>
                <c:pt idx="657">
                  <c:v>2009-08-06</c:v>
                </c:pt>
                <c:pt idx="658">
                  <c:v>2009-08-07</c:v>
                </c:pt>
                <c:pt idx="659">
                  <c:v>2009-08-10</c:v>
                </c:pt>
                <c:pt idx="660">
                  <c:v>2009-08-11</c:v>
                </c:pt>
                <c:pt idx="661">
                  <c:v>2009-08-12</c:v>
                </c:pt>
                <c:pt idx="662">
                  <c:v>2009-08-13</c:v>
                </c:pt>
                <c:pt idx="663">
                  <c:v>2009-08-14</c:v>
                </c:pt>
                <c:pt idx="664">
                  <c:v>2009-08-17</c:v>
                </c:pt>
                <c:pt idx="665">
                  <c:v>2009-08-18</c:v>
                </c:pt>
                <c:pt idx="666">
                  <c:v>2009-08-19</c:v>
                </c:pt>
                <c:pt idx="667">
                  <c:v>2009-08-20</c:v>
                </c:pt>
                <c:pt idx="668">
                  <c:v>2009-08-21</c:v>
                </c:pt>
                <c:pt idx="669">
                  <c:v>2009-08-24</c:v>
                </c:pt>
                <c:pt idx="670">
                  <c:v>2009-08-25</c:v>
                </c:pt>
                <c:pt idx="671">
                  <c:v>2009-08-26</c:v>
                </c:pt>
                <c:pt idx="672">
                  <c:v>2009-08-27</c:v>
                </c:pt>
                <c:pt idx="673">
                  <c:v>2009-08-28</c:v>
                </c:pt>
                <c:pt idx="674">
                  <c:v>2009-08-31</c:v>
                </c:pt>
                <c:pt idx="675">
                  <c:v>2009-09-01</c:v>
                </c:pt>
                <c:pt idx="676">
                  <c:v>2009-09-02</c:v>
                </c:pt>
                <c:pt idx="677">
                  <c:v>2009-09-03</c:v>
                </c:pt>
                <c:pt idx="678">
                  <c:v>2009-09-04</c:v>
                </c:pt>
                <c:pt idx="679">
                  <c:v>2009-09-08</c:v>
                </c:pt>
                <c:pt idx="680">
                  <c:v>2009-09-09</c:v>
                </c:pt>
                <c:pt idx="681">
                  <c:v>2009-09-10</c:v>
                </c:pt>
                <c:pt idx="682">
                  <c:v>2009-09-11</c:v>
                </c:pt>
                <c:pt idx="683">
                  <c:v>2009-09-14</c:v>
                </c:pt>
                <c:pt idx="684">
                  <c:v>2009-09-15</c:v>
                </c:pt>
                <c:pt idx="685">
                  <c:v>2009-09-16</c:v>
                </c:pt>
                <c:pt idx="686">
                  <c:v>2009-09-17</c:v>
                </c:pt>
                <c:pt idx="687">
                  <c:v>2009-09-18</c:v>
                </c:pt>
                <c:pt idx="688">
                  <c:v>2009-09-21</c:v>
                </c:pt>
                <c:pt idx="689">
                  <c:v>2009-09-22</c:v>
                </c:pt>
                <c:pt idx="690">
                  <c:v>2009-09-23</c:v>
                </c:pt>
                <c:pt idx="691">
                  <c:v>2009-09-24</c:v>
                </c:pt>
                <c:pt idx="692">
                  <c:v>2009-09-25</c:v>
                </c:pt>
                <c:pt idx="693">
                  <c:v>2009-09-28</c:v>
                </c:pt>
                <c:pt idx="694">
                  <c:v>2009-09-29</c:v>
                </c:pt>
                <c:pt idx="695">
                  <c:v>2009-09-30</c:v>
                </c:pt>
                <c:pt idx="696">
                  <c:v>2009-10-01</c:v>
                </c:pt>
                <c:pt idx="697">
                  <c:v>2009-10-02</c:v>
                </c:pt>
                <c:pt idx="698">
                  <c:v>2009-10-05</c:v>
                </c:pt>
                <c:pt idx="699">
                  <c:v>2009-10-06</c:v>
                </c:pt>
                <c:pt idx="700">
                  <c:v>2009-10-07</c:v>
                </c:pt>
                <c:pt idx="701">
                  <c:v>2009-10-08</c:v>
                </c:pt>
                <c:pt idx="702">
                  <c:v>2009-10-09</c:v>
                </c:pt>
                <c:pt idx="703">
                  <c:v>2009-10-12</c:v>
                </c:pt>
                <c:pt idx="704">
                  <c:v>2009-10-13</c:v>
                </c:pt>
                <c:pt idx="705">
                  <c:v>2009-10-14</c:v>
                </c:pt>
                <c:pt idx="706">
                  <c:v>2009-10-15</c:v>
                </c:pt>
                <c:pt idx="707">
                  <c:v>2009-10-16</c:v>
                </c:pt>
                <c:pt idx="708">
                  <c:v>2009-10-19</c:v>
                </c:pt>
                <c:pt idx="709">
                  <c:v>2009-10-20</c:v>
                </c:pt>
                <c:pt idx="710">
                  <c:v>2009-10-21</c:v>
                </c:pt>
                <c:pt idx="711">
                  <c:v>2009-10-22</c:v>
                </c:pt>
                <c:pt idx="712">
                  <c:v>2009-10-23</c:v>
                </c:pt>
                <c:pt idx="713">
                  <c:v>2009-10-26</c:v>
                </c:pt>
                <c:pt idx="714">
                  <c:v>2009-10-27</c:v>
                </c:pt>
                <c:pt idx="715">
                  <c:v>2009-10-28</c:v>
                </c:pt>
                <c:pt idx="716">
                  <c:v>2009-10-29</c:v>
                </c:pt>
                <c:pt idx="717">
                  <c:v>2009-10-30</c:v>
                </c:pt>
                <c:pt idx="718">
                  <c:v>2009-11-02</c:v>
                </c:pt>
                <c:pt idx="719">
                  <c:v>2009-11-03</c:v>
                </c:pt>
                <c:pt idx="720">
                  <c:v>2009-11-04</c:v>
                </c:pt>
                <c:pt idx="721">
                  <c:v>2009-11-05</c:v>
                </c:pt>
                <c:pt idx="722">
                  <c:v>2009-11-06</c:v>
                </c:pt>
                <c:pt idx="723">
                  <c:v>2009-11-09</c:v>
                </c:pt>
                <c:pt idx="724">
                  <c:v>2009-11-10</c:v>
                </c:pt>
                <c:pt idx="725">
                  <c:v>2009-11-11</c:v>
                </c:pt>
                <c:pt idx="726">
                  <c:v>2009-11-12</c:v>
                </c:pt>
                <c:pt idx="727">
                  <c:v>2009-11-13</c:v>
                </c:pt>
                <c:pt idx="728">
                  <c:v>2009-11-16</c:v>
                </c:pt>
                <c:pt idx="729">
                  <c:v>2009-11-17</c:v>
                </c:pt>
                <c:pt idx="730">
                  <c:v>2009-11-18</c:v>
                </c:pt>
                <c:pt idx="731">
                  <c:v>2009-11-19</c:v>
                </c:pt>
                <c:pt idx="732">
                  <c:v>2009-11-20</c:v>
                </c:pt>
              </c:strCache>
            </c:strRef>
          </c:cat>
          <c:val>
            <c:numRef>
              <c:f>Data!$K$20:$K$752</c:f>
              <c:numCache>
                <c:formatCode>General</c:formatCode>
                <c:ptCount val="733"/>
                <c:pt idx="0">
                  <c:v>7.439999999999884</c:v>
                </c:pt>
                <c:pt idx="1">
                  <c:v>-18</c:v>
                </c:pt>
                <c:pt idx="2">
                  <c:v>-19.439999999999969</c:v>
                </c:pt>
                <c:pt idx="3">
                  <c:v>11.639999999999986</c:v>
                </c:pt>
                <c:pt idx="4">
                  <c:v>-5.4000000000000341</c:v>
                </c:pt>
                <c:pt idx="5">
                  <c:v>16.680000000000007</c:v>
                </c:pt>
                <c:pt idx="6">
                  <c:v>-8.6399999999999864</c:v>
                </c:pt>
                <c:pt idx="7">
                  <c:v>-25.559999999999945</c:v>
                </c:pt>
                <c:pt idx="8">
                  <c:v>3</c:v>
                </c:pt>
                <c:pt idx="9">
                  <c:v>-0.59999999999996589</c:v>
                </c:pt>
                <c:pt idx="10">
                  <c:v>-7.9199999999999591</c:v>
                </c:pt>
                <c:pt idx="11">
                  <c:v>5.6399999999999864</c:v>
                </c:pt>
                <c:pt idx="12">
                  <c:v>-5.4000000000000341</c:v>
                </c:pt>
                <c:pt idx="13">
                  <c:v>13.200000000000017</c:v>
                </c:pt>
                <c:pt idx="14">
                  <c:v>-9.9599999999999795</c:v>
                </c:pt>
                <c:pt idx="15">
                  <c:v>14.400000000000034</c:v>
                </c:pt>
                <c:pt idx="16">
                  <c:v>7.2000000000000171</c:v>
                </c:pt>
                <c:pt idx="17">
                  <c:v>-8.8800000000000239</c:v>
                </c:pt>
                <c:pt idx="18">
                  <c:v>2.4000000000000341</c:v>
                </c:pt>
                <c:pt idx="19">
                  <c:v>-5.8799999999999386</c:v>
                </c:pt>
                <c:pt idx="20">
                  <c:v>0</c:v>
                </c:pt>
                <c:pt idx="21">
                  <c:v>0</c:v>
                </c:pt>
                <c:pt idx="22">
                  <c:v>-4.6800000000000068</c:v>
                </c:pt>
                <c:pt idx="23">
                  <c:v>14.519999999999925</c:v>
                </c:pt>
                <c:pt idx="24">
                  <c:v>-3.480000000000075</c:v>
                </c:pt>
                <c:pt idx="25">
                  <c:v>-4.5599999999999454</c:v>
                </c:pt>
                <c:pt idx="26">
                  <c:v>0.11999999999997613</c:v>
                </c:pt>
                <c:pt idx="27">
                  <c:v>21.480000000000075</c:v>
                </c:pt>
                <c:pt idx="28">
                  <c:v>0.36000000000001364</c:v>
                </c:pt>
                <c:pt idx="29">
                  <c:v>-6.5999999999999659</c:v>
                </c:pt>
                <c:pt idx="30">
                  <c:v>9.3600000000000136</c:v>
                </c:pt>
                <c:pt idx="31">
                  <c:v>-10.079999999999956</c:v>
                </c:pt>
                <c:pt idx="32">
                  <c:v>-6.7200000000000273</c:v>
                </c:pt>
                <c:pt idx="33">
                  <c:v>13.319999999999993</c:v>
                </c:pt>
                <c:pt idx="34">
                  <c:v>0.48000000000007503</c:v>
                </c:pt>
                <c:pt idx="35">
                  <c:v>3.3600000000000136</c:v>
                </c:pt>
                <c:pt idx="36">
                  <c:v>19.680000000000007</c:v>
                </c:pt>
                <c:pt idx="37">
                  <c:v>20.279999999999973</c:v>
                </c:pt>
                <c:pt idx="38">
                  <c:v>0.36000000000001364</c:v>
                </c:pt>
                <c:pt idx="39">
                  <c:v>-1.1999999999999318</c:v>
                </c:pt>
                <c:pt idx="40">
                  <c:v>11.879999999999939</c:v>
                </c:pt>
                <c:pt idx="41">
                  <c:v>9</c:v>
                </c:pt>
                <c:pt idx="42">
                  <c:v>-1.6800000000000068</c:v>
                </c:pt>
                <c:pt idx="43">
                  <c:v>-10.680000000000007</c:v>
                </c:pt>
                <c:pt idx="44">
                  <c:v>-4.0800000000000409</c:v>
                </c:pt>
                <c:pt idx="45">
                  <c:v>2.519999999999925</c:v>
                </c:pt>
                <c:pt idx="46">
                  <c:v>7.0799999999998704</c:v>
                </c:pt>
                <c:pt idx="47">
                  <c:v>-4.9199999999999591</c:v>
                </c:pt>
                <c:pt idx="48">
                  <c:v>-8.8799999999999386</c:v>
                </c:pt>
                <c:pt idx="49">
                  <c:v>-2.0400000000000205</c:v>
                </c:pt>
                <c:pt idx="50">
                  <c:v>-6.480000000000075</c:v>
                </c:pt>
                <c:pt idx="51">
                  <c:v>4.0799999999998704</c:v>
                </c:pt>
                <c:pt idx="52">
                  <c:v>-10.680000000000007</c:v>
                </c:pt>
                <c:pt idx="53">
                  <c:v>-0.72000000000002728</c:v>
                </c:pt>
                <c:pt idx="54">
                  <c:v>3.9600000000001501</c:v>
                </c:pt>
                <c:pt idx="55">
                  <c:v>-6.1200000000000614</c:v>
                </c:pt>
                <c:pt idx="56">
                  <c:v>2.5200000000000955</c:v>
                </c:pt>
                <c:pt idx="57">
                  <c:v>5.7599999999998772</c:v>
                </c:pt>
                <c:pt idx="58">
                  <c:v>-3.6000000000001364</c:v>
                </c:pt>
                <c:pt idx="59">
                  <c:v>7.8000000000000682</c:v>
                </c:pt>
                <c:pt idx="60">
                  <c:v>3.9599999999999795</c:v>
                </c:pt>
                <c:pt idx="61">
                  <c:v>-8.0399999999998499</c:v>
                </c:pt>
                <c:pt idx="62">
                  <c:v>5.8799999999999386</c:v>
                </c:pt>
                <c:pt idx="63">
                  <c:v>-3.7200000000000273</c:v>
                </c:pt>
                <c:pt idx="64">
                  <c:v>12.839999999999918</c:v>
                </c:pt>
                <c:pt idx="65">
                  <c:v>3.4799999999999045</c:v>
                </c:pt>
                <c:pt idx="66">
                  <c:v>10.439999999999884</c:v>
                </c:pt>
                <c:pt idx="67">
                  <c:v>4.4400000000000546</c:v>
                </c:pt>
                <c:pt idx="68">
                  <c:v>-9.8399999999999181</c:v>
                </c:pt>
                <c:pt idx="69">
                  <c:v>4.4400000000000546</c:v>
                </c:pt>
                <c:pt idx="70">
                  <c:v>1.5599999999999454</c:v>
                </c:pt>
                <c:pt idx="71">
                  <c:v>10.92000000000013</c:v>
                </c:pt>
                <c:pt idx="72">
                  <c:v>2.8799999999999386</c:v>
                </c:pt>
                <c:pt idx="73">
                  <c:v>-12.719999999999857</c:v>
                </c:pt>
                <c:pt idx="74">
                  <c:v>-9.3600000000000136</c:v>
                </c:pt>
                <c:pt idx="75">
                  <c:v>11.04000000000002</c:v>
                </c:pt>
                <c:pt idx="76">
                  <c:v>-5.8799999999999386</c:v>
                </c:pt>
                <c:pt idx="77">
                  <c:v>7.3199999999999932</c:v>
                </c:pt>
                <c:pt idx="78">
                  <c:v>10.560000000000116</c:v>
                </c:pt>
                <c:pt idx="79">
                  <c:v>-12.599999999999966</c:v>
                </c:pt>
                <c:pt idx="80">
                  <c:v>9.9599999999999795</c:v>
                </c:pt>
                <c:pt idx="81">
                  <c:v>-5.519999999999925</c:v>
                </c:pt>
                <c:pt idx="82">
                  <c:v>20.279999999999973</c:v>
                </c:pt>
                <c:pt idx="83">
                  <c:v>2.6399999999999864</c:v>
                </c:pt>
                <c:pt idx="84">
                  <c:v>-1.0799999999998704</c:v>
                </c:pt>
                <c:pt idx="85">
                  <c:v>1.3200000000001637</c:v>
                </c:pt>
                <c:pt idx="86">
                  <c:v>4.4400000000000546</c:v>
                </c:pt>
                <c:pt idx="87">
                  <c:v>-12.480000000000075</c:v>
                </c:pt>
                <c:pt idx="88">
                  <c:v>-2.6399999999999864</c:v>
                </c:pt>
                <c:pt idx="89">
                  <c:v>1.9200000000001296</c:v>
                </c:pt>
                <c:pt idx="90">
                  <c:v>-3.6000000000001364</c:v>
                </c:pt>
                <c:pt idx="91">
                  <c:v>4.9200000000001296</c:v>
                </c:pt>
                <c:pt idx="92">
                  <c:v>2.6399999999999864</c:v>
                </c:pt>
                <c:pt idx="93">
                  <c:v>-1.6800000000000068</c:v>
                </c:pt>
                <c:pt idx="94">
                  <c:v>3.8399999999999181</c:v>
                </c:pt>
                <c:pt idx="95">
                  <c:v>1.2000000000001023</c:v>
                </c:pt>
                <c:pt idx="96">
                  <c:v>8.2799999999999727</c:v>
                </c:pt>
                <c:pt idx="97">
                  <c:v>6.5999999999999659</c:v>
                </c:pt>
                <c:pt idx="98">
                  <c:v>1.3199999999999932</c:v>
                </c:pt>
                <c:pt idx="99">
                  <c:v>-2.4000000000000341</c:v>
                </c:pt>
                <c:pt idx="100">
                  <c:v>8.1599999999999113</c:v>
                </c:pt>
                <c:pt idx="101">
                  <c:v>-3.3600000000000136</c:v>
                </c:pt>
                <c:pt idx="102">
                  <c:v>2.3999999999998636</c:v>
                </c:pt>
                <c:pt idx="103">
                  <c:v>-4.3199999999999932</c:v>
                </c:pt>
                <c:pt idx="104">
                  <c:v>3.1200000000000614</c:v>
                </c:pt>
                <c:pt idx="105">
                  <c:v>2.6400000000001569</c:v>
                </c:pt>
                <c:pt idx="106">
                  <c:v>15.720000000000027</c:v>
                </c:pt>
                <c:pt idx="107">
                  <c:v>4.560000000000116</c:v>
                </c:pt>
                <c:pt idx="108">
                  <c:v>3.8400000000000887</c:v>
                </c:pt>
                <c:pt idx="109">
                  <c:v>-0.23999999999995225</c:v>
                </c:pt>
                <c:pt idx="110">
                  <c:v>-5.2799999999999727</c:v>
                </c:pt>
                <c:pt idx="111">
                  <c:v>-6.7200000000000273</c:v>
                </c:pt>
                <c:pt idx="112">
                  <c:v>11.639999999999986</c:v>
                </c:pt>
                <c:pt idx="113">
                  <c:v>2.0400000000000205</c:v>
                </c:pt>
                <c:pt idx="114">
                  <c:v>11.160000000000082</c:v>
                </c:pt>
                <c:pt idx="115">
                  <c:v>2.6399999999999864</c:v>
                </c:pt>
                <c:pt idx="116">
                  <c:v>2.0400000000000205</c:v>
                </c:pt>
                <c:pt idx="117">
                  <c:v>2.1600000000000819</c:v>
                </c:pt>
                <c:pt idx="118">
                  <c:v>5.1600000000000819</c:v>
                </c:pt>
                <c:pt idx="119">
                  <c:v>7.9199999999999591</c:v>
                </c:pt>
                <c:pt idx="120">
                  <c:v>-8.7600000000000477</c:v>
                </c:pt>
                <c:pt idx="121">
                  <c:v>12</c:v>
                </c:pt>
                <c:pt idx="122">
                  <c:v>16.319999999999993</c:v>
                </c:pt>
                <c:pt idx="123">
                  <c:v>-12.360000000000014</c:v>
                </c:pt>
                <c:pt idx="124">
                  <c:v>3.2399999999999523</c:v>
                </c:pt>
                <c:pt idx="125">
                  <c:v>-0.96000000000015007</c:v>
                </c:pt>
                <c:pt idx="126">
                  <c:v>9.9599999999999795</c:v>
                </c:pt>
                <c:pt idx="127">
                  <c:v>10.080000000000041</c:v>
                </c:pt>
                <c:pt idx="128">
                  <c:v>4.1999999999999318</c:v>
                </c:pt>
                <c:pt idx="129">
                  <c:v>-0.95999999999997954</c:v>
                </c:pt>
                <c:pt idx="130">
                  <c:v>10.919999999999959</c:v>
                </c:pt>
                <c:pt idx="131">
                  <c:v>3.2399999999999523</c:v>
                </c:pt>
                <c:pt idx="132">
                  <c:v>5.6399999999999864</c:v>
                </c:pt>
                <c:pt idx="133">
                  <c:v>-2.4000000000000341</c:v>
                </c:pt>
                <c:pt idx="134">
                  <c:v>-7.3200000000001637</c:v>
                </c:pt>
                <c:pt idx="135">
                  <c:v>9.480000000000075</c:v>
                </c:pt>
                <c:pt idx="136">
                  <c:v>-8.1599999999999113</c:v>
                </c:pt>
                <c:pt idx="137">
                  <c:v>-8.0400000000000205</c:v>
                </c:pt>
                <c:pt idx="138">
                  <c:v>10.440000000000055</c:v>
                </c:pt>
                <c:pt idx="139">
                  <c:v>6.480000000000075</c:v>
                </c:pt>
                <c:pt idx="140">
                  <c:v>-3.8399999999999181</c:v>
                </c:pt>
                <c:pt idx="141">
                  <c:v>0.36000000000001364</c:v>
                </c:pt>
                <c:pt idx="142">
                  <c:v>-1.0799999999998704</c:v>
                </c:pt>
                <c:pt idx="143">
                  <c:v>14.03999999999985</c:v>
                </c:pt>
                <c:pt idx="144">
                  <c:v>-14.279999999999973</c:v>
                </c:pt>
                <c:pt idx="145">
                  <c:v>8.1599999999999113</c:v>
                </c:pt>
                <c:pt idx="146">
                  <c:v>0</c:v>
                </c:pt>
                <c:pt idx="147">
                  <c:v>2.519999999999925</c:v>
                </c:pt>
                <c:pt idx="148">
                  <c:v>4.9199999999999591</c:v>
                </c:pt>
                <c:pt idx="149">
                  <c:v>6.4799999999999045</c:v>
                </c:pt>
                <c:pt idx="150">
                  <c:v>-3.2400000000001228</c:v>
                </c:pt>
                <c:pt idx="151">
                  <c:v>-11.879999999999939</c:v>
                </c:pt>
                <c:pt idx="152">
                  <c:v>3</c:v>
                </c:pt>
                <c:pt idx="153">
                  <c:v>-5.0400000000000205</c:v>
                </c:pt>
                <c:pt idx="154">
                  <c:v>-3.7199999999998568</c:v>
                </c:pt>
                <c:pt idx="155">
                  <c:v>1.8000000000000682</c:v>
                </c:pt>
                <c:pt idx="156">
                  <c:v>-12</c:v>
                </c:pt>
                <c:pt idx="157">
                  <c:v>6.1199999999998909</c:v>
                </c:pt>
                <c:pt idx="158">
                  <c:v>8.7600000000000477</c:v>
                </c:pt>
                <c:pt idx="159">
                  <c:v>-3.1200000000000614</c:v>
                </c:pt>
                <c:pt idx="160">
                  <c:v>0.59999999999996589</c:v>
                </c:pt>
                <c:pt idx="161">
                  <c:v>1.5599999999999454</c:v>
                </c:pt>
                <c:pt idx="162">
                  <c:v>-9.3600000000000136</c:v>
                </c:pt>
                <c:pt idx="163">
                  <c:v>2.0399999999998499</c:v>
                </c:pt>
                <c:pt idx="164">
                  <c:v>7.439999999999884</c:v>
                </c:pt>
                <c:pt idx="165">
                  <c:v>8.0400000000000205</c:v>
                </c:pt>
                <c:pt idx="166">
                  <c:v>4.9199999999999591</c:v>
                </c:pt>
                <c:pt idx="167">
                  <c:v>-6.2399999999999523</c:v>
                </c:pt>
                <c:pt idx="168">
                  <c:v>7.6800000000000068</c:v>
                </c:pt>
                <c:pt idx="169">
                  <c:v>-3.5999999999999659</c:v>
                </c:pt>
                <c:pt idx="170">
                  <c:v>7.5599999999999454</c:v>
                </c:pt>
                <c:pt idx="171">
                  <c:v>-5.0400000000000205</c:v>
                </c:pt>
                <c:pt idx="172">
                  <c:v>4.0800000000000409</c:v>
                </c:pt>
                <c:pt idx="173">
                  <c:v>-3.1200000000000614</c:v>
                </c:pt>
                <c:pt idx="174">
                  <c:v>8.7599999999998772</c:v>
                </c:pt>
                <c:pt idx="175">
                  <c:v>6.5999999999999659</c:v>
                </c:pt>
                <c:pt idx="176">
                  <c:v>10.439999999999884</c:v>
                </c:pt>
                <c:pt idx="177">
                  <c:v>9.5999999999999659</c:v>
                </c:pt>
                <c:pt idx="178">
                  <c:v>8.519999999999925</c:v>
                </c:pt>
                <c:pt idx="179">
                  <c:v>-6.8400000000000887</c:v>
                </c:pt>
                <c:pt idx="180">
                  <c:v>-0.23999999999995225</c:v>
                </c:pt>
                <c:pt idx="181">
                  <c:v>1.3199999999999932</c:v>
                </c:pt>
                <c:pt idx="182">
                  <c:v>-1.4400000000000546</c:v>
                </c:pt>
                <c:pt idx="183">
                  <c:v>-6.1200000000000614</c:v>
                </c:pt>
                <c:pt idx="184">
                  <c:v>12</c:v>
                </c:pt>
                <c:pt idx="185">
                  <c:v>9.3600000000000136</c:v>
                </c:pt>
                <c:pt idx="186">
                  <c:v>6.480000000000075</c:v>
                </c:pt>
                <c:pt idx="187">
                  <c:v>-6.2399999999999523</c:v>
                </c:pt>
                <c:pt idx="188">
                  <c:v>-7.2000000000001023</c:v>
                </c:pt>
                <c:pt idx="189">
                  <c:v>8.2799999999999727</c:v>
                </c:pt>
                <c:pt idx="190">
                  <c:v>-8.4000000000000341</c:v>
                </c:pt>
                <c:pt idx="191">
                  <c:v>-6.4799999999999045</c:v>
                </c:pt>
                <c:pt idx="192">
                  <c:v>3.9599999999999795</c:v>
                </c:pt>
                <c:pt idx="193">
                  <c:v>2.519999999999925</c:v>
                </c:pt>
                <c:pt idx="194">
                  <c:v>23.520000000000095</c:v>
                </c:pt>
                <c:pt idx="195">
                  <c:v>9.8400000000000887</c:v>
                </c:pt>
                <c:pt idx="196">
                  <c:v>-8.3999999999998636</c:v>
                </c:pt>
                <c:pt idx="197">
                  <c:v>10.319999999999993</c:v>
                </c:pt>
                <c:pt idx="198">
                  <c:v>11.880000000000109</c:v>
                </c:pt>
                <c:pt idx="199">
                  <c:v>8.2799999999999727</c:v>
                </c:pt>
                <c:pt idx="200">
                  <c:v>0.72000000000002728</c:v>
                </c:pt>
                <c:pt idx="201">
                  <c:v>15.840000000000089</c:v>
                </c:pt>
                <c:pt idx="202">
                  <c:v>6.5999999999999659</c:v>
                </c:pt>
                <c:pt idx="203">
                  <c:v>-4.5599999999999454</c:v>
                </c:pt>
                <c:pt idx="204">
                  <c:v>13.800000000000068</c:v>
                </c:pt>
                <c:pt idx="205">
                  <c:v>4.9199999999999591</c:v>
                </c:pt>
                <c:pt idx="206">
                  <c:v>-0.11999999999989086</c:v>
                </c:pt>
                <c:pt idx="207">
                  <c:v>4.7999999999998977</c:v>
                </c:pt>
                <c:pt idx="208">
                  <c:v>11.520000000000095</c:v>
                </c:pt>
                <c:pt idx="209">
                  <c:v>18.120000000000061</c:v>
                </c:pt>
                <c:pt idx="210">
                  <c:v>10.319999999999993</c:v>
                </c:pt>
                <c:pt idx="211">
                  <c:v>22.319999999999993</c:v>
                </c:pt>
                <c:pt idx="212">
                  <c:v>-13.440000000000055</c:v>
                </c:pt>
                <c:pt idx="213">
                  <c:v>29.160000000000082</c:v>
                </c:pt>
                <c:pt idx="214">
                  <c:v>-11.04000000000002</c:v>
                </c:pt>
                <c:pt idx="215">
                  <c:v>9.3600000000000136</c:v>
                </c:pt>
                <c:pt idx="216">
                  <c:v>-1.6800000000000068</c:v>
                </c:pt>
                <c:pt idx="217">
                  <c:v>8.0400000000000205</c:v>
                </c:pt>
                <c:pt idx="218">
                  <c:v>3.2400000000001228</c:v>
                </c:pt>
                <c:pt idx="219">
                  <c:v>3.9599999999999795</c:v>
                </c:pt>
                <c:pt idx="220">
                  <c:v>5.6399999999999864</c:v>
                </c:pt>
                <c:pt idx="221">
                  <c:v>-7.7999999999998977</c:v>
                </c:pt>
                <c:pt idx="222">
                  <c:v>-14.400000000000034</c:v>
                </c:pt>
                <c:pt idx="223">
                  <c:v>10.199999999999932</c:v>
                </c:pt>
                <c:pt idx="224">
                  <c:v>1.9199999999999591</c:v>
                </c:pt>
                <c:pt idx="225">
                  <c:v>17.520000000000095</c:v>
                </c:pt>
                <c:pt idx="226">
                  <c:v>6.1200000000000614</c:v>
                </c:pt>
                <c:pt idx="227">
                  <c:v>24.360000000000014</c:v>
                </c:pt>
                <c:pt idx="228">
                  <c:v>3.3600000000000136</c:v>
                </c:pt>
                <c:pt idx="229">
                  <c:v>1.1999999999999318</c:v>
                </c:pt>
                <c:pt idx="230">
                  <c:v>-0.12000000000006139</c:v>
                </c:pt>
                <c:pt idx="231">
                  <c:v>-13.080000000000041</c:v>
                </c:pt>
                <c:pt idx="232">
                  <c:v>-24.239999999999952</c:v>
                </c:pt>
                <c:pt idx="233">
                  <c:v>5.4000000000000341</c:v>
                </c:pt>
                <c:pt idx="234">
                  <c:v>-4.5599999999999454</c:v>
                </c:pt>
                <c:pt idx="235">
                  <c:v>21</c:v>
                </c:pt>
                <c:pt idx="236">
                  <c:v>2.0400000000000205</c:v>
                </c:pt>
                <c:pt idx="237">
                  <c:v>-9.4799999999999045</c:v>
                </c:pt>
                <c:pt idx="238">
                  <c:v>13.680000000000007</c:v>
                </c:pt>
                <c:pt idx="239">
                  <c:v>-4.560000000000116</c:v>
                </c:pt>
                <c:pt idx="240">
                  <c:v>-5.519999999999925</c:v>
                </c:pt>
                <c:pt idx="241">
                  <c:v>7.0799999999998704</c:v>
                </c:pt>
                <c:pt idx="242">
                  <c:v>28.319999999999993</c:v>
                </c:pt>
                <c:pt idx="243">
                  <c:v>-11.519999999999925</c:v>
                </c:pt>
                <c:pt idx="244">
                  <c:v>-3.1200000000000614</c:v>
                </c:pt>
                <c:pt idx="245">
                  <c:v>-2.1600000000000819</c:v>
                </c:pt>
                <c:pt idx="246">
                  <c:v>-18.95999999999998</c:v>
                </c:pt>
                <c:pt idx="247">
                  <c:v>2.7600000000000477</c:v>
                </c:pt>
                <c:pt idx="248">
                  <c:v>-7.3199999999999932</c:v>
                </c:pt>
                <c:pt idx="249">
                  <c:v>8.0399999999998499</c:v>
                </c:pt>
                <c:pt idx="250">
                  <c:v>5.1599999999999113</c:v>
                </c:pt>
                <c:pt idx="251">
                  <c:v>5.0399999999998499</c:v>
                </c:pt>
                <c:pt idx="252">
                  <c:v>6.9599999999999795</c:v>
                </c:pt>
                <c:pt idx="253">
                  <c:v>-6.480000000000075</c:v>
                </c:pt>
                <c:pt idx="254">
                  <c:v>-1.9199999999999591</c:v>
                </c:pt>
                <c:pt idx="255">
                  <c:v>22.080000000000041</c:v>
                </c:pt>
                <c:pt idx="256">
                  <c:v>14.279999999999973</c:v>
                </c:pt>
                <c:pt idx="257">
                  <c:v>6.7200000000000273</c:v>
                </c:pt>
                <c:pt idx="258">
                  <c:v>-15.720000000000027</c:v>
                </c:pt>
                <c:pt idx="259">
                  <c:v>0.23999999999995225</c:v>
                </c:pt>
                <c:pt idx="260">
                  <c:v>-15.840000000000089</c:v>
                </c:pt>
                <c:pt idx="261">
                  <c:v>-13.680000000000007</c:v>
                </c:pt>
                <c:pt idx="262">
                  <c:v>-4.5599999999999454</c:v>
                </c:pt>
                <c:pt idx="263">
                  <c:v>14.160000000000082</c:v>
                </c:pt>
                <c:pt idx="264">
                  <c:v>-9.2400000000001228</c:v>
                </c:pt>
                <c:pt idx="265">
                  <c:v>-5.7600000000000477</c:v>
                </c:pt>
                <c:pt idx="266">
                  <c:v>-10.800000000000068</c:v>
                </c:pt>
                <c:pt idx="267">
                  <c:v>-5.8799999999999386</c:v>
                </c:pt>
                <c:pt idx="268">
                  <c:v>-3.480000000000075</c:v>
                </c:pt>
                <c:pt idx="269">
                  <c:v>-17.160000000000082</c:v>
                </c:pt>
                <c:pt idx="270">
                  <c:v>15.360000000000014</c:v>
                </c:pt>
                <c:pt idx="271">
                  <c:v>5.1600000000000819</c:v>
                </c:pt>
                <c:pt idx="272">
                  <c:v>19.440000000000055</c:v>
                </c:pt>
                <c:pt idx="273">
                  <c:v>-2.519999999999925</c:v>
                </c:pt>
                <c:pt idx="274">
                  <c:v>3.1200000000000614</c:v>
                </c:pt>
                <c:pt idx="275">
                  <c:v>11.279999999999973</c:v>
                </c:pt>
                <c:pt idx="276">
                  <c:v>-11.400000000000034</c:v>
                </c:pt>
                <c:pt idx="277">
                  <c:v>3.7200000000000273</c:v>
                </c:pt>
                <c:pt idx="278">
                  <c:v>-9.1200000000000614</c:v>
                </c:pt>
                <c:pt idx="279">
                  <c:v>-2.519999999999925</c:v>
                </c:pt>
                <c:pt idx="280">
                  <c:v>14.399999999999864</c:v>
                </c:pt>
                <c:pt idx="281">
                  <c:v>25.799999999999898</c:v>
                </c:pt>
                <c:pt idx="282">
                  <c:v>16.200000000000102</c:v>
                </c:pt>
                <c:pt idx="283">
                  <c:v>4.6800000000000068</c:v>
                </c:pt>
                <c:pt idx="284">
                  <c:v>7.2000000000001023</c:v>
                </c:pt>
                <c:pt idx="285">
                  <c:v>17.879999999999939</c:v>
                </c:pt>
                <c:pt idx="286">
                  <c:v>-7.0799999999998704</c:v>
                </c:pt>
                <c:pt idx="287">
                  <c:v>28.919999999999959</c:v>
                </c:pt>
                <c:pt idx="288">
                  <c:v>12.360000000000014</c:v>
                </c:pt>
                <c:pt idx="289">
                  <c:v>-16.319999999999993</c:v>
                </c:pt>
                <c:pt idx="290">
                  <c:v>5.4000000000000341</c:v>
                </c:pt>
                <c:pt idx="291">
                  <c:v>-0.48000000000007503</c:v>
                </c:pt>
                <c:pt idx="292">
                  <c:v>27.360000000000014</c:v>
                </c:pt>
                <c:pt idx="293">
                  <c:v>4.0800000000000409</c:v>
                </c:pt>
                <c:pt idx="294">
                  <c:v>31.799999999999898</c:v>
                </c:pt>
                <c:pt idx="295">
                  <c:v>-9.8399999999999181</c:v>
                </c:pt>
                <c:pt idx="296">
                  <c:v>10.200000000000102</c:v>
                </c:pt>
                <c:pt idx="297">
                  <c:v>-32.519999999999925</c:v>
                </c:pt>
                <c:pt idx="298">
                  <c:v>39.239999999999952</c:v>
                </c:pt>
                <c:pt idx="299">
                  <c:v>3.3600000000000136</c:v>
                </c:pt>
                <c:pt idx="300">
                  <c:v>-16.680000000000007</c:v>
                </c:pt>
                <c:pt idx="301">
                  <c:v>-16.680000000000007</c:v>
                </c:pt>
                <c:pt idx="302">
                  <c:v>12.239999999999952</c:v>
                </c:pt>
                <c:pt idx="303">
                  <c:v>24.239999999999952</c:v>
                </c:pt>
                <c:pt idx="304">
                  <c:v>24.239999999999952</c:v>
                </c:pt>
                <c:pt idx="305">
                  <c:v>-5.7600000000000477</c:v>
                </c:pt>
                <c:pt idx="306">
                  <c:v>-40.800000000000068</c:v>
                </c:pt>
                <c:pt idx="307">
                  <c:v>-40.800000000000068</c:v>
                </c:pt>
                <c:pt idx="308">
                  <c:v>-46.919999999999959</c:v>
                </c:pt>
                <c:pt idx="309">
                  <c:v>3</c:v>
                </c:pt>
                <c:pt idx="310">
                  <c:v>-0.48000000000007503</c:v>
                </c:pt>
                <c:pt idx="311">
                  <c:v>7.9199999999999591</c:v>
                </c:pt>
                <c:pt idx="312">
                  <c:v>19.919999999999959</c:v>
                </c:pt>
                <c:pt idx="313">
                  <c:v>11.04000000000002</c:v>
                </c:pt>
                <c:pt idx="314">
                  <c:v>-8.8800000000001091</c:v>
                </c:pt>
                <c:pt idx="315">
                  <c:v>-26.160000000000082</c:v>
                </c:pt>
                <c:pt idx="316">
                  <c:v>-3.1200000000000614</c:v>
                </c:pt>
                <c:pt idx="317">
                  <c:v>32.400000000000034</c:v>
                </c:pt>
                <c:pt idx="318">
                  <c:v>-15.480000000000075</c:v>
                </c:pt>
                <c:pt idx="319">
                  <c:v>19.919999999999959</c:v>
                </c:pt>
                <c:pt idx="320">
                  <c:v>20.639999999999986</c:v>
                </c:pt>
                <c:pt idx="321">
                  <c:v>-3.3599999999998431</c:v>
                </c:pt>
                <c:pt idx="322">
                  <c:v>20.04000000000002</c:v>
                </c:pt>
                <c:pt idx="323">
                  <c:v>7.439999999999884</c:v>
                </c:pt>
                <c:pt idx="324">
                  <c:v>9.7200000000000273</c:v>
                </c:pt>
                <c:pt idx="325">
                  <c:v>15</c:v>
                </c:pt>
                <c:pt idx="326">
                  <c:v>19.080000000000041</c:v>
                </c:pt>
                <c:pt idx="327">
                  <c:v>15.479999999999905</c:v>
                </c:pt>
                <c:pt idx="328">
                  <c:v>5.2799999999999727</c:v>
                </c:pt>
                <c:pt idx="329">
                  <c:v>22.559999999999945</c:v>
                </c:pt>
                <c:pt idx="330">
                  <c:v>8.7600000000000477</c:v>
                </c:pt>
                <c:pt idx="331">
                  <c:v>13.439999999999884</c:v>
                </c:pt>
                <c:pt idx="332">
                  <c:v>10.680000000000007</c:v>
                </c:pt>
                <c:pt idx="333">
                  <c:v>-20.400000000000034</c:v>
                </c:pt>
                <c:pt idx="334">
                  <c:v>17.279999999999973</c:v>
                </c:pt>
                <c:pt idx="335">
                  <c:v>-3.5999999999999659</c:v>
                </c:pt>
                <c:pt idx="336">
                  <c:v>-25.559999999999945</c:v>
                </c:pt>
                <c:pt idx="337">
                  <c:v>-21</c:v>
                </c:pt>
                <c:pt idx="338">
                  <c:v>19.200000000000102</c:v>
                </c:pt>
                <c:pt idx="339">
                  <c:v>11.519999999999925</c:v>
                </c:pt>
                <c:pt idx="340">
                  <c:v>36.95999999999998</c:v>
                </c:pt>
                <c:pt idx="341">
                  <c:v>16.319999999999993</c:v>
                </c:pt>
                <c:pt idx="342">
                  <c:v>28.439999999999884</c:v>
                </c:pt>
                <c:pt idx="343">
                  <c:v>16.919999999999959</c:v>
                </c:pt>
                <c:pt idx="344">
                  <c:v>28.200000000000102</c:v>
                </c:pt>
                <c:pt idx="345">
                  <c:v>-13.200000000000102</c:v>
                </c:pt>
                <c:pt idx="346">
                  <c:v>18.599999999999966</c:v>
                </c:pt>
                <c:pt idx="347">
                  <c:v>0.23999999999995225</c:v>
                </c:pt>
                <c:pt idx="348">
                  <c:v>-0.11999999999989086</c:v>
                </c:pt>
                <c:pt idx="349">
                  <c:v>32.519999999999925</c:v>
                </c:pt>
                <c:pt idx="350">
                  <c:v>20.03999999999985</c:v>
                </c:pt>
                <c:pt idx="351">
                  <c:v>53.03999999999985</c:v>
                </c:pt>
                <c:pt idx="352">
                  <c:v>41.040000000000191</c:v>
                </c:pt>
                <c:pt idx="353">
                  <c:v>-69.600000000000136</c:v>
                </c:pt>
                <c:pt idx="354">
                  <c:v>-3.959999999999809</c:v>
                </c:pt>
                <c:pt idx="355">
                  <c:v>-26.400000000000034</c:v>
                </c:pt>
                <c:pt idx="356">
                  <c:v>4.5599999999999454</c:v>
                </c:pt>
                <c:pt idx="357">
                  <c:v>-30.840000000000089</c:v>
                </c:pt>
                <c:pt idx="358">
                  <c:v>-2.6400000000001569</c:v>
                </c:pt>
                <c:pt idx="359">
                  <c:v>14.520000000000095</c:v>
                </c:pt>
                <c:pt idx="360">
                  <c:v>-20.639999999999986</c:v>
                </c:pt>
                <c:pt idx="361">
                  <c:v>-19.680000000000007</c:v>
                </c:pt>
                <c:pt idx="362">
                  <c:v>50.520000000000095</c:v>
                </c:pt>
                <c:pt idx="363">
                  <c:v>86.639999999999816</c:v>
                </c:pt>
                <c:pt idx="364">
                  <c:v>-36.720000000000027</c:v>
                </c:pt>
                <c:pt idx="365">
                  <c:v>-11.159999999999741</c:v>
                </c:pt>
                <c:pt idx="366">
                  <c:v>61.680000000000177</c:v>
                </c:pt>
                <c:pt idx="367">
                  <c:v>7.1999999999999318</c:v>
                </c:pt>
                <c:pt idx="368">
                  <c:v>0.96000000000015007</c:v>
                </c:pt>
                <c:pt idx="369">
                  <c:v>11.760000000000218</c:v>
                </c:pt>
                <c:pt idx="370">
                  <c:v>-16.200000000000273</c:v>
                </c:pt>
                <c:pt idx="371">
                  <c:v>12.119999999999891</c:v>
                </c:pt>
                <c:pt idx="372">
                  <c:v>-46.199999999999932</c:v>
                </c:pt>
                <c:pt idx="373">
                  <c:v>21.96000000000015</c:v>
                </c:pt>
                <c:pt idx="374">
                  <c:v>-1.8000000000000682</c:v>
                </c:pt>
                <c:pt idx="375">
                  <c:v>-1.7999999999997272</c:v>
                </c:pt>
                <c:pt idx="376">
                  <c:v>-18.119999999999891</c:v>
                </c:pt>
                <c:pt idx="377">
                  <c:v>55.800000000000068</c:v>
                </c:pt>
                <c:pt idx="378">
                  <c:v>9.2399999999997817</c:v>
                </c:pt>
                <c:pt idx="379">
                  <c:v>9.2399999999997817</c:v>
                </c:pt>
                <c:pt idx="380">
                  <c:v>2.6399999999999864</c:v>
                </c:pt>
                <c:pt idx="381">
                  <c:v>22.919999999999959</c:v>
                </c:pt>
                <c:pt idx="382">
                  <c:v>5.3999999999998636</c:v>
                </c:pt>
                <c:pt idx="383">
                  <c:v>-6</c:v>
                </c:pt>
                <c:pt idx="384">
                  <c:v>-34.679999999999836</c:v>
                </c:pt>
                <c:pt idx="385">
                  <c:v>-2.040000000000191</c:v>
                </c:pt>
                <c:pt idx="386">
                  <c:v>51.720000000000027</c:v>
                </c:pt>
                <c:pt idx="387">
                  <c:v>-2.1600000000000819</c:v>
                </c:pt>
                <c:pt idx="388">
                  <c:v>24.839999999999918</c:v>
                </c:pt>
                <c:pt idx="389">
                  <c:v>-70.679999999999836</c:v>
                </c:pt>
                <c:pt idx="390">
                  <c:v>-31.200000000000273</c:v>
                </c:pt>
                <c:pt idx="391">
                  <c:v>-59.880000000000109</c:v>
                </c:pt>
                <c:pt idx="392">
                  <c:v>-19.919999999999959</c:v>
                </c:pt>
                <c:pt idx="393">
                  <c:v>7.6800000000001774</c:v>
                </c:pt>
                <c:pt idx="394">
                  <c:v>-39.360000000000014</c:v>
                </c:pt>
                <c:pt idx="395">
                  <c:v>-20.159999999999911</c:v>
                </c:pt>
                <c:pt idx="396">
                  <c:v>-10.680000000000007</c:v>
                </c:pt>
                <c:pt idx="397">
                  <c:v>-19.200000000000102</c:v>
                </c:pt>
                <c:pt idx="398">
                  <c:v>3.3600000000000136</c:v>
                </c:pt>
                <c:pt idx="399">
                  <c:v>-18.480000000000075</c:v>
                </c:pt>
                <c:pt idx="400">
                  <c:v>45.599999999999966</c:v>
                </c:pt>
                <c:pt idx="401">
                  <c:v>-28.680000000000007</c:v>
                </c:pt>
                <c:pt idx="402">
                  <c:v>32.880000000000109</c:v>
                </c:pt>
                <c:pt idx="403">
                  <c:v>-47.760000000000048</c:v>
                </c:pt>
                <c:pt idx="404">
                  <c:v>-19.799999999999898</c:v>
                </c:pt>
                <c:pt idx="405">
                  <c:v>0.72000000000002728</c:v>
                </c:pt>
                <c:pt idx="406">
                  <c:v>4.4400000000000546</c:v>
                </c:pt>
                <c:pt idx="407">
                  <c:v>-24.720000000000027</c:v>
                </c:pt>
                <c:pt idx="408">
                  <c:v>-7.0799999999998704</c:v>
                </c:pt>
                <c:pt idx="409">
                  <c:v>-6.2399999999999523</c:v>
                </c:pt>
                <c:pt idx="410">
                  <c:v>15.600000000000136</c:v>
                </c:pt>
                <c:pt idx="411">
                  <c:v>15.600000000000136</c:v>
                </c:pt>
                <c:pt idx="412">
                  <c:v>15.600000000000136</c:v>
                </c:pt>
                <c:pt idx="413">
                  <c:v>15.600000000000136</c:v>
                </c:pt>
                <c:pt idx="414">
                  <c:v>15.600000000000136</c:v>
                </c:pt>
                <c:pt idx="415">
                  <c:v>15.600000000000136</c:v>
                </c:pt>
                <c:pt idx="416">
                  <c:v>15.600000000000136</c:v>
                </c:pt>
                <c:pt idx="417">
                  <c:v>15.600000000000136</c:v>
                </c:pt>
                <c:pt idx="418">
                  <c:v>15.600000000000136</c:v>
                </c:pt>
                <c:pt idx="419">
                  <c:v>29.879999999999939</c:v>
                </c:pt>
                <c:pt idx="420">
                  <c:v>29.879999999999939</c:v>
                </c:pt>
                <c:pt idx="421">
                  <c:v>29.879999999999939</c:v>
                </c:pt>
                <c:pt idx="422">
                  <c:v>29.879999999999939</c:v>
                </c:pt>
                <c:pt idx="423">
                  <c:v>29.879999999999939</c:v>
                </c:pt>
                <c:pt idx="424">
                  <c:v>29.879999999999939</c:v>
                </c:pt>
                <c:pt idx="425">
                  <c:v>29.879999999999939</c:v>
                </c:pt>
                <c:pt idx="426">
                  <c:v>29.879999999999939</c:v>
                </c:pt>
                <c:pt idx="427">
                  <c:v>29.879999999999939</c:v>
                </c:pt>
                <c:pt idx="428">
                  <c:v>29.879999999999939</c:v>
                </c:pt>
                <c:pt idx="429">
                  <c:v>29.879999999999939</c:v>
                </c:pt>
                <c:pt idx="430">
                  <c:v>-12</c:v>
                </c:pt>
                <c:pt idx="431">
                  <c:v>-12</c:v>
                </c:pt>
                <c:pt idx="432">
                  <c:v>-36</c:v>
                </c:pt>
                <c:pt idx="433">
                  <c:v>-36</c:v>
                </c:pt>
                <c:pt idx="434">
                  <c:v>-36</c:v>
                </c:pt>
                <c:pt idx="435">
                  <c:v>-36</c:v>
                </c:pt>
                <c:pt idx="436">
                  <c:v>-36</c:v>
                </c:pt>
                <c:pt idx="437">
                  <c:v>42.240000000000123</c:v>
                </c:pt>
                <c:pt idx="438">
                  <c:v>-50.279999999999973</c:v>
                </c:pt>
                <c:pt idx="439">
                  <c:v>-50.279999999999973</c:v>
                </c:pt>
                <c:pt idx="440">
                  <c:v>-50.279999999999973</c:v>
                </c:pt>
                <c:pt idx="441">
                  <c:v>-50.279999999999973</c:v>
                </c:pt>
                <c:pt idx="442">
                  <c:v>-49.680000000000007</c:v>
                </c:pt>
                <c:pt idx="443">
                  <c:v>-49.680000000000007</c:v>
                </c:pt>
                <c:pt idx="444">
                  <c:v>-5.2799999999999727</c:v>
                </c:pt>
                <c:pt idx="445">
                  <c:v>-5.2799999999999727</c:v>
                </c:pt>
                <c:pt idx="446">
                  <c:v>-5.2799999999999727</c:v>
                </c:pt>
                <c:pt idx="447">
                  <c:v>-5.2799999999999727</c:v>
                </c:pt>
                <c:pt idx="448">
                  <c:v>-5.2799999999999727</c:v>
                </c:pt>
                <c:pt idx="449">
                  <c:v>-20.400000000000034</c:v>
                </c:pt>
                <c:pt idx="450">
                  <c:v>-3.9599999999999795</c:v>
                </c:pt>
                <c:pt idx="451">
                  <c:v>-59.760000000000048</c:v>
                </c:pt>
                <c:pt idx="452">
                  <c:v>-59.760000000000048</c:v>
                </c:pt>
                <c:pt idx="453">
                  <c:v>-17.519999999999925</c:v>
                </c:pt>
                <c:pt idx="454">
                  <c:v>-43.080000000000041</c:v>
                </c:pt>
                <c:pt idx="455">
                  <c:v>-37.800000000000068</c:v>
                </c:pt>
                <c:pt idx="456">
                  <c:v>-37.800000000000068</c:v>
                </c:pt>
                <c:pt idx="457">
                  <c:v>-10.319999999999993</c:v>
                </c:pt>
                <c:pt idx="458">
                  <c:v>-44.760000000000048</c:v>
                </c:pt>
                <c:pt idx="459">
                  <c:v>-41.639999999999986</c:v>
                </c:pt>
                <c:pt idx="460">
                  <c:v>-41.639999999999986</c:v>
                </c:pt>
                <c:pt idx="461">
                  <c:v>-68.399999999999864</c:v>
                </c:pt>
                <c:pt idx="462">
                  <c:v>11.880000000000109</c:v>
                </c:pt>
                <c:pt idx="463">
                  <c:v>-7.0800000000000409</c:v>
                </c:pt>
                <c:pt idx="464">
                  <c:v>-6.2399999999999523</c:v>
                </c:pt>
                <c:pt idx="465">
                  <c:v>-25.560000000000116</c:v>
                </c:pt>
                <c:pt idx="466">
                  <c:v>-12.839999999999918</c:v>
                </c:pt>
                <c:pt idx="467">
                  <c:v>-18.599999999999966</c:v>
                </c:pt>
                <c:pt idx="468">
                  <c:v>71.639999999999986</c:v>
                </c:pt>
                <c:pt idx="469">
                  <c:v>-32.04000000000002</c:v>
                </c:pt>
                <c:pt idx="470">
                  <c:v>-19.919999999999959</c:v>
                </c:pt>
                <c:pt idx="471">
                  <c:v>-8.6399999999999864</c:v>
                </c:pt>
                <c:pt idx="472">
                  <c:v>-6.1200000000000614</c:v>
                </c:pt>
                <c:pt idx="473">
                  <c:v>-6.1200000000000614</c:v>
                </c:pt>
                <c:pt idx="474">
                  <c:v>-21.720000000000027</c:v>
                </c:pt>
                <c:pt idx="475">
                  <c:v>21</c:v>
                </c:pt>
                <c:pt idx="476">
                  <c:v>-20.520000000000095</c:v>
                </c:pt>
                <c:pt idx="477">
                  <c:v>-20.520000000000095</c:v>
                </c:pt>
                <c:pt idx="478">
                  <c:v>-23.999999999999915</c:v>
                </c:pt>
                <c:pt idx="479">
                  <c:v>0.84000000000000341</c:v>
                </c:pt>
                <c:pt idx="480">
                  <c:v>0.84000000000000341</c:v>
                </c:pt>
                <c:pt idx="481">
                  <c:v>0.84000000000000341</c:v>
                </c:pt>
                <c:pt idx="482">
                  <c:v>0.84000000000000341</c:v>
                </c:pt>
                <c:pt idx="483">
                  <c:v>-32.159999999999997</c:v>
                </c:pt>
                <c:pt idx="484">
                  <c:v>1.4399999999999693</c:v>
                </c:pt>
                <c:pt idx="485">
                  <c:v>-25.439999999999969</c:v>
                </c:pt>
                <c:pt idx="486">
                  <c:v>-25.439999999999969</c:v>
                </c:pt>
                <c:pt idx="487">
                  <c:v>-14.52000000000001</c:v>
                </c:pt>
                <c:pt idx="488">
                  <c:v>-7.4399999999999693</c:v>
                </c:pt>
                <c:pt idx="489">
                  <c:v>-16.680000000000007</c:v>
                </c:pt>
                <c:pt idx="490">
                  <c:v>-39.120000000000061</c:v>
                </c:pt>
                <c:pt idx="491">
                  <c:v>4.9199999999999591</c:v>
                </c:pt>
                <c:pt idx="492">
                  <c:v>-14.52000000000001</c:v>
                </c:pt>
                <c:pt idx="493">
                  <c:v>-12</c:v>
                </c:pt>
                <c:pt idx="494">
                  <c:v>-12</c:v>
                </c:pt>
                <c:pt idx="495">
                  <c:v>-25.799999999999983</c:v>
                </c:pt>
                <c:pt idx="496">
                  <c:v>1.7999999999999829</c:v>
                </c:pt>
                <c:pt idx="497">
                  <c:v>-20.639999999999986</c:v>
                </c:pt>
                <c:pt idx="498">
                  <c:v>-28.319999999999993</c:v>
                </c:pt>
                <c:pt idx="499">
                  <c:v>-12.119999999999976</c:v>
                </c:pt>
                <c:pt idx="500">
                  <c:v>-14.400000000000034</c:v>
                </c:pt>
                <c:pt idx="501">
                  <c:v>-14.400000000000034</c:v>
                </c:pt>
                <c:pt idx="502">
                  <c:v>-27.360000000000014</c:v>
                </c:pt>
                <c:pt idx="503">
                  <c:v>-34.200000000000017</c:v>
                </c:pt>
                <c:pt idx="504">
                  <c:v>-34.200000000000017</c:v>
                </c:pt>
                <c:pt idx="505">
                  <c:v>-4.2000000000000171</c:v>
                </c:pt>
                <c:pt idx="506">
                  <c:v>-13.439999999999969</c:v>
                </c:pt>
                <c:pt idx="507">
                  <c:v>-14.880000000000024</c:v>
                </c:pt>
                <c:pt idx="508">
                  <c:v>30.120000000000061</c:v>
                </c:pt>
                <c:pt idx="509">
                  <c:v>-32.640000000000072</c:v>
                </c:pt>
                <c:pt idx="510">
                  <c:v>-12.360000000000014</c:v>
                </c:pt>
                <c:pt idx="511">
                  <c:v>-35.52000000000001</c:v>
                </c:pt>
                <c:pt idx="512">
                  <c:v>-20.400000000000034</c:v>
                </c:pt>
                <c:pt idx="513">
                  <c:v>-17.400000000000034</c:v>
                </c:pt>
                <c:pt idx="514">
                  <c:v>-8.6399999999999864</c:v>
                </c:pt>
                <c:pt idx="515">
                  <c:v>1.0799999999999557</c:v>
                </c:pt>
                <c:pt idx="516">
                  <c:v>-18.480000000000075</c:v>
                </c:pt>
                <c:pt idx="517">
                  <c:v>-17.400000000000034</c:v>
                </c:pt>
                <c:pt idx="518">
                  <c:v>-10.799999999999983</c:v>
                </c:pt>
                <c:pt idx="519">
                  <c:v>-45.84</c:v>
                </c:pt>
                <c:pt idx="520">
                  <c:v>-18.47999999999999</c:v>
                </c:pt>
                <c:pt idx="521">
                  <c:v>-18.47999999999999</c:v>
                </c:pt>
                <c:pt idx="522">
                  <c:v>-16.680000000000007</c:v>
                </c:pt>
                <c:pt idx="523">
                  <c:v>-0.72000000000002728</c:v>
                </c:pt>
                <c:pt idx="524">
                  <c:v>-26.400000000000034</c:v>
                </c:pt>
                <c:pt idx="525">
                  <c:v>-12.360000000000014</c:v>
                </c:pt>
                <c:pt idx="526">
                  <c:v>-11.279999999999973</c:v>
                </c:pt>
                <c:pt idx="527">
                  <c:v>0.84000000000000341</c:v>
                </c:pt>
                <c:pt idx="528">
                  <c:v>-28.200000000000017</c:v>
                </c:pt>
                <c:pt idx="529">
                  <c:v>-14.880000000000024</c:v>
                </c:pt>
                <c:pt idx="530">
                  <c:v>-6.8399999999999181</c:v>
                </c:pt>
                <c:pt idx="531">
                  <c:v>-4.2000000000000171</c:v>
                </c:pt>
                <c:pt idx="532">
                  <c:v>-11.639999999999986</c:v>
                </c:pt>
                <c:pt idx="533">
                  <c:v>3.2400000000000375</c:v>
                </c:pt>
                <c:pt idx="534">
                  <c:v>6.2400000000000375</c:v>
                </c:pt>
                <c:pt idx="535">
                  <c:v>-8.8800000000000239</c:v>
                </c:pt>
                <c:pt idx="536">
                  <c:v>-8.5200000000000102</c:v>
                </c:pt>
                <c:pt idx="537">
                  <c:v>-9</c:v>
                </c:pt>
                <c:pt idx="538">
                  <c:v>-25.560000000000031</c:v>
                </c:pt>
                <c:pt idx="539">
                  <c:v>-17.880000000000024</c:v>
                </c:pt>
                <c:pt idx="540">
                  <c:v>-2.2799999999999727</c:v>
                </c:pt>
                <c:pt idx="541">
                  <c:v>-17.159999999999997</c:v>
                </c:pt>
                <c:pt idx="542">
                  <c:v>2.8800000000000239</c:v>
                </c:pt>
                <c:pt idx="543">
                  <c:v>-13.319999999999993</c:v>
                </c:pt>
                <c:pt idx="544">
                  <c:v>-6</c:v>
                </c:pt>
                <c:pt idx="545">
                  <c:v>-7.9199999999999591</c:v>
                </c:pt>
                <c:pt idx="546">
                  <c:v>-22.200000000000017</c:v>
                </c:pt>
                <c:pt idx="547">
                  <c:v>-33</c:v>
                </c:pt>
                <c:pt idx="548">
                  <c:v>1.2000000000000171</c:v>
                </c:pt>
                <c:pt idx="549">
                  <c:v>5.1599999999999966</c:v>
                </c:pt>
                <c:pt idx="550">
                  <c:v>-14.760000000000048</c:v>
                </c:pt>
                <c:pt idx="551">
                  <c:v>3.480000000000075</c:v>
                </c:pt>
                <c:pt idx="552">
                  <c:v>-0.72000000000002728</c:v>
                </c:pt>
                <c:pt idx="553">
                  <c:v>4.0799999999999557</c:v>
                </c:pt>
                <c:pt idx="554">
                  <c:v>-12.240000000000038</c:v>
                </c:pt>
                <c:pt idx="555">
                  <c:v>4.6800000000000068</c:v>
                </c:pt>
                <c:pt idx="556">
                  <c:v>2.3999999999999488</c:v>
                </c:pt>
                <c:pt idx="557">
                  <c:v>-14.639999999999986</c:v>
                </c:pt>
                <c:pt idx="558">
                  <c:v>0.24000000000003752</c:v>
                </c:pt>
                <c:pt idx="559">
                  <c:v>-5.6399999999999864</c:v>
                </c:pt>
                <c:pt idx="560">
                  <c:v>-12.95999999999998</c:v>
                </c:pt>
                <c:pt idx="561">
                  <c:v>-10.319999999999993</c:v>
                </c:pt>
                <c:pt idx="562">
                  <c:v>-10.560000000000031</c:v>
                </c:pt>
                <c:pt idx="563">
                  <c:v>-15</c:v>
                </c:pt>
                <c:pt idx="564">
                  <c:v>-25.200000000000017</c:v>
                </c:pt>
                <c:pt idx="565">
                  <c:v>9.3600000000000136</c:v>
                </c:pt>
                <c:pt idx="566">
                  <c:v>-21.720000000000027</c:v>
                </c:pt>
                <c:pt idx="567">
                  <c:v>-8.2799999999999727</c:v>
                </c:pt>
                <c:pt idx="568">
                  <c:v>-9.4799999999999898</c:v>
                </c:pt>
                <c:pt idx="569">
                  <c:v>-17.880000000000024</c:v>
                </c:pt>
                <c:pt idx="570">
                  <c:v>20.52000000000001</c:v>
                </c:pt>
                <c:pt idx="571">
                  <c:v>-8.2799999999999727</c:v>
                </c:pt>
                <c:pt idx="572">
                  <c:v>-28.559999999999945</c:v>
                </c:pt>
                <c:pt idx="573">
                  <c:v>-21.119999999999976</c:v>
                </c:pt>
                <c:pt idx="574">
                  <c:v>-11.519999999999925</c:v>
                </c:pt>
                <c:pt idx="575">
                  <c:v>4.2000000000000171</c:v>
                </c:pt>
                <c:pt idx="576">
                  <c:v>-13.319999999999993</c:v>
                </c:pt>
                <c:pt idx="577">
                  <c:v>-10.560000000000031</c:v>
                </c:pt>
                <c:pt idx="578">
                  <c:v>-6.8400000000000034</c:v>
                </c:pt>
                <c:pt idx="579">
                  <c:v>-9.9599999999999795</c:v>
                </c:pt>
                <c:pt idx="580">
                  <c:v>-5.1599999999999966</c:v>
                </c:pt>
                <c:pt idx="581">
                  <c:v>-30.119999999999976</c:v>
                </c:pt>
                <c:pt idx="582">
                  <c:v>-15.47999999999999</c:v>
                </c:pt>
                <c:pt idx="583">
                  <c:v>-13.319999999999993</c:v>
                </c:pt>
                <c:pt idx="584">
                  <c:v>-11.639999999999986</c:v>
                </c:pt>
                <c:pt idx="585">
                  <c:v>-15</c:v>
                </c:pt>
                <c:pt idx="586">
                  <c:v>-14.279999999999973</c:v>
                </c:pt>
                <c:pt idx="587">
                  <c:v>-18.240000000000038</c:v>
                </c:pt>
                <c:pt idx="588">
                  <c:v>3.3600000000000136</c:v>
                </c:pt>
                <c:pt idx="589">
                  <c:v>-2.8800000000000239</c:v>
                </c:pt>
                <c:pt idx="590">
                  <c:v>-13.919999999999959</c:v>
                </c:pt>
                <c:pt idx="591">
                  <c:v>3.1200000000000614</c:v>
                </c:pt>
                <c:pt idx="592">
                  <c:v>-7.4399999999999693</c:v>
                </c:pt>
                <c:pt idx="593">
                  <c:v>-3.7200000000000273</c:v>
                </c:pt>
                <c:pt idx="594">
                  <c:v>-1.9200000000000443</c:v>
                </c:pt>
                <c:pt idx="595">
                  <c:v>-0.95999999999997954</c:v>
                </c:pt>
                <c:pt idx="596">
                  <c:v>-18.47999999999999</c:v>
                </c:pt>
                <c:pt idx="597">
                  <c:v>-3.7200000000000273</c:v>
                </c:pt>
                <c:pt idx="598">
                  <c:v>-3.8400000000000034</c:v>
                </c:pt>
                <c:pt idx="599">
                  <c:v>-15.720000000000027</c:v>
                </c:pt>
                <c:pt idx="600">
                  <c:v>-19.560000000000031</c:v>
                </c:pt>
                <c:pt idx="601">
                  <c:v>-5.6399999999999864</c:v>
                </c:pt>
                <c:pt idx="602">
                  <c:v>4.4400000000000546</c:v>
                </c:pt>
                <c:pt idx="603">
                  <c:v>-4.9199999999999591</c:v>
                </c:pt>
                <c:pt idx="604">
                  <c:v>-7.8000000000000682</c:v>
                </c:pt>
                <c:pt idx="605">
                  <c:v>-5.1600000000000819</c:v>
                </c:pt>
                <c:pt idx="606">
                  <c:v>-33.840000000000089</c:v>
                </c:pt>
                <c:pt idx="607">
                  <c:v>-6</c:v>
                </c:pt>
                <c:pt idx="608">
                  <c:v>-10.92000000000013</c:v>
                </c:pt>
                <c:pt idx="609">
                  <c:v>-0.11999999999989086</c:v>
                </c:pt>
                <c:pt idx="610">
                  <c:v>14.400000000000034</c:v>
                </c:pt>
                <c:pt idx="611">
                  <c:v>-4.0800000000000409</c:v>
                </c:pt>
                <c:pt idx="612">
                  <c:v>-5.6399999999999864</c:v>
                </c:pt>
                <c:pt idx="613">
                  <c:v>-3.8400000000000887</c:v>
                </c:pt>
                <c:pt idx="614">
                  <c:v>-3.5999999999999659</c:v>
                </c:pt>
                <c:pt idx="615">
                  <c:v>-8.4000000000000341</c:v>
                </c:pt>
                <c:pt idx="616">
                  <c:v>-6.8399999999999181</c:v>
                </c:pt>
                <c:pt idx="617">
                  <c:v>-5.2799999999999727</c:v>
                </c:pt>
                <c:pt idx="618">
                  <c:v>-4.6800000000000068</c:v>
                </c:pt>
                <c:pt idx="619">
                  <c:v>-7.8000000000000682</c:v>
                </c:pt>
                <c:pt idx="620">
                  <c:v>-19.919999999999959</c:v>
                </c:pt>
                <c:pt idx="621">
                  <c:v>8.8799999999999386</c:v>
                </c:pt>
                <c:pt idx="622">
                  <c:v>-6.3600000000000136</c:v>
                </c:pt>
                <c:pt idx="623">
                  <c:v>-6.9599999999999795</c:v>
                </c:pt>
                <c:pt idx="624">
                  <c:v>-0.84000000000008868</c:v>
                </c:pt>
                <c:pt idx="625">
                  <c:v>-11.519999999999925</c:v>
                </c:pt>
                <c:pt idx="626">
                  <c:v>-7.8000000000000682</c:v>
                </c:pt>
                <c:pt idx="627">
                  <c:v>-9</c:v>
                </c:pt>
                <c:pt idx="628">
                  <c:v>-3.8399999999999181</c:v>
                </c:pt>
                <c:pt idx="629">
                  <c:v>-3.3600000000000136</c:v>
                </c:pt>
                <c:pt idx="630">
                  <c:v>-7.8000000000000682</c:v>
                </c:pt>
                <c:pt idx="631">
                  <c:v>-0.59999999999996589</c:v>
                </c:pt>
                <c:pt idx="632">
                  <c:v>-5.6399999999999864</c:v>
                </c:pt>
                <c:pt idx="633">
                  <c:v>-8.8799999999999386</c:v>
                </c:pt>
                <c:pt idx="634">
                  <c:v>-18.120000000000061</c:v>
                </c:pt>
                <c:pt idx="635">
                  <c:v>-6.9599999999999795</c:v>
                </c:pt>
                <c:pt idx="636">
                  <c:v>-10.919999999999959</c:v>
                </c:pt>
                <c:pt idx="637">
                  <c:v>-10.919999999999959</c:v>
                </c:pt>
                <c:pt idx="638">
                  <c:v>-5.519999999999925</c:v>
                </c:pt>
                <c:pt idx="639">
                  <c:v>-10.439999999999969</c:v>
                </c:pt>
                <c:pt idx="640">
                  <c:v>3</c:v>
                </c:pt>
                <c:pt idx="641">
                  <c:v>-11.639999999999986</c:v>
                </c:pt>
                <c:pt idx="642">
                  <c:v>-9.480000000000075</c:v>
                </c:pt>
                <c:pt idx="643">
                  <c:v>-12</c:v>
                </c:pt>
                <c:pt idx="644">
                  <c:v>-9.3600000000000136</c:v>
                </c:pt>
                <c:pt idx="645">
                  <c:v>-12.720000000000027</c:v>
                </c:pt>
                <c:pt idx="646">
                  <c:v>-13.919999999999959</c:v>
                </c:pt>
                <c:pt idx="647">
                  <c:v>-15.840000000000089</c:v>
                </c:pt>
                <c:pt idx="648">
                  <c:v>-12.240000000000123</c:v>
                </c:pt>
                <c:pt idx="649">
                  <c:v>-15.120000000000061</c:v>
                </c:pt>
                <c:pt idx="650">
                  <c:v>-11.159999999999911</c:v>
                </c:pt>
                <c:pt idx="651">
                  <c:v>-12.479999999999905</c:v>
                </c:pt>
                <c:pt idx="652">
                  <c:v>-14.760000000000048</c:v>
                </c:pt>
                <c:pt idx="653">
                  <c:v>-13.07999999999987</c:v>
                </c:pt>
                <c:pt idx="654">
                  <c:v>-8.519999999999925</c:v>
                </c:pt>
                <c:pt idx="655">
                  <c:v>-12</c:v>
                </c:pt>
                <c:pt idx="656">
                  <c:v>-11.639999999999986</c:v>
                </c:pt>
                <c:pt idx="657">
                  <c:v>-12.360000000000014</c:v>
                </c:pt>
                <c:pt idx="658">
                  <c:v>-13.680000000000007</c:v>
                </c:pt>
                <c:pt idx="659">
                  <c:v>-9.2399999999999523</c:v>
                </c:pt>
                <c:pt idx="660">
                  <c:v>-11.160000000000082</c:v>
                </c:pt>
                <c:pt idx="661">
                  <c:v>-9.7200000000000273</c:v>
                </c:pt>
                <c:pt idx="662">
                  <c:v>-9</c:v>
                </c:pt>
                <c:pt idx="663">
                  <c:v>-8.5200000000000955</c:v>
                </c:pt>
                <c:pt idx="664">
                  <c:v>-10.080000000000041</c:v>
                </c:pt>
                <c:pt idx="665">
                  <c:v>-10.680000000000007</c:v>
                </c:pt>
                <c:pt idx="666">
                  <c:v>-18.119999999999891</c:v>
                </c:pt>
                <c:pt idx="667">
                  <c:v>-12.120000000000061</c:v>
                </c:pt>
                <c:pt idx="668">
                  <c:v>-8.8799999999999386</c:v>
                </c:pt>
                <c:pt idx="669">
                  <c:v>-10.440000000000055</c:v>
                </c:pt>
                <c:pt idx="670">
                  <c:v>-7.560000000000116</c:v>
                </c:pt>
                <c:pt idx="671">
                  <c:v>-10.080000000000041</c:v>
                </c:pt>
                <c:pt idx="672">
                  <c:v>-12.95999999999998</c:v>
                </c:pt>
                <c:pt idx="673">
                  <c:v>-6.8399999999999181</c:v>
                </c:pt>
                <c:pt idx="674">
                  <c:v>-14.04000000000002</c:v>
                </c:pt>
                <c:pt idx="675">
                  <c:v>-5.6399999999999864</c:v>
                </c:pt>
                <c:pt idx="676">
                  <c:v>-9.3599999999998431</c:v>
                </c:pt>
                <c:pt idx="677">
                  <c:v>-7.1999999999999318</c:v>
                </c:pt>
                <c:pt idx="678">
                  <c:v>-7.0800000000000409</c:v>
                </c:pt>
                <c:pt idx="679">
                  <c:v>-1.9199999999999591</c:v>
                </c:pt>
                <c:pt idx="680">
                  <c:v>-5.1600000000000819</c:v>
                </c:pt>
                <c:pt idx="681">
                  <c:v>-7.6800000000000068</c:v>
                </c:pt>
                <c:pt idx="682">
                  <c:v>-0.23999999999995225</c:v>
                </c:pt>
                <c:pt idx="683">
                  <c:v>-3.3600000000000136</c:v>
                </c:pt>
                <c:pt idx="684">
                  <c:v>-5.8800000000001091</c:v>
                </c:pt>
                <c:pt idx="685">
                  <c:v>-4.0800000000000409</c:v>
                </c:pt>
                <c:pt idx="686">
                  <c:v>-2.7600000000000477</c:v>
                </c:pt>
                <c:pt idx="687">
                  <c:v>-4.7999999999998977</c:v>
                </c:pt>
                <c:pt idx="688">
                  <c:v>-6.6000000000001364</c:v>
                </c:pt>
                <c:pt idx="689">
                  <c:v>-5.2799999999999727</c:v>
                </c:pt>
                <c:pt idx="690">
                  <c:v>-4.6800000000000068</c:v>
                </c:pt>
                <c:pt idx="691">
                  <c:v>-5.6399999999999864</c:v>
                </c:pt>
                <c:pt idx="692">
                  <c:v>-6.3600000000000136</c:v>
                </c:pt>
                <c:pt idx="693">
                  <c:v>-5.0399999999998499</c:v>
                </c:pt>
                <c:pt idx="694">
                  <c:v>-3.7200000000000273</c:v>
                </c:pt>
                <c:pt idx="695">
                  <c:v>-3.9600000000001501</c:v>
                </c:pt>
                <c:pt idx="696">
                  <c:v>-2.3999999999998636</c:v>
                </c:pt>
                <c:pt idx="697">
                  <c:v>-2.7600000000000477</c:v>
                </c:pt>
                <c:pt idx="698">
                  <c:v>-3.4799999999999045</c:v>
                </c:pt>
                <c:pt idx="699">
                  <c:v>-1.1999999999999318</c:v>
                </c:pt>
                <c:pt idx="700">
                  <c:v>-3.3600000000000136</c:v>
                </c:pt>
                <c:pt idx="701">
                  <c:v>-4.560000000000116</c:v>
                </c:pt>
                <c:pt idx="702">
                  <c:v>-5.4000000000000341</c:v>
                </c:pt>
                <c:pt idx="703">
                  <c:v>-7.2000000000001023</c:v>
                </c:pt>
                <c:pt idx="704">
                  <c:v>-5.1599999999999113</c:v>
                </c:pt>
                <c:pt idx="705">
                  <c:v>-6.4799999999999045</c:v>
                </c:pt>
                <c:pt idx="706">
                  <c:v>-6.2399999999999523</c:v>
                </c:pt>
                <c:pt idx="707">
                  <c:v>-6</c:v>
                </c:pt>
                <c:pt idx="708">
                  <c:v>-6.7200000000000273</c:v>
                </c:pt>
                <c:pt idx="709">
                  <c:v>-4.4400000000000546</c:v>
                </c:pt>
                <c:pt idx="710">
                  <c:v>0.72000000000002728</c:v>
                </c:pt>
                <c:pt idx="711">
                  <c:v>-27.480000000000075</c:v>
                </c:pt>
                <c:pt idx="712">
                  <c:v>-21.599999999999966</c:v>
                </c:pt>
                <c:pt idx="713">
                  <c:v>-10.800000000000068</c:v>
                </c:pt>
                <c:pt idx="714">
                  <c:v>0.83999999999991815</c:v>
                </c:pt>
                <c:pt idx="715">
                  <c:v>-8.6399999999999864</c:v>
                </c:pt>
                <c:pt idx="716">
                  <c:v>0</c:v>
                </c:pt>
                <c:pt idx="717">
                  <c:v>-14.760000000000048</c:v>
                </c:pt>
                <c:pt idx="718">
                  <c:v>20.760000000000048</c:v>
                </c:pt>
                <c:pt idx="719">
                  <c:v>7.9199999999999591</c:v>
                </c:pt>
                <c:pt idx="720">
                  <c:v>-8.6399999999999864</c:v>
                </c:pt>
                <c:pt idx="721">
                  <c:v>-18.480000000000075</c:v>
                </c:pt>
                <c:pt idx="722">
                  <c:v>-12.599999999999966</c:v>
                </c:pt>
                <c:pt idx="723">
                  <c:v>-5.4000000000000341</c:v>
                </c:pt>
                <c:pt idx="724">
                  <c:v>-5.8799999999999386</c:v>
                </c:pt>
                <c:pt idx="725">
                  <c:v>-1.5599999999999454</c:v>
                </c:pt>
                <c:pt idx="726">
                  <c:v>-6</c:v>
                </c:pt>
                <c:pt idx="727">
                  <c:v>23.639999999999986</c:v>
                </c:pt>
                <c:pt idx="728">
                  <c:v>26.04000000000002</c:v>
                </c:pt>
                <c:pt idx="729">
                  <c:v>-2.1600000000000819</c:v>
                </c:pt>
                <c:pt idx="730">
                  <c:v>-7.5599999999999454</c:v>
                </c:pt>
                <c:pt idx="731">
                  <c:v>-10.559999999999945</c:v>
                </c:pt>
                <c:pt idx="732">
                  <c:v>13.919999999999959</c:v>
                </c:pt>
              </c:numCache>
            </c:numRef>
          </c:val>
          <c:smooth val="0"/>
        </c:ser>
        <c:dLbls>
          <c:showLegendKey val="0"/>
          <c:showVal val="0"/>
          <c:showCatName val="0"/>
          <c:showSerName val="0"/>
          <c:showPercent val="0"/>
          <c:showBubbleSize val="0"/>
        </c:dLbls>
        <c:smooth val="0"/>
        <c:axId val="512575312"/>
        <c:axId val="590401592"/>
      </c:lineChart>
      <c:catAx>
        <c:axId val="512575312"/>
        <c:scaling>
          <c:orientation val="minMax"/>
        </c:scaling>
        <c:delete val="0"/>
        <c:axPos val="b"/>
        <c:numFmt formatCode="General" sourceLinked="1"/>
        <c:majorTickMark val="cross"/>
        <c:minorTickMark val="cross"/>
        <c:tickLblPos val="nextTo"/>
        <c:txPr>
          <a:bodyPr/>
          <a:lstStyle/>
          <a:p>
            <a:pPr lvl="0">
              <a:defRPr/>
            </a:pPr>
            <a:endParaRPr lang="en-US"/>
          </a:p>
        </c:txPr>
        <c:crossAx val="590401592"/>
        <c:crosses val="autoZero"/>
        <c:auto val="1"/>
        <c:lblAlgn val="ctr"/>
        <c:lblOffset val="100"/>
        <c:noMultiLvlLbl val="1"/>
      </c:catAx>
      <c:valAx>
        <c:axId val="590401592"/>
        <c:scaling>
          <c:orientation val="minMax"/>
        </c:scaling>
        <c:delete val="0"/>
        <c:axPos val="l"/>
        <c:majorGridlines>
          <c:spPr>
            <a:ln>
              <a:solidFill>
                <a:srgbClr val="B3B3B3"/>
              </a:solidFill>
            </a:ln>
          </c:spPr>
        </c:majorGridlines>
        <c:numFmt formatCode="General" sourceLinked="1"/>
        <c:majorTickMark val="cross"/>
        <c:minorTickMark val="cross"/>
        <c:tickLblPos val="nextTo"/>
        <c:spPr>
          <a:ln w="47625">
            <a:noFill/>
          </a:ln>
        </c:spPr>
        <c:txPr>
          <a:bodyPr/>
          <a:lstStyle/>
          <a:p>
            <a:pPr lvl="0">
              <a:defRPr/>
            </a:pPr>
            <a:endParaRPr lang="en-US"/>
          </a:p>
        </c:txPr>
        <c:crossAx val="512575312"/>
        <c:crosses val="autoZero"/>
        <c:crossBetween val="between"/>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1"/>
        <c:ser>
          <c:idx val="0"/>
          <c:order val="0"/>
          <c:spPr>
            <a:ln w="38100" cmpd="sng">
              <a:solidFill>
                <a:srgbClr val="004586"/>
              </a:solidFill>
            </a:ln>
          </c:spPr>
          <c:marker>
            <c:symbol val="none"/>
          </c:marker>
          <c:cat>
            <c:strRef>
              <c:f>Data!$B$20:$B$752</c:f>
              <c:strCache>
                <c:ptCount val="733"/>
                <c:pt idx="0">
                  <c:v>2007-01-02</c:v>
                </c:pt>
                <c:pt idx="1">
                  <c:v>2007-01-03</c:v>
                </c:pt>
                <c:pt idx="2">
                  <c:v>2007-01-04</c:v>
                </c:pt>
                <c:pt idx="3">
                  <c:v>2007-01-05</c:v>
                </c:pt>
                <c:pt idx="4">
                  <c:v>2007-01-08</c:v>
                </c:pt>
                <c:pt idx="5">
                  <c:v>2007-01-09</c:v>
                </c:pt>
                <c:pt idx="6">
                  <c:v>2007-01-10</c:v>
                </c:pt>
                <c:pt idx="7">
                  <c:v>2007-01-11</c:v>
                </c:pt>
                <c:pt idx="8">
                  <c:v>2007-01-12</c:v>
                </c:pt>
                <c:pt idx="9">
                  <c:v>2007-01-15</c:v>
                </c:pt>
                <c:pt idx="10">
                  <c:v>2007-01-16</c:v>
                </c:pt>
                <c:pt idx="11">
                  <c:v>2007-01-17</c:v>
                </c:pt>
                <c:pt idx="12">
                  <c:v>2007-01-18</c:v>
                </c:pt>
                <c:pt idx="13">
                  <c:v>2007-01-19</c:v>
                </c:pt>
                <c:pt idx="14">
                  <c:v>2007-01-22</c:v>
                </c:pt>
                <c:pt idx="15">
                  <c:v>2007-01-23</c:v>
                </c:pt>
                <c:pt idx="16">
                  <c:v>2007-01-24</c:v>
                </c:pt>
                <c:pt idx="17">
                  <c:v>2007-01-25</c:v>
                </c:pt>
                <c:pt idx="18">
                  <c:v>2007-01-26</c:v>
                </c:pt>
                <c:pt idx="19">
                  <c:v>2007-01-29</c:v>
                </c:pt>
                <c:pt idx="20">
                  <c:v>2007-01-30</c:v>
                </c:pt>
                <c:pt idx="21">
                  <c:v>2007-01-31</c:v>
                </c:pt>
                <c:pt idx="22">
                  <c:v>2007-02-01</c:v>
                </c:pt>
                <c:pt idx="23">
                  <c:v>2007-02-02</c:v>
                </c:pt>
                <c:pt idx="24">
                  <c:v>2007-02-05</c:v>
                </c:pt>
                <c:pt idx="25">
                  <c:v>2007-02-06</c:v>
                </c:pt>
                <c:pt idx="26">
                  <c:v>2007-02-07</c:v>
                </c:pt>
                <c:pt idx="27">
                  <c:v>2007-02-08</c:v>
                </c:pt>
                <c:pt idx="28">
                  <c:v>2007-02-09</c:v>
                </c:pt>
                <c:pt idx="29">
                  <c:v>2007-02-12</c:v>
                </c:pt>
                <c:pt idx="30">
                  <c:v>2007-02-13</c:v>
                </c:pt>
                <c:pt idx="31">
                  <c:v>2007-02-14</c:v>
                </c:pt>
                <c:pt idx="32">
                  <c:v>2007-02-15</c:v>
                </c:pt>
                <c:pt idx="33">
                  <c:v>2007-02-16</c:v>
                </c:pt>
                <c:pt idx="34">
                  <c:v>2007-02-19</c:v>
                </c:pt>
                <c:pt idx="35">
                  <c:v>2007-02-20</c:v>
                </c:pt>
                <c:pt idx="36">
                  <c:v>2007-02-21</c:v>
                </c:pt>
                <c:pt idx="37">
                  <c:v>2007-02-22</c:v>
                </c:pt>
                <c:pt idx="38">
                  <c:v>2007-02-23</c:v>
                </c:pt>
                <c:pt idx="39">
                  <c:v>2007-02-26</c:v>
                </c:pt>
                <c:pt idx="40">
                  <c:v>2007-02-27</c:v>
                </c:pt>
                <c:pt idx="41">
                  <c:v>2007-02-28</c:v>
                </c:pt>
                <c:pt idx="42">
                  <c:v>2007-03-01</c:v>
                </c:pt>
                <c:pt idx="43">
                  <c:v>2007-03-02</c:v>
                </c:pt>
                <c:pt idx="44">
                  <c:v>2007-03-05</c:v>
                </c:pt>
                <c:pt idx="45">
                  <c:v>2007-03-06</c:v>
                </c:pt>
                <c:pt idx="46">
                  <c:v>2007-03-07</c:v>
                </c:pt>
                <c:pt idx="47">
                  <c:v>2007-03-08</c:v>
                </c:pt>
                <c:pt idx="48">
                  <c:v>2007-03-09</c:v>
                </c:pt>
                <c:pt idx="49">
                  <c:v>2007-03-12</c:v>
                </c:pt>
                <c:pt idx="50">
                  <c:v>2007-03-13</c:v>
                </c:pt>
                <c:pt idx="51">
                  <c:v>2007-03-14</c:v>
                </c:pt>
                <c:pt idx="52">
                  <c:v>2007-03-15</c:v>
                </c:pt>
                <c:pt idx="53">
                  <c:v>2007-03-16</c:v>
                </c:pt>
                <c:pt idx="54">
                  <c:v>2007-03-19</c:v>
                </c:pt>
                <c:pt idx="55">
                  <c:v>2007-03-20</c:v>
                </c:pt>
                <c:pt idx="56">
                  <c:v>2007-03-21</c:v>
                </c:pt>
                <c:pt idx="57">
                  <c:v>2007-03-22</c:v>
                </c:pt>
                <c:pt idx="58">
                  <c:v>2007-03-23</c:v>
                </c:pt>
                <c:pt idx="59">
                  <c:v>2007-03-26</c:v>
                </c:pt>
                <c:pt idx="60">
                  <c:v>2007-03-27</c:v>
                </c:pt>
                <c:pt idx="61">
                  <c:v>2007-03-28</c:v>
                </c:pt>
                <c:pt idx="62">
                  <c:v>2007-03-29</c:v>
                </c:pt>
                <c:pt idx="63">
                  <c:v>2007-03-30</c:v>
                </c:pt>
                <c:pt idx="64">
                  <c:v>2007-04-02</c:v>
                </c:pt>
                <c:pt idx="65">
                  <c:v>2007-04-03</c:v>
                </c:pt>
                <c:pt idx="66">
                  <c:v>2007-04-04</c:v>
                </c:pt>
                <c:pt idx="67">
                  <c:v>2007-04-05</c:v>
                </c:pt>
                <c:pt idx="68">
                  <c:v>2007-04-09</c:v>
                </c:pt>
                <c:pt idx="69">
                  <c:v>2007-04-10</c:v>
                </c:pt>
                <c:pt idx="70">
                  <c:v>2007-04-11</c:v>
                </c:pt>
                <c:pt idx="71">
                  <c:v>2007-04-12</c:v>
                </c:pt>
                <c:pt idx="72">
                  <c:v>2007-04-13</c:v>
                </c:pt>
                <c:pt idx="73">
                  <c:v>2007-04-16</c:v>
                </c:pt>
                <c:pt idx="74">
                  <c:v>2007-04-17</c:v>
                </c:pt>
                <c:pt idx="75">
                  <c:v>2007-04-18</c:v>
                </c:pt>
                <c:pt idx="76">
                  <c:v>2007-04-19</c:v>
                </c:pt>
                <c:pt idx="77">
                  <c:v>2007-04-20</c:v>
                </c:pt>
                <c:pt idx="78">
                  <c:v>2007-04-23</c:v>
                </c:pt>
                <c:pt idx="79">
                  <c:v>2007-04-24</c:v>
                </c:pt>
                <c:pt idx="80">
                  <c:v>2007-04-25</c:v>
                </c:pt>
                <c:pt idx="81">
                  <c:v>2007-04-26</c:v>
                </c:pt>
                <c:pt idx="82">
                  <c:v>2007-04-27</c:v>
                </c:pt>
                <c:pt idx="83">
                  <c:v>2007-04-30</c:v>
                </c:pt>
                <c:pt idx="84">
                  <c:v>2007-05-01</c:v>
                </c:pt>
                <c:pt idx="85">
                  <c:v>2007-05-02</c:v>
                </c:pt>
                <c:pt idx="86">
                  <c:v>2007-05-03</c:v>
                </c:pt>
                <c:pt idx="87">
                  <c:v>2007-05-04</c:v>
                </c:pt>
                <c:pt idx="88">
                  <c:v>2007-05-07</c:v>
                </c:pt>
                <c:pt idx="89">
                  <c:v>2007-05-08</c:v>
                </c:pt>
                <c:pt idx="90">
                  <c:v>2007-05-09</c:v>
                </c:pt>
                <c:pt idx="91">
                  <c:v>2007-05-10</c:v>
                </c:pt>
                <c:pt idx="92">
                  <c:v>2007-05-11</c:v>
                </c:pt>
                <c:pt idx="93">
                  <c:v>2007-05-14</c:v>
                </c:pt>
                <c:pt idx="94">
                  <c:v>2007-05-15</c:v>
                </c:pt>
                <c:pt idx="95">
                  <c:v>2007-05-16</c:v>
                </c:pt>
                <c:pt idx="96">
                  <c:v>2007-05-17</c:v>
                </c:pt>
                <c:pt idx="97">
                  <c:v>2007-05-18</c:v>
                </c:pt>
                <c:pt idx="98">
                  <c:v>2007-05-21</c:v>
                </c:pt>
                <c:pt idx="99">
                  <c:v>2007-05-22</c:v>
                </c:pt>
                <c:pt idx="100">
                  <c:v>2007-05-23</c:v>
                </c:pt>
                <c:pt idx="101">
                  <c:v>2007-05-24</c:v>
                </c:pt>
                <c:pt idx="102">
                  <c:v>2007-05-25</c:v>
                </c:pt>
                <c:pt idx="103">
                  <c:v>2007-05-29</c:v>
                </c:pt>
                <c:pt idx="104">
                  <c:v>2007-05-30</c:v>
                </c:pt>
                <c:pt idx="105">
                  <c:v>2007-05-31</c:v>
                </c:pt>
                <c:pt idx="106">
                  <c:v>2007-06-01</c:v>
                </c:pt>
                <c:pt idx="107">
                  <c:v>2007-06-04</c:v>
                </c:pt>
                <c:pt idx="108">
                  <c:v>2007-06-05</c:v>
                </c:pt>
                <c:pt idx="109">
                  <c:v>2007-06-06</c:v>
                </c:pt>
                <c:pt idx="110">
                  <c:v>2007-06-07</c:v>
                </c:pt>
                <c:pt idx="111">
                  <c:v>2007-06-08</c:v>
                </c:pt>
                <c:pt idx="112">
                  <c:v>2007-06-11</c:v>
                </c:pt>
                <c:pt idx="113">
                  <c:v>2007-06-12</c:v>
                </c:pt>
                <c:pt idx="114">
                  <c:v>2007-06-13</c:v>
                </c:pt>
                <c:pt idx="115">
                  <c:v>2007-06-14</c:v>
                </c:pt>
                <c:pt idx="116">
                  <c:v>2007-06-15</c:v>
                </c:pt>
                <c:pt idx="117">
                  <c:v>2007-06-18</c:v>
                </c:pt>
                <c:pt idx="118">
                  <c:v>2007-06-19</c:v>
                </c:pt>
                <c:pt idx="119">
                  <c:v>2007-06-20</c:v>
                </c:pt>
                <c:pt idx="120">
                  <c:v>2007-06-21</c:v>
                </c:pt>
                <c:pt idx="121">
                  <c:v>2007-06-22</c:v>
                </c:pt>
                <c:pt idx="122">
                  <c:v>2007-06-25</c:v>
                </c:pt>
                <c:pt idx="123">
                  <c:v>2007-06-26</c:v>
                </c:pt>
                <c:pt idx="124">
                  <c:v>2007-06-27</c:v>
                </c:pt>
                <c:pt idx="125">
                  <c:v>2007-06-28</c:v>
                </c:pt>
                <c:pt idx="126">
                  <c:v>2007-06-29</c:v>
                </c:pt>
                <c:pt idx="127">
                  <c:v>2007-07-02</c:v>
                </c:pt>
                <c:pt idx="128">
                  <c:v>2007-07-03</c:v>
                </c:pt>
                <c:pt idx="129">
                  <c:v>2007-07-05</c:v>
                </c:pt>
                <c:pt idx="130">
                  <c:v>2007-07-06</c:v>
                </c:pt>
                <c:pt idx="131">
                  <c:v>2007-07-09</c:v>
                </c:pt>
                <c:pt idx="132">
                  <c:v>2007-07-10</c:v>
                </c:pt>
                <c:pt idx="133">
                  <c:v>2007-07-11</c:v>
                </c:pt>
                <c:pt idx="134">
                  <c:v>2007-07-12</c:v>
                </c:pt>
                <c:pt idx="135">
                  <c:v>2007-07-13</c:v>
                </c:pt>
                <c:pt idx="136">
                  <c:v>2007-07-16</c:v>
                </c:pt>
                <c:pt idx="137">
                  <c:v>2007-07-17</c:v>
                </c:pt>
                <c:pt idx="138">
                  <c:v>2007-07-18</c:v>
                </c:pt>
                <c:pt idx="139">
                  <c:v>2007-07-19</c:v>
                </c:pt>
                <c:pt idx="140">
                  <c:v>2007-07-20</c:v>
                </c:pt>
                <c:pt idx="141">
                  <c:v>2007-07-23</c:v>
                </c:pt>
                <c:pt idx="142">
                  <c:v>2007-07-24</c:v>
                </c:pt>
                <c:pt idx="143">
                  <c:v>2007-07-25</c:v>
                </c:pt>
                <c:pt idx="144">
                  <c:v>2007-07-26</c:v>
                </c:pt>
                <c:pt idx="145">
                  <c:v>2007-07-27</c:v>
                </c:pt>
                <c:pt idx="146">
                  <c:v>2007-07-30</c:v>
                </c:pt>
                <c:pt idx="147">
                  <c:v>2007-07-31</c:v>
                </c:pt>
                <c:pt idx="148">
                  <c:v>2007-08-01</c:v>
                </c:pt>
                <c:pt idx="149">
                  <c:v>2007-08-02</c:v>
                </c:pt>
                <c:pt idx="150">
                  <c:v>2007-08-03</c:v>
                </c:pt>
                <c:pt idx="151">
                  <c:v>2007-08-06</c:v>
                </c:pt>
                <c:pt idx="152">
                  <c:v>2007-08-07</c:v>
                </c:pt>
                <c:pt idx="153">
                  <c:v>2007-08-08</c:v>
                </c:pt>
                <c:pt idx="154">
                  <c:v>2007-08-09</c:v>
                </c:pt>
                <c:pt idx="155">
                  <c:v>2007-08-10</c:v>
                </c:pt>
                <c:pt idx="156">
                  <c:v>2007-08-13</c:v>
                </c:pt>
                <c:pt idx="157">
                  <c:v>2007-08-14</c:v>
                </c:pt>
                <c:pt idx="158">
                  <c:v>2007-08-15</c:v>
                </c:pt>
                <c:pt idx="159">
                  <c:v>2007-08-16</c:v>
                </c:pt>
                <c:pt idx="160">
                  <c:v>2007-08-17</c:v>
                </c:pt>
                <c:pt idx="161">
                  <c:v>2007-08-20</c:v>
                </c:pt>
                <c:pt idx="162">
                  <c:v>2007-08-21</c:v>
                </c:pt>
                <c:pt idx="163">
                  <c:v>2007-08-22</c:v>
                </c:pt>
                <c:pt idx="164">
                  <c:v>2007-08-23</c:v>
                </c:pt>
                <c:pt idx="165">
                  <c:v>2007-08-24</c:v>
                </c:pt>
                <c:pt idx="166">
                  <c:v>2007-08-27</c:v>
                </c:pt>
                <c:pt idx="167">
                  <c:v>2007-08-28</c:v>
                </c:pt>
                <c:pt idx="168">
                  <c:v>2007-08-29</c:v>
                </c:pt>
                <c:pt idx="169">
                  <c:v>2007-08-30</c:v>
                </c:pt>
                <c:pt idx="170">
                  <c:v>2007-08-31</c:v>
                </c:pt>
                <c:pt idx="171">
                  <c:v>2007-09-03</c:v>
                </c:pt>
                <c:pt idx="172">
                  <c:v>2007-09-04</c:v>
                </c:pt>
                <c:pt idx="173">
                  <c:v>2007-09-05</c:v>
                </c:pt>
                <c:pt idx="174">
                  <c:v>2007-09-06</c:v>
                </c:pt>
                <c:pt idx="175">
                  <c:v>2007-09-07</c:v>
                </c:pt>
                <c:pt idx="176">
                  <c:v>2007-09-10</c:v>
                </c:pt>
                <c:pt idx="177">
                  <c:v>2007-09-11</c:v>
                </c:pt>
                <c:pt idx="178">
                  <c:v>2007-09-12</c:v>
                </c:pt>
                <c:pt idx="179">
                  <c:v>2007-09-13</c:v>
                </c:pt>
                <c:pt idx="180">
                  <c:v>2007-09-14</c:v>
                </c:pt>
                <c:pt idx="181">
                  <c:v>2007-09-17</c:v>
                </c:pt>
                <c:pt idx="182">
                  <c:v>2007-09-18</c:v>
                </c:pt>
                <c:pt idx="183">
                  <c:v>2007-09-19</c:v>
                </c:pt>
                <c:pt idx="184">
                  <c:v>2007-09-20</c:v>
                </c:pt>
                <c:pt idx="185">
                  <c:v>2007-09-21</c:v>
                </c:pt>
                <c:pt idx="186">
                  <c:v>2007-09-24</c:v>
                </c:pt>
                <c:pt idx="187">
                  <c:v>2007-09-25</c:v>
                </c:pt>
                <c:pt idx="188">
                  <c:v>2007-09-26</c:v>
                </c:pt>
                <c:pt idx="189">
                  <c:v>2007-09-27</c:v>
                </c:pt>
                <c:pt idx="190">
                  <c:v>2007-09-28</c:v>
                </c:pt>
                <c:pt idx="191">
                  <c:v>2007-10-01</c:v>
                </c:pt>
                <c:pt idx="192">
                  <c:v>2007-10-02</c:v>
                </c:pt>
                <c:pt idx="193">
                  <c:v>2007-10-03</c:v>
                </c:pt>
                <c:pt idx="194">
                  <c:v>2007-10-04</c:v>
                </c:pt>
                <c:pt idx="195">
                  <c:v>2007-10-05</c:v>
                </c:pt>
                <c:pt idx="196">
                  <c:v>2007-10-08</c:v>
                </c:pt>
                <c:pt idx="197">
                  <c:v>2007-10-09</c:v>
                </c:pt>
                <c:pt idx="198">
                  <c:v>2007-10-10</c:v>
                </c:pt>
                <c:pt idx="199">
                  <c:v>2007-10-11</c:v>
                </c:pt>
                <c:pt idx="200">
                  <c:v>2007-10-12</c:v>
                </c:pt>
                <c:pt idx="201">
                  <c:v>2007-10-15</c:v>
                </c:pt>
                <c:pt idx="202">
                  <c:v>2007-10-16</c:v>
                </c:pt>
                <c:pt idx="203">
                  <c:v>2007-10-17</c:v>
                </c:pt>
                <c:pt idx="204">
                  <c:v>2007-10-18</c:v>
                </c:pt>
                <c:pt idx="205">
                  <c:v>2007-10-19</c:v>
                </c:pt>
                <c:pt idx="206">
                  <c:v>2007-10-22</c:v>
                </c:pt>
                <c:pt idx="207">
                  <c:v>2007-10-23</c:v>
                </c:pt>
                <c:pt idx="208">
                  <c:v>2007-10-24</c:v>
                </c:pt>
                <c:pt idx="209">
                  <c:v>2007-10-25</c:v>
                </c:pt>
                <c:pt idx="210">
                  <c:v>2007-10-26</c:v>
                </c:pt>
                <c:pt idx="211">
                  <c:v>2007-10-29</c:v>
                </c:pt>
                <c:pt idx="212">
                  <c:v>2007-10-30</c:v>
                </c:pt>
                <c:pt idx="213">
                  <c:v>2007-10-31</c:v>
                </c:pt>
                <c:pt idx="214">
                  <c:v>2007-11-01</c:v>
                </c:pt>
                <c:pt idx="215">
                  <c:v>2007-11-02</c:v>
                </c:pt>
                <c:pt idx="216">
                  <c:v>2007-11-05</c:v>
                </c:pt>
                <c:pt idx="217">
                  <c:v>2007-11-06</c:v>
                </c:pt>
                <c:pt idx="218">
                  <c:v>2007-11-07</c:v>
                </c:pt>
                <c:pt idx="219">
                  <c:v>2007-11-08</c:v>
                </c:pt>
                <c:pt idx="220">
                  <c:v>2007-11-09</c:v>
                </c:pt>
                <c:pt idx="221">
                  <c:v>2007-11-12</c:v>
                </c:pt>
                <c:pt idx="222">
                  <c:v>2007-11-13</c:v>
                </c:pt>
                <c:pt idx="223">
                  <c:v>2007-11-14</c:v>
                </c:pt>
                <c:pt idx="224">
                  <c:v>2007-11-15</c:v>
                </c:pt>
                <c:pt idx="225">
                  <c:v>2007-11-16</c:v>
                </c:pt>
                <c:pt idx="226">
                  <c:v>2007-11-19</c:v>
                </c:pt>
                <c:pt idx="227">
                  <c:v>2007-11-20</c:v>
                </c:pt>
                <c:pt idx="228">
                  <c:v>2007-11-21</c:v>
                </c:pt>
                <c:pt idx="229">
                  <c:v>2007-11-23</c:v>
                </c:pt>
                <c:pt idx="230">
                  <c:v>2007-11-26</c:v>
                </c:pt>
                <c:pt idx="231">
                  <c:v>2007-11-27</c:v>
                </c:pt>
                <c:pt idx="232">
                  <c:v>2007-11-28</c:v>
                </c:pt>
                <c:pt idx="233">
                  <c:v>2007-11-29</c:v>
                </c:pt>
                <c:pt idx="234">
                  <c:v>2007-11-30</c:v>
                </c:pt>
                <c:pt idx="235">
                  <c:v>2007-12-03</c:v>
                </c:pt>
                <c:pt idx="236">
                  <c:v>2007-12-04</c:v>
                </c:pt>
                <c:pt idx="237">
                  <c:v>2007-12-05</c:v>
                </c:pt>
                <c:pt idx="238">
                  <c:v>2007-12-06</c:v>
                </c:pt>
                <c:pt idx="239">
                  <c:v>2007-12-07</c:v>
                </c:pt>
                <c:pt idx="240">
                  <c:v>2007-12-10</c:v>
                </c:pt>
                <c:pt idx="241">
                  <c:v>2007-12-11</c:v>
                </c:pt>
                <c:pt idx="242">
                  <c:v>2007-12-12</c:v>
                </c:pt>
                <c:pt idx="243">
                  <c:v>2007-12-13</c:v>
                </c:pt>
                <c:pt idx="244">
                  <c:v>2007-12-14</c:v>
                </c:pt>
                <c:pt idx="245">
                  <c:v>2007-12-17</c:v>
                </c:pt>
                <c:pt idx="246">
                  <c:v>2007-12-18</c:v>
                </c:pt>
                <c:pt idx="247">
                  <c:v>2007-12-19</c:v>
                </c:pt>
                <c:pt idx="248">
                  <c:v>2007-12-20</c:v>
                </c:pt>
                <c:pt idx="249">
                  <c:v>2007-12-21</c:v>
                </c:pt>
                <c:pt idx="250">
                  <c:v>2007-12-24</c:v>
                </c:pt>
                <c:pt idx="251">
                  <c:v>2007-12-26</c:v>
                </c:pt>
                <c:pt idx="252">
                  <c:v>2007-12-27</c:v>
                </c:pt>
                <c:pt idx="253">
                  <c:v>2007-12-28</c:v>
                </c:pt>
                <c:pt idx="254">
                  <c:v>2007-12-31</c:v>
                </c:pt>
                <c:pt idx="255">
                  <c:v>2008-01-02</c:v>
                </c:pt>
                <c:pt idx="256">
                  <c:v>2008-01-03</c:v>
                </c:pt>
                <c:pt idx="257">
                  <c:v>2008-01-04</c:v>
                </c:pt>
                <c:pt idx="258">
                  <c:v>2008-01-07</c:v>
                </c:pt>
                <c:pt idx="259">
                  <c:v>2008-01-08</c:v>
                </c:pt>
                <c:pt idx="260">
                  <c:v>2008-01-09</c:v>
                </c:pt>
                <c:pt idx="261">
                  <c:v>2008-01-10</c:v>
                </c:pt>
                <c:pt idx="262">
                  <c:v>2008-01-11</c:v>
                </c:pt>
                <c:pt idx="263">
                  <c:v>2008-01-14</c:v>
                </c:pt>
                <c:pt idx="264">
                  <c:v>2008-01-15</c:v>
                </c:pt>
                <c:pt idx="265">
                  <c:v>2008-01-16</c:v>
                </c:pt>
                <c:pt idx="266">
                  <c:v>2008-01-17</c:v>
                </c:pt>
                <c:pt idx="267">
                  <c:v>2008-01-18</c:v>
                </c:pt>
                <c:pt idx="268">
                  <c:v>2008-01-22</c:v>
                </c:pt>
                <c:pt idx="269">
                  <c:v>2008-01-23</c:v>
                </c:pt>
                <c:pt idx="270">
                  <c:v>2008-01-24</c:v>
                </c:pt>
                <c:pt idx="271">
                  <c:v>2008-01-25</c:v>
                </c:pt>
                <c:pt idx="272">
                  <c:v>2008-01-28</c:v>
                </c:pt>
                <c:pt idx="273">
                  <c:v>2008-01-29</c:v>
                </c:pt>
                <c:pt idx="274">
                  <c:v>2008-01-30</c:v>
                </c:pt>
                <c:pt idx="275">
                  <c:v>2008-01-31</c:v>
                </c:pt>
                <c:pt idx="276">
                  <c:v>2008-02-01</c:v>
                </c:pt>
                <c:pt idx="277">
                  <c:v>2008-02-04</c:v>
                </c:pt>
                <c:pt idx="278">
                  <c:v>2008-02-05</c:v>
                </c:pt>
                <c:pt idx="279">
                  <c:v>2008-02-06</c:v>
                </c:pt>
                <c:pt idx="280">
                  <c:v>2008-02-07</c:v>
                </c:pt>
                <c:pt idx="281">
                  <c:v>2008-02-08</c:v>
                </c:pt>
                <c:pt idx="282">
                  <c:v>2008-02-11</c:v>
                </c:pt>
                <c:pt idx="283">
                  <c:v>2008-02-12</c:v>
                </c:pt>
                <c:pt idx="284">
                  <c:v>2008-02-13</c:v>
                </c:pt>
                <c:pt idx="285">
                  <c:v>2008-02-14</c:v>
                </c:pt>
                <c:pt idx="286">
                  <c:v>2008-02-15</c:v>
                </c:pt>
                <c:pt idx="287">
                  <c:v>2008-02-19</c:v>
                </c:pt>
                <c:pt idx="288">
                  <c:v>2008-02-20</c:v>
                </c:pt>
                <c:pt idx="289">
                  <c:v>2008-02-21</c:v>
                </c:pt>
                <c:pt idx="290">
                  <c:v>2008-02-22</c:v>
                </c:pt>
                <c:pt idx="291">
                  <c:v>2008-02-25</c:v>
                </c:pt>
                <c:pt idx="292">
                  <c:v>2008-02-26</c:v>
                </c:pt>
                <c:pt idx="293">
                  <c:v>2008-02-27</c:v>
                </c:pt>
                <c:pt idx="294">
                  <c:v>2008-02-28</c:v>
                </c:pt>
                <c:pt idx="295">
                  <c:v>2008-02-29</c:v>
                </c:pt>
                <c:pt idx="296">
                  <c:v>2008-03-03</c:v>
                </c:pt>
                <c:pt idx="297">
                  <c:v>2008-03-04</c:v>
                </c:pt>
                <c:pt idx="298">
                  <c:v>2008-03-05</c:v>
                </c:pt>
                <c:pt idx="299">
                  <c:v>2008-03-06</c:v>
                </c:pt>
                <c:pt idx="300">
                  <c:v>2008-03-07</c:v>
                </c:pt>
                <c:pt idx="301">
                  <c:v>2008-03-10</c:v>
                </c:pt>
                <c:pt idx="302">
                  <c:v>2008-03-11</c:v>
                </c:pt>
                <c:pt idx="303">
                  <c:v>2008-03-12</c:v>
                </c:pt>
                <c:pt idx="304">
                  <c:v>2008-03-13</c:v>
                </c:pt>
                <c:pt idx="305">
                  <c:v>2008-03-14</c:v>
                </c:pt>
                <c:pt idx="306">
                  <c:v>2008-03-17</c:v>
                </c:pt>
                <c:pt idx="307">
                  <c:v>2008-03-18</c:v>
                </c:pt>
                <c:pt idx="308">
                  <c:v>2008-03-19</c:v>
                </c:pt>
                <c:pt idx="309">
                  <c:v>2008-03-20</c:v>
                </c:pt>
                <c:pt idx="310">
                  <c:v>2008-03-24</c:v>
                </c:pt>
                <c:pt idx="311">
                  <c:v>2008-03-25</c:v>
                </c:pt>
                <c:pt idx="312">
                  <c:v>2008-03-26</c:v>
                </c:pt>
                <c:pt idx="313">
                  <c:v>2008-03-27</c:v>
                </c:pt>
                <c:pt idx="314">
                  <c:v>2008-03-28</c:v>
                </c:pt>
                <c:pt idx="315">
                  <c:v>2008-03-31</c:v>
                </c:pt>
                <c:pt idx="316">
                  <c:v>2008-04-01</c:v>
                </c:pt>
                <c:pt idx="317">
                  <c:v>2008-04-02</c:v>
                </c:pt>
                <c:pt idx="318">
                  <c:v>2008-04-03</c:v>
                </c:pt>
                <c:pt idx="319">
                  <c:v>2008-04-04</c:v>
                </c:pt>
                <c:pt idx="320">
                  <c:v>2008-04-07</c:v>
                </c:pt>
                <c:pt idx="321">
                  <c:v>2008-04-08</c:v>
                </c:pt>
                <c:pt idx="322">
                  <c:v>2008-04-09</c:v>
                </c:pt>
                <c:pt idx="323">
                  <c:v>2008-04-10</c:v>
                </c:pt>
                <c:pt idx="324">
                  <c:v>2008-04-11</c:v>
                </c:pt>
                <c:pt idx="325">
                  <c:v>2008-04-14</c:v>
                </c:pt>
                <c:pt idx="326">
                  <c:v>2008-04-15</c:v>
                </c:pt>
                <c:pt idx="327">
                  <c:v>2008-04-16</c:v>
                </c:pt>
                <c:pt idx="328">
                  <c:v>2008-04-17</c:v>
                </c:pt>
                <c:pt idx="329">
                  <c:v>2008-04-18</c:v>
                </c:pt>
                <c:pt idx="330">
                  <c:v>2008-04-21</c:v>
                </c:pt>
                <c:pt idx="331">
                  <c:v>2008-04-22</c:v>
                </c:pt>
                <c:pt idx="332">
                  <c:v>2008-04-23</c:v>
                </c:pt>
                <c:pt idx="333">
                  <c:v>2008-04-24</c:v>
                </c:pt>
                <c:pt idx="334">
                  <c:v>2008-04-25</c:v>
                </c:pt>
                <c:pt idx="335">
                  <c:v>2008-04-28</c:v>
                </c:pt>
                <c:pt idx="336">
                  <c:v>2008-04-29</c:v>
                </c:pt>
                <c:pt idx="337">
                  <c:v>2008-04-30</c:v>
                </c:pt>
                <c:pt idx="338">
                  <c:v>2008-05-01</c:v>
                </c:pt>
                <c:pt idx="339">
                  <c:v>2008-05-02</c:v>
                </c:pt>
                <c:pt idx="340">
                  <c:v>2008-05-05</c:v>
                </c:pt>
                <c:pt idx="341">
                  <c:v>2008-05-06</c:v>
                </c:pt>
                <c:pt idx="342">
                  <c:v>2008-05-07</c:v>
                </c:pt>
                <c:pt idx="343">
                  <c:v>2008-05-08</c:v>
                </c:pt>
                <c:pt idx="344">
                  <c:v>2008-05-09</c:v>
                </c:pt>
                <c:pt idx="345">
                  <c:v>2008-05-12</c:v>
                </c:pt>
                <c:pt idx="346">
                  <c:v>2008-05-13</c:v>
                </c:pt>
                <c:pt idx="347">
                  <c:v>2008-05-14</c:v>
                </c:pt>
                <c:pt idx="348">
                  <c:v>2008-05-15</c:v>
                </c:pt>
                <c:pt idx="349">
                  <c:v>2008-05-16</c:v>
                </c:pt>
                <c:pt idx="350">
                  <c:v>2008-05-19</c:v>
                </c:pt>
                <c:pt idx="351">
                  <c:v>2008-05-20</c:v>
                </c:pt>
                <c:pt idx="352">
                  <c:v>2008-05-21</c:v>
                </c:pt>
                <c:pt idx="353">
                  <c:v>2008-05-22</c:v>
                </c:pt>
                <c:pt idx="354">
                  <c:v>2008-05-23</c:v>
                </c:pt>
                <c:pt idx="355">
                  <c:v>2008-05-27</c:v>
                </c:pt>
                <c:pt idx="356">
                  <c:v>2008-05-28</c:v>
                </c:pt>
                <c:pt idx="357">
                  <c:v>2008-05-29</c:v>
                </c:pt>
                <c:pt idx="358">
                  <c:v>2008-05-30</c:v>
                </c:pt>
                <c:pt idx="359">
                  <c:v>2008-06-02</c:v>
                </c:pt>
                <c:pt idx="360">
                  <c:v>2008-06-03</c:v>
                </c:pt>
                <c:pt idx="361">
                  <c:v>2008-06-04</c:v>
                </c:pt>
                <c:pt idx="362">
                  <c:v>2008-06-05</c:v>
                </c:pt>
                <c:pt idx="363">
                  <c:v>2008-06-06</c:v>
                </c:pt>
                <c:pt idx="364">
                  <c:v>2008-06-09</c:v>
                </c:pt>
                <c:pt idx="365">
                  <c:v>2008-06-10</c:v>
                </c:pt>
                <c:pt idx="366">
                  <c:v>2008-06-11</c:v>
                </c:pt>
                <c:pt idx="367">
                  <c:v>2008-06-12</c:v>
                </c:pt>
                <c:pt idx="368">
                  <c:v>2008-06-13</c:v>
                </c:pt>
                <c:pt idx="369">
                  <c:v>2008-06-16</c:v>
                </c:pt>
                <c:pt idx="370">
                  <c:v>2008-06-17</c:v>
                </c:pt>
                <c:pt idx="371">
                  <c:v>2008-06-18</c:v>
                </c:pt>
                <c:pt idx="372">
                  <c:v>2008-06-19</c:v>
                </c:pt>
                <c:pt idx="373">
                  <c:v>2008-06-20</c:v>
                </c:pt>
                <c:pt idx="374">
                  <c:v>2008-06-23</c:v>
                </c:pt>
                <c:pt idx="375">
                  <c:v>2008-06-24</c:v>
                </c:pt>
                <c:pt idx="376">
                  <c:v>2008-06-25</c:v>
                </c:pt>
                <c:pt idx="377">
                  <c:v>2008-06-26</c:v>
                </c:pt>
                <c:pt idx="378">
                  <c:v>2008-06-27</c:v>
                </c:pt>
                <c:pt idx="379">
                  <c:v>2008-06-30</c:v>
                </c:pt>
                <c:pt idx="380">
                  <c:v>2008-07-01</c:v>
                </c:pt>
                <c:pt idx="381">
                  <c:v>2008-07-02</c:v>
                </c:pt>
                <c:pt idx="382">
                  <c:v>2008-07-03</c:v>
                </c:pt>
                <c:pt idx="383">
                  <c:v>2008-07-07</c:v>
                </c:pt>
                <c:pt idx="384">
                  <c:v>2008-07-08</c:v>
                </c:pt>
                <c:pt idx="385">
                  <c:v>2008-07-09</c:v>
                </c:pt>
                <c:pt idx="386">
                  <c:v>2008-07-10</c:v>
                </c:pt>
                <c:pt idx="387">
                  <c:v>2008-07-11</c:v>
                </c:pt>
                <c:pt idx="388">
                  <c:v>2008-07-14</c:v>
                </c:pt>
                <c:pt idx="389">
                  <c:v>2008-07-15</c:v>
                </c:pt>
                <c:pt idx="390">
                  <c:v>2008-07-16</c:v>
                </c:pt>
                <c:pt idx="391">
                  <c:v>2008-07-17</c:v>
                </c:pt>
                <c:pt idx="392">
                  <c:v>2008-07-18</c:v>
                </c:pt>
                <c:pt idx="393">
                  <c:v>2008-07-21</c:v>
                </c:pt>
                <c:pt idx="394">
                  <c:v>2008-07-22</c:v>
                </c:pt>
                <c:pt idx="395">
                  <c:v>2008-07-23</c:v>
                </c:pt>
                <c:pt idx="396">
                  <c:v>2008-07-24</c:v>
                </c:pt>
                <c:pt idx="397">
                  <c:v>2008-07-25</c:v>
                </c:pt>
                <c:pt idx="398">
                  <c:v>2008-07-28</c:v>
                </c:pt>
                <c:pt idx="399">
                  <c:v>2008-07-29</c:v>
                </c:pt>
                <c:pt idx="400">
                  <c:v>2008-07-30</c:v>
                </c:pt>
                <c:pt idx="401">
                  <c:v>2008-07-31</c:v>
                </c:pt>
                <c:pt idx="402">
                  <c:v>2008-08-01</c:v>
                </c:pt>
                <c:pt idx="403">
                  <c:v>2008-08-04</c:v>
                </c:pt>
                <c:pt idx="404">
                  <c:v>2008-08-05</c:v>
                </c:pt>
                <c:pt idx="405">
                  <c:v>2008-08-06</c:v>
                </c:pt>
                <c:pt idx="406">
                  <c:v>2008-08-07</c:v>
                </c:pt>
                <c:pt idx="407">
                  <c:v>2008-08-08</c:v>
                </c:pt>
                <c:pt idx="408">
                  <c:v>2008-08-11</c:v>
                </c:pt>
                <c:pt idx="409">
                  <c:v>2008-08-12</c:v>
                </c:pt>
                <c:pt idx="410">
                  <c:v>2008-08-13</c:v>
                </c:pt>
                <c:pt idx="411">
                  <c:v>2008-08-14</c:v>
                </c:pt>
                <c:pt idx="412">
                  <c:v>2008-08-15</c:v>
                </c:pt>
                <c:pt idx="413">
                  <c:v>2008-08-18</c:v>
                </c:pt>
                <c:pt idx="414">
                  <c:v>2008-08-19</c:v>
                </c:pt>
                <c:pt idx="415">
                  <c:v>2008-08-20</c:v>
                </c:pt>
                <c:pt idx="416">
                  <c:v>2008-08-21</c:v>
                </c:pt>
                <c:pt idx="417">
                  <c:v>2008-08-22</c:v>
                </c:pt>
                <c:pt idx="418">
                  <c:v>2008-08-25</c:v>
                </c:pt>
                <c:pt idx="419">
                  <c:v>2008-08-26</c:v>
                </c:pt>
                <c:pt idx="420">
                  <c:v>2008-08-27</c:v>
                </c:pt>
                <c:pt idx="421">
                  <c:v>2008-08-28</c:v>
                </c:pt>
                <c:pt idx="422">
                  <c:v>2008-08-29</c:v>
                </c:pt>
                <c:pt idx="423">
                  <c:v>2008-09-02</c:v>
                </c:pt>
                <c:pt idx="424">
                  <c:v>2008-09-03</c:v>
                </c:pt>
                <c:pt idx="425">
                  <c:v>2008-09-04</c:v>
                </c:pt>
                <c:pt idx="426">
                  <c:v>2008-09-05</c:v>
                </c:pt>
                <c:pt idx="427">
                  <c:v>2008-09-08</c:v>
                </c:pt>
                <c:pt idx="428">
                  <c:v>2008-09-09</c:v>
                </c:pt>
                <c:pt idx="429">
                  <c:v>2008-09-10</c:v>
                </c:pt>
                <c:pt idx="430">
                  <c:v>2008-09-11</c:v>
                </c:pt>
                <c:pt idx="431">
                  <c:v>2008-09-12</c:v>
                </c:pt>
                <c:pt idx="432">
                  <c:v>2008-09-15</c:v>
                </c:pt>
                <c:pt idx="433">
                  <c:v>2008-09-16</c:v>
                </c:pt>
                <c:pt idx="434">
                  <c:v>2008-09-17</c:v>
                </c:pt>
                <c:pt idx="435">
                  <c:v>2008-09-18</c:v>
                </c:pt>
                <c:pt idx="436">
                  <c:v>2008-09-19</c:v>
                </c:pt>
                <c:pt idx="437">
                  <c:v>2008-09-22</c:v>
                </c:pt>
                <c:pt idx="438">
                  <c:v>2008-09-23</c:v>
                </c:pt>
                <c:pt idx="439">
                  <c:v>2008-09-24</c:v>
                </c:pt>
                <c:pt idx="440">
                  <c:v>2008-09-25</c:v>
                </c:pt>
                <c:pt idx="441">
                  <c:v>2008-09-26</c:v>
                </c:pt>
                <c:pt idx="442">
                  <c:v>2008-09-29</c:v>
                </c:pt>
                <c:pt idx="443">
                  <c:v>2008-09-30</c:v>
                </c:pt>
                <c:pt idx="444">
                  <c:v>2008-10-01</c:v>
                </c:pt>
                <c:pt idx="445">
                  <c:v>2008-10-02</c:v>
                </c:pt>
                <c:pt idx="446">
                  <c:v>2008-10-03</c:v>
                </c:pt>
                <c:pt idx="447">
                  <c:v>2008-10-06</c:v>
                </c:pt>
                <c:pt idx="448">
                  <c:v>2008-10-07</c:v>
                </c:pt>
                <c:pt idx="449">
                  <c:v>2008-10-08</c:v>
                </c:pt>
                <c:pt idx="450">
                  <c:v>2008-10-09</c:v>
                </c:pt>
                <c:pt idx="451">
                  <c:v>2008-10-10</c:v>
                </c:pt>
                <c:pt idx="452">
                  <c:v>2008-10-13</c:v>
                </c:pt>
                <c:pt idx="453">
                  <c:v>2008-10-14</c:v>
                </c:pt>
                <c:pt idx="454">
                  <c:v>2008-10-15</c:v>
                </c:pt>
                <c:pt idx="455">
                  <c:v>2008-10-16</c:v>
                </c:pt>
                <c:pt idx="456">
                  <c:v>2008-10-17</c:v>
                </c:pt>
                <c:pt idx="457">
                  <c:v>2008-10-20</c:v>
                </c:pt>
                <c:pt idx="458">
                  <c:v>2008-10-21</c:v>
                </c:pt>
                <c:pt idx="459">
                  <c:v>2008-10-22</c:v>
                </c:pt>
                <c:pt idx="460">
                  <c:v>2008-10-23</c:v>
                </c:pt>
                <c:pt idx="461">
                  <c:v>2008-10-24</c:v>
                </c:pt>
                <c:pt idx="462">
                  <c:v>2008-10-27</c:v>
                </c:pt>
                <c:pt idx="463">
                  <c:v>2008-10-28</c:v>
                </c:pt>
                <c:pt idx="464">
                  <c:v>2008-10-29</c:v>
                </c:pt>
                <c:pt idx="465">
                  <c:v>2008-10-30</c:v>
                </c:pt>
                <c:pt idx="466">
                  <c:v>2008-10-31</c:v>
                </c:pt>
                <c:pt idx="467">
                  <c:v>2008-11-03</c:v>
                </c:pt>
                <c:pt idx="468">
                  <c:v>2008-11-04</c:v>
                </c:pt>
                <c:pt idx="469">
                  <c:v>2008-11-05</c:v>
                </c:pt>
                <c:pt idx="470">
                  <c:v>2008-11-06</c:v>
                </c:pt>
                <c:pt idx="471">
                  <c:v>2008-11-07</c:v>
                </c:pt>
                <c:pt idx="472">
                  <c:v>2008-11-10</c:v>
                </c:pt>
                <c:pt idx="473">
                  <c:v>2008-11-11</c:v>
                </c:pt>
                <c:pt idx="474">
                  <c:v>2008-11-12</c:v>
                </c:pt>
                <c:pt idx="475">
                  <c:v>2008-11-13</c:v>
                </c:pt>
                <c:pt idx="476">
                  <c:v>2008-11-14</c:v>
                </c:pt>
                <c:pt idx="477">
                  <c:v>2008-11-17</c:v>
                </c:pt>
                <c:pt idx="478">
                  <c:v>2008-11-18</c:v>
                </c:pt>
                <c:pt idx="479">
                  <c:v>2008-11-19</c:v>
                </c:pt>
                <c:pt idx="480">
                  <c:v>2008-11-20</c:v>
                </c:pt>
                <c:pt idx="481">
                  <c:v>2008-11-21</c:v>
                </c:pt>
                <c:pt idx="482">
                  <c:v>2008-11-24</c:v>
                </c:pt>
                <c:pt idx="483">
                  <c:v>2008-11-25</c:v>
                </c:pt>
                <c:pt idx="484">
                  <c:v>2008-11-26</c:v>
                </c:pt>
                <c:pt idx="485">
                  <c:v>2008-11-28</c:v>
                </c:pt>
                <c:pt idx="486">
                  <c:v>2008-12-01</c:v>
                </c:pt>
                <c:pt idx="487">
                  <c:v>2008-12-02</c:v>
                </c:pt>
                <c:pt idx="488">
                  <c:v>2008-12-03</c:v>
                </c:pt>
                <c:pt idx="489">
                  <c:v>2008-12-04</c:v>
                </c:pt>
                <c:pt idx="490">
                  <c:v>2008-12-05</c:v>
                </c:pt>
                <c:pt idx="491">
                  <c:v>2008-12-08</c:v>
                </c:pt>
                <c:pt idx="492">
                  <c:v>2008-12-09</c:v>
                </c:pt>
                <c:pt idx="493">
                  <c:v>2008-12-10</c:v>
                </c:pt>
                <c:pt idx="494">
                  <c:v>2008-12-11</c:v>
                </c:pt>
                <c:pt idx="495">
                  <c:v>2008-12-12</c:v>
                </c:pt>
                <c:pt idx="496">
                  <c:v>2008-12-15</c:v>
                </c:pt>
                <c:pt idx="497">
                  <c:v>2008-12-16</c:v>
                </c:pt>
                <c:pt idx="498">
                  <c:v>2008-12-17</c:v>
                </c:pt>
                <c:pt idx="499">
                  <c:v>2008-12-18</c:v>
                </c:pt>
                <c:pt idx="500">
                  <c:v>2008-12-19</c:v>
                </c:pt>
                <c:pt idx="501">
                  <c:v>2008-12-22</c:v>
                </c:pt>
                <c:pt idx="502">
                  <c:v>2008-12-23</c:v>
                </c:pt>
                <c:pt idx="503">
                  <c:v>2008-12-24</c:v>
                </c:pt>
                <c:pt idx="504">
                  <c:v>2008-12-26</c:v>
                </c:pt>
                <c:pt idx="505">
                  <c:v>2008-12-29</c:v>
                </c:pt>
                <c:pt idx="506">
                  <c:v>2008-12-30</c:v>
                </c:pt>
                <c:pt idx="507">
                  <c:v>2008-12-31</c:v>
                </c:pt>
                <c:pt idx="508">
                  <c:v>2009-01-02</c:v>
                </c:pt>
                <c:pt idx="509">
                  <c:v>2009-01-05</c:v>
                </c:pt>
                <c:pt idx="510">
                  <c:v>2009-01-06</c:v>
                </c:pt>
                <c:pt idx="511">
                  <c:v>2009-01-07</c:v>
                </c:pt>
                <c:pt idx="512">
                  <c:v>2009-01-08</c:v>
                </c:pt>
                <c:pt idx="513">
                  <c:v>2009-01-09</c:v>
                </c:pt>
                <c:pt idx="514">
                  <c:v>2009-01-12</c:v>
                </c:pt>
                <c:pt idx="515">
                  <c:v>2009-01-13</c:v>
                </c:pt>
                <c:pt idx="516">
                  <c:v>2009-01-14</c:v>
                </c:pt>
                <c:pt idx="517">
                  <c:v>2009-01-15</c:v>
                </c:pt>
                <c:pt idx="518">
                  <c:v>2009-01-16</c:v>
                </c:pt>
                <c:pt idx="519">
                  <c:v>2009-01-20</c:v>
                </c:pt>
                <c:pt idx="520">
                  <c:v>2009-01-21</c:v>
                </c:pt>
                <c:pt idx="521">
                  <c:v>2009-01-22</c:v>
                </c:pt>
                <c:pt idx="522">
                  <c:v>2009-01-23</c:v>
                </c:pt>
                <c:pt idx="523">
                  <c:v>2009-01-26</c:v>
                </c:pt>
                <c:pt idx="524">
                  <c:v>2009-01-27</c:v>
                </c:pt>
                <c:pt idx="525">
                  <c:v>2009-01-28</c:v>
                </c:pt>
                <c:pt idx="526">
                  <c:v>2009-01-29</c:v>
                </c:pt>
                <c:pt idx="527">
                  <c:v>2009-01-30</c:v>
                </c:pt>
                <c:pt idx="528">
                  <c:v>2009-02-02</c:v>
                </c:pt>
                <c:pt idx="529">
                  <c:v>2009-02-03</c:v>
                </c:pt>
                <c:pt idx="530">
                  <c:v>2009-02-04</c:v>
                </c:pt>
                <c:pt idx="531">
                  <c:v>2009-02-05</c:v>
                </c:pt>
                <c:pt idx="532">
                  <c:v>2009-02-06</c:v>
                </c:pt>
                <c:pt idx="533">
                  <c:v>2009-02-09</c:v>
                </c:pt>
                <c:pt idx="534">
                  <c:v>2009-02-10</c:v>
                </c:pt>
                <c:pt idx="535">
                  <c:v>2009-02-11</c:v>
                </c:pt>
                <c:pt idx="536">
                  <c:v>2009-02-12</c:v>
                </c:pt>
                <c:pt idx="537">
                  <c:v>2009-02-13</c:v>
                </c:pt>
                <c:pt idx="538">
                  <c:v>2009-02-17</c:v>
                </c:pt>
                <c:pt idx="539">
                  <c:v>2009-02-18</c:v>
                </c:pt>
                <c:pt idx="540">
                  <c:v>2009-02-19</c:v>
                </c:pt>
                <c:pt idx="541">
                  <c:v>2009-02-20</c:v>
                </c:pt>
                <c:pt idx="542">
                  <c:v>2009-02-23</c:v>
                </c:pt>
                <c:pt idx="543">
                  <c:v>2009-02-24</c:v>
                </c:pt>
                <c:pt idx="544">
                  <c:v>2009-02-25</c:v>
                </c:pt>
                <c:pt idx="545">
                  <c:v>2009-02-26</c:v>
                </c:pt>
                <c:pt idx="546">
                  <c:v>2009-02-27</c:v>
                </c:pt>
                <c:pt idx="547">
                  <c:v>2009-03-02</c:v>
                </c:pt>
                <c:pt idx="548">
                  <c:v>2009-03-03</c:v>
                </c:pt>
                <c:pt idx="549">
                  <c:v>2009-03-04</c:v>
                </c:pt>
                <c:pt idx="550">
                  <c:v>2009-03-05</c:v>
                </c:pt>
                <c:pt idx="551">
                  <c:v>2009-03-06</c:v>
                </c:pt>
                <c:pt idx="552">
                  <c:v>2009-03-09</c:v>
                </c:pt>
                <c:pt idx="553">
                  <c:v>2009-03-10</c:v>
                </c:pt>
                <c:pt idx="554">
                  <c:v>2009-03-11</c:v>
                </c:pt>
                <c:pt idx="555">
                  <c:v>2009-03-12</c:v>
                </c:pt>
                <c:pt idx="556">
                  <c:v>2009-03-13</c:v>
                </c:pt>
                <c:pt idx="557">
                  <c:v>2009-03-16</c:v>
                </c:pt>
                <c:pt idx="558">
                  <c:v>2009-03-17</c:v>
                </c:pt>
                <c:pt idx="559">
                  <c:v>2009-03-18</c:v>
                </c:pt>
                <c:pt idx="560">
                  <c:v>2009-03-19</c:v>
                </c:pt>
                <c:pt idx="561">
                  <c:v>2009-03-20</c:v>
                </c:pt>
                <c:pt idx="562">
                  <c:v>2009-03-23</c:v>
                </c:pt>
                <c:pt idx="563">
                  <c:v>2009-03-24</c:v>
                </c:pt>
                <c:pt idx="564">
                  <c:v>2009-03-25</c:v>
                </c:pt>
                <c:pt idx="565">
                  <c:v>2009-03-26</c:v>
                </c:pt>
                <c:pt idx="566">
                  <c:v>2009-03-27</c:v>
                </c:pt>
                <c:pt idx="567">
                  <c:v>2009-03-30</c:v>
                </c:pt>
                <c:pt idx="568">
                  <c:v>2009-03-31</c:v>
                </c:pt>
                <c:pt idx="569">
                  <c:v>2009-04-01</c:v>
                </c:pt>
                <c:pt idx="570">
                  <c:v>2009-04-02</c:v>
                </c:pt>
                <c:pt idx="571">
                  <c:v>2009-04-03</c:v>
                </c:pt>
                <c:pt idx="572">
                  <c:v>2009-04-06</c:v>
                </c:pt>
                <c:pt idx="573">
                  <c:v>2009-04-07</c:v>
                </c:pt>
                <c:pt idx="574">
                  <c:v>2009-04-08</c:v>
                </c:pt>
                <c:pt idx="575">
                  <c:v>2009-04-09</c:v>
                </c:pt>
                <c:pt idx="576">
                  <c:v>2009-04-13</c:v>
                </c:pt>
                <c:pt idx="577">
                  <c:v>2009-04-14</c:v>
                </c:pt>
                <c:pt idx="578">
                  <c:v>2009-04-15</c:v>
                </c:pt>
                <c:pt idx="579">
                  <c:v>2009-04-16</c:v>
                </c:pt>
                <c:pt idx="580">
                  <c:v>2009-04-17</c:v>
                </c:pt>
                <c:pt idx="581">
                  <c:v>2009-04-20</c:v>
                </c:pt>
                <c:pt idx="582">
                  <c:v>2009-04-21</c:v>
                </c:pt>
                <c:pt idx="583">
                  <c:v>2009-04-22</c:v>
                </c:pt>
                <c:pt idx="584">
                  <c:v>2009-04-23</c:v>
                </c:pt>
                <c:pt idx="585">
                  <c:v>2009-04-24</c:v>
                </c:pt>
                <c:pt idx="586">
                  <c:v>2009-04-27</c:v>
                </c:pt>
                <c:pt idx="587">
                  <c:v>2009-04-28</c:v>
                </c:pt>
                <c:pt idx="588">
                  <c:v>2009-04-29</c:v>
                </c:pt>
                <c:pt idx="589">
                  <c:v>2009-04-30</c:v>
                </c:pt>
                <c:pt idx="590">
                  <c:v>2009-05-01</c:v>
                </c:pt>
                <c:pt idx="591">
                  <c:v>2009-05-04</c:v>
                </c:pt>
                <c:pt idx="592">
                  <c:v>2009-05-05</c:v>
                </c:pt>
                <c:pt idx="593">
                  <c:v>2009-05-06</c:v>
                </c:pt>
                <c:pt idx="594">
                  <c:v>2009-05-07</c:v>
                </c:pt>
                <c:pt idx="595">
                  <c:v>2009-05-08</c:v>
                </c:pt>
                <c:pt idx="596">
                  <c:v>2009-05-11</c:v>
                </c:pt>
                <c:pt idx="597">
                  <c:v>2009-05-12</c:v>
                </c:pt>
                <c:pt idx="598">
                  <c:v>2009-05-13</c:v>
                </c:pt>
                <c:pt idx="599">
                  <c:v>2009-05-14</c:v>
                </c:pt>
                <c:pt idx="600">
                  <c:v>2009-05-15</c:v>
                </c:pt>
                <c:pt idx="601">
                  <c:v>2009-05-18</c:v>
                </c:pt>
                <c:pt idx="602">
                  <c:v>2009-05-19</c:v>
                </c:pt>
                <c:pt idx="603">
                  <c:v>2009-05-20</c:v>
                </c:pt>
                <c:pt idx="604">
                  <c:v>2009-05-21</c:v>
                </c:pt>
                <c:pt idx="605">
                  <c:v>2009-05-22</c:v>
                </c:pt>
                <c:pt idx="606">
                  <c:v>2009-05-26</c:v>
                </c:pt>
                <c:pt idx="607">
                  <c:v>2009-05-27</c:v>
                </c:pt>
                <c:pt idx="608">
                  <c:v>2009-05-28</c:v>
                </c:pt>
                <c:pt idx="609">
                  <c:v>2009-05-29</c:v>
                </c:pt>
                <c:pt idx="610">
                  <c:v>2009-06-01</c:v>
                </c:pt>
                <c:pt idx="611">
                  <c:v>2009-06-02</c:v>
                </c:pt>
                <c:pt idx="612">
                  <c:v>2009-06-03</c:v>
                </c:pt>
                <c:pt idx="613">
                  <c:v>2009-06-04</c:v>
                </c:pt>
                <c:pt idx="614">
                  <c:v>2009-06-05</c:v>
                </c:pt>
                <c:pt idx="615">
                  <c:v>2009-06-08</c:v>
                </c:pt>
                <c:pt idx="616">
                  <c:v>2009-06-09</c:v>
                </c:pt>
                <c:pt idx="617">
                  <c:v>2009-06-10</c:v>
                </c:pt>
                <c:pt idx="618">
                  <c:v>2009-06-11</c:v>
                </c:pt>
                <c:pt idx="619">
                  <c:v>2009-06-12</c:v>
                </c:pt>
                <c:pt idx="620">
                  <c:v>2009-06-15</c:v>
                </c:pt>
                <c:pt idx="621">
                  <c:v>2009-06-16</c:v>
                </c:pt>
                <c:pt idx="622">
                  <c:v>2009-06-17</c:v>
                </c:pt>
                <c:pt idx="623">
                  <c:v>2009-06-18</c:v>
                </c:pt>
                <c:pt idx="624">
                  <c:v>2009-06-19</c:v>
                </c:pt>
                <c:pt idx="625">
                  <c:v>2009-06-22</c:v>
                </c:pt>
                <c:pt idx="626">
                  <c:v>2009-06-23</c:v>
                </c:pt>
                <c:pt idx="627">
                  <c:v>2009-06-24</c:v>
                </c:pt>
                <c:pt idx="628">
                  <c:v>2009-06-25</c:v>
                </c:pt>
                <c:pt idx="629">
                  <c:v>2009-06-26</c:v>
                </c:pt>
                <c:pt idx="630">
                  <c:v>2009-06-29</c:v>
                </c:pt>
                <c:pt idx="631">
                  <c:v>2009-06-30</c:v>
                </c:pt>
                <c:pt idx="632">
                  <c:v>2009-07-01</c:v>
                </c:pt>
                <c:pt idx="633">
                  <c:v>2009-07-02</c:v>
                </c:pt>
                <c:pt idx="634">
                  <c:v>2009-07-06</c:v>
                </c:pt>
                <c:pt idx="635">
                  <c:v>2009-07-07</c:v>
                </c:pt>
                <c:pt idx="636">
                  <c:v>2009-07-08</c:v>
                </c:pt>
                <c:pt idx="637">
                  <c:v>2009-07-09</c:v>
                </c:pt>
                <c:pt idx="638">
                  <c:v>2009-07-10</c:v>
                </c:pt>
                <c:pt idx="639">
                  <c:v>2009-07-13</c:v>
                </c:pt>
                <c:pt idx="640">
                  <c:v>2009-07-14</c:v>
                </c:pt>
                <c:pt idx="641">
                  <c:v>2009-07-15</c:v>
                </c:pt>
                <c:pt idx="642">
                  <c:v>2009-07-16</c:v>
                </c:pt>
                <c:pt idx="643">
                  <c:v>2009-07-17</c:v>
                </c:pt>
                <c:pt idx="644">
                  <c:v>2009-07-20</c:v>
                </c:pt>
                <c:pt idx="645">
                  <c:v>2009-07-21</c:v>
                </c:pt>
                <c:pt idx="646">
                  <c:v>2009-07-22</c:v>
                </c:pt>
                <c:pt idx="647">
                  <c:v>2009-07-23</c:v>
                </c:pt>
                <c:pt idx="648">
                  <c:v>2009-07-24</c:v>
                </c:pt>
                <c:pt idx="649">
                  <c:v>2009-07-27</c:v>
                </c:pt>
                <c:pt idx="650">
                  <c:v>2009-07-28</c:v>
                </c:pt>
                <c:pt idx="651">
                  <c:v>2009-07-29</c:v>
                </c:pt>
                <c:pt idx="652">
                  <c:v>2009-07-30</c:v>
                </c:pt>
                <c:pt idx="653">
                  <c:v>2009-07-31</c:v>
                </c:pt>
                <c:pt idx="654">
                  <c:v>2009-08-03</c:v>
                </c:pt>
                <c:pt idx="655">
                  <c:v>2009-08-04</c:v>
                </c:pt>
                <c:pt idx="656">
                  <c:v>2009-08-05</c:v>
                </c:pt>
                <c:pt idx="657">
                  <c:v>2009-08-06</c:v>
                </c:pt>
                <c:pt idx="658">
                  <c:v>2009-08-07</c:v>
                </c:pt>
                <c:pt idx="659">
                  <c:v>2009-08-10</c:v>
                </c:pt>
                <c:pt idx="660">
                  <c:v>2009-08-11</c:v>
                </c:pt>
                <c:pt idx="661">
                  <c:v>2009-08-12</c:v>
                </c:pt>
                <c:pt idx="662">
                  <c:v>2009-08-13</c:v>
                </c:pt>
                <c:pt idx="663">
                  <c:v>2009-08-14</c:v>
                </c:pt>
                <c:pt idx="664">
                  <c:v>2009-08-17</c:v>
                </c:pt>
                <c:pt idx="665">
                  <c:v>2009-08-18</c:v>
                </c:pt>
                <c:pt idx="666">
                  <c:v>2009-08-19</c:v>
                </c:pt>
                <c:pt idx="667">
                  <c:v>2009-08-20</c:v>
                </c:pt>
                <c:pt idx="668">
                  <c:v>2009-08-21</c:v>
                </c:pt>
                <c:pt idx="669">
                  <c:v>2009-08-24</c:v>
                </c:pt>
                <c:pt idx="670">
                  <c:v>2009-08-25</c:v>
                </c:pt>
                <c:pt idx="671">
                  <c:v>2009-08-26</c:v>
                </c:pt>
                <c:pt idx="672">
                  <c:v>2009-08-27</c:v>
                </c:pt>
                <c:pt idx="673">
                  <c:v>2009-08-28</c:v>
                </c:pt>
                <c:pt idx="674">
                  <c:v>2009-08-31</c:v>
                </c:pt>
                <c:pt idx="675">
                  <c:v>2009-09-01</c:v>
                </c:pt>
                <c:pt idx="676">
                  <c:v>2009-09-02</c:v>
                </c:pt>
                <c:pt idx="677">
                  <c:v>2009-09-03</c:v>
                </c:pt>
                <c:pt idx="678">
                  <c:v>2009-09-04</c:v>
                </c:pt>
                <c:pt idx="679">
                  <c:v>2009-09-08</c:v>
                </c:pt>
                <c:pt idx="680">
                  <c:v>2009-09-09</c:v>
                </c:pt>
                <c:pt idx="681">
                  <c:v>2009-09-10</c:v>
                </c:pt>
                <c:pt idx="682">
                  <c:v>2009-09-11</c:v>
                </c:pt>
                <c:pt idx="683">
                  <c:v>2009-09-14</c:v>
                </c:pt>
                <c:pt idx="684">
                  <c:v>2009-09-15</c:v>
                </c:pt>
                <c:pt idx="685">
                  <c:v>2009-09-16</c:v>
                </c:pt>
                <c:pt idx="686">
                  <c:v>2009-09-17</c:v>
                </c:pt>
                <c:pt idx="687">
                  <c:v>2009-09-18</c:v>
                </c:pt>
                <c:pt idx="688">
                  <c:v>2009-09-21</c:v>
                </c:pt>
                <c:pt idx="689">
                  <c:v>2009-09-22</c:v>
                </c:pt>
                <c:pt idx="690">
                  <c:v>2009-09-23</c:v>
                </c:pt>
                <c:pt idx="691">
                  <c:v>2009-09-24</c:v>
                </c:pt>
                <c:pt idx="692">
                  <c:v>2009-09-25</c:v>
                </c:pt>
                <c:pt idx="693">
                  <c:v>2009-09-28</c:v>
                </c:pt>
                <c:pt idx="694">
                  <c:v>2009-09-29</c:v>
                </c:pt>
                <c:pt idx="695">
                  <c:v>2009-09-30</c:v>
                </c:pt>
                <c:pt idx="696">
                  <c:v>2009-10-01</c:v>
                </c:pt>
                <c:pt idx="697">
                  <c:v>2009-10-02</c:v>
                </c:pt>
                <c:pt idx="698">
                  <c:v>2009-10-05</c:v>
                </c:pt>
                <c:pt idx="699">
                  <c:v>2009-10-06</c:v>
                </c:pt>
                <c:pt idx="700">
                  <c:v>2009-10-07</c:v>
                </c:pt>
                <c:pt idx="701">
                  <c:v>2009-10-08</c:v>
                </c:pt>
                <c:pt idx="702">
                  <c:v>2009-10-09</c:v>
                </c:pt>
                <c:pt idx="703">
                  <c:v>2009-10-12</c:v>
                </c:pt>
                <c:pt idx="704">
                  <c:v>2009-10-13</c:v>
                </c:pt>
                <c:pt idx="705">
                  <c:v>2009-10-14</c:v>
                </c:pt>
                <c:pt idx="706">
                  <c:v>2009-10-15</c:v>
                </c:pt>
                <c:pt idx="707">
                  <c:v>2009-10-16</c:v>
                </c:pt>
                <c:pt idx="708">
                  <c:v>2009-10-19</c:v>
                </c:pt>
                <c:pt idx="709">
                  <c:v>2009-10-20</c:v>
                </c:pt>
                <c:pt idx="710">
                  <c:v>2009-10-21</c:v>
                </c:pt>
                <c:pt idx="711">
                  <c:v>2009-10-22</c:v>
                </c:pt>
                <c:pt idx="712">
                  <c:v>2009-10-23</c:v>
                </c:pt>
                <c:pt idx="713">
                  <c:v>2009-10-26</c:v>
                </c:pt>
                <c:pt idx="714">
                  <c:v>2009-10-27</c:v>
                </c:pt>
                <c:pt idx="715">
                  <c:v>2009-10-28</c:v>
                </c:pt>
                <c:pt idx="716">
                  <c:v>2009-10-29</c:v>
                </c:pt>
                <c:pt idx="717">
                  <c:v>2009-10-30</c:v>
                </c:pt>
                <c:pt idx="718">
                  <c:v>2009-11-02</c:v>
                </c:pt>
                <c:pt idx="719">
                  <c:v>2009-11-03</c:v>
                </c:pt>
                <c:pt idx="720">
                  <c:v>2009-11-04</c:v>
                </c:pt>
                <c:pt idx="721">
                  <c:v>2009-11-05</c:v>
                </c:pt>
                <c:pt idx="722">
                  <c:v>2009-11-06</c:v>
                </c:pt>
                <c:pt idx="723">
                  <c:v>2009-11-09</c:v>
                </c:pt>
                <c:pt idx="724">
                  <c:v>2009-11-10</c:v>
                </c:pt>
                <c:pt idx="725">
                  <c:v>2009-11-11</c:v>
                </c:pt>
                <c:pt idx="726">
                  <c:v>2009-11-12</c:v>
                </c:pt>
                <c:pt idx="727">
                  <c:v>2009-11-13</c:v>
                </c:pt>
                <c:pt idx="728">
                  <c:v>2009-11-16</c:v>
                </c:pt>
                <c:pt idx="729">
                  <c:v>2009-11-17</c:v>
                </c:pt>
                <c:pt idx="730">
                  <c:v>2009-11-18</c:v>
                </c:pt>
                <c:pt idx="731">
                  <c:v>2009-11-19</c:v>
                </c:pt>
                <c:pt idx="732">
                  <c:v>2009-11-20</c:v>
                </c:pt>
              </c:strCache>
            </c:strRef>
          </c:cat>
          <c:val>
            <c:numRef>
              <c:f>Data!$P$20:$P$752</c:f>
              <c:numCache>
                <c:formatCode>General</c:formatCode>
                <c:ptCount val="733"/>
                <c:pt idx="1">
                  <c:v>-62.499999999999275</c:v>
                </c:pt>
                <c:pt idx="2">
                  <c:v>-51.962630174355972</c:v>
                </c:pt>
                <c:pt idx="3">
                  <c:v>29.24836289039543</c:v>
                </c:pt>
                <c:pt idx="4">
                  <c:v>-12.169236413468658</c:v>
                </c:pt>
                <c:pt idx="5">
                  <c:v>33.468526494038848</c:v>
                </c:pt>
                <c:pt idx="6">
                  <c:v>-17.674868987472657</c:v>
                </c:pt>
                <c:pt idx="7">
                  <c:v>-52.183455102257881</c:v>
                </c:pt>
                <c:pt idx="8">
                  <c:v>5.7025345667350091</c:v>
                </c:pt>
                <c:pt idx="9">
                  <c:v>-1.1695533268699985</c:v>
                </c:pt>
                <c:pt idx="10">
                  <c:v>-15.490345408911711</c:v>
                </c:pt>
                <c:pt idx="11">
                  <c:v>11.221013726871767</c:v>
                </c:pt>
                <c:pt idx="12">
                  <c:v>-11.03341186169124</c:v>
                </c:pt>
                <c:pt idx="13">
                  <c:v>27.671828679491529</c:v>
                </c:pt>
                <c:pt idx="14">
                  <c:v>-19.505646672725398</c:v>
                </c:pt>
                <c:pt idx="15">
                  <c:v>28.706231981349365</c:v>
                </c:pt>
                <c:pt idx="16">
                  <c:v>14.588861586256462</c:v>
                </c:pt>
                <c:pt idx="17">
                  <c:v>-18.328880326430596</c:v>
                </c:pt>
                <c:pt idx="18">
                  <c:v>5.0903433331468966</c:v>
                </c:pt>
                <c:pt idx="19">
                  <c:v>-12.752001178233641</c:v>
                </c:pt>
                <c:pt idx="20">
                  <c:v>0</c:v>
                </c:pt>
                <c:pt idx="21">
                  <c:v>0</c:v>
                </c:pt>
                <c:pt idx="22">
                  <c:v>-9.4409600149453112</c:v>
                </c:pt>
                <c:pt idx="23">
                  <c:v>30.027204151345131</c:v>
                </c:pt>
                <c:pt idx="24">
                  <c:v>-7.0108989372671626</c:v>
                </c:pt>
                <c:pt idx="25">
                  <c:v>-9.4261133314513916</c:v>
                </c:pt>
                <c:pt idx="26">
                  <c:v>0.23320915554082008</c:v>
                </c:pt>
                <c:pt idx="27">
                  <c:v>42.867968777142949</c:v>
                </c:pt>
                <c:pt idx="28">
                  <c:v>0.67226073752354676</c:v>
                </c:pt>
                <c:pt idx="29">
                  <c:v>-12.408647855977843</c:v>
                </c:pt>
                <c:pt idx="30">
                  <c:v>18.043781889428992</c:v>
                </c:pt>
                <c:pt idx="31">
                  <c:v>-19.973214534665036</c:v>
                </c:pt>
                <c:pt idx="32">
                  <c:v>-13.445079619480914</c:v>
                </c:pt>
                <c:pt idx="33">
                  <c:v>27.252291865092957</c:v>
                </c:pt>
                <c:pt idx="34">
                  <c:v>1.0025427506802362</c:v>
                </c:pt>
                <c:pt idx="35">
                  <c:v>7.2008326501883557</c:v>
                </c:pt>
                <c:pt idx="36">
                  <c:v>43.358777015740969</c:v>
                </c:pt>
                <c:pt idx="37">
                  <c:v>41.227949901675146</c:v>
                </c:pt>
                <c:pt idx="38">
                  <c:v>0.6165140749960687</c:v>
                </c:pt>
                <c:pt idx="39">
                  <c:v>-2.1078086726568319</c:v>
                </c:pt>
                <c:pt idx="40">
                  <c:v>20.916513840988415</c:v>
                </c:pt>
                <c:pt idx="41">
                  <c:v>15.896732365228299</c:v>
                </c:pt>
                <c:pt idx="42">
                  <c:v>-3.0116665165541101</c:v>
                </c:pt>
                <c:pt idx="43">
                  <c:v>-19.684806696382214</c:v>
                </c:pt>
                <c:pt idx="44">
                  <c:v>-7.1802016861180373</c:v>
                </c:pt>
                <c:pt idx="45">
                  <c:v>4.5526234941940267</c:v>
                </c:pt>
                <c:pt idx="46">
                  <c:v>13.061273876564279</c:v>
                </c:pt>
                <c:pt idx="47">
                  <c:v>-9.1385184820023238</c:v>
                </c:pt>
                <c:pt idx="48">
                  <c:v>-16.778744087934118</c:v>
                </c:pt>
                <c:pt idx="49">
                  <c:v>-3.8486983850742398</c:v>
                </c:pt>
                <c:pt idx="50">
                  <c:v>-12.547055141069604</c:v>
                </c:pt>
                <c:pt idx="51">
                  <c:v>8.0564710504653085</c:v>
                </c:pt>
                <c:pt idx="52">
                  <c:v>-21.372270863315975</c:v>
                </c:pt>
                <c:pt idx="53">
                  <c:v>-1.4477701383070343</c:v>
                </c:pt>
                <c:pt idx="54">
                  <c:v>8.1843931455090715</c:v>
                </c:pt>
                <c:pt idx="55">
                  <c:v>-12.855713770851187</c:v>
                </c:pt>
                <c:pt idx="56">
                  <c:v>5.4376821893775054</c:v>
                </c:pt>
                <c:pt idx="57">
                  <c:v>12.355546813222993</c:v>
                </c:pt>
                <c:pt idx="58">
                  <c:v>-7.8482836782740097</c:v>
                </c:pt>
                <c:pt idx="59">
                  <c:v>17.482631197185093</c:v>
                </c:pt>
                <c:pt idx="60">
                  <c:v>8.9018632468381789</c:v>
                </c:pt>
                <c:pt idx="61">
                  <c:v>-17.930018884249623</c:v>
                </c:pt>
                <c:pt idx="62">
                  <c:v>12.867814355015193</c:v>
                </c:pt>
                <c:pt idx="63">
                  <c:v>-8.3572263176492623</c:v>
                </c:pt>
                <c:pt idx="64">
                  <c:v>28.997144933131274</c:v>
                </c:pt>
                <c:pt idx="65">
                  <c:v>7.89841189038368</c:v>
                </c:pt>
                <c:pt idx="66">
                  <c:v>24.342871295117565</c:v>
                </c:pt>
                <c:pt idx="67">
                  <c:v>10.235749450842539</c:v>
                </c:pt>
                <c:pt idx="68">
                  <c:v>-23.194289981409071</c:v>
                </c:pt>
                <c:pt idx="69">
                  <c:v>10.714190617073349</c:v>
                </c:pt>
                <c:pt idx="70">
                  <c:v>3.8674149839572887</c:v>
                </c:pt>
                <c:pt idx="71">
                  <c:v>27.832418784258785</c:v>
                </c:pt>
                <c:pt idx="72">
                  <c:v>7.474619072223005</c:v>
                </c:pt>
                <c:pt idx="73">
                  <c:v>-33.901293204296778</c:v>
                </c:pt>
                <c:pt idx="74">
                  <c:v>-24.664107879988951</c:v>
                </c:pt>
                <c:pt idx="75">
                  <c:v>27.544581383938549</c:v>
                </c:pt>
                <c:pt idx="76">
                  <c:v>-14.37414959284072</c:v>
                </c:pt>
                <c:pt idx="77">
                  <c:v>18.134028053412855</c:v>
                </c:pt>
                <c:pt idx="78">
                  <c:v>25.977782802421512</c:v>
                </c:pt>
                <c:pt idx="79">
                  <c:v>-31.12818655040855</c:v>
                </c:pt>
                <c:pt idx="80">
                  <c:v>24.873525865766197</c:v>
                </c:pt>
                <c:pt idx="81">
                  <c:v>-13.888321591856407</c:v>
                </c:pt>
                <c:pt idx="82">
                  <c:v>49.717858719594275</c:v>
                </c:pt>
                <c:pt idx="83">
                  <c:v>6.3514876346651503</c:v>
                </c:pt>
                <c:pt idx="84">
                  <c:v>-2.6702869104942359</c:v>
                </c:pt>
                <c:pt idx="85">
                  <c:v>3.3426422295362306</c:v>
                </c:pt>
                <c:pt idx="86">
                  <c:v>11.516540842867279</c:v>
                </c:pt>
                <c:pt idx="87">
                  <c:v>-31.752827124327844</c:v>
                </c:pt>
                <c:pt idx="88">
                  <c:v>-6.3561380112349104</c:v>
                </c:pt>
                <c:pt idx="89">
                  <c:v>4.727212691014909</c:v>
                </c:pt>
                <c:pt idx="90">
                  <c:v>-9.1121271825367831</c:v>
                </c:pt>
                <c:pt idx="91">
                  <c:v>12.585561026324738</c:v>
                </c:pt>
                <c:pt idx="92">
                  <c:v>6.7788052377629935</c:v>
                </c:pt>
                <c:pt idx="93">
                  <c:v>-4.4329493299621792</c:v>
                </c:pt>
                <c:pt idx="94">
                  <c:v>10.412042829921914</c:v>
                </c:pt>
                <c:pt idx="95">
                  <c:v>3.3409481455099024</c:v>
                </c:pt>
                <c:pt idx="96">
                  <c:v>23.46669115591008</c:v>
                </c:pt>
                <c:pt idx="97">
                  <c:v>19.23234744712104</c:v>
                </c:pt>
                <c:pt idx="98">
                  <c:v>3.6844426041789728</c:v>
                </c:pt>
                <c:pt idx="99">
                  <c:v>-6.6890337122640293</c:v>
                </c:pt>
                <c:pt idx="100">
                  <c:v>23.224361532105242</c:v>
                </c:pt>
                <c:pt idx="101">
                  <c:v>-9.4697293679222199</c:v>
                </c:pt>
                <c:pt idx="102">
                  <c:v>6.9539492910598497</c:v>
                </c:pt>
                <c:pt idx="103">
                  <c:v>-12.329663094281182</c:v>
                </c:pt>
                <c:pt idx="104">
                  <c:v>9.0455903871427079</c:v>
                </c:pt>
                <c:pt idx="105">
                  <c:v>7.8502725018965558</c:v>
                </c:pt>
                <c:pt idx="106">
                  <c:v>47.910226911978256</c:v>
                </c:pt>
                <c:pt idx="107">
                  <c:v>11.837581842233281</c:v>
                </c:pt>
                <c:pt idx="108">
                  <c:v>10.205620246690581</c:v>
                </c:pt>
                <c:pt idx="109">
                  <c:v>-0.63663628397135863</c:v>
                </c:pt>
                <c:pt idx="110">
                  <c:v>-13.827644454446698</c:v>
                </c:pt>
                <c:pt idx="111">
                  <c:v>-15.893402619289686</c:v>
                </c:pt>
                <c:pt idx="112">
                  <c:v>28.204933922892916</c:v>
                </c:pt>
                <c:pt idx="113">
                  <c:v>4.9643915355428003</c:v>
                </c:pt>
                <c:pt idx="114">
                  <c:v>27.909880382978187</c:v>
                </c:pt>
                <c:pt idx="115">
                  <c:v>6.3734259387672214</c:v>
                </c:pt>
                <c:pt idx="116">
                  <c:v>5.0293948161231752</c:v>
                </c:pt>
                <c:pt idx="117">
                  <c:v>5.4556668965123825</c:v>
                </c:pt>
                <c:pt idx="118">
                  <c:v>13.1646939662607</c:v>
                </c:pt>
                <c:pt idx="119">
                  <c:v>20.242781436753418</c:v>
                </c:pt>
                <c:pt idx="120">
                  <c:v>-21.887831066341114</c:v>
                </c:pt>
                <c:pt idx="121">
                  <c:v>29.093675255245316</c:v>
                </c:pt>
                <c:pt idx="122">
                  <c:v>40.66277070028999</c:v>
                </c:pt>
                <c:pt idx="123">
                  <c:v>-30.569033475145638</c:v>
                </c:pt>
                <c:pt idx="124">
                  <c:v>7.5372861867472611</c:v>
                </c:pt>
                <c:pt idx="125">
                  <c:v>-2.2959388729013419</c:v>
                </c:pt>
                <c:pt idx="126">
                  <c:v>24.222638610308536</c:v>
                </c:pt>
                <c:pt idx="127">
                  <c:v>24.445990424294266</c:v>
                </c:pt>
                <c:pt idx="128">
                  <c:v>10.308365847991487</c:v>
                </c:pt>
                <c:pt idx="129">
                  <c:v>-2.4168626928316499</c:v>
                </c:pt>
                <c:pt idx="130">
                  <c:v>27.578864803767626</c:v>
                </c:pt>
                <c:pt idx="131">
                  <c:v>8.0083921340570505</c:v>
                </c:pt>
                <c:pt idx="132">
                  <c:v>14.289029255912244</c:v>
                </c:pt>
                <c:pt idx="133">
                  <c:v>-6.2121805538375359</c:v>
                </c:pt>
                <c:pt idx="134">
                  <c:v>-19.398345018649156</c:v>
                </c:pt>
                <c:pt idx="135">
                  <c:v>23.993769196315196</c:v>
                </c:pt>
                <c:pt idx="136">
                  <c:v>-21.051319991660939</c:v>
                </c:pt>
                <c:pt idx="137">
                  <c:v>-19.346916382821775</c:v>
                </c:pt>
                <c:pt idx="138">
                  <c:v>25.172189684889489</c:v>
                </c:pt>
                <c:pt idx="139">
                  <c:v>16.062422731697978</c:v>
                </c:pt>
                <c:pt idx="140">
                  <c:v>-9.7671618678334564</c:v>
                </c:pt>
                <c:pt idx="141">
                  <c:v>0.93364850260691856</c:v>
                </c:pt>
                <c:pt idx="142">
                  <c:v>-2.8798608215269974</c:v>
                </c:pt>
                <c:pt idx="143">
                  <c:v>38.050314696062301</c:v>
                </c:pt>
                <c:pt idx="144">
                  <c:v>-36.061045151828765</c:v>
                </c:pt>
                <c:pt idx="145">
                  <c:v>19.67682140575339</c:v>
                </c:pt>
                <c:pt idx="146">
                  <c:v>0</c:v>
                </c:pt>
                <c:pt idx="147">
                  <c:v>6.329414976996568</c:v>
                </c:pt>
                <c:pt idx="148">
                  <c:v>12.703965762564998</c:v>
                </c:pt>
                <c:pt idx="149">
                  <c:v>17.083919066440529</c:v>
                </c:pt>
                <c:pt idx="150">
                  <c:v>-8.6148613041929707</c:v>
                </c:pt>
                <c:pt idx="151">
                  <c:v>-29.719927563985106</c:v>
                </c:pt>
                <c:pt idx="152">
                  <c:v>7.4169658022632854</c:v>
                </c:pt>
                <c:pt idx="153">
                  <c:v>-12.811571308246759</c:v>
                </c:pt>
                <c:pt idx="154">
                  <c:v>-9.6606349705096033</c:v>
                </c:pt>
                <c:pt idx="155">
                  <c:v>4.6143387253350667</c:v>
                </c:pt>
                <c:pt idx="156">
                  <c:v>-31.34877859167996</c:v>
                </c:pt>
                <c:pt idx="157">
                  <c:v>15.211405739912395</c:v>
                </c:pt>
                <c:pt idx="158">
                  <c:v>21.992659109033113</c:v>
                </c:pt>
                <c:pt idx="159">
                  <c:v>-7.9524964448775322</c:v>
                </c:pt>
                <c:pt idx="160">
                  <c:v>1.5700204187864357</c:v>
                </c:pt>
                <c:pt idx="161">
                  <c:v>4.1619845155897677</c:v>
                </c:pt>
                <c:pt idx="162">
                  <c:v>-25.610228788799269</c:v>
                </c:pt>
                <c:pt idx="163">
                  <c:v>5.5074125220125163</c:v>
                </c:pt>
                <c:pt idx="164">
                  <c:v>20.650666104798646</c:v>
                </c:pt>
                <c:pt idx="165">
                  <c:v>22.789922741091797</c:v>
                </c:pt>
                <c:pt idx="166">
                  <c:v>13.852228351875171</c:v>
                </c:pt>
                <c:pt idx="167">
                  <c:v>-17.959837435112863</c:v>
                </c:pt>
                <c:pt idx="168">
                  <c:v>21.807014865284202</c:v>
                </c:pt>
                <c:pt idx="169">
                  <c:v>-10.270563144895831</c:v>
                </c:pt>
                <c:pt idx="170">
                  <c:v>21.944817250958515</c:v>
                </c:pt>
                <c:pt idx="171">
                  <c:v>-14.020745535371992</c:v>
                </c:pt>
                <c:pt idx="172">
                  <c:v>11.66991180272603</c:v>
                </c:pt>
                <c:pt idx="173">
                  <c:v>-9.1579009907028066</c:v>
                </c:pt>
                <c:pt idx="174">
                  <c:v>25.89424143120107</c:v>
                </c:pt>
                <c:pt idx="175">
                  <c:v>19.483007347220703</c:v>
                </c:pt>
                <c:pt idx="176">
                  <c:v>31.664457316441233</c:v>
                </c:pt>
                <c:pt idx="177">
                  <c:v>28.66180186869823</c:v>
                </c:pt>
                <c:pt idx="178">
                  <c:v>25.149297004568385</c:v>
                </c:pt>
                <c:pt idx="179">
                  <c:v>-20.358140424428132</c:v>
                </c:pt>
                <c:pt idx="180">
                  <c:v>-0.71115365631166283</c:v>
                </c:pt>
                <c:pt idx="181">
                  <c:v>4.0167044767851401</c:v>
                </c:pt>
                <c:pt idx="182">
                  <c:v>-4.3259215742664106</c:v>
                </c:pt>
                <c:pt idx="183">
                  <c:v>-18.876044599777636</c:v>
                </c:pt>
                <c:pt idx="184">
                  <c:v>37.886302732580873</c:v>
                </c:pt>
                <c:pt idx="185">
                  <c:v>28.225439218146128</c:v>
                </c:pt>
                <c:pt idx="186">
                  <c:v>18.753081865175851</c:v>
                </c:pt>
                <c:pt idx="187">
                  <c:v>-18.552040668541309</c:v>
                </c:pt>
                <c:pt idx="188">
                  <c:v>-21.529637467929117</c:v>
                </c:pt>
                <c:pt idx="189">
                  <c:v>24.815750833755484</c:v>
                </c:pt>
                <c:pt idx="190">
                  <c:v>-24.700645918947963</c:v>
                </c:pt>
                <c:pt idx="191">
                  <c:v>-18.726749901876925</c:v>
                </c:pt>
                <c:pt idx="192">
                  <c:v>10.848470768375551</c:v>
                </c:pt>
                <c:pt idx="193">
                  <c:v>7.0973846035098163</c:v>
                </c:pt>
                <c:pt idx="194">
                  <c:v>68.101576588034462</c:v>
                </c:pt>
                <c:pt idx="195">
                  <c:v>24.399021546501501</c:v>
                </c:pt>
                <c:pt idx="196">
                  <c:v>-21.348697284397499</c:v>
                </c:pt>
                <c:pt idx="197">
                  <c:v>26.204695008155205</c:v>
                </c:pt>
                <c:pt idx="198">
                  <c:v>30.248837895618223</c:v>
                </c:pt>
                <c:pt idx="199">
                  <c:v>21.137665328877159</c:v>
                </c:pt>
                <c:pt idx="200">
                  <c:v>1.854809263085492</c:v>
                </c:pt>
                <c:pt idx="201">
                  <c:v>41.949832063778935</c:v>
                </c:pt>
                <c:pt idx="202">
                  <c:v>17.112777062238649</c:v>
                </c:pt>
                <c:pt idx="203">
                  <c:v>-12.097151629618844</c:v>
                </c:pt>
                <c:pt idx="204">
                  <c:v>37.212727101959842</c:v>
                </c:pt>
                <c:pt idx="205">
                  <c:v>13.56896484954262</c:v>
                </c:pt>
                <c:pt idx="206">
                  <c:v>-0.33980245151828198</c:v>
                </c:pt>
                <c:pt idx="207">
                  <c:v>13.831577684368149</c:v>
                </c:pt>
                <c:pt idx="208">
                  <c:v>33.547312834093425</c:v>
                </c:pt>
                <c:pt idx="209">
                  <c:v>51.955348163166995</c:v>
                </c:pt>
                <c:pt idx="210">
                  <c:v>26.470349338088333</c:v>
                </c:pt>
                <c:pt idx="211">
                  <c:v>54.107176073293218</c:v>
                </c:pt>
                <c:pt idx="212">
                  <c:v>-32.004955074439927</c:v>
                </c:pt>
                <c:pt idx="213">
                  <c:v>64.975462948122129</c:v>
                </c:pt>
                <c:pt idx="214">
                  <c:v>-20.897885427516144</c:v>
                </c:pt>
                <c:pt idx="215">
                  <c:v>18.140840256692616</c:v>
                </c:pt>
                <c:pt idx="216">
                  <c:v>-3.3419146402304745</c:v>
                </c:pt>
                <c:pt idx="217">
                  <c:v>16.16190452809532</c:v>
                </c:pt>
                <c:pt idx="218">
                  <c:v>6.576131528715929</c:v>
                </c:pt>
                <c:pt idx="219">
                  <c:v>8.26259131406111</c:v>
                </c:pt>
                <c:pt idx="220">
                  <c:v>12.089868410586629</c:v>
                </c:pt>
                <c:pt idx="221">
                  <c:v>-17.108508908906042</c:v>
                </c:pt>
                <c:pt idx="222">
                  <c:v>-31.229306769363543</c:v>
                </c:pt>
                <c:pt idx="223">
                  <c:v>22.374513673483339</c:v>
                </c:pt>
                <c:pt idx="224">
                  <c:v>4.3282875071368805</c:v>
                </c:pt>
                <c:pt idx="225">
                  <c:v>40.591632762227128</c:v>
                </c:pt>
                <c:pt idx="226">
                  <c:v>12.713422743222369</c:v>
                </c:pt>
                <c:pt idx="227">
                  <c:v>51.158436560519441</c:v>
                </c:pt>
                <c:pt idx="228">
                  <c:v>6.9073785207295053</c:v>
                </c:pt>
                <c:pt idx="229">
                  <c:v>2.4371612692955864</c:v>
                </c:pt>
                <c:pt idx="230">
                  <c:v>-0.25058271342998301</c:v>
                </c:pt>
                <c:pt idx="231">
                  <c:v>-27.539458214315726</c:v>
                </c:pt>
                <c:pt idx="232">
                  <c:v>-52.044137220571955</c:v>
                </c:pt>
                <c:pt idx="233">
                  <c:v>11.006018051405883</c:v>
                </c:pt>
                <c:pt idx="234">
                  <c:v>-9.5357248341924699</c:v>
                </c:pt>
                <c:pt idx="235">
                  <c:v>44.857984956954191</c:v>
                </c:pt>
                <c:pt idx="236">
                  <c:v>4.0230452499556106</c:v>
                </c:pt>
                <c:pt idx="237">
                  <c:v>-19.213317252570839</c:v>
                </c:pt>
                <c:pt idx="238">
                  <c:v>26.959174297691579</c:v>
                </c:pt>
                <c:pt idx="239">
                  <c:v>-8.6170497862925579</c:v>
                </c:pt>
                <c:pt idx="240">
                  <c:v>-10.721947483816885</c:v>
                </c:pt>
                <c:pt idx="241">
                  <c:v>14.137397056433803</c:v>
                </c:pt>
                <c:pt idx="242">
                  <c:v>57.731070085941397</c:v>
                </c:pt>
                <c:pt idx="243">
                  <c:v>-21.649804011883926</c:v>
                </c:pt>
                <c:pt idx="244">
                  <c:v>-5.9456461946014292</c:v>
                </c:pt>
                <c:pt idx="245">
                  <c:v>-4.2297430142343346</c:v>
                </c:pt>
                <c:pt idx="246">
                  <c:v>-37.965663218479712</c:v>
                </c:pt>
                <c:pt idx="247">
                  <c:v>5.4292322335783822</c:v>
                </c:pt>
                <c:pt idx="248">
                  <c:v>-14.666100708419105</c:v>
                </c:pt>
                <c:pt idx="249">
                  <c:v>16.33884472253899</c:v>
                </c:pt>
                <c:pt idx="250">
                  <c:v>10.695719275862388</c:v>
                </c:pt>
                <c:pt idx="251">
                  <c:v>10.716055340276704</c:v>
                </c:pt>
                <c:pt idx="252">
                  <c:v>15.195158822112123</c:v>
                </c:pt>
                <c:pt idx="253">
                  <c:v>-14.452006391390624</c:v>
                </c:pt>
                <c:pt idx="254">
                  <c:v>-4.3639258207211755</c:v>
                </c:pt>
                <c:pt idx="255">
                  <c:v>51.203140701093311</c:v>
                </c:pt>
                <c:pt idx="256">
                  <c:v>31.967564822686505</c:v>
                </c:pt>
                <c:pt idx="257">
                  <c:v>14.816412289093472</c:v>
                </c:pt>
                <c:pt idx="258">
                  <c:v>-35.600358155945862</c:v>
                </c:pt>
                <c:pt idx="259">
                  <c:v>0.54344378306629471</c:v>
                </c:pt>
                <c:pt idx="260">
                  <c:v>-36.85189120893358</c:v>
                </c:pt>
                <c:pt idx="261">
                  <c:v>-30.56250921786518</c:v>
                </c:pt>
                <c:pt idx="262">
                  <c:v>-9.9457290374428595</c:v>
                </c:pt>
                <c:pt idx="263">
                  <c:v>31.45171742201083</c:v>
                </c:pt>
                <c:pt idx="264">
                  <c:v>-20.288316699132984</c:v>
                </c:pt>
                <c:pt idx="265">
                  <c:v>-12.072267619874474</c:v>
                </c:pt>
                <c:pt idx="266">
                  <c:v>-23.193810842405249</c:v>
                </c:pt>
                <c:pt idx="267">
                  <c:v>-12.964099679246161</c:v>
                </c:pt>
                <c:pt idx="268">
                  <c:v>-7.7994660809341445</c:v>
                </c:pt>
                <c:pt idx="269">
                  <c:v>-39.28723606160608</c:v>
                </c:pt>
                <c:pt idx="270">
                  <c:v>34.625979732097342</c:v>
                </c:pt>
                <c:pt idx="271">
                  <c:v>10.560025939376041</c:v>
                </c:pt>
                <c:pt idx="272">
                  <c:v>40.796464426317911</c:v>
                </c:pt>
                <c:pt idx="273">
                  <c:v>-4.8207731549785482</c:v>
                </c:pt>
                <c:pt idx="274">
                  <c:v>6.1294504879473344</c:v>
                </c:pt>
                <c:pt idx="275">
                  <c:v>22.621781055042796</c:v>
                </c:pt>
                <c:pt idx="276">
                  <c:v>-23.433085166333687</c:v>
                </c:pt>
                <c:pt idx="277">
                  <c:v>7.7979959464782027</c:v>
                </c:pt>
                <c:pt idx="278">
                  <c:v>-19.476224476397405</c:v>
                </c:pt>
                <c:pt idx="279">
                  <c:v>-5.1224951028817447</c:v>
                </c:pt>
                <c:pt idx="280">
                  <c:v>29.910961448112285</c:v>
                </c:pt>
                <c:pt idx="281">
                  <c:v>51.48400204568</c:v>
                </c:pt>
                <c:pt idx="282">
                  <c:v>29.745087737267564</c:v>
                </c:pt>
                <c:pt idx="283">
                  <c:v>8.7575157260212091</c:v>
                </c:pt>
                <c:pt idx="284">
                  <c:v>13.780379177808962</c:v>
                </c:pt>
                <c:pt idx="285">
                  <c:v>34.104419871061936</c:v>
                </c:pt>
                <c:pt idx="286">
                  <c:v>-13.003018356135472</c:v>
                </c:pt>
                <c:pt idx="287">
                  <c:v>54.395592198922962</c:v>
                </c:pt>
                <c:pt idx="288">
                  <c:v>22.492118504572066</c:v>
                </c:pt>
                <c:pt idx="289">
                  <c:v>-28.838691115227256</c:v>
                </c:pt>
                <c:pt idx="290">
                  <c:v>9.2946940784150769</c:v>
                </c:pt>
                <c:pt idx="291">
                  <c:v>-0.82972971993680489</c:v>
                </c:pt>
                <c:pt idx="292">
                  <c:v>48.389722107060294</c:v>
                </c:pt>
                <c:pt idx="293">
                  <c:v>6.8907830573858178</c:v>
                </c:pt>
                <c:pt idx="294">
                  <c:v>54.915946455815025</c:v>
                </c:pt>
                <c:pt idx="295">
                  <c:v>-14.916511077162248</c:v>
                </c:pt>
                <c:pt idx="296">
                  <c:v>15.636513958798293</c:v>
                </c:pt>
                <c:pt idx="297">
                  <c:v>-50.885247987191789</c:v>
                </c:pt>
                <c:pt idx="298">
                  <c:v>56.494155975129608</c:v>
                </c:pt>
                <c:pt idx="299">
                  <c:v>4.2125022693894367</c:v>
                </c:pt>
                <c:pt idx="300">
                  <c:v>-21.430167460795914</c:v>
                </c:pt>
                <c:pt idx="301">
                  <c:v>-21.429684224457592</c:v>
                </c:pt>
                <c:pt idx="302">
                  <c:v>16.168239725507839</c:v>
                </c:pt>
                <c:pt idx="303">
                  <c:v>32.565911396293039</c:v>
                </c:pt>
                <c:pt idx="304">
                  <c:v>31.207566305544031</c:v>
                </c:pt>
                <c:pt idx="305">
                  <c:v>-7.5497464836731929</c:v>
                </c:pt>
                <c:pt idx="306">
                  <c:v>-54.450263708073606</c:v>
                </c:pt>
                <c:pt idx="307">
                  <c:v>-49.726312442358569</c:v>
                </c:pt>
                <c:pt idx="308">
                  <c:v>-53.914682562720813</c:v>
                </c:pt>
                <c:pt idx="309">
                  <c:v>2.9711347231653793</c:v>
                </c:pt>
                <c:pt idx="310">
                  <c:v>-0.4886034743120376</c:v>
                </c:pt>
                <c:pt idx="311">
                  <c:v>8.2886524610746601</c:v>
                </c:pt>
                <c:pt idx="312">
                  <c:v>21.142542151824188</c:v>
                </c:pt>
                <c:pt idx="313">
                  <c:v>11.751380308272873</c:v>
                </c:pt>
                <c:pt idx="314">
                  <c:v>-9.7129201601856074</c:v>
                </c:pt>
                <c:pt idx="315">
                  <c:v>-28.926610196896437</c:v>
                </c:pt>
                <c:pt idx="316">
                  <c:v>-3.3643515503411021</c:v>
                </c:pt>
                <c:pt idx="317">
                  <c:v>35.872927173905289</c:v>
                </c:pt>
                <c:pt idx="318">
                  <c:v>-16.882456653219318</c:v>
                </c:pt>
                <c:pt idx="319">
                  <c:v>22.283011651313551</c:v>
                </c:pt>
                <c:pt idx="320">
                  <c:v>22.828468648672878</c:v>
                </c:pt>
                <c:pt idx="321">
                  <c:v>-3.7424791501536778</c:v>
                </c:pt>
                <c:pt idx="322">
                  <c:v>22.864483984658431</c:v>
                </c:pt>
                <c:pt idx="323">
                  <c:v>8.6061207846512175</c:v>
                </c:pt>
                <c:pt idx="324">
                  <c:v>11.523776839352387</c:v>
                </c:pt>
                <c:pt idx="325">
                  <c:v>18.276301896781536</c:v>
                </c:pt>
                <c:pt idx="326">
                  <c:v>23.286834899040699</c:v>
                </c:pt>
                <c:pt idx="327">
                  <c:v>18.808111023679153</c:v>
                </c:pt>
                <c:pt idx="328">
                  <c:v>6.4522263319907083</c:v>
                </c:pt>
                <c:pt idx="329">
                  <c:v>28.330177400108223</c:v>
                </c:pt>
                <c:pt idx="330">
                  <c:v>10.801477478412849</c:v>
                </c:pt>
                <c:pt idx="331">
                  <c:v>16.94251495908043</c:v>
                </c:pt>
                <c:pt idx="332">
                  <c:v>13.709207720737531</c:v>
                </c:pt>
                <c:pt idx="333">
                  <c:v>-26.912235042581003</c:v>
                </c:pt>
                <c:pt idx="334">
                  <c:v>22.505199941882228</c:v>
                </c:pt>
                <c:pt idx="335">
                  <c:v>-4.5034508367090806</c:v>
                </c:pt>
                <c:pt idx="336">
                  <c:v>-32.783395260080134</c:v>
                </c:pt>
                <c:pt idx="337">
                  <c:v>-26.165925926724125</c:v>
                </c:pt>
                <c:pt idx="338">
                  <c:v>21.057967385063609</c:v>
                </c:pt>
                <c:pt idx="339">
                  <c:v>12.46920211540874</c:v>
                </c:pt>
                <c:pt idx="340">
                  <c:v>37.038642008182251</c:v>
                </c:pt>
                <c:pt idx="341">
                  <c:v>15.321334642498083</c:v>
                </c:pt>
                <c:pt idx="342">
                  <c:v>27.053057381195114</c:v>
                </c:pt>
                <c:pt idx="343">
                  <c:v>15.954792817339184</c:v>
                </c:pt>
                <c:pt idx="344">
                  <c:v>26.351730800020249</c:v>
                </c:pt>
                <c:pt idx="345">
                  <c:v>-12.350156831465689</c:v>
                </c:pt>
                <c:pt idx="346">
                  <c:v>17.531809133997083</c:v>
                </c:pt>
                <c:pt idx="347">
                  <c:v>0.22885333004331462</c:v>
                </c:pt>
                <c:pt idx="348">
                  <c:v>-0.11763806489630911</c:v>
                </c:pt>
                <c:pt idx="349">
                  <c:v>32.680150159280274</c:v>
                </c:pt>
                <c:pt idx="350">
                  <c:v>19.458062224850103</c:v>
                </c:pt>
                <c:pt idx="351">
                  <c:v>51.750393568342368</c:v>
                </c:pt>
                <c:pt idx="352">
                  <c:v>34.862517399181698</c:v>
                </c:pt>
                <c:pt idx="353">
                  <c:v>-54.528468845383635</c:v>
                </c:pt>
                <c:pt idx="354">
                  <c:v>-2.7780435031960655</c:v>
                </c:pt>
                <c:pt idx="355">
                  <c:v>-19.038062794653467</c:v>
                </c:pt>
                <c:pt idx="356">
                  <c:v>3.3185925595102295</c:v>
                </c:pt>
                <c:pt idx="357">
                  <c:v>-23.075525975129715</c:v>
                </c:pt>
                <c:pt idx="358">
                  <c:v>-1.981400463365437</c:v>
                </c:pt>
                <c:pt idx="359">
                  <c:v>11.196127551994445</c:v>
                </c:pt>
                <c:pt idx="360">
                  <c:v>-16.321584380459594</c:v>
                </c:pt>
                <c:pt idx="361">
                  <c:v>-15.738168140918393</c:v>
                </c:pt>
                <c:pt idx="362">
                  <c:v>41.098734481765092</c:v>
                </c:pt>
                <c:pt idx="363">
                  <c:v>65.40619565206724</c:v>
                </c:pt>
                <c:pt idx="364">
                  <c:v>-23.321028776521782</c:v>
                </c:pt>
                <c:pt idx="365">
                  <c:v>-7.0038565586341637</c:v>
                </c:pt>
                <c:pt idx="366">
                  <c:v>39.75432439445656</c:v>
                </c:pt>
                <c:pt idx="367">
                  <c:v>4.3546013854839476</c:v>
                </c:pt>
                <c:pt idx="368">
                  <c:v>0.59626891059230214</c:v>
                </c:pt>
                <c:pt idx="369">
                  <c:v>7.5100679934169321</c:v>
                </c:pt>
                <c:pt idx="370">
                  <c:v>-10.576080155975133</c:v>
                </c:pt>
                <c:pt idx="371">
                  <c:v>8.1141597216967085</c:v>
                </c:pt>
                <c:pt idx="372">
                  <c:v>-31.712327692750854</c:v>
                </c:pt>
                <c:pt idx="373">
                  <c:v>14.616024061832199</c:v>
                </c:pt>
                <c:pt idx="374">
                  <c:v>-1.1794381573896233</c:v>
                </c:pt>
                <c:pt idx="375">
                  <c:v>-1.2094782084527325</c:v>
                </c:pt>
                <c:pt idx="376">
                  <c:v>-12.505077692489303</c:v>
                </c:pt>
                <c:pt idx="377">
                  <c:v>39.192979184227383</c:v>
                </c:pt>
                <c:pt idx="378">
                  <c:v>6.2026496277152914</c:v>
                </c:pt>
                <c:pt idx="379">
                  <c:v>6.337700361734262</c:v>
                </c:pt>
                <c:pt idx="380">
                  <c:v>1.8559223048953968</c:v>
                </c:pt>
                <c:pt idx="381">
                  <c:v>16.51888354312435</c:v>
                </c:pt>
                <c:pt idx="382">
                  <c:v>3.8576546913961889</c:v>
                </c:pt>
                <c:pt idx="383">
                  <c:v>-4.3496235735598363</c:v>
                </c:pt>
                <c:pt idx="384">
                  <c:v>-25.435195721372111</c:v>
                </c:pt>
                <c:pt idx="385">
                  <c:v>-1.4864655895368948</c:v>
                </c:pt>
                <c:pt idx="386">
                  <c:v>38.747917123356324</c:v>
                </c:pt>
                <c:pt idx="387">
                  <c:v>-1.3941339835248765</c:v>
                </c:pt>
                <c:pt idx="388">
                  <c:v>16.368150902011319</c:v>
                </c:pt>
                <c:pt idx="389">
                  <c:v>-46.994482712035207</c:v>
                </c:pt>
                <c:pt idx="390">
                  <c:v>-18.587052574730158</c:v>
                </c:pt>
                <c:pt idx="391">
                  <c:v>-35.908578025156849</c:v>
                </c:pt>
                <c:pt idx="392">
                  <c:v>-11.732544637561901</c:v>
                </c:pt>
                <c:pt idx="393">
                  <c:v>4.6508298505694805</c:v>
                </c:pt>
                <c:pt idx="394">
                  <c:v>-24.399062752090483</c:v>
                </c:pt>
                <c:pt idx="395">
                  <c:v>-11.797673522749115</c:v>
                </c:pt>
                <c:pt idx="396">
                  <c:v>-6.3743804218272508</c:v>
                </c:pt>
                <c:pt idx="397">
                  <c:v>-11.771360862343247</c:v>
                </c:pt>
                <c:pt idx="398">
                  <c:v>2.1160728414154164</c:v>
                </c:pt>
                <c:pt idx="399">
                  <c:v>-11.961311254117277</c:v>
                </c:pt>
                <c:pt idx="400">
                  <c:v>29.957193611281674</c:v>
                </c:pt>
                <c:pt idx="401">
                  <c:v>-18.623375218072727</c:v>
                </c:pt>
                <c:pt idx="402">
                  <c:v>20.945398036551659</c:v>
                </c:pt>
                <c:pt idx="403">
                  <c:v>-30.48123719331868</c:v>
                </c:pt>
                <c:pt idx="404">
                  <c:v>-11.877283977119063</c:v>
                </c:pt>
                <c:pt idx="405">
                  <c:v>0.43585899787726634</c:v>
                </c:pt>
                <c:pt idx="406">
                  <c:v>2.7626287136073073</c:v>
                </c:pt>
                <c:pt idx="407">
                  <c:v>-15.806522577139596</c:v>
                </c:pt>
                <c:pt idx="408">
                  <c:v>-4.6026120083291575</c:v>
                </c:pt>
                <c:pt idx="409">
                  <c:v>-4.1332835874217881</c:v>
                </c:pt>
                <c:pt idx="410">
                  <c:v>10.619159751773525</c:v>
                </c:pt>
                <c:pt idx="411">
                  <c:v>10.787521266641438</c:v>
                </c:pt>
                <c:pt idx="412">
                  <c:v>10.951377699452889</c:v>
                </c:pt>
                <c:pt idx="413">
                  <c:v>11.147619265549364</c:v>
                </c:pt>
                <c:pt idx="414">
                  <c:v>11.247957011367895</c:v>
                </c:pt>
                <c:pt idx="415">
                  <c:v>11.337408258965635</c:v>
                </c:pt>
                <c:pt idx="416">
                  <c:v>11.293406187647124</c:v>
                </c:pt>
                <c:pt idx="417">
                  <c:v>10.315250501641295</c:v>
                </c:pt>
                <c:pt idx="418">
                  <c:v>9.1912079557934447</c:v>
                </c:pt>
                <c:pt idx="419">
                  <c:v>18.062174840407604</c:v>
                </c:pt>
                <c:pt idx="420">
                  <c:v>17.947517991168791</c:v>
                </c:pt>
                <c:pt idx="421">
                  <c:v>18.429657144720132</c:v>
                </c:pt>
                <c:pt idx="422">
                  <c:v>18.779884081924575</c:v>
                </c:pt>
                <c:pt idx="423">
                  <c:v>19.280398435622093</c:v>
                </c:pt>
                <c:pt idx="424">
                  <c:v>18.464014291793845</c:v>
                </c:pt>
                <c:pt idx="425">
                  <c:v>18.954600459221272</c:v>
                </c:pt>
                <c:pt idx="426">
                  <c:v>19.195274430941339</c:v>
                </c:pt>
                <c:pt idx="427">
                  <c:v>19.728887630938381</c:v>
                </c:pt>
                <c:pt idx="428">
                  <c:v>19.747430972389946</c:v>
                </c:pt>
                <c:pt idx="429">
                  <c:v>20.275260404966858</c:v>
                </c:pt>
                <c:pt idx="430">
                  <c:v>-8.2930250681274842</c:v>
                </c:pt>
                <c:pt idx="431">
                  <c:v>-8.5208450159684439</c:v>
                </c:pt>
                <c:pt idx="432">
                  <c:v>-25.593930958372596</c:v>
                </c:pt>
                <c:pt idx="433">
                  <c:v>-23.677990484152588</c:v>
                </c:pt>
                <c:pt idx="434">
                  <c:v>-23.881961401633912</c:v>
                </c:pt>
                <c:pt idx="435">
                  <c:v>-23.428554718850911</c:v>
                </c:pt>
                <c:pt idx="436">
                  <c:v>-23.643406272656673</c:v>
                </c:pt>
                <c:pt idx="437">
                  <c:v>27.046545929556878</c:v>
                </c:pt>
                <c:pt idx="438">
                  <c:v>-29.964815806122949</c:v>
                </c:pt>
                <c:pt idx="439">
                  <c:v>-29.19268490946234</c:v>
                </c:pt>
                <c:pt idx="440">
                  <c:v>-30.013070132222175</c:v>
                </c:pt>
                <c:pt idx="441">
                  <c:v>-30.64074436825064</c:v>
                </c:pt>
                <c:pt idx="442">
                  <c:v>-30.869339091075624</c:v>
                </c:pt>
                <c:pt idx="443">
                  <c:v>-27.998105912672525</c:v>
                </c:pt>
                <c:pt idx="444">
                  <c:v>-2.8877986344102116</c:v>
                </c:pt>
                <c:pt idx="445">
                  <c:v>-2.7956815370663861</c:v>
                </c:pt>
                <c:pt idx="446">
                  <c:v>-2.8142641179341723</c:v>
                </c:pt>
                <c:pt idx="447">
                  <c:v>-2.8306353224617475</c:v>
                </c:pt>
                <c:pt idx="448">
                  <c:v>-2.8431776805490623</c:v>
                </c:pt>
                <c:pt idx="449">
                  <c:v>-11.284932532099321</c:v>
                </c:pt>
                <c:pt idx="450">
                  <c:v>-2.2486576779128731</c:v>
                </c:pt>
                <c:pt idx="451">
                  <c:v>-34.2927583116074</c:v>
                </c:pt>
                <c:pt idx="452">
                  <c:v>-34.842355421028472</c:v>
                </c:pt>
                <c:pt idx="453">
                  <c:v>-10.447010204243071</c:v>
                </c:pt>
                <c:pt idx="454">
                  <c:v>-25.716407296928178</c:v>
                </c:pt>
                <c:pt idx="455">
                  <c:v>-21.917933626060492</c:v>
                </c:pt>
                <c:pt idx="456">
                  <c:v>-22.480093410366155</c:v>
                </c:pt>
                <c:pt idx="457">
                  <c:v>-6.2904384569013283</c:v>
                </c:pt>
                <c:pt idx="458">
                  <c:v>-27.675071459503009</c:v>
                </c:pt>
                <c:pt idx="459">
                  <c:v>-25.778920554072911</c:v>
                </c:pt>
                <c:pt idx="460">
                  <c:v>-24.641467644734519</c:v>
                </c:pt>
                <c:pt idx="461">
                  <c:v>-41.403566191662641</c:v>
                </c:pt>
                <c:pt idx="462">
                  <c:v>6.8378915164673577</c:v>
                </c:pt>
                <c:pt idx="463">
                  <c:v>-4.1768248039455056</c:v>
                </c:pt>
                <c:pt idx="464">
                  <c:v>-3.5330292599206565</c:v>
                </c:pt>
                <c:pt idx="465">
                  <c:v>-14.83781605606441</c:v>
                </c:pt>
                <c:pt idx="466">
                  <c:v>-7.5803289995588123</c:v>
                </c:pt>
                <c:pt idx="467">
                  <c:v>-11.248173323780076</c:v>
                </c:pt>
                <c:pt idx="468">
                  <c:v>44.249306682170165</c:v>
                </c:pt>
                <c:pt idx="469">
                  <c:v>-17.95528520414161</c:v>
                </c:pt>
                <c:pt idx="470">
                  <c:v>-10.873606667041861</c:v>
                </c:pt>
                <c:pt idx="471">
                  <c:v>-4.7669402855198806</c:v>
                </c:pt>
                <c:pt idx="472">
                  <c:v>-3.4124968100359738</c:v>
                </c:pt>
                <c:pt idx="473">
                  <c:v>-3.4217615776395527</c:v>
                </c:pt>
                <c:pt idx="474">
                  <c:v>-12.278547423379274</c:v>
                </c:pt>
                <c:pt idx="475">
                  <c:v>11.969795003934236</c:v>
                </c:pt>
                <c:pt idx="476">
                  <c:v>-11.85979959938304</c:v>
                </c:pt>
                <c:pt idx="477">
                  <c:v>-12.082202130414526</c:v>
                </c:pt>
                <c:pt idx="478">
                  <c:v>-14.483591998763169</c:v>
                </c:pt>
                <c:pt idx="479">
                  <c:v>0.51799463121903944</c:v>
                </c:pt>
                <c:pt idx="480">
                  <c:v>0.53258295945571432</c:v>
                </c:pt>
                <c:pt idx="481">
                  <c:v>0.5199116034837824</c:v>
                </c:pt>
                <c:pt idx="482">
                  <c:v>0.53409298310681053</c:v>
                </c:pt>
                <c:pt idx="483">
                  <c:v>-19.725326858155015</c:v>
                </c:pt>
                <c:pt idx="484">
                  <c:v>0.88486973939083924</c:v>
                </c:pt>
                <c:pt idx="485">
                  <c:v>-15.54064873928778</c:v>
                </c:pt>
                <c:pt idx="486">
                  <c:v>-15.966398309605566</c:v>
                </c:pt>
                <c:pt idx="487">
                  <c:v>-8.4755524391409871</c:v>
                </c:pt>
                <c:pt idx="488">
                  <c:v>-4.465053053032026</c:v>
                </c:pt>
                <c:pt idx="489">
                  <c:v>-10.285749487843734</c:v>
                </c:pt>
                <c:pt idx="490">
                  <c:v>-24.393732267224927</c:v>
                </c:pt>
                <c:pt idx="491">
                  <c:v>3.1140696635427831</c:v>
                </c:pt>
                <c:pt idx="492">
                  <c:v>-9.261181574918254</c:v>
                </c:pt>
                <c:pt idx="493">
                  <c:v>-7.8085248842249912</c:v>
                </c:pt>
                <c:pt idx="494">
                  <c:v>-8.0126161821526125</c:v>
                </c:pt>
                <c:pt idx="495">
                  <c:v>-16.835795313494408</c:v>
                </c:pt>
                <c:pt idx="496">
                  <c:v>1.2073079309220067</c:v>
                </c:pt>
                <c:pt idx="497">
                  <c:v>-14.196389020641083</c:v>
                </c:pt>
                <c:pt idx="498">
                  <c:v>-20.027540550537559</c:v>
                </c:pt>
                <c:pt idx="499">
                  <c:v>-8.6950390722984352</c:v>
                </c:pt>
                <c:pt idx="500">
                  <c:v>-10.558397865711729</c:v>
                </c:pt>
                <c:pt idx="501">
                  <c:v>-10.855491553791076</c:v>
                </c:pt>
                <c:pt idx="502">
                  <c:v>-20.569270246975325</c:v>
                </c:pt>
                <c:pt idx="503">
                  <c:v>-26.392392481744373</c:v>
                </c:pt>
                <c:pt idx="504">
                  <c:v>-25.293129193970813</c:v>
                </c:pt>
                <c:pt idx="505">
                  <c:v>-3.0285349316462353</c:v>
                </c:pt>
                <c:pt idx="506">
                  <c:v>-9.8647147872505521</c:v>
                </c:pt>
                <c:pt idx="507">
                  <c:v>-11.22739471230514</c:v>
                </c:pt>
                <c:pt idx="508">
                  <c:v>23.124050285528174</c:v>
                </c:pt>
                <c:pt idx="509">
                  <c:v>-21.554799969362907</c:v>
                </c:pt>
                <c:pt idx="510">
                  <c:v>-8.3910748919117086</c:v>
                </c:pt>
                <c:pt idx="511">
                  <c:v>-24.785208022364646</c:v>
                </c:pt>
                <c:pt idx="512">
                  <c:v>-13.991647960142217</c:v>
                </c:pt>
                <c:pt idx="513">
                  <c:v>-12.267358157517311</c:v>
                </c:pt>
                <c:pt idx="514">
                  <c:v>-6.2625037155518628</c:v>
                </c:pt>
                <c:pt idx="515">
                  <c:v>0.8011060964833191</c:v>
                </c:pt>
                <c:pt idx="516">
                  <c:v>-14.039832488888701</c:v>
                </c:pt>
                <c:pt idx="517">
                  <c:v>-13.590852957234352</c:v>
                </c:pt>
                <c:pt idx="518">
                  <c:v>-8.6697593358612881</c:v>
                </c:pt>
                <c:pt idx="519">
                  <c:v>-37.48937865748092</c:v>
                </c:pt>
                <c:pt idx="520">
                  <c:v>-14.878529859802251</c:v>
                </c:pt>
                <c:pt idx="521">
                  <c:v>-15.297652866042098</c:v>
                </c:pt>
                <c:pt idx="522">
                  <c:v>-14.189053306697286</c:v>
                </c:pt>
                <c:pt idx="523">
                  <c:v>-0.61597104654671653</c:v>
                </c:pt>
                <c:pt idx="524">
                  <c:v>-23.187488457954476</c:v>
                </c:pt>
                <c:pt idx="525">
                  <c:v>-11.096556298511548</c:v>
                </c:pt>
                <c:pt idx="526">
                  <c:v>-10.386157140687686</c:v>
                </c:pt>
                <c:pt idx="527">
                  <c:v>0.7935761838168407</c:v>
                </c:pt>
                <c:pt idx="528">
                  <c:v>-27.374232931483537</c:v>
                </c:pt>
                <c:pt idx="529">
                  <c:v>-14.511003949042141</c:v>
                </c:pt>
                <c:pt idx="530">
                  <c:v>-6.8461353064827088</c:v>
                </c:pt>
                <c:pt idx="531">
                  <c:v>-4.3030645674919858</c:v>
                </c:pt>
                <c:pt idx="532">
                  <c:v>-12.056008844568705</c:v>
                </c:pt>
                <c:pt idx="533">
                  <c:v>3.4434343865026182</c:v>
                </c:pt>
                <c:pt idx="534">
                  <c:v>6.8172394805808887</c:v>
                </c:pt>
                <c:pt idx="535">
                  <c:v>-9.8151853774510798</c:v>
                </c:pt>
                <c:pt idx="536">
                  <c:v>-9.6721472344316233</c:v>
                </c:pt>
                <c:pt idx="537">
                  <c:v>-10.504818659732457</c:v>
                </c:pt>
                <c:pt idx="538">
                  <c:v>-29.889471212451856</c:v>
                </c:pt>
                <c:pt idx="539">
                  <c:v>-18.59661499974726</c:v>
                </c:pt>
                <c:pt idx="540">
                  <c:v>-2.3972353436407872</c:v>
                </c:pt>
                <c:pt idx="541">
                  <c:v>-18.010933541952888</c:v>
                </c:pt>
                <c:pt idx="542">
                  <c:v>3.1079358549519691</c:v>
                </c:pt>
                <c:pt idx="543">
                  <c:v>-14.779175715710211</c:v>
                </c:pt>
                <c:pt idx="544">
                  <c:v>-6.8195109948146513</c:v>
                </c:pt>
                <c:pt idx="545">
                  <c:v>-9.0628520490996429</c:v>
                </c:pt>
                <c:pt idx="546">
                  <c:v>-24.901159947101295</c:v>
                </c:pt>
                <c:pt idx="547">
                  <c:v>-37.682364010616354</c:v>
                </c:pt>
                <c:pt idx="548">
                  <c:v>1.250118661912893</c:v>
                </c:pt>
                <c:pt idx="549">
                  <c:v>5.5058497130008384</c:v>
                </c:pt>
                <c:pt idx="550">
                  <c:v>-15.240003127294813</c:v>
                </c:pt>
                <c:pt idx="551">
                  <c:v>3.6851087849561006</c:v>
                </c:pt>
                <c:pt idx="552">
                  <c:v>-0.77819423011399669</c:v>
                </c:pt>
                <c:pt idx="553">
                  <c:v>4.5287465757647754</c:v>
                </c:pt>
                <c:pt idx="554">
                  <c:v>-13.967333454403771</c:v>
                </c:pt>
                <c:pt idx="555">
                  <c:v>5.3041629071847893</c:v>
                </c:pt>
                <c:pt idx="556">
                  <c:v>2.5925716065750102</c:v>
                </c:pt>
                <c:pt idx="557">
                  <c:v>-16.08008764671683</c:v>
                </c:pt>
                <c:pt idx="558">
                  <c:v>0.26517188136109449</c:v>
                </c:pt>
                <c:pt idx="559">
                  <c:v>-6.1002164654698445</c:v>
                </c:pt>
                <c:pt idx="560">
                  <c:v>-13.898664136611567</c:v>
                </c:pt>
                <c:pt idx="561">
                  <c:v>-11.159115350360958</c:v>
                </c:pt>
                <c:pt idx="562">
                  <c:v>-11.558986840456075</c:v>
                </c:pt>
                <c:pt idx="563">
                  <c:v>-16.212431412320321</c:v>
                </c:pt>
                <c:pt idx="564">
                  <c:v>-27.882137007839386</c:v>
                </c:pt>
                <c:pt idx="565">
                  <c:v>10.465417660288292</c:v>
                </c:pt>
                <c:pt idx="566">
                  <c:v>-24.831587738654086</c:v>
                </c:pt>
                <c:pt idx="567">
                  <c:v>-9.4815994401261463</c:v>
                </c:pt>
                <c:pt idx="568">
                  <c:v>-10.836634881092877</c:v>
                </c:pt>
                <c:pt idx="569">
                  <c:v>-20.88009704741383</c:v>
                </c:pt>
                <c:pt idx="570">
                  <c:v>24.631224860278611</c:v>
                </c:pt>
                <c:pt idx="571">
                  <c:v>-9.0310526137671285</c:v>
                </c:pt>
                <c:pt idx="572">
                  <c:v>-31.704696441460818</c:v>
                </c:pt>
                <c:pt idx="573">
                  <c:v>-24.007771130121903</c:v>
                </c:pt>
                <c:pt idx="574">
                  <c:v>-13.144839916804969</c:v>
                </c:pt>
                <c:pt idx="575">
                  <c:v>4.8838674127333412</c:v>
                </c:pt>
                <c:pt idx="576">
                  <c:v>-15.654458904550028</c:v>
                </c:pt>
                <c:pt idx="577">
                  <c:v>-12.559014808754842</c:v>
                </c:pt>
                <c:pt idx="578">
                  <c:v>-8.2872045236583478</c:v>
                </c:pt>
                <c:pt idx="579">
                  <c:v>-12.381296236510527</c:v>
                </c:pt>
                <c:pt idx="580">
                  <c:v>-6.5886453723340077</c:v>
                </c:pt>
                <c:pt idx="581">
                  <c:v>-39.541564873889598</c:v>
                </c:pt>
                <c:pt idx="582">
                  <c:v>-18.846777029722084</c:v>
                </c:pt>
                <c:pt idx="583">
                  <c:v>-16.673719549129228</c:v>
                </c:pt>
                <c:pt idx="584">
                  <c:v>-14.941044537737701</c:v>
                </c:pt>
                <c:pt idx="585">
                  <c:v>-19.79043201922601</c:v>
                </c:pt>
                <c:pt idx="586">
                  <c:v>-19.148290828522924</c:v>
                </c:pt>
                <c:pt idx="587">
                  <c:v>-25.024708561309783</c:v>
                </c:pt>
                <c:pt idx="588">
                  <c:v>4.6807699927579476</c:v>
                </c:pt>
                <c:pt idx="589">
                  <c:v>-4.0485872766401894</c:v>
                </c:pt>
                <c:pt idx="590">
                  <c:v>-20.109034778058778</c:v>
                </c:pt>
                <c:pt idx="591">
                  <c:v>4.2064641555251718</c:v>
                </c:pt>
                <c:pt idx="592">
                  <c:v>-9.8573846703298571</c:v>
                </c:pt>
                <c:pt idx="593">
                  <c:v>-5.0284253662623524</c:v>
                </c:pt>
                <c:pt idx="594">
                  <c:v>-2.5410865712194011</c:v>
                </c:pt>
                <c:pt idx="595">
                  <c:v>-1.3055209240500896</c:v>
                </c:pt>
                <c:pt idx="596">
                  <c:v>-25.381864763858399</c:v>
                </c:pt>
                <c:pt idx="597">
                  <c:v>-5.2532895481790254</c:v>
                </c:pt>
                <c:pt idx="598">
                  <c:v>-5.5330035363860937</c:v>
                </c:pt>
                <c:pt idx="599">
                  <c:v>-22.725188006044714</c:v>
                </c:pt>
                <c:pt idx="600">
                  <c:v>-29.022621427204264</c:v>
                </c:pt>
                <c:pt idx="601">
                  <c:v>-7.9437992444639614</c:v>
                </c:pt>
                <c:pt idx="602">
                  <c:v>5.9315778952001095</c:v>
                </c:pt>
                <c:pt idx="603">
                  <c:v>-6.7523769245707355</c:v>
                </c:pt>
                <c:pt idx="604">
                  <c:v>-10.902926510655981</c:v>
                </c:pt>
                <c:pt idx="605">
                  <c:v>-7.4053442068674347</c:v>
                </c:pt>
                <c:pt idx="606">
                  <c:v>-49.615362876307557</c:v>
                </c:pt>
                <c:pt idx="607">
                  <c:v>-9.040339631271106</c:v>
                </c:pt>
                <c:pt idx="608">
                  <c:v>-16.680340652573896</c:v>
                </c:pt>
                <c:pt idx="609">
                  <c:v>-0.17973258566725811</c:v>
                </c:pt>
                <c:pt idx="610">
                  <c:v>21.318319597441103</c:v>
                </c:pt>
                <c:pt idx="611">
                  <c:v>-5.9358109027611112</c:v>
                </c:pt>
                <c:pt idx="612">
                  <c:v>-8.3881689770154679</c:v>
                </c:pt>
                <c:pt idx="613">
                  <c:v>-5.7864931354605948</c:v>
                </c:pt>
                <c:pt idx="614">
                  <c:v>-5.1552226069258715</c:v>
                </c:pt>
                <c:pt idx="615">
                  <c:v>-12.14659494092691</c:v>
                </c:pt>
                <c:pt idx="616">
                  <c:v>-9.913729699715045</c:v>
                </c:pt>
                <c:pt idx="617">
                  <c:v>-7.6787219103177753</c:v>
                </c:pt>
                <c:pt idx="618">
                  <c:v>-6.9460852259236772</c:v>
                </c:pt>
                <c:pt idx="619">
                  <c:v>-11.772175308045583</c:v>
                </c:pt>
                <c:pt idx="620">
                  <c:v>-30.905652017967849</c:v>
                </c:pt>
                <c:pt idx="621">
                  <c:v>13.353110473437512</c:v>
                </c:pt>
                <c:pt idx="622">
                  <c:v>-9.8098317951749916</c:v>
                </c:pt>
                <c:pt idx="623">
                  <c:v>-10.598035740225969</c:v>
                </c:pt>
                <c:pt idx="624">
                  <c:v>-1.3134385418287169</c:v>
                </c:pt>
                <c:pt idx="625">
                  <c:v>-17.582678301143734</c:v>
                </c:pt>
                <c:pt idx="626">
                  <c:v>-10.783589031110669</c:v>
                </c:pt>
                <c:pt idx="627">
                  <c:v>-12.598959165646187</c:v>
                </c:pt>
                <c:pt idx="628">
                  <c:v>-5.5267896053508618</c:v>
                </c:pt>
                <c:pt idx="629">
                  <c:v>-4.7264688820211207</c:v>
                </c:pt>
                <c:pt idx="630">
                  <c:v>-11.044825937462786</c:v>
                </c:pt>
                <c:pt idx="631">
                  <c:v>-0.81285589135671432</c:v>
                </c:pt>
                <c:pt idx="632">
                  <c:v>-7.7839946845857453</c:v>
                </c:pt>
                <c:pt idx="633">
                  <c:v>-12.509092147429222</c:v>
                </c:pt>
                <c:pt idx="634">
                  <c:v>-23.173554113373509</c:v>
                </c:pt>
                <c:pt idx="635">
                  <c:v>-8.7379711980560408</c:v>
                </c:pt>
                <c:pt idx="636">
                  <c:v>-13.550645755125061</c:v>
                </c:pt>
                <c:pt idx="637">
                  <c:v>-13.579711432430061</c:v>
                </c:pt>
                <c:pt idx="638">
                  <c:v>-7.0556029889352754</c:v>
                </c:pt>
                <c:pt idx="639">
                  <c:v>-13.667446876556388</c:v>
                </c:pt>
                <c:pt idx="640">
                  <c:v>3.9971143591836147</c:v>
                </c:pt>
                <c:pt idx="641">
                  <c:v>-15.762619184920089</c:v>
                </c:pt>
                <c:pt idx="642">
                  <c:v>-12.395136427481624</c:v>
                </c:pt>
                <c:pt idx="643">
                  <c:v>-16.043876346637202</c:v>
                </c:pt>
                <c:pt idx="644">
                  <c:v>-12.618318979924528</c:v>
                </c:pt>
                <c:pt idx="645">
                  <c:v>-17.219337471942247</c:v>
                </c:pt>
                <c:pt idx="646">
                  <c:v>-19.374256841597724</c:v>
                </c:pt>
                <c:pt idx="647">
                  <c:v>-22.504483840570497</c:v>
                </c:pt>
                <c:pt idx="648">
                  <c:v>-17.451901922137392</c:v>
                </c:pt>
                <c:pt idx="649">
                  <c:v>-21.499490169300568</c:v>
                </c:pt>
                <c:pt idx="650">
                  <c:v>-16.308021171561052</c:v>
                </c:pt>
                <c:pt idx="651">
                  <c:v>-18.445828455647501</c:v>
                </c:pt>
                <c:pt idx="652">
                  <c:v>-19.368000973663538</c:v>
                </c:pt>
                <c:pt idx="653">
                  <c:v>-15.697778850019265</c:v>
                </c:pt>
                <c:pt idx="654">
                  <c:v>-9.9912836376870438</c:v>
                </c:pt>
                <c:pt idx="655">
                  <c:v>-13.96637463455793</c:v>
                </c:pt>
                <c:pt idx="656">
                  <c:v>-13.769191238157935</c:v>
                </c:pt>
                <c:pt idx="657">
                  <c:v>-15.032813454458315</c:v>
                </c:pt>
                <c:pt idx="658">
                  <c:v>-17.101094188085888</c:v>
                </c:pt>
                <c:pt idx="659">
                  <c:v>-11.591152169997905</c:v>
                </c:pt>
                <c:pt idx="660">
                  <c:v>-14.30976392057466</c:v>
                </c:pt>
                <c:pt idx="661">
                  <c:v>-12.513388934197804</c:v>
                </c:pt>
                <c:pt idx="662">
                  <c:v>-11.798648075000077</c:v>
                </c:pt>
                <c:pt idx="663">
                  <c:v>-11.46967017114437</c:v>
                </c:pt>
                <c:pt idx="664">
                  <c:v>-12.48190314884366</c:v>
                </c:pt>
                <c:pt idx="665">
                  <c:v>-13.41783057144443</c:v>
                </c:pt>
                <c:pt idx="666">
                  <c:v>-21.4709695425469</c:v>
                </c:pt>
                <c:pt idx="667">
                  <c:v>-14.264852131857907</c:v>
                </c:pt>
                <c:pt idx="668">
                  <c:v>-10.638395659962779</c:v>
                </c:pt>
                <c:pt idx="669">
                  <c:v>-12.703451353445327</c:v>
                </c:pt>
                <c:pt idx="670">
                  <c:v>-9.4527262733635187</c:v>
                </c:pt>
                <c:pt idx="671">
                  <c:v>-12.103200489072101</c:v>
                </c:pt>
                <c:pt idx="672">
                  <c:v>-15.981703820790274</c:v>
                </c:pt>
                <c:pt idx="673">
                  <c:v>-8.6012536797194112</c:v>
                </c:pt>
                <c:pt idx="674">
                  <c:v>-18.0824731498662</c:v>
                </c:pt>
                <c:pt idx="675">
                  <c:v>-6.4246689391818634</c:v>
                </c:pt>
                <c:pt idx="676">
                  <c:v>-10.772314896515615</c:v>
                </c:pt>
                <c:pt idx="677">
                  <c:v>-8.5098914020478276</c:v>
                </c:pt>
                <c:pt idx="678">
                  <c:v>-8.6030349082926829</c:v>
                </c:pt>
                <c:pt idx="679">
                  <c:v>-2.3891335956075701</c:v>
                </c:pt>
                <c:pt idx="680">
                  <c:v>-5.7833202896272375</c:v>
                </c:pt>
                <c:pt idx="681">
                  <c:v>-8.8286371197040943</c:v>
                </c:pt>
                <c:pt idx="682">
                  <c:v>-0.28352078150048432</c:v>
                </c:pt>
                <c:pt idx="683">
                  <c:v>-3.8454360039937949</c:v>
                </c:pt>
                <c:pt idx="684">
                  <c:v>-6.9079383095362124</c:v>
                </c:pt>
                <c:pt idx="685">
                  <c:v>-4.8175324814808356</c:v>
                </c:pt>
                <c:pt idx="686">
                  <c:v>-3.2341109785877911</c:v>
                </c:pt>
                <c:pt idx="687">
                  <c:v>-5.7759948587843155</c:v>
                </c:pt>
                <c:pt idx="688">
                  <c:v>-8.1408749102411715</c:v>
                </c:pt>
                <c:pt idx="689">
                  <c:v>-6.2151076241894625</c:v>
                </c:pt>
                <c:pt idx="690">
                  <c:v>-5.465998591887808</c:v>
                </c:pt>
                <c:pt idx="691">
                  <c:v>-6.1071223545714197</c:v>
                </c:pt>
                <c:pt idx="692">
                  <c:v>-6.7352198928548228</c:v>
                </c:pt>
                <c:pt idx="693">
                  <c:v>-5.4870011167183899</c:v>
                </c:pt>
                <c:pt idx="694">
                  <c:v>-4.1353538157828158</c:v>
                </c:pt>
                <c:pt idx="695">
                  <c:v>-4.5196296076750269</c:v>
                </c:pt>
                <c:pt idx="696">
                  <c:v>-2.5007428014660311</c:v>
                </c:pt>
                <c:pt idx="697">
                  <c:v>-2.9568696168884325</c:v>
                </c:pt>
                <c:pt idx="698">
                  <c:v>-3.8250562949424354</c:v>
                </c:pt>
                <c:pt idx="699">
                  <c:v>-1.3552474813750528</c:v>
                </c:pt>
                <c:pt idx="700">
                  <c:v>-3.8552721004592829</c:v>
                </c:pt>
                <c:pt idx="701">
                  <c:v>-5.2904531455017318</c:v>
                </c:pt>
                <c:pt idx="702">
                  <c:v>-6.2492347700222144</c:v>
                </c:pt>
                <c:pt idx="703">
                  <c:v>-8.4806624169792961</c:v>
                </c:pt>
                <c:pt idx="704">
                  <c:v>-6.2087434863918478</c:v>
                </c:pt>
                <c:pt idx="705">
                  <c:v>-7.8525170775252384</c:v>
                </c:pt>
                <c:pt idx="706">
                  <c:v>-7.6973661232703394</c:v>
                </c:pt>
                <c:pt idx="707">
                  <c:v>-7.1195884510955221</c:v>
                </c:pt>
                <c:pt idx="708">
                  <c:v>-8.1300833839373858</c:v>
                </c:pt>
                <c:pt idx="709">
                  <c:v>-5.4750475421427787</c:v>
                </c:pt>
                <c:pt idx="710">
                  <c:v>0.89464755347871727</c:v>
                </c:pt>
                <c:pt idx="711">
                  <c:v>-32.901767862791246</c:v>
                </c:pt>
                <c:pt idx="712">
                  <c:v>-26.516223131562494</c:v>
                </c:pt>
                <c:pt idx="713">
                  <c:v>-13.498400432417547</c:v>
                </c:pt>
                <c:pt idx="714">
                  <c:v>1.0667876577794204</c:v>
                </c:pt>
                <c:pt idx="715">
                  <c:v>-11.190648988400193</c:v>
                </c:pt>
                <c:pt idx="716">
                  <c:v>0</c:v>
                </c:pt>
                <c:pt idx="717">
                  <c:v>-19.650381851082003</c:v>
                </c:pt>
                <c:pt idx="718">
                  <c:v>25.392473243505012</c:v>
                </c:pt>
                <c:pt idx="719">
                  <c:v>9.8244159541790292</c:v>
                </c:pt>
                <c:pt idx="720">
                  <c:v>-10.766094227386782</c:v>
                </c:pt>
                <c:pt idx="721">
                  <c:v>-23.477898399143847</c:v>
                </c:pt>
                <c:pt idx="722">
                  <c:v>-16.407073881519594</c:v>
                </c:pt>
                <c:pt idx="723">
                  <c:v>-7.1941145901118952</c:v>
                </c:pt>
                <c:pt idx="724">
                  <c:v>-8.0541132944542024</c:v>
                </c:pt>
                <c:pt idx="725">
                  <c:v>-2.1926803075575387</c:v>
                </c:pt>
                <c:pt idx="726">
                  <c:v>-8.6519959289974633</c:v>
                </c:pt>
                <c:pt idx="727">
                  <c:v>31.913185271266457</c:v>
                </c:pt>
                <c:pt idx="728">
                  <c:v>36.122131193821986</c:v>
                </c:pt>
                <c:pt idx="729">
                  <c:v>-2.8448183375748131</c:v>
                </c:pt>
                <c:pt idx="730">
                  <c:v>-10.208294273990317</c:v>
                </c:pt>
                <c:pt idx="731">
                  <c:v>-14.647391921302603</c:v>
                </c:pt>
                <c:pt idx="732">
                  <c:v>18.673951972366538</c:v>
                </c:pt>
              </c:numCache>
            </c:numRef>
          </c:val>
          <c:smooth val="0"/>
        </c:ser>
        <c:ser>
          <c:idx val="1"/>
          <c:order val="1"/>
          <c:spPr>
            <a:ln w="38100" cmpd="sng">
              <a:solidFill>
                <a:srgbClr val="FFD320"/>
              </a:solidFill>
            </a:ln>
          </c:spPr>
          <c:marker>
            <c:symbol val="none"/>
          </c:marker>
          <c:cat>
            <c:strRef>
              <c:f>Data!$B$20:$B$752</c:f>
              <c:strCache>
                <c:ptCount val="733"/>
                <c:pt idx="0">
                  <c:v>2007-01-02</c:v>
                </c:pt>
                <c:pt idx="1">
                  <c:v>2007-01-03</c:v>
                </c:pt>
                <c:pt idx="2">
                  <c:v>2007-01-04</c:v>
                </c:pt>
                <c:pt idx="3">
                  <c:v>2007-01-05</c:v>
                </c:pt>
                <c:pt idx="4">
                  <c:v>2007-01-08</c:v>
                </c:pt>
                <c:pt idx="5">
                  <c:v>2007-01-09</c:v>
                </c:pt>
                <c:pt idx="6">
                  <c:v>2007-01-10</c:v>
                </c:pt>
                <c:pt idx="7">
                  <c:v>2007-01-11</c:v>
                </c:pt>
                <c:pt idx="8">
                  <c:v>2007-01-12</c:v>
                </c:pt>
                <c:pt idx="9">
                  <c:v>2007-01-15</c:v>
                </c:pt>
                <c:pt idx="10">
                  <c:v>2007-01-16</c:v>
                </c:pt>
                <c:pt idx="11">
                  <c:v>2007-01-17</c:v>
                </c:pt>
                <c:pt idx="12">
                  <c:v>2007-01-18</c:v>
                </c:pt>
                <c:pt idx="13">
                  <c:v>2007-01-19</c:v>
                </c:pt>
                <c:pt idx="14">
                  <c:v>2007-01-22</c:v>
                </c:pt>
                <c:pt idx="15">
                  <c:v>2007-01-23</c:v>
                </c:pt>
                <c:pt idx="16">
                  <c:v>2007-01-24</c:v>
                </c:pt>
                <c:pt idx="17">
                  <c:v>2007-01-25</c:v>
                </c:pt>
                <c:pt idx="18">
                  <c:v>2007-01-26</c:v>
                </c:pt>
                <c:pt idx="19">
                  <c:v>2007-01-29</c:v>
                </c:pt>
                <c:pt idx="20">
                  <c:v>2007-01-30</c:v>
                </c:pt>
                <c:pt idx="21">
                  <c:v>2007-01-31</c:v>
                </c:pt>
                <c:pt idx="22">
                  <c:v>2007-02-01</c:v>
                </c:pt>
                <c:pt idx="23">
                  <c:v>2007-02-02</c:v>
                </c:pt>
                <c:pt idx="24">
                  <c:v>2007-02-05</c:v>
                </c:pt>
                <c:pt idx="25">
                  <c:v>2007-02-06</c:v>
                </c:pt>
                <c:pt idx="26">
                  <c:v>2007-02-07</c:v>
                </c:pt>
                <c:pt idx="27">
                  <c:v>2007-02-08</c:v>
                </c:pt>
                <c:pt idx="28">
                  <c:v>2007-02-09</c:v>
                </c:pt>
                <c:pt idx="29">
                  <c:v>2007-02-12</c:v>
                </c:pt>
                <c:pt idx="30">
                  <c:v>2007-02-13</c:v>
                </c:pt>
                <c:pt idx="31">
                  <c:v>2007-02-14</c:v>
                </c:pt>
                <c:pt idx="32">
                  <c:v>2007-02-15</c:v>
                </c:pt>
                <c:pt idx="33">
                  <c:v>2007-02-16</c:v>
                </c:pt>
                <c:pt idx="34">
                  <c:v>2007-02-19</c:v>
                </c:pt>
                <c:pt idx="35">
                  <c:v>2007-02-20</c:v>
                </c:pt>
                <c:pt idx="36">
                  <c:v>2007-02-21</c:v>
                </c:pt>
                <c:pt idx="37">
                  <c:v>2007-02-22</c:v>
                </c:pt>
                <c:pt idx="38">
                  <c:v>2007-02-23</c:v>
                </c:pt>
                <c:pt idx="39">
                  <c:v>2007-02-26</c:v>
                </c:pt>
                <c:pt idx="40">
                  <c:v>2007-02-27</c:v>
                </c:pt>
                <c:pt idx="41">
                  <c:v>2007-02-28</c:v>
                </c:pt>
                <c:pt idx="42">
                  <c:v>2007-03-01</c:v>
                </c:pt>
                <c:pt idx="43">
                  <c:v>2007-03-02</c:v>
                </c:pt>
                <c:pt idx="44">
                  <c:v>2007-03-05</c:v>
                </c:pt>
                <c:pt idx="45">
                  <c:v>2007-03-06</c:v>
                </c:pt>
                <c:pt idx="46">
                  <c:v>2007-03-07</c:v>
                </c:pt>
                <c:pt idx="47">
                  <c:v>2007-03-08</c:v>
                </c:pt>
                <c:pt idx="48">
                  <c:v>2007-03-09</c:v>
                </c:pt>
                <c:pt idx="49">
                  <c:v>2007-03-12</c:v>
                </c:pt>
                <c:pt idx="50">
                  <c:v>2007-03-13</c:v>
                </c:pt>
                <c:pt idx="51">
                  <c:v>2007-03-14</c:v>
                </c:pt>
                <c:pt idx="52">
                  <c:v>2007-03-15</c:v>
                </c:pt>
                <c:pt idx="53">
                  <c:v>2007-03-16</c:v>
                </c:pt>
                <c:pt idx="54">
                  <c:v>2007-03-19</c:v>
                </c:pt>
                <c:pt idx="55">
                  <c:v>2007-03-20</c:v>
                </c:pt>
                <c:pt idx="56">
                  <c:v>2007-03-21</c:v>
                </c:pt>
                <c:pt idx="57">
                  <c:v>2007-03-22</c:v>
                </c:pt>
                <c:pt idx="58">
                  <c:v>2007-03-23</c:v>
                </c:pt>
                <c:pt idx="59">
                  <c:v>2007-03-26</c:v>
                </c:pt>
                <c:pt idx="60">
                  <c:v>2007-03-27</c:v>
                </c:pt>
                <c:pt idx="61">
                  <c:v>2007-03-28</c:v>
                </c:pt>
                <c:pt idx="62">
                  <c:v>2007-03-29</c:v>
                </c:pt>
                <c:pt idx="63">
                  <c:v>2007-03-30</c:v>
                </c:pt>
                <c:pt idx="64">
                  <c:v>2007-04-02</c:v>
                </c:pt>
                <c:pt idx="65">
                  <c:v>2007-04-03</c:v>
                </c:pt>
                <c:pt idx="66">
                  <c:v>2007-04-04</c:v>
                </c:pt>
                <c:pt idx="67">
                  <c:v>2007-04-05</c:v>
                </c:pt>
                <c:pt idx="68">
                  <c:v>2007-04-09</c:v>
                </c:pt>
                <c:pt idx="69">
                  <c:v>2007-04-10</c:v>
                </c:pt>
                <c:pt idx="70">
                  <c:v>2007-04-11</c:v>
                </c:pt>
                <c:pt idx="71">
                  <c:v>2007-04-12</c:v>
                </c:pt>
                <c:pt idx="72">
                  <c:v>2007-04-13</c:v>
                </c:pt>
                <c:pt idx="73">
                  <c:v>2007-04-16</c:v>
                </c:pt>
                <c:pt idx="74">
                  <c:v>2007-04-17</c:v>
                </c:pt>
                <c:pt idx="75">
                  <c:v>2007-04-18</c:v>
                </c:pt>
                <c:pt idx="76">
                  <c:v>2007-04-19</c:v>
                </c:pt>
                <c:pt idx="77">
                  <c:v>2007-04-20</c:v>
                </c:pt>
                <c:pt idx="78">
                  <c:v>2007-04-23</c:v>
                </c:pt>
                <c:pt idx="79">
                  <c:v>2007-04-24</c:v>
                </c:pt>
                <c:pt idx="80">
                  <c:v>2007-04-25</c:v>
                </c:pt>
                <c:pt idx="81">
                  <c:v>2007-04-26</c:v>
                </c:pt>
                <c:pt idx="82">
                  <c:v>2007-04-27</c:v>
                </c:pt>
                <c:pt idx="83">
                  <c:v>2007-04-30</c:v>
                </c:pt>
                <c:pt idx="84">
                  <c:v>2007-05-01</c:v>
                </c:pt>
                <c:pt idx="85">
                  <c:v>2007-05-02</c:v>
                </c:pt>
                <c:pt idx="86">
                  <c:v>2007-05-03</c:v>
                </c:pt>
                <c:pt idx="87">
                  <c:v>2007-05-04</c:v>
                </c:pt>
                <c:pt idx="88">
                  <c:v>2007-05-07</c:v>
                </c:pt>
                <c:pt idx="89">
                  <c:v>2007-05-08</c:v>
                </c:pt>
                <c:pt idx="90">
                  <c:v>2007-05-09</c:v>
                </c:pt>
                <c:pt idx="91">
                  <c:v>2007-05-10</c:v>
                </c:pt>
                <c:pt idx="92">
                  <c:v>2007-05-11</c:v>
                </c:pt>
                <c:pt idx="93">
                  <c:v>2007-05-14</c:v>
                </c:pt>
                <c:pt idx="94">
                  <c:v>2007-05-15</c:v>
                </c:pt>
                <c:pt idx="95">
                  <c:v>2007-05-16</c:v>
                </c:pt>
                <c:pt idx="96">
                  <c:v>2007-05-17</c:v>
                </c:pt>
                <c:pt idx="97">
                  <c:v>2007-05-18</c:v>
                </c:pt>
                <c:pt idx="98">
                  <c:v>2007-05-21</c:v>
                </c:pt>
                <c:pt idx="99">
                  <c:v>2007-05-22</c:v>
                </c:pt>
                <c:pt idx="100">
                  <c:v>2007-05-23</c:v>
                </c:pt>
                <c:pt idx="101">
                  <c:v>2007-05-24</c:v>
                </c:pt>
                <c:pt idx="102">
                  <c:v>2007-05-25</c:v>
                </c:pt>
                <c:pt idx="103">
                  <c:v>2007-05-29</c:v>
                </c:pt>
                <c:pt idx="104">
                  <c:v>2007-05-30</c:v>
                </c:pt>
                <c:pt idx="105">
                  <c:v>2007-05-31</c:v>
                </c:pt>
                <c:pt idx="106">
                  <c:v>2007-06-01</c:v>
                </c:pt>
                <c:pt idx="107">
                  <c:v>2007-06-04</c:v>
                </c:pt>
                <c:pt idx="108">
                  <c:v>2007-06-05</c:v>
                </c:pt>
                <c:pt idx="109">
                  <c:v>2007-06-06</c:v>
                </c:pt>
                <c:pt idx="110">
                  <c:v>2007-06-07</c:v>
                </c:pt>
                <c:pt idx="111">
                  <c:v>2007-06-08</c:v>
                </c:pt>
                <c:pt idx="112">
                  <c:v>2007-06-11</c:v>
                </c:pt>
                <c:pt idx="113">
                  <c:v>2007-06-12</c:v>
                </c:pt>
                <c:pt idx="114">
                  <c:v>2007-06-13</c:v>
                </c:pt>
                <c:pt idx="115">
                  <c:v>2007-06-14</c:v>
                </c:pt>
                <c:pt idx="116">
                  <c:v>2007-06-15</c:v>
                </c:pt>
                <c:pt idx="117">
                  <c:v>2007-06-18</c:v>
                </c:pt>
                <c:pt idx="118">
                  <c:v>2007-06-19</c:v>
                </c:pt>
                <c:pt idx="119">
                  <c:v>2007-06-20</c:v>
                </c:pt>
                <c:pt idx="120">
                  <c:v>2007-06-21</c:v>
                </c:pt>
                <c:pt idx="121">
                  <c:v>2007-06-22</c:v>
                </c:pt>
                <c:pt idx="122">
                  <c:v>2007-06-25</c:v>
                </c:pt>
                <c:pt idx="123">
                  <c:v>2007-06-26</c:v>
                </c:pt>
                <c:pt idx="124">
                  <c:v>2007-06-27</c:v>
                </c:pt>
                <c:pt idx="125">
                  <c:v>2007-06-28</c:v>
                </c:pt>
                <c:pt idx="126">
                  <c:v>2007-06-29</c:v>
                </c:pt>
                <c:pt idx="127">
                  <c:v>2007-07-02</c:v>
                </c:pt>
                <c:pt idx="128">
                  <c:v>2007-07-03</c:v>
                </c:pt>
                <c:pt idx="129">
                  <c:v>2007-07-05</c:v>
                </c:pt>
                <c:pt idx="130">
                  <c:v>2007-07-06</c:v>
                </c:pt>
                <c:pt idx="131">
                  <c:v>2007-07-09</c:v>
                </c:pt>
                <c:pt idx="132">
                  <c:v>2007-07-10</c:v>
                </c:pt>
                <c:pt idx="133">
                  <c:v>2007-07-11</c:v>
                </c:pt>
                <c:pt idx="134">
                  <c:v>2007-07-12</c:v>
                </c:pt>
                <c:pt idx="135">
                  <c:v>2007-07-13</c:v>
                </c:pt>
                <c:pt idx="136">
                  <c:v>2007-07-16</c:v>
                </c:pt>
                <c:pt idx="137">
                  <c:v>2007-07-17</c:v>
                </c:pt>
                <c:pt idx="138">
                  <c:v>2007-07-18</c:v>
                </c:pt>
                <c:pt idx="139">
                  <c:v>2007-07-19</c:v>
                </c:pt>
                <c:pt idx="140">
                  <c:v>2007-07-20</c:v>
                </c:pt>
                <c:pt idx="141">
                  <c:v>2007-07-23</c:v>
                </c:pt>
                <c:pt idx="142">
                  <c:v>2007-07-24</c:v>
                </c:pt>
                <c:pt idx="143">
                  <c:v>2007-07-25</c:v>
                </c:pt>
                <c:pt idx="144">
                  <c:v>2007-07-26</c:v>
                </c:pt>
                <c:pt idx="145">
                  <c:v>2007-07-27</c:v>
                </c:pt>
                <c:pt idx="146">
                  <c:v>2007-07-30</c:v>
                </c:pt>
                <c:pt idx="147">
                  <c:v>2007-07-31</c:v>
                </c:pt>
                <c:pt idx="148">
                  <c:v>2007-08-01</c:v>
                </c:pt>
                <c:pt idx="149">
                  <c:v>2007-08-02</c:v>
                </c:pt>
                <c:pt idx="150">
                  <c:v>2007-08-03</c:v>
                </c:pt>
                <c:pt idx="151">
                  <c:v>2007-08-06</c:v>
                </c:pt>
                <c:pt idx="152">
                  <c:v>2007-08-07</c:v>
                </c:pt>
                <c:pt idx="153">
                  <c:v>2007-08-08</c:v>
                </c:pt>
                <c:pt idx="154">
                  <c:v>2007-08-09</c:v>
                </c:pt>
                <c:pt idx="155">
                  <c:v>2007-08-10</c:v>
                </c:pt>
                <c:pt idx="156">
                  <c:v>2007-08-13</c:v>
                </c:pt>
                <c:pt idx="157">
                  <c:v>2007-08-14</c:v>
                </c:pt>
                <c:pt idx="158">
                  <c:v>2007-08-15</c:v>
                </c:pt>
                <c:pt idx="159">
                  <c:v>2007-08-16</c:v>
                </c:pt>
                <c:pt idx="160">
                  <c:v>2007-08-17</c:v>
                </c:pt>
                <c:pt idx="161">
                  <c:v>2007-08-20</c:v>
                </c:pt>
                <c:pt idx="162">
                  <c:v>2007-08-21</c:v>
                </c:pt>
                <c:pt idx="163">
                  <c:v>2007-08-22</c:v>
                </c:pt>
                <c:pt idx="164">
                  <c:v>2007-08-23</c:v>
                </c:pt>
                <c:pt idx="165">
                  <c:v>2007-08-24</c:v>
                </c:pt>
                <c:pt idx="166">
                  <c:v>2007-08-27</c:v>
                </c:pt>
                <c:pt idx="167">
                  <c:v>2007-08-28</c:v>
                </c:pt>
                <c:pt idx="168">
                  <c:v>2007-08-29</c:v>
                </c:pt>
                <c:pt idx="169">
                  <c:v>2007-08-30</c:v>
                </c:pt>
                <c:pt idx="170">
                  <c:v>2007-08-31</c:v>
                </c:pt>
                <c:pt idx="171">
                  <c:v>2007-09-03</c:v>
                </c:pt>
                <c:pt idx="172">
                  <c:v>2007-09-04</c:v>
                </c:pt>
                <c:pt idx="173">
                  <c:v>2007-09-05</c:v>
                </c:pt>
                <c:pt idx="174">
                  <c:v>2007-09-06</c:v>
                </c:pt>
                <c:pt idx="175">
                  <c:v>2007-09-07</c:v>
                </c:pt>
                <c:pt idx="176">
                  <c:v>2007-09-10</c:v>
                </c:pt>
                <c:pt idx="177">
                  <c:v>2007-09-11</c:v>
                </c:pt>
                <c:pt idx="178">
                  <c:v>2007-09-12</c:v>
                </c:pt>
                <c:pt idx="179">
                  <c:v>2007-09-13</c:v>
                </c:pt>
                <c:pt idx="180">
                  <c:v>2007-09-14</c:v>
                </c:pt>
                <c:pt idx="181">
                  <c:v>2007-09-17</c:v>
                </c:pt>
                <c:pt idx="182">
                  <c:v>2007-09-18</c:v>
                </c:pt>
                <c:pt idx="183">
                  <c:v>2007-09-19</c:v>
                </c:pt>
                <c:pt idx="184">
                  <c:v>2007-09-20</c:v>
                </c:pt>
                <c:pt idx="185">
                  <c:v>2007-09-21</c:v>
                </c:pt>
                <c:pt idx="186">
                  <c:v>2007-09-24</c:v>
                </c:pt>
                <c:pt idx="187">
                  <c:v>2007-09-25</c:v>
                </c:pt>
                <c:pt idx="188">
                  <c:v>2007-09-26</c:v>
                </c:pt>
                <c:pt idx="189">
                  <c:v>2007-09-27</c:v>
                </c:pt>
                <c:pt idx="190">
                  <c:v>2007-09-28</c:v>
                </c:pt>
                <c:pt idx="191">
                  <c:v>2007-10-01</c:v>
                </c:pt>
                <c:pt idx="192">
                  <c:v>2007-10-02</c:v>
                </c:pt>
                <c:pt idx="193">
                  <c:v>2007-10-03</c:v>
                </c:pt>
                <c:pt idx="194">
                  <c:v>2007-10-04</c:v>
                </c:pt>
                <c:pt idx="195">
                  <c:v>2007-10-05</c:v>
                </c:pt>
                <c:pt idx="196">
                  <c:v>2007-10-08</c:v>
                </c:pt>
                <c:pt idx="197">
                  <c:v>2007-10-09</c:v>
                </c:pt>
                <c:pt idx="198">
                  <c:v>2007-10-10</c:v>
                </c:pt>
                <c:pt idx="199">
                  <c:v>2007-10-11</c:v>
                </c:pt>
                <c:pt idx="200">
                  <c:v>2007-10-12</c:v>
                </c:pt>
                <c:pt idx="201">
                  <c:v>2007-10-15</c:v>
                </c:pt>
                <c:pt idx="202">
                  <c:v>2007-10-16</c:v>
                </c:pt>
                <c:pt idx="203">
                  <c:v>2007-10-17</c:v>
                </c:pt>
                <c:pt idx="204">
                  <c:v>2007-10-18</c:v>
                </c:pt>
                <c:pt idx="205">
                  <c:v>2007-10-19</c:v>
                </c:pt>
                <c:pt idx="206">
                  <c:v>2007-10-22</c:v>
                </c:pt>
                <c:pt idx="207">
                  <c:v>2007-10-23</c:v>
                </c:pt>
                <c:pt idx="208">
                  <c:v>2007-10-24</c:v>
                </c:pt>
                <c:pt idx="209">
                  <c:v>2007-10-25</c:v>
                </c:pt>
                <c:pt idx="210">
                  <c:v>2007-10-26</c:v>
                </c:pt>
                <c:pt idx="211">
                  <c:v>2007-10-29</c:v>
                </c:pt>
                <c:pt idx="212">
                  <c:v>2007-10-30</c:v>
                </c:pt>
                <c:pt idx="213">
                  <c:v>2007-10-31</c:v>
                </c:pt>
                <c:pt idx="214">
                  <c:v>2007-11-01</c:v>
                </c:pt>
                <c:pt idx="215">
                  <c:v>2007-11-02</c:v>
                </c:pt>
                <c:pt idx="216">
                  <c:v>2007-11-05</c:v>
                </c:pt>
                <c:pt idx="217">
                  <c:v>2007-11-06</c:v>
                </c:pt>
                <c:pt idx="218">
                  <c:v>2007-11-07</c:v>
                </c:pt>
                <c:pt idx="219">
                  <c:v>2007-11-08</c:v>
                </c:pt>
                <c:pt idx="220">
                  <c:v>2007-11-09</c:v>
                </c:pt>
                <c:pt idx="221">
                  <c:v>2007-11-12</c:v>
                </c:pt>
                <c:pt idx="222">
                  <c:v>2007-11-13</c:v>
                </c:pt>
                <c:pt idx="223">
                  <c:v>2007-11-14</c:v>
                </c:pt>
                <c:pt idx="224">
                  <c:v>2007-11-15</c:v>
                </c:pt>
                <c:pt idx="225">
                  <c:v>2007-11-16</c:v>
                </c:pt>
                <c:pt idx="226">
                  <c:v>2007-11-19</c:v>
                </c:pt>
                <c:pt idx="227">
                  <c:v>2007-11-20</c:v>
                </c:pt>
                <c:pt idx="228">
                  <c:v>2007-11-21</c:v>
                </c:pt>
                <c:pt idx="229">
                  <c:v>2007-11-23</c:v>
                </c:pt>
                <c:pt idx="230">
                  <c:v>2007-11-26</c:v>
                </c:pt>
                <c:pt idx="231">
                  <c:v>2007-11-27</c:v>
                </c:pt>
                <c:pt idx="232">
                  <c:v>2007-11-28</c:v>
                </c:pt>
                <c:pt idx="233">
                  <c:v>2007-11-29</c:v>
                </c:pt>
                <c:pt idx="234">
                  <c:v>2007-11-30</c:v>
                </c:pt>
                <c:pt idx="235">
                  <c:v>2007-12-03</c:v>
                </c:pt>
                <c:pt idx="236">
                  <c:v>2007-12-04</c:v>
                </c:pt>
                <c:pt idx="237">
                  <c:v>2007-12-05</c:v>
                </c:pt>
                <c:pt idx="238">
                  <c:v>2007-12-06</c:v>
                </c:pt>
                <c:pt idx="239">
                  <c:v>2007-12-07</c:v>
                </c:pt>
                <c:pt idx="240">
                  <c:v>2007-12-10</c:v>
                </c:pt>
                <c:pt idx="241">
                  <c:v>2007-12-11</c:v>
                </c:pt>
                <c:pt idx="242">
                  <c:v>2007-12-12</c:v>
                </c:pt>
                <c:pt idx="243">
                  <c:v>2007-12-13</c:v>
                </c:pt>
                <c:pt idx="244">
                  <c:v>2007-12-14</c:v>
                </c:pt>
                <c:pt idx="245">
                  <c:v>2007-12-17</c:v>
                </c:pt>
                <c:pt idx="246">
                  <c:v>2007-12-18</c:v>
                </c:pt>
                <c:pt idx="247">
                  <c:v>2007-12-19</c:v>
                </c:pt>
                <c:pt idx="248">
                  <c:v>2007-12-20</c:v>
                </c:pt>
                <c:pt idx="249">
                  <c:v>2007-12-21</c:v>
                </c:pt>
                <c:pt idx="250">
                  <c:v>2007-12-24</c:v>
                </c:pt>
                <c:pt idx="251">
                  <c:v>2007-12-26</c:v>
                </c:pt>
                <c:pt idx="252">
                  <c:v>2007-12-27</c:v>
                </c:pt>
                <c:pt idx="253">
                  <c:v>2007-12-28</c:v>
                </c:pt>
                <c:pt idx="254">
                  <c:v>2007-12-31</c:v>
                </c:pt>
                <c:pt idx="255">
                  <c:v>2008-01-02</c:v>
                </c:pt>
                <c:pt idx="256">
                  <c:v>2008-01-03</c:v>
                </c:pt>
                <c:pt idx="257">
                  <c:v>2008-01-04</c:v>
                </c:pt>
                <c:pt idx="258">
                  <c:v>2008-01-07</c:v>
                </c:pt>
                <c:pt idx="259">
                  <c:v>2008-01-08</c:v>
                </c:pt>
                <c:pt idx="260">
                  <c:v>2008-01-09</c:v>
                </c:pt>
                <c:pt idx="261">
                  <c:v>2008-01-10</c:v>
                </c:pt>
                <c:pt idx="262">
                  <c:v>2008-01-11</c:v>
                </c:pt>
                <c:pt idx="263">
                  <c:v>2008-01-14</c:v>
                </c:pt>
                <c:pt idx="264">
                  <c:v>2008-01-15</c:v>
                </c:pt>
                <c:pt idx="265">
                  <c:v>2008-01-16</c:v>
                </c:pt>
                <c:pt idx="266">
                  <c:v>2008-01-17</c:v>
                </c:pt>
                <c:pt idx="267">
                  <c:v>2008-01-18</c:v>
                </c:pt>
                <c:pt idx="268">
                  <c:v>2008-01-22</c:v>
                </c:pt>
                <c:pt idx="269">
                  <c:v>2008-01-23</c:v>
                </c:pt>
                <c:pt idx="270">
                  <c:v>2008-01-24</c:v>
                </c:pt>
                <c:pt idx="271">
                  <c:v>2008-01-25</c:v>
                </c:pt>
                <c:pt idx="272">
                  <c:v>2008-01-28</c:v>
                </c:pt>
                <c:pt idx="273">
                  <c:v>2008-01-29</c:v>
                </c:pt>
                <c:pt idx="274">
                  <c:v>2008-01-30</c:v>
                </c:pt>
                <c:pt idx="275">
                  <c:v>2008-01-31</c:v>
                </c:pt>
                <c:pt idx="276">
                  <c:v>2008-02-01</c:v>
                </c:pt>
                <c:pt idx="277">
                  <c:v>2008-02-04</c:v>
                </c:pt>
                <c:pt idx="278">
                  <c:v>2008-02-05</c:v>
                </c:pt>
                <c:pt idx="279">
                  <c:v>2008-02-06</c:v>
                </c:pt>
                <c:pt idx="280">
                  <c:v>2008-02-07</c:v>
                </c:pt>
                <c:pt idx="281">
                  <c:v>2008-02-08</c:v>
                </c:pt>
                <c:pt idx="282">
                  <c:v>2008-02-11</c:v>
                </c:pt>
                <c:pt idx="283">
                  <c:v>2008-02-12</c:v>
                </c:pt>
                <c:pt idx="284">
                  <c:v>2008-02-13</c:v>
                </c:pt>
                <c:pt idx="285">
                  <c:v>2008-02-14</c:v>
                </c:pt>
                <c:pt idx="286">
                  <c:v>2008-02-15</c:v>
                </c:pt>
                <c:pt idx="287">
                  <c:v>2008-02-19</c:v>
                </c:pt>
                <c:pt idx="288">
                  <c:v>2008-02-20</c:v>
                </c:pt>
                <c:pt idx="289">
                  <c:v>2008-02-21</c:v>
                </c:pt>
                <c:pt idx="290">
                  <c:v>2008-02-22</c:v>
                </c:pt>
                <c:pt idx="291">
                  <c:v>2008-02-25</c:v>
                </c:pt>
                <c:pt idx="292">
                  <c:v>2008-02-26</c:v>
                </c:pt>
                <c:pt idx="293">
                  <c:v>2008-02-27</c:v>
                </c:pt>
                <c:pt idx="294">
                  <c:v>2008-02-28</c:v>
                </c:pt>
                <c:pt idx="295">
                  <c:v>2008-02-29</c:v>
                </c:pt>
                <c:pt idx="296">
                  <c:v>2008-03-03</c:v>
                </c:pt>
                <c:pt idx="297">
                  <c:v>2008-03-04</c:v>
                </c:pt>
                <c:pt idx="298">
                  <c:v>2008-03-05</c:v>
                </c:pt>
                <c:pt idx="299">
                  <c:v>2008-03-06</c:v>
                </c:pt>
                <c:pt idx="300">
                  <c:v>2008-03-07</c:v>
                </c:pt>
                <c:pt idx="301">
                  <c:v>2008-03-10</c:v>
                </c:pt>
                <c:pt idx="302">
                  <c:v>2008-03-11</c:v>
                </c:pt>
                <c:pt idx="303">
                  <c:v>2008-03-12</c:v>
                </c:pt>
                <c:pt idx="304">
                  <c:v>2008-03-13</c:v>
                </c:pt>
                <c:pt idx="305">
                  <c:v>2008-03-14</c:v>
                </c:pt>
                <c:pt idx="306">
                  <c:v>2008-03-17</c:v>
                </c:pt>
                <c:pt idx="307">
                  <c:v>2008-03-18</c:v>
                </c:pt>
                <c:pt idx="308">
                  <c:v>2008-03-19</c:v>
                </c:pt>
                <c:pt idx="309">
                  <c:v>2008-03-20</c:v>
                </c:pt>
                <c:pt idx="310">
                  <c:v>2008-03-24</c:v>
                </c:pt>
                <c:pt idx="311">
                  <c:v>2008-03-25</c:v>
                </c:pt>
                <c:pt idx="312">
                  <c:v>2008-03-26</c:v>
                </c:pt>
                <c:pt idx="313">
                  <c:v>2008-03-27</c:v>
                </c:pt>
                <c:pt idx="314">
                  <c:v>2008-03-28</c:v>
                </c:pt>
                <c:pt idx="315">
                  <c:v>2008-03-31</c:v>
                </c:pt>
                <c:pt idx="316">
                  <c:v>2008-04-01</c:v>
                </c:pt>
                <c:pt idx="317">
                  <c:v>2008-04-02</c:v>
                </c:pt>
                <c:pt idx="318">
                  <c:v>2008-04-03</c:v>
                </c:pt>
                <c:pt idx="319">
                  <c:v>2008-04-04</c:v>
                </c:pt>
                <c:pt idx="320">
                  <c:v>2008-04-07</c:v>
                </c:pt>
                <c:pt idx="321">
                  <c:v>2008-04-08</c:v>
                </c:pt>
                <c:pt idx="322">
                  <c:v>2008-04-09</c:v>
                </c:pt>
                <c:pt idx="323">
                  <c:v>2008-04-10</c:v>
                </c:pt>
                <c:pt idx="324">
                  <c:v>2008-04-11</c:v>
                </c:pt>
                <c:pt idx="325">
                  <c:v>2008-04-14</c:v>
                </c:pt>
                <c:pt idx="326">
                  <c:v>2008-04-15</c:v>
                </c:pt>
                <c:pt idx="327">
                  <c:v>2008-04-16</c:v>
                </c:pt>
                <c:pt idx="328">
                  <c:v>2008-04-17</c:v>
                </c:pt>
                <c:pt idx="329">
                  <c:v>2008-04-18</c:v>
                </c:pt>
                <c:pt idx="330">
                  <c:v>2008-04-21</c:v>
                </c:pt>
                <c:pt idx="331">
                  <c:v>2008-04-22</c:v>
                </c:pt>
                <c:pt idx="332">
                  <c:v>2008-04-23</c:v>
                </c:pt>
                <c:pt idx="333">
                  <c:v>2008-04-24</c:v>
                </c:pt>
                <c:pt idx="334">
                  <c:v>2008-04-25</c:v>
                </c:pt>
                <c:pt idx="335">
                  <c:v>2008-04-28</c:v>
                </c:pt>
                <c:pt idx="336">
                  <c:v>2008-04-29</c:v>
                </c:pt>
                <c:pt idx="337">
                  <c:v>2008-04-30</c:v>
                </c:pt>
                <c:pt idx="338">
                  <c:v>2008-05-01</c:v>
                </c:pt>
                <c:pt idx="339">
                  <c:v>2008-05-02</c:v>
                </c:pt>
                <c:pt idx="340">
                  <c:v>2008-05-05</c:v>
                </c:pt>
                <c:pt idx="341">
                  <c:v>2008-05-06</c:v>
                </c:pt>
                <c:pt idx="342">
                  <c:v>2008-05-07</c:v>
                </c:pt>
                <c:pt idx="343">
                  <c:v>2008-05-08</c:v>
                </c:pt>
                <c:pt idx="344">
                  <c:v>2008-05-09</c:v>
                </c:pt>
                <c:pt idx="345">
                  <c:v>2008-05-12</c:v>
                </c:pt>
                <c:pt idx="346">
                  <c:v>2008-05-13</c:v>
                </c:pt>
                <c:pt idx="347">
                  <c:v>2008-05-14</c:v>
                </c:pt>
                <c:pt idx="348">
                  <c:v>2008-05-15</c:v>
                </c:pt>
                <c:pt idx="349">
                  <c:v>2008-05-16</c:v>
                </c:pt>
                <c:pt idx="350">
                  <c:v>2008-05-19</c:v>
                </c:pt>
                <c:pt idx="351">
                  <c:v>2008-05-20</c:v>
                </c:pt>
                <c:pt idx="352">
                  <c:v>2008-05-21</c:v>
                </c:pt>
                <c:pt idx="353">
                  <c:v>2008-05-22</c:v>
                </c:pt>
                <c:pt idx="354">
                  <c:v>2008-05-23</c:v>
                </c:pt>
                <c:pt idx="355">
                  <c:v>2008-05-27</c:v>
                </c:pt>
                <c:pt idx="356">
                  <c:v>2008-05-28</c:v>
                </c:pt>
                <c:pt idx="357">
                  <c:v>2008-05-29</c:v>
                </c:pt>
                <c:pt idx="358">
                  <c:v>2008-05-30</c:v>
                </c:pt>
                <c:pt idx="359">
                  <c:v>2008-06-02</c:v>
                </c:pt>
                <c:pt idx="360">
                  <c:v>2008-06-03</c:v>
                </c:pt>
                <c:pt idx="361">
                  <c:v>2008-06-04</c:v>
                </c:pt>
                <c:pt idx="362">
                  <c:v>2008-06-05</c:v>
                </c:pt>
                <c:pt idx="363">
                  <c:v>2008-06-06</c:v>
                </c:pt>
                <c:pt idx="364">
                  <c:v>2008-06-09</c:v>
                </c:pt>
                <c:pt idx="365">
                  <c:v>2008-06-10</c:v>
                </c:pt>
                <c:pt idx="366">
                  <c:v>2008-06-11</c:v>
                </c:pt>
                <c:pt idx="367">
                  <c:v>2008-06-12</c:v>
                </c:pt>
                <c:pt idx="368">
                  <c:v>2008-06-13</c:v>
                </c:pt>
                <c:pt idx="369">
                  <c:v>2008-06-16</c:v>
                </c:pt>
                <c:pt idx="370">
                  <c:v>2008-06-17</c:v>
                </c:pt>
                <c:pt idx="371">
                  <c:v>2008-06-18</c:v>
                </c:pt>
                <c:pt idx="372">
                  <c:v>2008-06-19</c:v>
                </c:pt>
                <c:pt idx="373">
                  <c:v>2008-06-20</c:v>
                </c:pt>
                <c:pt idx="374">
                  <c:v>2008-06-23</c:v>
                </c:pt>
                <c:pt idx="375">
                  <c:v>2008-06-24</c:v>
                </c:pt>
                <c:pt idx="376">
                  <c:v>2008-06-25</c:v>
                </c:pt>
                <c:pt idx="377">
                  <c:v>2008-06-26</c:v>
                </c:pt>
                <c:pt idx="378">
                  <c:v>2008-06-27</c:v>
                </c:pt>
                <c:pt idx="379">
                  <c:v>2008-06-30</c:v>
                </c:pt>
                <c:pt idx="380">
                  <c:v>2008-07-01</c:v>
                </c:pt>
                <c:pt idx="381">
                  <c:v>2008-07-02</c:v>
                </c:pt>
                <c:pt idx="382">
                  <c:v>2008-07-03</c:v>
                </c:pt>
                <c:pt idx="383">
                  <c:v>2008-07-07</c:v>
                </c:pt>
                <c:pt idx="384">
                  <c:v>2008-07-08</c:v>
                </c:pt>
                <c:pt idx="385">
                  <c:v>2008-07-09</c:v>
                </c:pt>
                <c:pt idx="386">
                  <c:v>2008-07-10</c:v>
                </c:pt>
                <c:pt idx="387">
                  <c:v>2008-07-11</c:v>
                </c:pt>
                <c:pt idx="388">
                  <c:v>2008-07-14</c:v>
                </c:pt>
                <c:pt idx="389">
                  <c:v>2008-07-15</c:v>
                </c:pt>
                <c:pt idx="390">
                  <c:v>2008-07-16</c:v>
                </c:pt>
                <c:pt idx="391">
                  <c:v>2008-07-17</c:v>
                </c:pt>
                <c:pt idx="392">
                  <c:v>2008-07-18</c:v>
                </c:pt>
                <c:pt idx="393">
                  <c:v>2008-07-21</c:v>
                </c:pt>
                <c:pt idx="394">
                  <c:v>2008-07-22</c:v>
                </c:pt>
                <c:pt idx="395">
                  <c:v>2008-07-23</c:v>
                </c:pt>
                <c:pt idx="396">
                  <c:v>2008-07-24</c:v>
                </c:pt>
                <c:pt idx="397">
                  <c:v>2008-07-25</c:v>
                </c:pt>
                <c:pt idx="398">
                  <c:v>2008-07-28</c:v>
                </c:pt>
                <c:pt idx="399">
                  <c:v>2008-07-29</c:v>
                </c:pt>
                <c:pt idx="400">
                  <c:v>2008-07-30</c:v>
                </c:pt>
                <c:pt idx="401">
                  <c:v>2008-07-31</c:v>
                </c:pt>
                <c:pt idx="402">
                  <c:v>2008-08-01</c:v>
                </c:pt>
                <c:pt idx="403">
                  <c:v>2008-08-04</c:v>
                </c:pt>
                <c:pt idx="404">
                  <c:v>2008-08-05</c:v>
                </c:pt>
                <c:pt idx="405">
                  <c:v>2008-08-06</c:v>
                </c:pt>
                <c:pt idx="406">
                  <c:v>2008-08-07</c:v>
                </c:pt>
                <c:pt idx="407">
                  <c:v>2008-08-08</c:v>
                </c:pt>
                <c:pt idx="408">
                  <c:v>2008-08-11</c:v>
                </c:pt>
                <c:pt idx="409">
                  <c:v>2008-08-12</c:v>
                </c:pt>
                <c:pt idx="410">
                  <c:v>2008-08-13</c:v>
                </c:pt>
                <c:pt idx="411">
                  <c:v>2008-08-14</c:v>
                </c:pt>
                <c:pt idx="412">
                  <c:v>2008-08-15</c:v>
                </c:pt>
                <c:pt idx="413">
                  <c:v>2008-08-18</c:v>
                </c:pt>
                <c:pt idx="414">
                  <c:v>2008-08-19</c:v>
                </c:pt>
                <c:pt idx="415">
                  <c:v>2008-08-20</c:v>
                </c:pt>
                <c:pt idx="416">
                  <c:v>2008-08-21</c:v>
                </c:pt>
                <c:pt idx="417">
                  <c:v>2008-08-22</c:v>
                </c:pt>
                <c:pt idx="418">
                  <c:v>2008-08-25</c:v>
                </c:pt>
                <c:pt idx="419">
                  <c:v>2008-08-26</c:v>
                </c:pt>
                <c:pt idx="420">
                  <c:v>2008-08-27</c:v>
                </c:pt>
                <c:pt idx="421">
                  <c:v>2008-08-28</c:v>
                </c:pt>
                <c:pt idx="422">
                  <c:v>2008-08-29</c:v>
                </c:pt>
                <c:pt idx="423">
                  <c:v>2008-09-02</c:v>
                </c:pt>
                <c:pt idx="424">
                  <c:v>2008-09-03</c:v>
                </c:pt>
                <c:pt idx="425">
                  <c:v>2008-09-04</c:v>
                </c:pt>
                <c:pt idx="426">
                  <c:v>2008-09-05</c:v>
                </c:pt>
                <c:pt idx="427">
                  <c:v>2008-09-08</c:v>
                </c:pt>
                <c:pt idx="428">
                  <c:v>2008-09-09</c:v>
                </c:pt>
                <c:pt idx="429">
                  <c:v>2008-09-10</c:v>
                </c:pt>
                <c:pt idx="430">
                  <c:v>2008-09-11</c:v>
                </c:pt>
                <c:pt idx="431">
                  <c:v>2008-09-12</c:v>
                </c:pt>
                <c:pt idx="432">
                  <c:v>2008-09-15</c:v>
                </c:pt>
                <c:pt idx="433">
                  <c:v>2008-09-16</c:v>
                </c:pt>
                <c:pt idx="434">
                  <c:v>2008-09-17</c:v>
                </c:pt>
                <c:pt idx="435">
                  <c:v>2008-09-18</c:v>
                </c:pt>
                <c:pt idx="436">
                  <c:v>2008-09-19</c:v>
                </c:pt>
                <c:pt idx="437">
                  <c:v>2008-09-22</c:v>
                </c:pt>
                <c:pt idx="438">
                  <c:v>2008-09-23</c:v>
                </c:pt>
                <c:pt idx="439">
                  <c:v>2008-09-24</c:v>
                </c:pt>
                <c:pt idx="440">
                  <c:v>2008-09-25</c:v>
                </c:pt>
                <c:pt idx="441">
                  <c:v>2008-09-26</c:v>
                </c:pt>
                <c:pt idx="442">
                  <c:v>2008-09-29</c:v>
                </c:pt>
                <c:pt idx="443">
                  <c:v>2008-09-30</c:v>
                </c:pt>
                <c:pt idx="444">
                  <c:v>2008-10-01</c:v>
                </c:pt>
                <c:pt idx="445">
                  <c:v>2008-10-02</c:v>
                </c:pt>
                <c:pt idx="446">
                  <c:v>2008-10-03</c:v>
                </c:pt>
                <c:pt idx="447">
                  <c:v>2008-10-06</c:v>
                </c:pt>
                <c:pt idx="448">
                  <c:v>2008-10-07</c:v>
                </c:pt>
                <c:pt idx="449">
                  <c:v>2008-10-08</c:v>
                </c:pt>
                <c:pt idx="450">
                  <c:v>2008-10-09</c:v>
                </c:pt>
                <c:pt idx="451">
                  <c:v>2008-10-10</c:v>
                </c:pt>
                <c:pt idx="452">
                  <c:v>2008-10-13</c:v>
                </c:pt>
                <c:pt idx="453">
                  <c:v>2008-10-14</c:v>
                </c:pt>
                <c:pt idx="454">
                  <c:v>2008-10-15</c:v>
                </c:pt>
                <c:pt idx="455">
                  <c:v>2008-10-16</c:v>
                </c:pt>
                <c:pt idx="456">
                  <c:v>2008-10-17</c:v>
                </c:pt>
                <c:pt idx="457">
                  <c:v>2008-10-20</c:v>
                </c:pt>
                <c:pt idx="458">
                  <c:v>2008-10-21</c:v>
                </c:pt>
                <c:pt idx="459">
                  <c:v>2008-10-22</c:v>
                </c:pt>
                <c:pt idx="460">
                  <c:v>2008-10-23</c:v>
                </c:pt>
                <c:pt idx="461">
                  <c:v>2008-10-24</c:v>
                </c:pt>
                <c:pt idx="462">
                  <c:v>2008-10-27</c:v>
                </c:pt>
                <c:pt idx="463">
                  <c:v>2008-10-28</c:v>
                </c:pt>
                <c:pt idx="464">
                  <c:v>2008-10-29</c:v>
                </c:pt>
                <c:pt idx="465">
                  <c:v>2008-10-30</c:v>
                </c:pt>
                <c:pt idx="466">
                  <c:v>2008-10-31</c:v>
                </c:pt>
                <c:pt idx="467">
                  <c:v>2008-11-03</c:v>
                </c:pt>
                <c:pt idx="468">
                  <c:v>2008-11-04</c:v>
                </c:pt>
                <c:pt idx="469">
                  <c:v>2008-11-05</c:v>
                </c:pt>
                <c:pt idx="470">
                  <c:v>2008-11-06</c:v>
                </c:pt>
                <c:pt idx="471">
                  <c:v>2008-11-07</c:v>
                </c:pt>
                <c:pt idx="472">
                  <c:v>2008-11-10</c:v>
                </c:pt>
                <c:pt idx="473">
                  <c:v>2008-11-11</c:v>
                </c:pt>
                <c:pt idx="474">
                  <c:v>2008-11-12</c:v>
                </c:pt>
                <c:pt idx="475">
                  <c:v>2008-11-13</c:v>
                </c:pt>
                <c:pt idx="476">
                  <c:v>2008-11-14</c:v>
                </c:pt>
                <c:pt idx="477">
                  <c:v>2008-11-17</c:v>
                </c:pt>
                <c:pt idx="478">
                  <c:v>2008-11-18</c:v>
                </c:pt>
                <c:pt idx="479">
                  <c:v>2008-11-19</c:v>
                </c:pt>
                <c:pt idx="480">
                  <c:v>2008-11-20</c:v>
                </c:pt>
                <c:pt idx="481">
                  <c:v>2008-11-21</c:v>
                </c:pt>
                <c:pt idx="482">
                  <c:v>2008-11-24</c:v>
                </c:pt>
                <c:pt idx="483">
                  <c:v>2008-11-25</c:v>
                </c:pt>
                <c:pt idx="484">
                  <c:v>2008-11-26</c:v>
                </c:pt>
                <c:pt idx="485">
                  <c:v>2008-11-28</c:v>
                </c:pt>
                <c:pt idx="486">
                  <c:v>2008-12-01</c:v>
                </c:pt>
                <c:pt idx="487">
                  <c:v>2008-12-02</c:v>
                </c:pt>
                <c:pt idx="488">
                  <c:v>2008-12-03</c:v>
                </c:pt>
                <c:pt idx="489">
                  <c:v>2008-12-04</c:v>
                </c:pt>
                <c:pt idx="490">
                  <c:v>2008-12-05</c:v>
                </c:pt>
                <c:pt idx="491">
                  <c:v>2008-12-08</c:v>
                </c:pt>
                <c:pt idx="492">
                  <c:v>2008-12-09</c:v>
                </c:pt>
                <c:pt idx="493">
                  <c:v>2008-12-10</c:v>
                </c:pt>
                <c:pt idx="494">
                  <c:v>2008-12-11</c:v>
                </c:pt>
                <c:pt idx="495">
                  <c:v>2008-12-12</c:v>
                </c:pt>
                <c:pt idx="496">
                  <c:v>2008-12-15</c:v>
                </c:pt>
                <c:pt idx="497">
                  <c:v>2008-12-16</c:v>
                </c:pt>
                <c:pt idx="498">
                  <c:v>2008-12-17</c:v>
                </c:pt>
                <c:pt idx="499">
                  <c:v>2008-12-18</c:v>
                </c:pt>
                <c:pt idx="500">
                  <c:v>2008-12-19</c:v>
                </c:pt>
                <c:pt idx="501">
                  <c:v>2008-12-22</c:v>
                </c:pt>
                <c:pt idx="502">
                  <c:v>2008-12-23</c:v>
                </c:pt>
                <c:pt idx="503">
                  <c:v>2008-12-24</c:v>
                </c:pt>
                <c:pt idx="504">
                  <c:v>2008-12-26</c:v>
                </c:pt>
                <c:pt idx="505">
                  <c:v>2008-12-29</c:v>
                </c:pt>
                <c:pt idx="506">
                  <c:v>2008-12-30</c:v>
                </c:pt>
                <c:pt idx="507">
                  <c:v>2008-12-31</c:v>
                </c:pt>
                <c:pt idx="508">
                  <c:v>2009-01-02</c:v>
                </c:pt>
                <c:pt idx="509">
                  <c:v>2009-01-05</c:v>
                </c:pt>
                <c:pt idx="510">
                  <c:v>2009-01-06</c:v>
                </c:pt>
                <c:pt idx="511">
                  <c:v>2009-01-07</c:v>
                </c:pt>
                <c:pt idx="512">
                  <c:v>2009-01-08</c:v>
                </c:pt>
                <c:pt idx="513">
                  <c:v>2009-01-09</c:v>
                </c:pt>
                <c:pt idx="514">
                  <c:v>2009-01-12</c:v>
                </c:pt>
                <c:pt idx="515">
                  <c:v>2009-01-13</c:v>
                </c:pt>
                <c:pt idx="516">
                  <c:v>2009-01-14</c:v>
                </c:pt>
                <c:pt idx="517">
                  <c:v>2009-01-15</c:v>
                </c:pt>
                <c:pt idx="518">
                  <c:v>2009-01-16</c:v>
                </c:pt>
                <c:pt idx="519">
                  <c:v>2009-01-20</c:v>
                </c:pt>
                <c:pt idx="520">
                  <c:v>2009-01-21</c:v>
                </c:pt>
                <c:pt idx="521">
                  <c:v>2009-01-22</c:v>
                </c:pt>
                <c:pt idx="522">
                  <c:v>2009-01-23</c:v>
                </c:pt>
                <c:pt idx="523">
                  <c:v>2009-01-26</c:v>
                </c:pt>
                <c:pt idx="524">
                  <c:v>2009-01-27</c:v>
                </c:pt>
                <c:pt idx="525">
                  <c:v>2009-01-28</c:v>
                </c:pt>
                <c:pt idx="526">
                  <c:v>2009-01-29</c:v>
                </c:pt>
                <c:pt idx="527">
                  <c:v>2009-01-30</c:v>
                </c:pt>
                <c:pt idx="528">
                  <c:v>2009-02-02</c:v>
                </c:pt>
                <c:pt idx="529">
                  <c:v>2009-02-03</c:v>
                </c:pt>
                <c:pt idx="530">
                  <c:v>2009-02-04</c:v>
                </c:pt>
                <c:pt idx="531">
                  <c:v>2009-02-05</c:v>
                </c:pt>
                <c:pt idx="532">
                  <c:v>2009-02-06</c:v>
                </c:pt>
                <c:pt idx="533">
                  <c:v>2009-02-09</c:v>
                </c:pt>
                <c:pt idx="534">
                  <c:v>2009-02-10</c:v>
                </c:pt>
                <c:pt idx="535">
                  <c:v>2009-02-11</c:v>
                </c:pt>
                <c:pt idx="536">
                  <c:v>2009-02-12</c:v>
                </c:pt>
                <c:pt idx="537">
                  <c:v>2009-02-13</c:v>
                </c:pt>
                <c:pt idx="538">
                  <c:v>2009-02-17</c:v>
                </c:pt>
                <c:pt idx="539">
                  <c:v>2009-02-18</c:v>
                </c:pt>
                <c:pt idx="540">
                  <c:v>2009-02-19</c:v>
                </c:pt>
                <c:pt idx="541">
                  <c:v>2009-02-20</c:v>
                </c:pt>
                <c:pt idx="542">
                  <c:v>2009-02-23</c:v>
                </c:pt>
                <c:pt idx="543">
                  <c:v>2009-02-24</c:v>
                </c:pt>
                <c:pt idx="544">
                  <c:v>2009-02-25</c:v>
                </c:pt>
                <c:pt idx="545">
                  <c:v>2009-02-26</c:v>
                </c:pt>
                <c:pt idx="546">
                  <c:v>2009-02-27</c:v>
                </c:pt>
                <c:pt idx="547">
                  <c:v>2009-03-02</c:v>
                </c:pt>
                <c:pt idx="548">
                  <c:v>2009-03-03</c:v>
                </c:pt>
                <c:pt idx="549">
                  <c:v>2009-03-04</c:v>
                </c:pt>
                <c:pt idx="550">
                  <c:v>2009-03-05</c:v>
                </c:pt>
                <c:pt idx="551">
                  <c:v>2009-03-06</c:v>
                </c:pt>
                <c:pt idx="552">
                  <c:v>2009-03-09</c:v>
                </c:pt>
                <c:pt idx="553">
                  <c:v>2009-03-10</c:v>
                </c:pt>
                <c:pt idx="554">
                  <c:v>2009-03-11</c:v>
                </c:pt>
                <c:pt idx="555">
                  <c:v>2009-03-12</c:v>
                </c:pt>
                <c:pt idx="556">
                  <c:v>2009-03-13</c:v>
                </c:pt>
                <c:pt idx="557">
                  <c:v>2009-03-16</c:v>
                </c:pt>
                <c:pt idx="558">
                  <c:v>2009-03-17</c:v>
                </c:pt>
                <c:pt idx="559">
                  <c:v>2009-03-18</c:v>
                </c:pt>
                <c:pt idx="560">
                  <c:v>2009-03-19</c:v>
                </c:pt>
                <c:pt idx="561">
                  <c:v>2009-03-20</c:v>
                </c:pt>
                <c:pt idx="562">
                  <c:v>2009-03-23</c:v>
                </c:pt>
                <c:pt idx="563">
                  <c:v>2009-03-24</c:v>
                </c:pt>
                <c:pt idx="564">
                  <c:v>2009-03-25</c:v>
                </c:pt>
                <c:pt idx="565">
                  <c:v>2009-03-26</c:v>
                </c:pt>
                <c:pt idx="566">
                  <c:v>2009-03-27</c:v>
                </c:pt>
                <c:pt idx="567">
                  <c:v>2009-03-30</c:v>
                </c:pt>
                <c:pt idx="568">
                  <c:v>2009-03-31</c:v>
                </c:pt>
                <c:pt idx="569">
                  <c:v>2009-04-01</c:v>
                </c:pt>
                <c:pt idx="570">
                  <c:v>2009-04-02</c:v>
                </c:pt>
                <c:pt idx="571">
                  <c:v>2009-04-03</c:v>
                </c:pt>
                <c:pt idx="572">
                  <c:v>2009-04-06</c:v>
                </c:pt>
                <c:pt idx="573">
                  <c:v>2009-04-07</c:v>
                </c:pt>
                <c:pt idx="574">
                  <c:v>2009-04-08</c:v>
                </c:pt>
                <c:pt idx="575">
                  <c:v>2009-04-09</c:v>
                </c:pt>
                <c:pt idx="576">
                  <c:v>2009-04-13</c:v>
                </c:pt>
                <c:pt idx="577">
                  <c:v>2009-04-14</c:v>
                </c:pt>
                <c:pt idx="578">
                  <c:v>2009-04-15</c:v>
                </c:pt>
                <c:pt idx="579">
                  <c:v>2009-04-16</c:v>
                </c:pt>
                <c:pt idx="580">
                  <c:v>2009-04-17</c:v>
                </c:pt>
                <c:pt idx="581">
                  <c:v>2009-04-20</c:v>
                </c:pt>
                <c:pt idx="582">
                  <c:v>2009-04-21</c:v>
                </c:pt>
                <c:pt idx="583">
                  <c:v>2009-04-22</c:v>
                </c:pt>
                <c:pt idx="584">
                  <c:v>2009-04-23</c:v>
                </c:pt>
                <c:pt idx="585">
                  <c:v>2009-04-24</c:v>
                </c:pt>
                <c:pt idx="586">
                  <c:v>2009-04-27</c:v>
                </c:pt>
                <c:pt idx="587">
                  <c:v>2009-04-28</c:v>
                </c:pt>
                <c:pt idx="588">
                  <c:v>2009-04-29</c:v>
                </c:pt>
                <c:pt idx="589">
                  <c:v>2009-04-30</c:v>
                </c:pt>
                <c:pt idx="590">
                  <c:v>2009-05-01</c:v>
                </c:pt>
                <c:pt idx="591">
                  <c:v>2009-05-04</c:v>
                </c:pt>
                <c:pt idx="592">
                  <c:v>2009-05-05</c:v>
                </c:pt>
                <c:pt idx="593">
                  <c:v>2009-05-06</c:v>
                </c:pt>
                <c:pt idx="594">
                  <c:v>2009-05-07</c:v>
                </c:pt>
                <c:pt idx="595">
                  <c:v>2009-05-08</c:v>
                </c:pt>
                <c:pt idx="596">
                  <c:v>2009-05-11</c:v>
                </c:pt>
                <c:pt idx="597">
                  <c:v>2009-05-12</c:v>
                </c:pt>
                <c:pt idx="598">
                  <c:v>2009-05-13</c:v>
                </c:pt>
                <c:pt idx="599">
                  <c:v>2009-05-14</c:v>
                </c:pt>
                <c:pt idx="600">
                  <c:v>2009-05-15</c:v>
                </c:pt>
                <c:pt idx="601">
                  <c:v>2009-05-18</c:v>
                </c:pt>
                <c:pt idx="602">
                  <c:v>2009-05-19</c:v>
                </c:pt>
                <c:pt idx="603">
                  <c:v>2009-05-20</c:v>
                </c:pt>
                <c:pt idx="604">
                  <c:v>2009-05-21</c:v>
                </c:pt>
                <c:pt idx="605">
                  <c:v>2009-05-22</c:v>
                </c:pt>
                <c:pt idx="606">
                  <c:v>2009-05-26</c:v>
                </c:pt>
                <c:pt idx="607">
                  <c:v>2009-05-27</c:v>
                </c:pt>
                <c:pt idx="608">
                  <c:v>2009-05-28</c:v>
                </c:pt>
                <c:pt idx="609">
                  <c:v>2009-05-29</c:v>
                </c:pt>
                <c:pt idx="610">
                  <c:v>2009-06-01</c:v>
                </c:pt>
                <c:pt idx="611">
                  <c:v>2009-06-02</c:v>
                </c:pt>
                <c:pt idx="612">
                  <c:v>2009-06-03</c:v>
                </c:pt>
                <c:pt idx="613">
                  <c:v>2009-06-04</c:v>
                </c:pt>
                <c:pt idx="614">
                  <c:v>2009-06-05</c:v>
                </c:pt>
                <c:pt idx="615">
                  <c:v>2009-06-08</c:v>
                </c:pt>
                <c:pt idx="616">
                  <c:v>2009-06-09</c:v>
                </c:pt>
                <c:pt idx="617">
                  <c:v>2009-06-10</c:v>
                </c:pt>
                <c:pt idx="618">
                  <c:v>2009-06-11</c:v>
                </c:pt>
                <c:pt idx="619">
                  <c:v>2009-06-12</c:v>
                </c:pt>
                <c:pt idx="620">
                  <c:v>2009-06-15</c:v>
                </c:pt>
                <c:pt idx="621">
                  <c:v>2009-06-16</c:v>
                </c:pt>
                <c:pt idx="622">
                  <c:v>2009-06-17</c:v>
                </c:pt>
                <c:pt idx="623">
                  <c:v>2009-06-18</c:v>
                </c:pt>
                <c:pt idx="624">
                  <c:v>2009-06-19</c:v>
                </c:pt>
                <c:pt idx="625">
                  <c:v>2009-06-22</c:v>
                </c:pt>
                <c:pt idx="626">
                  <c:v>2009-06-23</c:v>
                </c:pt>
                <c:pt idx="627">
                  <c:v>2009-06-24</c:v>
                </c:pt>
                <c:pt idx="628">
                  <c:v>2009-06-25</c:v>
                </c:pt>
                <c:pt idx="629">
                  <c:v>2009-06-26</c:v>
                </c:pt>
                <c:pt idx="630">
                  <c:v>2009-06-29</c:v>
                </c:pt>
                <c:pt idx="631">
                  <c:v>2009-06-30</c:v>
                </c:pt>
                <c:pt idx="632">
                  <c:v>2009-07-01</c:v>
                </c:pt>
                <c:pt idx="633">
                  <c:v>2009-07-02</c:v>
                </c:pt>
                <c:pt idx="634">
                  <c:v>2009-07-06</c:v>
                </c:pt>
                <c:pt idx="635">
                  <c:v>2009-07-07</c:v>
                </c:pt>
                <c:pt idx="636">
                  <c:v>2009-07-08</c:v>
                </c:pt>
                <c:pt idx="637">
                  <c:v>2009-07-09</c:v>
                </c:pt>
                <c:pt idx="638">
                  <c:v>2009-07-10</c:v>
                </c:pt>
                <c:pt idx="639">
                  <c:v>2009-07-13</c:v>
                </c:pt>
                <c:pt idx="640">
                  <c:v>2009-07-14</c:v>
                </c:pt>
                <c:pt idx="641">
                  <c:v>2009-07-15</c:v>
                </c:pt>
                <c:pt idx="642">
                  <c:v>2009-07-16</c:v>
                </c:pt>
                <c:pt idx="643">
                  <c:v>2009-07-17</c:v>
                </c:pt>
                <c:pt idx="644">
                  <c:v>2009-07-20</c:v>
                </c:pt>
                <c:pt idx="645">
                  <c:v>2009-07-21</c:v>
                </c:pt>
                <c:pt idx="646">
                  <c:v>2009-07-22</c:v>
                </c:pt>
                <c:pt idx="647">
                  <c:v>2009-07-23</c:v>
                </c:pt>
                <c:pt idx="648">
                  <c:v>2009-07-24</c:v>
                </c:pt>
                <c:pt idx="649">
                  <c:v>2009-07-27</c:v>
                </c:pt>
                <c:pt idx="650">
                  <c:v>2009-07-28</c:v>
                </c:pt>
                <c:pt idx="651">
                  <c:v>2009-07-29</c:v>
                </c:pt>
                <c:pt idx="652">
                  <c:v>2009-07-30</c:v>
                </c:pt>
                <c:pt idx="653">
                  <c:v>2009-07-31</c:v>
                </c:pt>
                <c:pt idx="654">
                  <c:v>2009-08-03</c:v>
                </c:pt>
                <c:pt idx="655">
                  <c:v>2009-08-04</c:v>
                </c:pt>
                <c:pt idx="656">
                  <c:v>2009-08-05</c:v>
                </c:pt>
                <c:pt idx="657">
                  <c:v>2009-08-06</c:v>
                </c:pt>
                <c:pt idx="658">
                  <c:v>2009-08-07</c:v>
                </c:pt>
                <c:pt idx="659">
                  <c:v>2009-08-10</c:v>
                </c:pt>
                <c:pt idx="660">
                  <c:v>2009-08-11</c:v>
                </c:pt>
                <c:pt idx="661">
                  <c:v>2009-08-12</c:v>
                </c:pt>
                <c:pt idx="662">
                  <c:v>2009-08-13</c:v>
                </c:pt>
                <c:pt idx="663">
                  <c:v>2009-08-14</c:v>
                </c:pt>
                <c:pt idx="664">
                  <c:v>2009-08-17</c:v>
                </c:pt>
                <c:pt idx="665">
                  <c:v>2009-08-18</c:v>
                </c:pt>
                <c:pt idx="666">
                  <c:v>2009-08-19</c:v>
                </c:pt>
                <c:pt idx="667">
                  <c:v>2009-08-20</c:v>
                </c:pt>
                <c:pt idx="668">
                  <c:v>2009-08-21</c:v>
                </c:pt>
                <c:pt idx="669">
                  <c:v>2009-08-24</c:v>
                </c:pt>
                <c:pt idx="670">
                  <c:v>2009-08-25</c:v>
                </c:pt>
                <c:pt idx="671">
                  <c:v>2009-08-26</c:v>
                </c:pt>
                <c:pt idx="672">
                  <c:v>2009-08-27</c:v>
                </c:pt>
                <c:pt idx="673">
                  <c:v>2009-08-28</c:v>
                </c:pt>
                <c:pt idx="674">
                  <c:v>2009-08-31</c:v>
                </c:pt>
                <c:pt idx="675">
                  <c:v>2009-09-01</c:v>
                </c:pt>
                <c:pt idx="676">
                  <c:v>2009-09-02</c:v>
                </c:pt>
                <c:pt idx="677">
                  <c:v>2009-09-03</c:v>
                </c:pt>
                <c:pt idx="678">
                  <c:v>2009-09-04</c:v>
                </c:pt>
                <c:pt idx="679">
                  <c:v>2009-09-08</c:v>
                </c:pt>
                <c:pt idx="680">
                  <c:v>2009-09-09</c:v>
                </c:pt>
                <c:pt idx="681">
                  <c:v>2009-09-10</c:v>
                </c:pt>
                <c:pt idx="682">
                  <c:v>2009-09-11</c:v>
                </c:pt>
                <c:pt idx="683">
                  <c:v>2009-09-14</c:v>
                </c:pt>
                <c:pt idx="684">
                  <c:v>2009-09-15</c:v>
                </c:pt>
                <c:pt idx="685">
                  <c:v>2009-09-16</c:v>
                </c:pt>
                <c:pt idx="686">
                  <c:v>2009-09-17</c:v>
                </c:pt>
                <c:pt idx="687">
                  <c:v>2009-09-18</c:v>
                </c:pt>
                <c:pt idx="688">
                  <c:v>2009-09-21</c:v>
                </c:pt>
                <c:pt idx="689">
                  <c:v>2009-09-22</c:v>
                </c:pt>
                <c:pt idx="690">
                  <c:v>2009-09-23</c:v>
                </c:pt>
                <c:pt idx="691">
                  <c:v>2009-09-24</c:v>
                </c:pt>
                <c:pt idx="692">
                  <c:v>2009-09-25</c:v>
                </c:pt>
                <c:pt idx="693">
                  <c:v>2009-09-28</c:v>
                </c:pt>
                <c:pt idx="694">
                  <c:v>2009-09-29</c:v>
                </c:pt>
                <c:pt idx="695">
                  <c:v>2009-09-30</c:v>
                </c:pt>
                <c:pt idx="696">
                  <c:v>2009-10-01</c:v>
                </c:pt>
                <c:pt idx="697">
                  <c:v>2009-10-02</c:v>
                </c:pt>
                <c:pt idx="698">
                  <c:v>2009-10-05</c:v>
                </c:pt>
                <c:pt idx="699">
                  <c:v>2009-10-06</c:v>
                </c:pt>
                <c:pt idx="700">
                  <c:v>2009-10-07</c:v>
                </c:pt>
                <c:pt idx="701">
                  <c:v>2009-10-08</c:v>
                </c:pt>
                <c:pt idx="702">
                  <c:v>2009-10-09</c:v>
                </c:pt>
                <c:pt idx="703">
                  <c:v>2009-10-12</c:v>
                </c:pt>
                <c:pt idx="704">
                  <c:v>2009-10-13</c:v>
                </c:pt>
                <c:pt idx="705">
                  <c:v>2009-10-14</c:v>
                </c:pt>
                <c:pt idx="706">
                  <c:v>2009-10-15</c:v>
                </c:pt>
                <c:pt idx="707">
                  <c:v>2009-10-16</c:v>
                </c:pt>
                <c:pt idx="708">
                  <c:v>2009-10-19</c:v>
                </c:pt>
                <c:pt idx="709">
                  <c:v>2009-10-20</c:v>
                </c:pt>
                <c:pt idx="710">
                  <c:v>2009-10-21</c:v>
                </c:pt>
                <c:pt idx="711">
                  <c:v>2009-10-22</c:v>
                </c:pt>
                <c:pt idx="712">
                  <c:v>2009-10-23</c:v>
                </c:pt>
                <c:pt idx="713">
                  <c:v>2009-10-26</c:v>
                </c:pt>
                <c:pt idx="714">
                  <c:v>2009-10-27</c:v>
                </c:pt>
                <c:pt idx="715">
                  <c:v>2009-10-28</c:v>
                </c:pt>
                <c:pt idx="716">
                  <c:v>2009-10-29</c:v>
                </c:pt>
                <c:pt idx="717">
                  <c:v>2009-10-30</c:v>
                </c:pt>
                <c:pt idx="718">
                  <c:v>2009-11-02</c:v>
                </c:pt>
                <c:pt idx="719">
                  <c:v>2009-11-03</c:v>
                </c:pt>
                <c:pt idx="720">
                  <c:v>2009-11-04</c:v>
                </c:pt>
                <c:pt idx="721">
                  <c:v>2009-11-05</c:v>
                </c:pt>
                <c:pt idx="722">
                  <c:v>2009-11-06</c:v>
                </c:pt>
                <c:pt idx="723">
                  <c:v>2009-11-09</c:v>
                </c:pt>
                <c:pt idx="724">
                  <c:v>2009-11-10</c:v>
                </c:pt>
                <c:pt idx="725">
                  <c:v>2009-11-11</c:v>
                </c:pt>
                <c:pt idx="726">
                  <c:v>2009-11-12</c:v>
                </c:pt>
                <c:pt idx="727">
                  <c:v>2009-11-13</c:v>
                </c:pt>
                <c:pt idx="728">
                  <c:v>2009-11-16</c:v>
                </c:pt>
                <c:pt idx="729">
                  <c:v>2009-11-17</c:v>
                </c:pt>
                <c:pt idx="730">
                  <c:v>2009-11-18</c:v>
                </c:pt>
                <c:pt idx="731">
                  <c:v>2009-11-19</c:v>
                </c:pt>
                <c:pt idx="732">
                  <c:v>2009-11-20</c:v>
                </c:pt>
              </c:strCache>
            </c:strRef>
          </c:cat>
          <c:val>
            <c:numRef>
              <c:f>Data!$R$20:$R$752</c:f>
              <c:numCache>
                <c:formatCode>General</c:formatCode>
                <c:ptCount val="733"/>
                <c:pt idx="1">
                  <c:v>0</c:v>
                </c:pt>
                <c:pt idx="2">
                  <c:v>0</c:v>
                </c:pt>
                <c:pt idx="3">
                  <c:v>0</c:v>
                </c:pt>
                <c:pt idx="4">
                  <c:v>0</c:v>
                </c:pt>
                <c:pt idx="5">
                  <c:v>20</c:v>
                </c:pt>
                <c:pt idx="6">
                  <c:v>0</c:v>
                </c:pt>
                <c:pt idx="7">
                  <c:v>0</c:v>
                </c:pt>
                <c:pt idx="8">
                  <c:v>0</c:v>
                </c:pt>
                <c:pt idx="9">
                  <c:v>0</c:v>
                </c:pt>
                <c:pt idx="10">
                  <c:v>-15.490345408911711</c:v>
                </c:pt>
                <c:pt idx="11">
                  <c:v>0</c:v>
                </c:pt>
                <c:pt idx="12">
                  <c:v>0</c:v>
                </c:pt>
                <c:pt idx="13">
                  <c:v>0</c:v>
                </c:pt>
                <c:pt idx="14">
                  <c:v>0</c:v>
                </c:pt>
                <c:pt idx="15">
                  <c:v>20</c:v>
                </c:pt>
                <c:pt idx="16">
                  <c:v>0</c:v>
                </c:pt>
                <c:pt idx="17">
                  <c:v>0</c:v>
                </c:pt>
                <c:pt idx="18">
                  <c:v>0</c:v>
                </c:pt>
                <c:pt idx="19">
                  <c:v>0</c:v>
                </c:pt>
                <c:pt idx="20">
                  <c:v>0</c:v>
                </c:pt>
                <c:pt idx="21">
                  <c:v>0</c:v>
                </c:pt>
                <c:pt idx="22">
                  <c:v>0</c:v>
                </c:pt>
                <c:pt idx="23">
                  <c:v>0</c:v>
                </c:pt>
                <c:pt idx="24">
                  <c:v>0</c:v>
                </c:pt>
                <c:pt idx="25">
                  <c:v>-9.4261133314513916</c:v>
                </c:pt>
                <c:pt idx="26">
                  <c:v>0</c:v>
                </c:pt>
                <c:pt idx="27">
                  <c:v>0</c:v>
                </c:pt>
                <c:pt idx="28">
                  <c:v>0</c:v>
                </c:pt>
                <c:pt idx="29">
                  <c:v>0</c:v>
                </c:pt>
                <c:pt idx="30">
                  <c:v>18.043781889428992</c:v>
                </c:pt>
                <c:pt idx="31">
                  <c:v>0</c:v>
                </c:pt>
                <c:pt idx="32">
                  <c:v>0</c:v>
                </c:pt>
                <c:pt idx="33">
                  <c:v>0</c:v>
                </c:pt>
                <c:pt idx="34">
                  <c:v>0</c:v>
                </c:pt>
                <c:pt idx="35">
                  <c:v>7.2008326501883557</c:v>
                </c:pt>
                <c:pt idx="36">
                  <c:v>0</c:v>
                </c:pt>
                <c:pt idx="37">
                  <c:v>0</c:v>
                </c:pt>
                <c:pt idx="38">
                  <c:v>0</c:v>
                </c:pt>
                <c:pt idx="39">
                  <c:v>0</c:v>
                </c:pt>
                <c:pt idx="40">
                  <c:v>20</c:v>
                </c:pt>
                <c:pt idx="41">
                  <c:v>0</c:v>
                </c:pt>
                <c:pt idx="42">
                  <c:v>0</c:v>
                </c:pt>
                <c:pt idx="43">
                  <c:v>0</c:v>
                </c:pt>
                <c:pt idx="44">
                  <c:v>0</c:v>
                </c:pt>
                <c:pt idx="45">
                  <c:v>4.5526234941940267</c:v>
                </c:pt>
                <c:pt idx="46">
                  <c:v>0</c:v>
                </c:pt>
                <c:pt idx="47">
                  <c:v>0</c:v>
                </c:pt>
                <c:pt idx="48">
                  <c:v>0</c:v>
                </c:pt>
                <c:pt idx="49">
                  <c:v>0</c:v>
                </c:pt>
                <c:pt idx="50">
                  <c:v>-12.547055141069604</c:v>
                </c:pt>
                <c:pt idx="51">
                  <c:v>0</c:v>
                </c:pt>
                <c:pt idx="52">
                  <c:v>0</c:v>
                </c:pt>
                <c:pt idx="53">
                  <c:v>0</c:v>
                </c:pt>
                <c:pt idx="54">
                  <c:v>0</c:v>
                </c:pt>
                <c:pt idx="55">
                  <c:v>-12.855713770851187</c:v>
                </c:pt>
                <c:pt idx="56">
                  <c:v>0</c:v>
                </c:pt>
                <c:pt idx="57">
                  <c:v>0</c:v>
                </c:pt>
                <c:pt idx="58">
                  <c:v>0</c:v>
                </c:pt>
                <c:pt idx="59">
                  <c:v>0</c:v>
                </c:pt>
                <c:pt idx="60">
                  <c:v>8.9018632468381789</c:v>
                </c:pt>
                <c:pt idx="61">
                  <c:v>0</c:v>
                </c:pt>
                <c:pt idx="62">
                  <c:v>0</c:v>
                </c:pt>
                <c:pt idx="63">
                  <c:v>0</c:v>
                </c:pt>
                <c:pt idx="64">
                  <c:v>0</c:v>
                </c:pt>
                <c:pt idx="65">
                  <c:v>7.89841189038368</c:v>
                </c:pt>
                <c:pt idx="66">
                  <c:v>0</c:v>
                </c:pt>
                <c:pt idx="67">
                  <c:v>0</c:v>
                </c:pt>
                <c:pt idx="68">
                  <c:v>0</c:v>
                </c:pt>
                <c:pt idx="69">
                  <c:v>0</c:v>
                </c:pt>
                <c:pt idx="70">
                  <c:v>3.8674149839572887</c:v>
                </c:pt>
                <c:pt idx="71">
                  <c:v>0</c:v>
                </c:pt>
                <c:pt idx="72">
                  <c:v>0</c:v>
                </c:pt>
                <c:pt idx="73">
                  <c:v>0</c:v>
                </c:pt>
                <c:pt idx="74">
                  <c:v>0</c:v>
                </c:pt>
                <c:pt idx="75">
                  <c:v>20</c:v>
                </c:pt>
                <c:pt idx="76">
                  <c:v>0</c:v>
                </c:pt>
                <c:pt idx="77">
                  <c:v>0</c:v>
                </c:pt>
                <c:pt idx="78">
                  <c:v>0</c:v>
                </c:pt>
                <c:pt idx="79">
                  <c:v>0</c:v>
                </c:pt>
                <c:pt idx="80">
                  <c:v>20</c:v>
                </c:pt>
                <c:pt idx="81">
                  <c:v>0</c:v>
                </c:pt>
                <c:pt idx="82">
                  <c:v>0</c:v>
                </c:pt>
                <c:pt idx="83">
                  <c:v>0</c:v>
                </c:pt>
                <c:pt idx="84">
                  <c:v>0</c:v>
                </c:pt>
                <c:pt idx="85">
                  <c:v>3.3426422295362306</c:v>
                </c:pt>
                <c:pt idx="86">
                  <c:v>0</c:v>
                </c:pt>
                <c:pt idx="87">
                  <c:v>0</c:v>
                </c:pt>
                <c:pt idx="88">
                  <c:v>0</c:v>
                </c:pt>
                <c:pt idx="89">
                  <c:v>0</c:v>
                </c:pt>
                <c:pt idx="90">
                  <c:v>-9.1121271825367831</c:v>
                </c:pt>
                <c:pt idx="91">
                  <c:v>0</c:v>
                </c:pt>
                <c:pt idx="92">
                  <c:v>0</c:v>
                </c:pt>
                <c:pt idx="93">
                  <c:v>0</c:v>
                </c:pt>
                <c:pt idx="94">
                  <c:v>0</c:v>
                </c:pt>
                <c:pt idx="95">
                  <c:v>3.3409481455099024</c:v>
                </c:pt>
                <c:pt idx="96">
                  <c:v>0</c:v>
                </c:pt>
                <c:pt idx="97">
                  <c:v>0</c:v>
                </c:pt>
                <c:pt idx="98">
                  <c:v>0</c:v>
                </c:pt>
                <c:pt idx="99">
                  <c:v>0</c:v>
                </c:pt>
                <c:pt idx="100">
                  <c:v>20</c:v>
                </c:pt>
                <c:pt idx="101">
                  <c:v>0</c:v>
                </c:pt>
                <c:pt idx="102">
                  <c:v>0</c:v>
                </c:pt>
                <c:pt idx="103">
                  <c:v>0</c:v>
                </c:pt>
                <c:pt idx="104">
                  <c:v>0</c:v>
                </c:pt>
                <c:pt idx="105">
                  <c:v>7.8502725018965558</c:v>
                </c:pt>
                <c:pt idx="106">
                  <c:v>0</c:v>
                </c:pt>
                <c:pt idx="107">
                  <c:v>0</c:v>
                </c:pt>
                <c:pt idx="108">
                  <c:v>0</c:v>
                </c:pt>
                <c:pt idx="109">
                  <c:v>0</c:v>
                </c:pt>
                <c:pt idx="110">
                  <c:v>-13.827644454446698</c:v>
                </c:pt>
                <c:pt idx="111">
                  <c:v>0</c:v>
                </c:pt>
                <c:pt idx="112">
                  <c:v>0</c:v>
                </c:pt>
                <c:pt idx="113">
                  <c:v>0</c:v>
                </c:pt>
                <c:pt idx="114">
                  <c:v>0</c:v>
                </c:pt>
                <c:pt idx="115">
                  <c:v>6.3734259387672214</c:v>
                </c:pt>
                <c:pt idx="116">
                  <c:v>0</c:v>
                </c:pt>
                <c:pt idx="117">
                  <c:v>0</c:v>
                </c:pt>
                <c:pt idx="118">
                  <c:v>0</c:v>
                </c:pt>
                <c:pt idx="119">
                  <c:v>0</c:v>
                </c:pt>
                <c:pt idx="120">
                  <c:v>-20</c:v>
                </c:pt>
                <c:pt idx="121">
                  <c:v>0</c:v>
                </c:pt>
                <c:pt idx="122">
                  <c:v>0</c:v>
                </c:pt>
                <c:pt idx="123">
                  <c:v>0</c:v>
                </c:pt>
                <c:pt idx="124">
                  <c:v>0</c:v>
                </c:pt>
                <c:pt idx="125">
                  <c:v>-2.2959388729013419</c:v>
                </c:pt>
                <c:pt idx="126">
                  <c:v>0</c:v>
                </c:pt>
                <c:pt idx="127">
                  <c:v>0</c:v>
                </c:pt>
                <c:pt idx="128">
                  <c:v>0</c:v>
                </c:pt>
                <c:pt idx="129">
                  <c:v>0</c:v>
                </c:pt>
                <c:pt idx="130">
                  <c:v>20</c:v>
                </c:pt>
                <c:pt idx="131">
                  <c:v>0</c:v>
                </c:pt>
                <c:pt idx="132">
                  <c:v>0</c:v>
                </c:pt>
                <c:pt idx="133">
                  <c:v>0</c:v>
                </c:pt>
                <c:pt idx="134">
                  <c:v>0</c:v>
                </c:pt>
                <c:pt idx="135">
                  <c:v>20</c:v>
                </c:pt>
                <c:pt idx="136">
                  <c:v>0</c:v>
                </c:pt>
                <c:pt idx="137">
                  <c:v>0</c:v>
                </c:pt>
                <c:pt idx="138">
                  <c:v>0</c:v>
                </c:pt>
                <c:pt idx="139">
                  <c:v>0</c:v>
                </c:pt>
                <c:pt idx="140">
                  <c:v>-9.7671618678334564</c:v>
                </c:pt>
                <c:pt idx="141">
                  <c:v>0</c:v>
                </c:pt>
                <c:pt idx="142">
                  <c:v>0</c:v>
                </c:pt>
                <c:pt idx="143">
                  <c:v>0</c:v>
                </c:pt>
                <c:pt idx="144">
                  <c:v>0</c:v>
                </c:pt>
                <c:pt idx="145">
                  <c:v>19.67682140575339</c:v>
                </c:pt>
                <c:pt idx="146">
                  <c:v>0</c:v>
                </c:pt>
                <c:pt idx="147">
                  <c:v>0</c:v>
                </c:pt>
                <c:pt idx="148">
                  <c:v>0</c:v>
                </c:pt>
                <c:pt idx="149">
                  <c:v>0</c:v>
                </c:pt>
                <c:pt idx="150">
                  <c:v>-8.6148613041929707</c:v>
                </c:pt>
                <c:pt idx="151">
                  <c:v>0</c:v>
                </c:pt>
                <c:pt idx="152">
                  <c:v>0</c:v>
                </c:pt>
                <c:pt idx="153">
                  <c:v>0</c:v>
                </c:pt>
                <c:pt idx="154">
                  <c:v>0</c:v>
                </c:pt>
                <c:pt idx="155">
                  <c:v>4.6143387253350667</c:v>
                </c:pt>
                <c:pt idx="156">
                  <c:v>0</c:v>
                </c:pt>
                <c:pt idx="157">
                  <c:v>0</c:v>
                </c:pt>
                <c:pt idx="158">
                  <c:v>0</c:v>
                </c:pt>
                <c:pt idx="159">
                  <c:v>0</c:v>
                </c:pt>
                <c:pt idx="160">
                  <c:v>1.5700204187864357</c:v>
                </c:pt>
                <c:pt idx="161">
                  <c:v>0</c:v>
                </c:pt>
                <c:pt idx="162">
                  <c:v>0</c:v>
                </c:pt>
                <c:pt idx="163">
                  <c:v>0</c:v>
                </c:pt>
                <c:pt idx="164">
                  <c:v>0</c:v>
                </c:pt>
                <c:pt idx="165">
                  <c:v>20</c:v>
                </c:pt>
                <c:pt idx="166">
                  <c:v>0</c:v>
                </c:pt>
                <c:pt idx="167">
                  <c:v>0</c:v>
                </c:pt>
                <c:pt idx="168">
                  <c:v>0</c:v>
                </c:pt>
                <c:pt idx="169">
                  <c:v>0</c:v>
                </c:pt>
                <c:pt idx="170">
                  <c:v>20</c:v>
                </c:pt>
                <c:pt idx="171">
                  <c:v>0</c:v>
                </c:pt>
                <c:pt idx="172">
                  <c:v>0</c:v>
                </c:pt>
                <c:pt idx="173">
                  <c:v>0</c:v>
                </c:pt>
                <c:pt idx="174">
                  <c:v>0</c:v>
                </c:pt>
                <c:pt idx="175">
                  <c:v>19.483007347220703</c:v>
                </c:pt>
                <c:pt idx="176">
                  <c:v>0</c:v>
                </c:pt>
                <c:pt idx="177">
                  <c:v>0</c:v>
                </c:pt>
                <c:pt idx="178">
                  <c:v>0</c:v>
                </c:pt>
                <c:pt idx="179">
                  <c:v>0</c:v>
                </c:pt>
                <c:pt idx="180">
                  <c:v>-0.71115365631166283</c:v>
                </c:pt>
                <c:pt idx="181">
                  <c:v>0</c:v>
                </c:pt>
                <c:pt idx="182">
                  <c:v>0</c:v>
                </c:pt>
                <c:pt idx="183">
                  <c:v>0</c:v>
                </c:pt>
                <c:pt idx="184">
                  <c:v>0</c:v>
                </c:pt>
                <c:pt idx="185">
                  <c:v>20</c:v>
                </c:pt>
                <c:pt idx="186">
                  <c:v>0</c:v>
                </c:pt>
                <c:pt idx="187">
                  <c:v>0</c:v>
                </c:pt>
                <c:pt idx="188">
                  <c:v>0</c:v>
                </c:pt>
                <c:pt idx="189">
                  <c:v>0</c:v>
                </c:pt>
                <c:pt idx="190">
                  <c:v>-20</c:v>
                </c:pt>
                <c:pt idx="191">
                  <c:v>0</c:v>
                </c:pt>
                <c:pt idx="192">
                  <c:v>0</c:v>
                </c:pt>
                <c:pt idx="193">
                  <c:v>0</c:v>
                </c:pt>
                <c:pt idx="194">
                  <c:v>0</c:v>
                </c:pt>
                <c:pt idx="195">
                  <c:v>20</c:v>
                </c:pt>
                <c:pt idx="196">
                  <c:v>0</c:v>
                </c:pt>
                <c:pt idx="197">
                  <c:v>0</c:v>
                </c:pt>
                <c:pt idx="198">
                  <c:v>0</c:v>
                </c:pt>
                <c:pt idx="199">
                  <c:v>0</c:v>
                </c:pt>
                <c:pt idx="200">
                  <c:v>1.854809263085492</c:v>
                </c:pt>
                <c:pt idx="201">
                  <c:v>0</c:v>
                </c:pt>
                <c:pt idx="202">
                  <c:v>0</c:v>
                </c:pt>
                <c:pt idx="203">
                  <c:v>0</c:v>
                </c:pt>
                <c:pt idx="204">
                  <c:v>0</c:v>
                </c:pt>
                <c:pt idx="205">
                  <c:v>13.56896484954262</c:v>
                </c:pt>
                <c:pt idx="206">
                  <c:v>0</c:v>
                </c:pt>
                <c:pt idx="207">
                  <c:v>0</c:v>
                </c:pt>
                <c:pt idx="208">
                  <c:v>0</c:v>
                </c:pt>
                <c:pt idx="209">
                  <c:v>0</c:v>
                </c:pt>
                <c:pt idx="210">
                  <c:v>20</c:v>
                </c:pt>
                <c:pt idx="211">
                  <c:v>0</c:v>
                </c:pt>
                <c:pt idx="212">
                  <c:v>0</c:v>
                </c:pt>
                <c:pt idx="213">
                  <c:v>0</c:v>
                </c:pt>
                <c:pt idx="214">
                  <c:v>0</c:v>
                </c:pt>
                <c:pt idx="215">
                  <c:v>18.140840256692616</c:v>
                </c:pt>
                <c:pt idx="216">
                  <c:v>0</c:v>
                </c:pt>
                <c:pt idx="217">
                  <c:v>0</c:v>
                </c:pt>
                <c:pt idx="218">
                  <c:v>0</c:v>
                </c:pt>
                <c:pt idx="219">
                  <c:v>0</c:v>
                </c:pt>
                <c:pt idx="220">
                  <c:v>12.089868410586629</c:v>
                </c:pt>
                <c:pt idx="221">
                  <c:v>0</c:v>
                </c:pt>
                <c:pt idx="222">
                  <c:v>0</c:v>
                </c:pt>
                <c:pt idx="223">
                  <c:v>0</c:v>
                </c:pt>
                <c:pt idx="224">
                  <c:v>0</c:v>
                </c:pt>
                <c:pt idx="225">
                  <c:v>20</c:v>
                </c:pt>
                <c:pt idx="226">
                  <c:v>0</c:v>
                </c:pt>
                <c:pt idx="227">
                  <c:v>0</c:v>
                </c:pt>
                <c:pt idx="228">
                  <c:v>0</c:v>
                </c:pt>
                <c:pt idx="229">
                  <c:v>0</c:v>
                </c:pt>
                <c:pt idx="230">
                  <c:v>-0.25058271342998301</c:v>
                </c:pt>
                <c:pt idx="231">
                  <c:v>0</c:v>
                </c:pt>
                <c:pt idx="232">
                  <c:v>0</c:v>
                </c:pt>
                <c:pt idx="233">
                  <c:v>0</c:v>
                </c:pt>
                <c:pt idx="234">
                  <c:v>0</c:v>
                </c:pt>
                <c:pt idx="235">
                  <c:v>20</c:v>
                </c:pt>
                <c:pt idx="236">
                  <c:v>0</c:v>
                </c:pt>
                <c:pt idx="237">
                  <c:v>0</c:v>
                </c:pt>
                <c:pt idx="238">
                  <c:v>0</c:v>
                </c:pt>
                <c:pt idx="239">
                  <c:v>0</c:v>
                </c:pt>
                <c:pt idx="240">
                  <c:v>-10.721947483816885</c:v>
                </c:pt>
                <c:pt idx="241">
                  <c:v>0</c:v>
                </c:pt>
                <c:pt idx="242">
                  <c:v>0</c:v>
                </c:pt>
                <c:pt idx="243">
                  <c:v>0</c:v>
                </c:pt>
                <c:pt idx="244">
                  <c:v>0</c:v>
                </c:pt>
                <c:pt idx="245">
                  <c:v>-4.2297430142343346</c:v>
                </c:pt>
                <c:pt idx="246">
                  <c:v>0</c:v>
                </c:pt>
                <c:pt idx="247">
                  <c:v>0</c:v>
                </c:pt>
                <c:pt idx="248">
                  <c:v>0</c:v>
                </c:pt>
                <c:pt idx="249">
                  <c:v>0</c:v>
                </c:pt>
                <c:pt idx="250">
                  <c:v>10.695719275862388</c:v>
                </c:pt>
                <c:pt idx="251">
                  <c:v>0</c:v>
                </c:pt>
                <c:pt idx="252">
                  <c:v>0</c:v>
                </c:pt>
                <c:pt idx="253">
                  <c:v>0</c:v>
                </c:pt>
                <c:pt idx="254">
                  <c:v>0</c:v>
                </c:pt>
                <c:pt idx="255">
                  <c:v>20</c:v>
                </c:pt>
                <c:pt idx="256">
                  <c:v>0</c:v>
                </c:pt>
                <c:pt idx="257">
                  <c:v>0</c:v>
                </c:pt>
                <c:pt idx="258">
                  <c:v>0</c:v>
                </c:pt>
                <c:pt idx="259">
                  <c:v>0</c:v>
                </c:pt>
                <c:pt idx="260">
                  <c:v>-20</c:v>
                </c:pt>
                <c:pt idx="261">
                  <c:v>0</c:v>
                </c:pt>
                <c:pt idx="262">
                  <c:v>0</c:v>
                </c:pt>
                <c:pt idx="263">
                  <c:v>0</c:v>
                </c:pt>
                <c:pt idx="264">
                  <c:v>0</c:v>
                </c:pt>
                <c:pt idx="265">
                  <c:v>-12.072267619874474</c:v>
                </c:pt>
                <c:pt idx="266">
                  <c:v>0</c:v>
                </c:pt>
                <c:pt idx="267">
                  <c:v>0</c:v>
                </c:pt>
                <c:pt idx="268">
                  <c:v>0</c:v>
                </c:pt>
                <c:pt idx="269">
                  <c:v>0</c:v>
                </c:pt>
                <c:pt idx="270">
                  <c:v>20</c:v>
                </c:pt>
                <c:pt idx="271">
                  <c:v>0</c:v>
                </c:pt>
                <c:pt idx="272">
                  <c:v>0</c:v>
                </c:pt>
                <c:pt idx="273">
                  <c:v>0</c:v>
                </c:pt>
                <c:pt idx="274">
                  <c:v>0</c:v>
                </c:pt>
                <c:pt idx="275">
                  <c:v>20</c:v>
                </c:pt>
                <c:pt idx="276">
                  <c:v>0</c:v>
                </c:pt>
                <c:pt idx="277">
                  <c:v>0</c:v>
                </c:pt>
                <c:pt idx="278">
                  <c:v>0</c:v>
                </c:pt>
                <c:pt idx="279">
                  <c:v>0</c:v>
                </c:pt>
                <c:pt idx="280">
                  <c:v>20</c:v>
                </c:pt>
                <c:pt idx="281">
                  <c:v>0</c:v>
                </c:pt>
                <c:pt idx="282">
                  <c:v>0</c:v>
                </c:pt>
                <c:pt idx="283">
                  <c:v>0</c:v>
                </c:pt>
                <c:pt idx="284">
                  <c:v>0</c:v>
                </c:pt>
                <c:pt idx="285">
                  <c:v>20</c:v>
                </c:pt>
                <c:pt idx="286">
                  <c:v>0</c:v>
                </c:pt>
                <c:pt idx="287">
                  <c:v>0</c:v>
                </c:pt>
                <c:pt idx="288">
                  <c:v>0</c:v>
                </c:pt>
                <c:pt idx="289">
                  <c:v>0</c:v>
                </c:pt>
                <c:pt idx="290">
                  <c:v>9.2946940784150769</c:v>
                </c:pt>
                <c:pt idx="291">
                  <c:v>0</c:v>
                </c:pt>
                <c:pt idx="292">
                  <c:v>0</c:v>
                </c:pt>
                <c:pt idx="293">
                  <c:v>0</c:v>
                </c:pt>
                <c:pt idx="294">
                  <c:v>0</c:v>
                </c:pt>
                <c:pt idx="295">
                  <c:v>-14.916511077162248</c:v>
                </c:pt>
                <c:pt idx="296">
                  <c:v>0</c:v>
                </c:pt>
                <c:pt idx="297">
                  <c:v>0</c:v>
                </c:pt>
                <c:pt idx="298">
                  <c:v>0</c:v>
                </c:pt>
                <c:pt idx="299">
                  <c:v>0</c:v>
                </c:pt>
                <c:pt idx="300">
                  <c:v>-20</c:v>
                </c:pt>
                <c:pt idx="301">
                  <c:v>0</c:v>
                </c:pt>
                <c:pt idx="302">
                  <c:v>0</c:v>
                </c:pt>
                <c:pt idx="303">
                  <c:v>0</c:v>
                </c:pt>
                <c:pt idx="304">
                  <c:v>0</c:v>
                </c:pt>
                <c:pt idx="305">
                  <c:v>-7.5497464836731929</c:v>
                </c:pt>
                <c:pt idx="306">
                  <c:v>0</c:v>
                </c:pt>
                <c:pt idx="307">
                  <c:v>0</c:v>
                </c:pt>
                <c:pt idx="308">
                  <c:v>0</c:v>
                </c:pt>
                <c:pt idx="309">
                  <c:v>0</c:v>
                </c:pt>
                <c:pt idx="310">
                  <c:v>-0.4886034743120376</c:v>
                </c:pt>
                <c:pt idx="311">
                  <c:v>0</c:v>
                </c:pt>
                <c:pt idx="312">
                  <c:v>0</c:v>
                </c:pt>
                <c:pt idx="313">
                  <c:v>0</c:v>
                </c:pt>
                <c:pt idx="314">
                  <c:v>0</c:v>
                </c:pt>
                <c:pt idx="315">
                  <c:v>-20</c:v>
                </c:pt>
                <c:pt idx="316">
                  <c:v>0</c:v>
                </c:pt>
                <c:pt idx="317">
                  <c:v>0</c:v>
                </c:pt>
                <c:pt idx="318">
                  <c:v>0</c:v>
                </c:pt>
                <c:pt idx="319">
                  <c:v>0</c:v>
                </c:pt>
                <c:pt idx="320">
                  <c:v>20</c:v>
                </c:pt>
                <c:pt idx="321">
                  <c:v>0</c:v>
                </c:pt>
                <c:pt idx="322">
                  <c:v>0</c:v>
                </c:pt>
                <c:pt idx="323">
                  <c:v>0</c:v>
                </c:pt>
                <c:pt idx="324">
                  <c:v>0</c:v>
                </c:pt>
                <c:pt idx="325">
                  <c:v>18.276301896781536</c:v>
                </c:pt>
                <c:pt idx="326">
                  <c:v>0</c:v>
                </c:pt>
                <c:pt idx="327">
                  <c:v>0</c:v>
                </c:pt>
                <c:pt idx="328">
                  <c:v>0</c:v>
                </c:pt>
                <c:pt idx="329">
                  <c:v>0</c:v>
                </c:pt>
                <c:pt idx="330">
                  <c:v>10.801477478412849</c:v>
                </c:pt>
                <c:pt idx="331">
                  <c:v>0</c:v>
                </c:pt>
                <c:pt idx="332">
                  <c:v>0</c:v>
                </c:pt>
                <c:pt idx="333">
                  <c:v>0</c:v>
                </c:pt>
                <c:pt idx="334">
                  <c:v>0</c:v>
                </c:pt>
                <c:pt idx="335">
                  <c:v>-4.5034508367090806</c:v>
                </c:pt>
                <c:pt idx="336">
                  <c:v>0</c:v>
                </c:pt>
                <c:pt idx="337">
                  <c:v>0</c:v>
                </c:pt>
                <c:pt idx="338">
                  <c:v>0</c:v>
                </c:pt>
                <c:pt idx="339">
                  <c:v>0</c:v>
                </c:pt>
                <c:pt idx="340">
                  <c:v>20</c:v>
                </c:pt>
                <c:pt idx="341">
                  <c:v>0</c:v>
                </c:pt>
                <c:pt idx="342">
                  <c:v>0</c:v>
                </c:pt>
                <c:pt idx="343">
                  <c:v>0</c:v>
                </c:pt>
                <c:pt idx="344">
                  <c:v>0</c:v>
                </c:pt>
                <c:pt idx="345">
                  <c:v>-12.350156831465689</c:v>
                </c:pt>
                <c:pt idx="346">
                  <c:v>0</c:v>
                </c:pt>
                <c:pt idx="347">
                  <c:v>0</c:v>
                </c:pt>
                <c:pt idx="348">
                  <c:v>0</c:v>
                </c:pt>
                <c:pt idx="349">
                  <c:v>0</c:v>
                </c:pt>
                <c:pt idx="350">
                  <c:v>19.458062224850103</c:v>
                </c:pt>
                <c:pt idx="351">
                  <c:v>0</c:v>
                </c:pt>
                <c:pt idx="352">
                  <c:v>0</c:v>
                </c:pt>
                <c:pt idx="353">
                  <c:v>0</c:v>
                </c:pt>
                <c:pt idx="354">
                  <c:v>0</c:v>
                </c:pt>
                <c:pt idx="355">
                  <c:v>-19.038062794653467</c:v>
                </c:pt>
                <c:pt idx="356">
                  <c:v>0</c:v>
                </c:pt>
                <c:pt idx="357">
                  <c:v>0</c:v>
                </c:pt>
                <c:pt idx="358">
                  <c:v>0</c:v>
                </c:pt>
                <c:pt idx="359">
                  <c:v>0</c:v>
                </c:pt>
                <c:pt idx="360">
                  <c:v>-16.321584380459594</c:v>
                </c:pt>
                <c:pt idx="361">
                  <c:v>0</c:v>
                </c:pt>
                <c:pt idx="362">
                  <c:v>0</c:v>
                </c:pt>
                <c:pt idx="363">
                  <c:v>0</c:v>
                </c:pt>
                <c:pt idx="364">
                  <c:v>0</c:v>
                </c:pt>
                <c:pt idx="365">
                  <c:v>-7.0038565586341637</c:v>
                </c:pt>
                <c:pt idx="366">
                  <c:v>0</c:v>
                </c:pt>
                <c:pt idx="367">
                  <c:v>0</c:v>
                </c:pt>
                <c:pt idx="368">
                  <c:v>0</c:v>
                </c:pt>
                <c:pt idx="369">
                  <c:v>0</c:v>
                </c:pt>
                <c:pt idx="370">
                  <c:v>-10.576080155975133</c:v>
                </c:pt>
                <c:pt idx="371">
                  <c:v>0</c:v>
                </c:pt>
                <c:pt idx="372">
                  <c:v>0</c:v>
                </c:pt>
                <c:pt idx="373">
                  <c:v>0</c:v>
                </c:pt>
                <c:pt idx="374">
                  <c:v>0</c:v>
                </c:pt>
                <c:pt idx="375">
                  <c:v>-1.2094782084527325</c:v>
                </c:pt>
                <c:pt idx="376">
                  <c:v>0</c:v>
                </c:pt>
                <c:pt idx="377">
                  <c:v>0</c:v>
                </c:pt>
                <c:pt idx="378">
                  <c:v>0</c:v>
                </c:pt>
                <c:pt idx="379">
                  <c:v>0</c:v>
                </c:pt>
                <c:pt idx="380">
                  <c:v>1.8559223048953968</c:v>
                </c:pt>
                <c:pt idx="381">
                  <c:v>0</c:v>
                </c:pt>
                <c:pt idx="382">
                  <c:v>0</c:v>
                </c:pt>
                <c:pt idx="383">
                  <c:v>0</c:v>
                </c:pt>
                <c:pt idx="384">
                  <c:v>0</c:v>
                </c:pt>
                <c:pt idx="385">
                  <c:v>-1.4864655895368948</c:v>
                </c:pt>
                <c:pt idx="386">
                  <c:v>0</c:v>
                </c:pt>
                <c:pt idx="387">
                  <c:v>0</c:v>
                </c:pt>
                <c:pt idx="388">
                  <c:v>0</c:v>
                </c:pt>
                <c:pt idx="389">
                  <c:v>0</c:v>
                </c:pt>
                <c:pt idx="390">
                  <c:v>-18.587052574730158</c:v>
                </c:pt>
                <c:pt idx="391">
                  <c:v>0</c:v>
                </c:pt>
                <c:pt idx="392">
                  <c:v>0</c:v>
                </c:pt>
                <c:pt idx="393">
                  <c:v>0</c:v>
                </c:pt>
                <c:pt idx="394">
                  <c:v>0</c:v>
                </c:pt>
                <c:pt idx="395">
                  <c:v>-11.797673522749115</c:v>
                </c:pt>
                <c:pt idx="396">
                  <c:v>0</c:v>
                </c:pt>
                <c:pt idx="397">
                  <c:v>0</c:v>
                </c:pt>
                <c:pt idx="398">
                  <c:v>0</c:v>
                </c:pt>
                <c:pt idx="399">
                  <c:v>0</c:v>
                </c:pt>
                <c:pt idx="400">
                  <c:v>20</c:v>
                </c:pt>
                <c:pt idx="401">
                  <c:v>0</c:v>
                </c:pt>
                <c:pt idx="402">
                  <c:v>0</c:v>
                </c:pt>
                <c:pt idx="403">
                  <c:v>0</c:v>
                </c:pt>
                <c:pt idx="404">
                  <c:v>0</c:v>
                </c:pt>
                <c:pt idx="405">
                  <c:v>0.43585899787726634</c:v>
                </c:pt>
                <c:pt idx="406">
                  <c:v>0</c:v>
                </c:pt>
                <c:pt idx="407">
                  <c:v>0</c:v>
                </c:pt>
                <c:pt idx="408">
                  <c:v>0</c:v>
                </c:pt>
                <c:pt idx="409">
                  <c:v>0</c:v>
                </c:pt>
                <c:pt idx="410">
                  <c:v>10.619159751773525</c:v>
                </c:pt>
                <c:pt idx="411">
                  <c:v>0</c:v>
                </c:pt>
                <c:pt idx="412">
                  <c:v>0</c:v>
                </c:pt>
                <c:pt idx="413">
                  <c:v>0</c:v>
                </c:pt>
                <c:pt idx="414">
                  <c:v>0</c:v>
                </c:pt>
                <c:pt idx="415">
                  <c:v>11.337408258965635</c:v>
                </c:pt>
                <c:pt idx="416">
                  <c:v>0</c:v>
                </c:pt>
                <c:pt idx="417">
                  <c:v>0</c:v>
                </c:pt>
                <c:pt idx="418">
                  <c:v>0</c:v>
                </c:pt>
                <c:pt idx="419">
                  <c:v>0</c:v>
                </c:pt>
                <c:pt idx="420">
                  <c:v>17.947517991168791</c:v>
                </c:pt>
                <c:pt idx="421">
                  <c:v>0</c:v>
                </c:pt>
                <c:pt idx="422">
                  <c:v>0</c:v>
                </c:pt>
                <c:pt idx="423">
                  <c:v>0</c:v>
                </c:pt>
                <c:pt idx="424">
                  <c:v>0</c:v>
                </c:pt>
                <c:pt idx="425">
                  <c:v>18.954600459221272</c:v>
                </c:pt>
                <c:pt idx="426">
                  <c:v>0</c:v>
                </c:pt>
                <c:pt idx="427">
                  <c:v>0</c:v>
                </c:pt>
                <c:pt idx="428">
                  <c:v>0</c:v>
                </c:pt>
                <c:pt idx="429">
                  <c:v>0</c:v>
                </c:pt>
                <c:pt idx="430">
                  <c:v>-8.2930250681274842</c:v>
                </c:pt>
                <c:pt idx="431">
                  <c:v>0</c:v>
                </c:pt>
                <c:pt idx="432">
                  <c:v>0</c:v>
                </c:pt>
                <c:pt idx="433">
                  <c:v>0</c:v>
                </c:pt>
                <c:pt idx="434">
                  <c:v>0</c:v>
                </c:pt>
                <c:pt idx="435">
                  <c:v>-20</c:v>
                </c:pt>
                <c:pt idx="436">
                  <c:v>0</c:v>
                </c:pt>
                <c:pt idx="437">
                  <c:v>0</c:v>
                </c:pt>
                <c:pt idx="438">
                  <c:v>0</c:v>
                </c:pt>
                <c:pt idx="439">
                  <c:v>0</c:v>
                </c:pt>
                <c:pt idx="440">
                  <c:v>-20</c:v>
                </c:pt>
                <c:pt idx="441">
                  <c:v>0</c:v>
                </c:pt>
                <c:pt idx="442">
                  <c:v>0</c:v>
                </c:pt>
                <c:pt idx="443">
                  <c:v>0</c:v>
                </c:pt>
                <c:pt idx="444">
                  <c:v>0</c:v>
                </c:pt>
                <c:pt idx="445">
                  <c:v>-2.7956815370663861</c:v>
                </c:pt>
                <c:pt idx="446">
                  <c:v>0</c:v>
                </c:pt>
                <c:pt idx="447">
                  <c:v>0</c:v>
                </c:pt>
                <c:pt idx="448">
                  <c:v>0</c:v>
                </c:pt>
                <c:pt idx="449">
                  <c:v>0</c:v>
                </c:pt>
                <c:pt idx="450">
                  <c:v>-2.2486576779128731</c:v>
                </c:pt>
                <c:pt idx="451">
                  <c:v>0</c:v>
                </c:pt>
                <c:pt idx="452">
                  <c:v>0</c:v>
                </c:pt>
                <c:pt idx="453">
                  <c:v>0</c:v>
                </c:pt>
                <c:pt idx="454">
                  <c:v>0</c:v>
                </c:pt>
                <c:pt idx="455">
                  <c:v>-20</c:v>
                </c:pt>
                <c:pt idx="456">
                  <c:v>0</c:v>
                </c:pt>
                <c:pt idx="457">
                  <c:v>0</c:v>
                </c:pt>
                <c:pt idx="458">
                  <c:v>0</c:v>
                </c:pt>
                <c:pt idx="459">
                  <c:v>0</c:v>
                </c:pt>
                <c:pt idx="460">
                  <c:v>-20</c:v>
                </c:pt>
                <c:pt idx="461">
                  <c:v>0</c:v>
                </c:pt>
                <c:pt idx="462">
                  <c:v>0</c:v>
                </c:pt>
                <c:pt idx="463">
                  <c:v>0</c:v>
                </c:pt>
                <c:pt idx="464">
                  <c:v>0</c:v>
                </c:pt>
                <c:pt idx="465">
                  <c:v>-14.83781605606441</c:v>
                </c:pt>
                <c:pt idx="466">
                  <c:v>0</c:v>
                </c:pt>
                <c:pt idx="467">
                  <c:v>0</c:v>
                </c:pt>
                <c:pt idx="468">
                  <c:v>0</c:v>
                </c:pt>
                <c:pt idx="469">
                  <c:v>0</c:v>
                </c:pt>
                <c:pt idx="470">
                  <c:v>-10.873606667041861</c:v>
                </c:pt>
                <c:pt idx="471">
                  <c:v>0</c:v>
                </c:pt>
                <c:pt idx="472">
                  <c:v>0</c:v>
                </c:pt>
                <c:pt idx="473">
                  <c:v>0</c:v>
                </c:pt>
                <c:pt idx="474">
                  <c:v>0</c:v>
                </c:pt>
                <c:pt idx="475">
                  <c:v>11.969795003934236</c:v>
                </c:pt>
                <c:pt idx="476">
                  <c:v>0</c:v>
                </c:pt>
                <c:pt idx="477">
                  <c:v>0</c:v>
                </c:pt>
                <c:pt idx="478">
                  <c:v>0</c:v>
                </c:pt>
                <c:pt idx="479">
                  <c:v>0</c:v>
                </c:pt>
                <c:pt idx="480">
                  <c:v>0.53258295945571432</c:v>
                </c:pt>
                <c:pt idx="481">
                  <c:v>0</c:v>
                </c:pt>
                <c:pt idx="482">
                  <c:v>0</c:v>
                </c:pt>
                <c:pt idx="483">
                  <c:v>0</c:v>
                </c:pt>
                <c:pt idx="484">
                  <c:v>0</c:v>
                </c:pt>
                <c:pt idx="485">
                  <c:v>-15.54064873928778</c:v>
                </c:pt>
                <c:pt idx="486">
                  <c:v>0</c:v>
                </c:pt>
                <c:pt idx="487">
                  <c:v>0</c:v>
                </c:pt>
                <c:pt idx="488">
                  <c:v>0</c:v>
                </c:pt>
                <c:pt idx="489">
                  <c:v>0</c:v>
                </c:pt>
                <c:pt idx="490">
                  <c:v>-20</c:v>
                </c:pt>
                <c:pt idx="491">
                  <c:v>0</c:v>
                </c:pt>
                <c:pt idx="492">
                  <c:v>0</c:v>
                </c:pt>
                <c:pt idx="493">
                  <c:v>0</c:v>
                </c:pt>
                <c:pt idx="494">
                  <c:v>0</c:v>
                </c:pt>
                <c:pt idx="495">
                  <c:v>-16.835795313494408</c:v>
                </c:pt>
                <c:pt idx="496">
                  <c:v>0</c:v>
                </c:pt>
                <c:pt idx="497">
                  <c:v>0</c:v>
                </c:pt>
                <c:pt idx="498">
                  <c:v>0</c:v>
                </c:pt>
                <c:pt idx="499">
                  <c:v>0</c:v>
                </c:pt>
                <c:pt idx="500">
                  <c:v>-10.558397865711729</c:v>
                </c:pt>
                <c:pt idx="501">
                  <c:v>0</c:v>
                </c:pt>
                <c:pt idx="502">
                  <c:v>0</c:v>
                </c:pt>
                <c:pt idx="503">
                  <c:v>0</c:v>
                </c:pt>
                <c:pt idx="504">
                  <c:v>0</c:v>
                </c:pt>
                <c:pt idx="505">
                  <c:v>-3.0285349316462353</c:v>
                </c:pt>
                <c:pt idx="506">
                  <c:v>0</c:v>
                </c:pt>
                <c:pt idx="507">
                  <c:v>0</c:v>
                </c:pt>
                <c:pt idx="508">
                  <c:v>0</c:v>
                </c:pt>
                <c:pt idx="509">
                  <c:v>0</c:v>
                </c:pt>
                <c:pt idx="510">
                  <c:v>-8.3910748919117086</c:v>
                </c:pt>
                <c:pt idx="511">
                  <c:v>0</c:v>
                </c:pt>
                <c:pt idx="512">
                  <c:v>0</c:v>
                </c:pt>
                <c:pt idx="513">
                  <c:v>0</c:v>
                </c:pt>
                <c:pt idx="514">
                  <c:v>0</c:v>
                </c:pt>
                <c:pt idx="515">
                  <c:v>0.8011060964833191</c:v>
                </c:pt>
                <c:pt idx="516">
                  <c:v>0</c:v>
                </c:pt>
                <c:pt idx="517">
                  <c:v>0</c:v>
                </c:pt>
                <c:pt idx="518">
                  <c:v>0</c:v>
                </c:pt>
                <c:pt idx="519">
                  <c:v>0</c:v>
                </c:pt>
                <c:pt idx="520">
                  <c:v>-14.878529859802251</c:v>
                </c:pt>
                <c:pt idx="521">
                  <c:v>0</c:v>
                </c:pt>
                <c:pt idx="522">
                  <c:v>0</c:v>
                </c:pt>
                <c:pt idx="523">
                  <c:v>0</c:v>
                </c:pt>
                <c:pt idx="524">
                  <c:v>0</c:v>
                </c:pt>
                <c:pt idx="525">
                  <c:v>-11.096556298511548</c:v>
                </c:pt>
                <c:pt idx="526">
                  <c:v>0</c:v>
                </c:pt>
                <c:pt idx="527">
                  <c:v>0</c:v>
                </c:pt>
                <c:pt idx="528">
                  <c:v>0</c:v>
                </c:pt>
                <c:pt idx="529">
                  <c:v>0</c:v>
                </c:pt>
                <c:pt idx="530">
                  <c:v>-6.8461353064827088</c:v>
                </c:pt>
                <c:pt idx="531">
                  <c:v>0</c:v>
                </c:pt>
                <c:pt idx="532">
                  <c:v>0</c:v>
                </c:pt>
                <c:pt idx="533">
                  <c:v>0</c:v>
                </c:pt>
                <c:pt idx="534">
                  <c:v>0</c:v>
                </c:pt>
                <c:pt idx="535">
                  <c:v>-9.8151853774510798</c:v>
                </c:pt>
                <c:pt idx="536">
                  <c:v>0</c:v>
                </c:pt>
                <c:pt idx="537">
                  <c:v>0</c:v>
                </c:pt>
                <c:pt idx="538">
                  <c:v>0</c:v>
                </c:pt>
                <c:pt idx="539">
                  <c:v>0</c:v>
                </c:pt>
                <c:pt idx="540">
                  <c:v>-2.3972353436407872</c:v>
                </c:pt>
                <c:pt idx="541">
                  <c:v>0</c:v>
                </c:pt>
                <c:pt idx="542">
                  <c:v>0</c:v>
                </c:pt>
                <c:pt idx="543">
                  <c:v>0</c:v>
                </c:pt>
                <c:pt idx="544">
                  <c:v>0</c:v>
                </c:pt>
                <c:pt idx="545">
                  <c:v>-9.0628520490996429</c:v>
                </c:pt>
                <c:pt idx="546">
                  <c:v>0</c:v>
                </c:pt>
                <c:pt idx="547">
                  <c:v>0</c:v>
                </c:pt>
                <c:pt idx="548">
                  <c:v>0</c:v>
                </c:pt>
                <c:pt idx="549">
                  <c:v>0</c:v>
                </c:pt>
                <c:pt idx="550">
                  <c:v>-15.240003127294813</c:v>
                </c:pt>
                <c:pt idx="551">
                  <c:v>0</c:v>
                </c:pt>
                <c:pt idx="552">
                  <c:v>0</c:v>
                </c:pt>
                <c:pt idx="553">
                  <c:v>0</c:v>
                </c:pt>
                <c:pt idx="554">
                  <c:v>0</c:v>
                </c:pt>
                <c:pt idx="555">
                  <c:v>5.3041629071847893</c:v>
                </c:pt>
                <c:pt idx="556">
                  <c:v>0</c:v>
                </c:pt>
                <c:pt idx="557">
                  <c:v>0</c:v>
                </c:pt>
                <c:pt idx="558">
                  <c:v>0</c:v>
                </c:pt>
                <c:pt idx="559">
                  <c:v>0</c:v>
                </c:pt>
                <c:pt idx="560">
                  <c:v>-13.898664136611567</c:v>
                </c:pt>
                <c:pt idx="561">
                  <c:v>0</c:v>
                </c:pt>
                <c:pt idx="562">
                  <c:v>0</c:v>
                </c:pt>
                <c:pt idx="563">
                  <c:v>0</c:v>
                </c:pt>
                <c:pt idx="564">
                  <c:v>0</c:v>
                </c:pt>
                <c:pt idx="565">
                  <c:v>10.465417660288292</c:v>
                </c:pt>
                <c:pt idx="566">
                  <c:v>0</c:v>
                </c:pt>
                <c:pt idx="567">
                  <c:v>0</c:v>
                </c:pt>
                <c:pt idx="568">
                  <c:v>0</c:v>
                </c:pt>
                <c:pt idx="569">
                  <c:v>0</c:v>
                </c:pt>
                <c:pt idx="570">
                  <c:v>20</c:v>
                </c:pt>
                <c:pt idx="571">
                  <c:v>0</c:v>
                </c:pt>
                <c:pt idx="572">
                  <c:v>0</c:v>
                </c:pt>
                <c:pt idx="573">
                  <c:v>0</c:v>
                </c:pt>
                <c:pt idx="574">
                  <c:v>0</c:v>
                </c:pt>
                <c:pt idx="575">
                  <c:v>4.8838674127333412</c:v>
                </c:pt>
                <c:pt idx="576">
                  <c:v>0</c:v>
                </c:pt>
                <c:pt idx="577">
                  <c:v>0</c:v>
                </c:pt>
                <c:pt idx="578">
                  <c:v>0</c:v>
                </c:pt>
                <c:pt idx="579">
                  <c:v>0</c:v>
                </c:pt>
                <c:pt idx="580">
                  <c:v>-6.5886453723340077</c:v>
                </c:pt>
                <c:pt idx="581">
                  <c:v>0</c:v>
                </c:pt>
                <c:pt idx="582">
                  <c:v>0</c:v>
                </c:pt>
                <c:pt idx="583">
                  <c:v>0</c:v>
                </c:pt>
                <c:pt idx="584">
                  <c:v>0</c:v>
                </c:pt>
                <c:pt idx="585">
                  <c:v>-19.79043201922601</c:v>
                </c:pt>
                <c:pt idx="586">
                  <c:v>0</c:v>
                </c:pt>
                <c:pt idx="587">
                  <c:v>0</c:v>
                </c:pt>
                <c:pt idx="588">
                  <c:v>0</c:v>
                </c:pt>
                <c:pt idx="589">
                  <c:v>0</c:v>
                </c:pt>
                <c:pt idx="590">
                  <c:v>-20</c:v>
                </c:pt>
                <c:pt idx="591">
                  <c:v>0</c:v>
                </c:pt>
                <c:pt idx="592">
                  <c:v>0</c:v>
                </c:pt>
                <c:pt idx="593">
                  <c:v>0</c:v>
                </c:pt>
                <c:pt idx="594">
                  <c:v>0</c:v>
                </c:pt>
                <c:pt idx="595">
                  <c:v>-1.3055209240500896</c:v>
                </c:pt>
                <c:pt idx="596">
                  <c:v>0</c:v>
                </c:pt>
                <c:pt idx="597">
                  <c:v>0</c:v>
                </c:pt>
                <c:pt idx="598">
                  <c:v>0</c:v>
                </c:pt>
                <c:pt idx="599">
                  <c:v>0</c:v>
                </c:pt>
                <c:pt idx="600">
                  <c:v>-20</c:v>
                </c:pt>
                <c:pt idx="601">
                  <c:v>0</c:v>
                </c:pt>
                <c:pt idx="602">
                  <c:v>0</c:v>
                </c:pt>
                <c:pt idx="603">
                  <c:v>0</c:v>
                </c:pt>
                <c:pt idx="604">
                  <c:v>0</c:v>
                </c:pt>
                <c:pt idx="605">
                  <c:v>-7.4053442068674347</c:v>
                </c:pt>
                <c:pt idx="606">
                  <c:v>0</c:v>
                </c:pt>
                <c:pt idx="607">
                  <c:v>0</c:v>
                </c:pt>
                <c:pt idx="608">
                  <c:v>0</c:v>
                </c:pt>
                <c:pt idx="609">
                  <c:v>0</c:v>
                </c:pt>
                <c:pt idx="610">
                  <c:v>20</c:v>
                </c:pt>
                <c:pt idx="611">
                  <c:v>0</c:v>
                </c:pt>
                <c:pt idx="612">
                  <c:v>0</c:v>
                </c:pt>
                <c:pt idx="613">
                  <c:v>0</c:v>
                </c:pt>
                <c:pt idx="614">
                  <c:v>0</c:v>
                </c:pt>
                <c:pt idx="615">
                  <c:v>-12.14659494092691</c:v>
                </c:pt>
                <c:pt idx="616">
                  <c:v>0</c:v>
                </c:pt>
                <c:pt idx="617">
                  <c:v>0</c:v>
                </c:pt>
                <c:pt idx="618">
                  <c:v>0</c:v>
                </c:pt>
                <c:pt idx="619">
                  <c:v>0</c:v>
                </c:pt>
                <c:pt idx="620">
                  <c:v>-20</c:v>
                </c:pt>
                <c:pt idx="621">
                  <c:v>0</c:v>
                </c:pt>
                <c:pt idx="622">
                  <c:v>0</c:v>
                </c:pt>
                <c:pt idx="623">
                  <c:v>0</c:v>
                </c:pt>
                <c:pt idx="624">
                  <c:v>0</c:v>
                </c:pt>
                <c:pt idx="625">
                  <c:v>-17.582678301143734</c:v>
                </c:pt>
                <c:pt idx="626">
                  <c:v>0</c:v>
                </c:pt>
                <c:pt idx="627">
                  <c:v>0</c:v>
                </c:pt>
                <c:pt idx="628">
                  <c:v>0</c:v>
                </c:pt>
                <c:pt idx="629">
                  <c:v>0</c:v>
                </c:pt>
                <c:pt idx="630">
                  <c:v>-11.044825937462786</c:v>
                </c:pt>
                <c:pt idx="631">
                  <c:v>0</c:v>
                </c:pt>
                <c:pt idx="632">
                  <c:v>0</c:v>
                </c:pt>
                <c:pt idx="633">
                  <c:v>0</c:v>
                </c:pt>
                <c:pt idx="634">
                  <c:v>0</c:v>
                </c:pt>
                <c:pt idx="635">
                  <c:v>-8.7379711980560408</c:v>
                </c:pt>
                <c:pt idx="636">
                  <c:v>0</c:v>
                </c:pt>
                <c:pt idx="637">
                  <c:v>0</c:v>
                </c:pt>
                <c:pt idx="638">
                  <c:v>0</c:v>
                </c:pt>
                <c:pt idx="639">
                  <c:v>0</c:v>
                </c:pt>
                <c:pt idx="640">
                  <c:v>3.9971143591836147</c:v>
                </c:pt>
                <c:pt idx="641">
                  <c:v>0</c:v>
                </c:pt>
                <c:pt idx="642">
                  <c:v>0</c:v>
                </c:pt>
                <c:pt idx="643">
                  <c:v>0</c:v>
                </c:pt>
                <c:pt idx="644">
                  <c:v>0</c:v>
                </c:pt>
                <c:pt idx="645">
                  <c:v>-17.219337471942247</c:v>
                </c:pt>
                <c:pt idx="646">
                  <c:v>0</c:v>
                </c:pt>
                <c:pt idx="647">
                  <c:v>0</c:v>
                </c:pt>
                <c:pt idx="648">
                  <c:v>0</c:v>
                </c:pt>
                <c:pt idx="649">
                  <c:v>0</c:v>
                </c:pt>
                <c:pt idx="650">
                  <c:v>-16.308021171561052</c:v>
                </c:pt>
                <c:pt idx="651">
                  <c:v>0</c:v>
                </c:pt>
                <c:pt idx="652">
                  <c:v>0</c:v>
                </c:pt>
                <c:pt idx="653">
                  <c:v>0</c:v>
                </c:pt>
                <c:pt idx="654">
                  <c:v>0</c:v>
                </c:pt>
                <c:pt idx="655">
                  <c:v>-13.96637463455793</c:v>
                </c:pt>
                <c:pt idx="656">
                  <c:v>0</c:v>
                </c:pt>
                <c:pt idx="657">
                  <c:v>0</c:v>
                </c:pt>
                <c:pt idx="658">
                  <c:v>0</c:v>
                </c:pt>
                <c:pt idx="659">
                  <c:v>0</c:v>
                </c:pt>
                <c:pt idx="660">
                  <c:v>-14.30976392057466</c:v>
                </c:pt>
                <c:pt idx="661">
                  <c:v>0</c:v>
                </c:pt>
                <c:pt idx="662">
                  <c:v>0</c:v>
                </c:pt>
                <c:pt idx="663">
                  <c:v>0</c:v>
                </c:pt>
                <c:pt idx="664">
                  <c:v>0</c:v>
                </c:pt>
                <c:pt idx="665">
                  <c:v>-13.41783057144443</c:v>
                </c:pt>
                <c:pt idx="666">
                  <c:v>0</c:v>
                </c:pt>
                <c:pt idx="667">
                  <c:v>0</c:v>
                </c:pt>
                <c:pt idx="668">
                  <c:v>0</c:v>
                </c:pt>
                <c:pt idx="669">
                  <c:v>0</c:v>
                </c:pt>
                <c:pt idx="670">
                  <c:v>-9.4527262733635187</c:v>
                </c:pt>
                <c:pt idx="671">
                  <c:v>0</c:v>
                </c:pt>
                <c:pt idx="672">
                  <c:v>0</c:v>
                </c:pt>
                <c:pt idx="673">
                  <c:v>0</c:v>
                </c:pt>
                <c:pt idx="674">
                  <c:v>0</c:v>
                </c:pt>
                <c:pt idx="675">
                  <c:v>-6.4246689391818634</c:v>
                </c:pt>
                <c:pt idx="676">
                  <c:v>0</c:v>
                </c:pt>
                <c:pt idx="677">
                  <c:v>0</c:v>
                </c:pt>
                <c:pt idx="678">
                  <c:v>0</c:v>
                </c:pt>
                <c:pt idx="679">
                  <c:v>0</c:v>
                </c:pt>
                <c:pt idx="680">
                  <c:v>-5.7833202896272375</c:v>
                </c:pt>
                <c:pt idx="681">
                  <c:v>0</c:v>
                </c:pt>
                <c:pt idx="682">
                  <c:v>0</c:v>
                </c:pt>
                <c:pt idx="683">
                  <c:v>0</c:v>
                </c:pt>
                <c:pt idx="684">
                  <c:v>0</c:v>
                </c:pt>
                <c:pt idx="685">
                  <c:v>-4.8175324814808356</c:v>
                </c:pt>
                <c:pt idx="686">
                  <c:v>0</c:v>
                </c:pt>
                <c:pt idx="687">
                  <c:v>0</c:v>
                </c:pt>
                <c:pt idx="688">
                  <c:v>0</c:v>
                </c:pt>
                <c:pt idx="689">
                  <c:v>0</c:v>
                </c:pt>
                <c:pt idx="690">
                  <c:v>-5.465998591887808</c:v>
                </c:pt>
                <c:pt idx="691">
                  <c:v>0</c:v>
                </c:pt>
                <c:pt idx="692">
                  <c:v>0</c:v>
                </c:pt>
                <c:pt idx="693">
                  <c:v>0</c:v>
                </c:pt>
                <c:pt idx="694">
                  <c:v>0</c:v>
                </c:pt>
                <c:pt idx="695">
                  <c:v>-4.5196296076750269</c:v>
                </c:pt>
                <c:pt idx="696">
                  <c:v>0</c:v>
                </c:pt>
                <c:pt idx="697">
                  <c:v>0</c:v>
                </c:pt>
                <c:pt idx="698">
                  <c:v>0</c:v>
                </c:pt>
                <c:pt idx="699">
                  <c:v>0</c:v>
                </c:pt>
                <c:pt idx="700">
                  <c:v>-3.8552721004592829</c:v>
                </c:pt>
                <c:pt idx="701">
                  <c:v>0</c:v>
                </c:pt>
                <c:pt idx="702">
                  <c:v>0</c:v>
                </c:pt>
                <c:pt idx="703">
                  <c:v>0</c:v>
                </c:pt>
                <c:pt idx="704">
                  <c:v>0</c:v>
                </c:pt>
                <c:pt idx="705">
                  <c:v>-7.8525170775252384</c:v>
                </c:pt>
                <c:pt idx="706">
                  <c:v>0</c:v>
                </c:pt>
                <c:pt idx="707">
                  <c:v>0</c:v>
                </c:pt>
                <c:pt idx="708">
                  <c:v>0</c:v>
                </c:pt>
                <c:pt idx="709">
                  <c:v>0</c:v>
                </c:pt>
                <c:pt idx="710">
                  <c:v>0.89464755347871727</c:v>
                </c:pt>
                <c:pt idx="711">
                  <c:v>0</c:v>
                </c:pt>
                <c:pt idx="712">
                  <c:v>0</c:v>
                </c:pt>
                <c:pt idx="713">
                  <c:v>0</c:v>
                </c:pt>
                <c:pt idx="714">
                  <c:v>0</c:v>
                </c:pt>
                <c:pt idx="715">
                  <c:v>-11.190648988400193</c:v>
                </c:pt>
                <c:pt idx="716">
                  <c:v>0</c:v>
                </c:pt>
                <c:pt idx="717">
                  <c:v>0</c:v>
                </c:pt>
                <c:pt idx="718">
                  <c:v>0</c:v>
                </c:pt>
                <c:pt idx="719">
                  <c:v>0</c:v>
                </c:pt>
                <c:pt idx="720">
                  <c:v>-10.766094227386782</c:v>
                </c:pt>
                <c:pt idx="721">
                  <c:v>0</c:v>
                </c:pt>
                <c:pt idx="722">
                  <c:v>0</c:v>
                </c:pt>
                <c:pt idx="723">
                  <c:v>0</c:v>
                </c:pt>
                <c:pt idx="724">
                  <c:v>0</c:v>
                </c:pt>
                <c:pt idx="725">
                  <c:v>-2.1926803075575387</c:v>
                </c:pt>
                <c:pt idx="726">
                  <c:v>0</c:v>
                </c:pt>
                <c:pt idx="727">
                  <c:v>0</c:v>
                </c:pt>
                <c:pt idx="728">
                  <c:v>0</c:v>
                </c:pt>
                <c:pt idx="729">
                  <c:v>0</c:v>
                </c:pt>
                <c:pt idx="730">
                  <c:v>-10.208294273990317</c:v>
                </c:pt>
                <c:pt idx="731">
                  <c:v>0</c:v>
                </c:pt>
                <c:pt idx="732">
                  <c:v>0</c:v>
                </c:pt>
              </c:numCache>
            </c:numRef>
          </c:val>
          <c:smooth val="0"/>
        </c:ser>
        <c:dLbls>
          <c:showLegendKey val="0"/>
          <c:showVal val="0"/>
          <c:showCatName val="0"/>
          <c:showSerName val="0"/>
          <c:showPercent val="0"/>
          <c:showBubbleSize val="0"/>
        </c:dLbls>
        <c:smooth val="0"/>
        <c:axId val="590406688"/>
        <c:axId val="590407864"/>
      </c:lineChart>
      <c:catAx>
        <c:axId val="590406688"/>
        <c:scaling>
          <c:orientation val="minMax"/>
        </c:scaling>
        <c:delete val="0"/>
        <c:axPos val="b"/>
        <c:numFmt formatCode="General" sourceLinked="1"/>
        <c:majorTickMark val="cross"/>
        <c:minorTickMark val="cross"/>
        <c:tickLblPos val="nextTo"/>
        <c:txPr>
          <a:bodyPr/>
          <a:lstStyle/>
          <a:p>
            <a:pPr lvl="0">
              <a:defRPr/>
            </a:pPr>
            <a:endParaRPr lang="en-US"/>
          </a:p>
        </c:txPr>
        <c:crossAx val="590407864"/>
        <c:crosses val="autoZero"/>
        <c:auto val="1"/>
        <c:lblAlgn val="ctr"/>
        <c:lblOffset val="100"/>
        <c:noMultiLvlLbl val="1"/>
      </c:catAx>
      <c:valAx>
        <c:axId val="590407864"/>
        <c:scaling>
          <c:orientation val="minMax"/>
        </c:scaling>
        <c:delete val="0"/>
        <c:axPos val="l"/>
        <c:majorGridlines>
          <c:spPr>
            <a:ln>
              <a:solidFill>
                <a:srgbClr val="B3B3B3"/>
              </a:solidFill>
            </a:ln>
          </c:spPr>
        </c:majorGridlines>
        <c:numFmt formatCode="General" sourceLinked="1"/>
        <c:majorTickMark val="cross"/>
        <c:minorTickMark val="cross"/>
        <c:tickLblPos val="nextTo"/>
        <c:spPr>
          <a:ln w="47625">
            <a:noFill/>
          </a:ln>
        </c:spPr>
        <c:txPr>
          <a:bodyPr/>
          <a:lstStyle/>
          <a:p>
            <a:pPr lvl="0">
              <a:defRPr/>
            </a:pPr>
            <a:endParaRPr lang="en-US"/>
          </a:p>
        </c:txPr>
        <c:crossAx val="590406688"/>
        <c:crosses val="autoZero"/>
        <c:crossBetween val="between"/>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571500</xdr:colOff>
      <xdr:row>43</xdr:row>
      <xdr:rowOff>57150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27</xdr:col>
      <xdr:colOff>423862</xdr:colOff>
      <xdr:row>8</xdr:row>
      <xdr:rowOff>195262</xdr:rowOff>
    </xdr:from>
    <xdr:to>
      <xdr:col>33</xdr:col>
      <xdr:colOff>366712</xdr:colOff>
      <xdr:row>20</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11</xdr:col>
      <xdr:colOff>571500</xdr:colOff>
      <xdr:row>43</xdr:row>
      <xdr:rowOff>57150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57150</xdr:colOff>
      <xdr:row>19</xdr:row>
      <xdr:rowOff>123825</xdr:rowOff>
    </xdr:to>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0</xdr:colOff>
      <xdr:row>0</xdr:row>
      <xdr:rowOff>0</xdr:rowOff>
    </xdr:from>
    <xdr:to>
      <xdr:col>9</xdr:col>
      <xdr:colOff>723900</xdr:colOff>
      <xdr:row>21</xdr:row>
      <xdr:rowOff>9525</xdr:rowOff>
    </xdr:to>
    <xdr:graphicFrame macro="">
      <xdr:nvGraphicFramePr>
        <xdr:cNvPr id="3" name="Chart 2" descr="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0</xdr:col>
      <xdr:colOff>0</xdr:colOff>
      <xdr:row>21</xdr:row>
      <xdr:rowOff>0</xdr:rowOff>
    </xdr:from>
    <xdr:to>
      <xdr:col>10</xdr:col>
      <xdr:colOff>85725</xdr:colOff>
      <xdr:row>41</xdr:row>
      <xdr:rowOff>0</xdr:rowOff>
    </xdr:to>
    <xdr:graphicFrame macro="">
      <xdr:nvGraphicFramePr>
        <xdr:cNvPr id="4" name="Chart 3" descr="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10</xdr:col>
      <xdr:colOff>200025</xdr:colOff>
      <xdr:row>0</xdr:row>
      <xdr:rowOff>0</xdr:rowOff>
    </xdr:from>
    <xdr:to>
      <xdr:col>19</xdr:col>
      <xdr:colOff>400050</xdr:colOff>
      <xdr:row>42</xdr:row>
      <xdr:rowOff>85725</xdr:rowOff>
    </xdr:to>
    <xdr:graphicFrame macro="">
      <xdr:nvGraphicFramePr>
        <xdr:cNvPr id="5" name="Chart 4" descr="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x14ac:dyDescent="0.2"/>
  <cols>
    <col min="1" max="8" width="24.42578125" customWidth="1"/>
    <col min="9" max="11" width="11.5703125" customWidth="1"/>
    <col min="12" max="26" width="10" customWidth="1"/>
  </cols>
  <sheetData>
    <row r="1" spans="1:26" ht="38.25" customHeight="1" x14ac:dyDescent="0.2">
      <c r="A1" s="22" t="s">
        <v>0</v>
      </c>
      <c r="B1" s="21"/>
      <c r="C1" s="21"/>
      <c r="D1" s="21"/>
      <c r="E1" s="21"/>
      <c r="F1" s="21"/>
      <c r="G1" s="21"/>
      <c r="H1" s="21"/>
      <c r="I1" s="1"/>
      <c r="J1" s="1"/>
      <c r="K1" s="1"/>
      <c r="L1" s="1"/>
      <c r="M1" s="1"/>
      <c r="N1" s="1"/>
      <c r="O1" s="1"/>
      <c r="P1" s="1"/>
      <c r="Q1" s="1"/>
      <c r="R1" s="1"/>
      <c r="S1" s="1"/>
      <c r="T1" s="1"/>
      <c r="U1" s="1"/>
      <c r="V1" s="1"/>
      <c r="W1" s="1"/>
      <c r="X1" s="1"/>
      <c r="Y1" s="1"/>
      <c r="Z1" s="1"/>
    </row>
    <row r="2" spans="1:26" ht="67.5" customHeight="1" x14ac:dyDescent="0.2">
      <c r="A2" s="23" t="s">
        <v>2</v>
      </c>
      <c r="B2" s="21"/>
      <c r="C2" s="21"/>
      <c r="D2" s="21"/>
      <c r="E2" s="21"/>
      <c r="F2" s="21"/>
      <c r="G2" s="21"/>
      <c r="H2" s="21"/>
      <c r="I2" s="1"/>
      <c r="J2" s="1"/>
      <c r="K2" s="1"/>
      <c r="L2" s="1"/>
      <c r="M2" s="1"/>
      <c r="N2" s="1"/>
      <c r="O2" s="1"/>
      <c r="P2" s="1"/>
      <c r="Q2" s="1"/>
      <c r="R2" s="1"/>
      <c r="S2" s="1"/>
      <c r="T2" s="1"/>
      <c r="U2" s="1"/>
      <c r="V2" s="1"/>
      <c r="W2" s="1"/>
      <c r="X2" s="1"/>
      <c r="Y2" s="1"/>
      <c r="Z2" s="1"/>
    </row>
    <row r="3" spans="1:26" ht="50.25" customHeight="1" x14ac:dyDescent="0.2">
      <c r="A3" s="24" t="str">
        <f>HYPERLINK("http://www.systematictrading.com/","Written by Robert Carver 2015 (www.systematictrading.com). Published by Harriman House. ISBN 978-0-85719-445-9")</f>
        <v>Written by Robert Carver 2015 (www.systematictrading.com). Published by Harriman House. ISBN 978-0-85719-445-9</v>
      </c>
      <c r="B3" s="21"/>
      <c r="C3" s="21"/>
      <c r="D3" s="21"/>
      <c r="E3" s="21"/>
      <c r="F3" s="21"/>
      <c r="G3" s="21"/>
      <c r="H3" s="21"/>
      <c r="I3" s="1"/>
      <c r="J3" s="1"/>
      <c r="K3" s="1"/>
      <c r="L3" s="1"/>
      <c r="M3" s="1"/>
      <c r="N3" s="1"/>
      <c r="O3" s="1"/>
      <c r="P3" s="1"/>
      <c r="Q3" s="1"/>
      <c r="R3" s="1"/>
      <c r="S3" s="1"/>
      <c r="T3" s="1"/>
      <c r="U3" s="1"/>
      <c r="V3" s="1"/>
      <c r="W3" s="1"/>
      <c r="X3" s="1"/>
      <c r="Y3" s="1"/>
      <c r="Z3" s="1"/>
    </row>
    <row r="4" spans="1:26" ht="60" customHeight="1" x14ac:dyDescent="0.2">
      <c r="A4" s="25" t="e">
        <f>HYPERLINK("http://www.gnu.org/licenses/gpl.html","This spreadsheet is copyrighted, Robert Carver, 2015; under the GNU General public license (http://www.gnu.org/licenses/gpl.html). You may copy the sheet; and modify it providing you follow the guidelines in the license. In particular this front cover she"&amp;"et must remain intact and unchanged. It is provided for personal educational purposes only. No warranty is included or implied. Nothing in this spreadsheet constitutes investment advice.")</f>
        <v>#VALUE!</v>
      </c>
      <c r="B4" s="21"/>
      <c r="C4" s="21"/>
      <c r="D4" s="21"/>
      <c r="E4" s="21"/>
      <c r="F4" s="21"/>
      <c r="G4" s="21"/>
      <c r="H4" s="21"/>
      <c r="I4" s="1"/>
      <c r="J4" s="1"/>
      <c r="K4" s="1"/>
      <c r="L4" s="1"/>
      <c r="M4" s="1"/>
      <c r="N4" s="1"/>
      <c r="O4" s="1"/>
      <c r="P4" s="1"/>
      <c r="Q4" s="1"/>
      <c r="R4" s="1"/>
      <c r="S4" s="1"/>
      <c r="T4" s="1"/>
      <c r="U4" s="1"/>
      <c r="V4" s="1"/>
      <c r="W4" s="1"/>
      <c r="X4" s="1"/>
      <c r="Y4" s="1"/>
      <c r="Z4" s="1"/>
    </row>
    <row r="5" spans="1:26" ht="54" customHeight="1" x14ac:dyDescent="0.2">
      <c r="A5" s="26" t="s">
        <v>13</v>
      </c>
      <c r="B5" s="21"/>
      <c r="C5" s="21"/>
      <c r="D5" s="21"/>
      <c r="E5" s="21"/>
      <c r="F5" s="21"/>
      <c r="G5" s="21"/>
      <c r="H5" s="21"/>
      <c r="I5" s="1"/>
      <c r="J5" s="1"/>
      <c r="K5" s="1"/>
      <c r="L5" s="1"/>
      <c r="M5" s="1"/>
      <c r="N5" s="1"/>
      <c r="O5" s="1"/>
      <c r="P5" s="1"/>
      <c r="Q5" s="1"/>
      <c r="R5" s="1"/>
      <c r="S5" s="1"/>
      <c r="T5" s="1"/>
      <c r="U5" s="1"/>
      <c r="V5" s="1"/>
      <c r="W5" s="1"/>
      <c r="X5" s="1"/>
      <c r="Y5" s="1"/>
      <c r="Z5" s="1"/>
    </row>
    <row r="6" spans="1:26" ht="12.75" customHeight="1" x14ac:dyDescent="0.2">
      <c r="A6" s="1"/>
      <c r="B6" s="1"/>
      <c r="C6" s="1"/>
      <c r="D6" s="1"/>
      <c r="E6" s="1"/>
      <c r="F6" s="1"/>
      <c r="G6" s="1"/>
      <c r="H6" s="1"/>
      <c r="I6" s="1"/>
      <c r="J6" s="1"/>
      <c r="K6" s="1"/>
      <c r="L6" s="1"/>
      <c r="M6" s="1"/>
      <c r="N6" s="1"/>
      <c r="O6" s="1"/>
      <c r="P6" s="1"/>
      <c r="Q6" s="1"/>
      <c r="R6" s="1"/>
      <c r="S6" s="1"/>
      <c r="T6" s="1"/>
      <c r="U6" s="1"/>
      <c r="V6" s="1"/>
      <c r="W6" s="1"/>
      <c r="X6" s="1"/>
      <c r="Y6" s="1"/>
      <c r="Z6" s="1"/>
    </row>
    <row r="7" spans="1:26" ht="12.75" customHeight="1" x14ac:dyDescent="0.2">
      <c r="A7" s="1"/>
      <c r="B7" s="1"/>
      <c r="C7" s="1"/>
      <c r="D7" s="1"/>
      <c r="E7" s="1"/>
      <c r="F7" s="1"/>
      <c r="G7" s="1"/>
      <c r="H7" s="1"/>
      <c r="I7" s="1"/>
      <c r="J7" s="1"/>
      <c r="K7" s="1"/>
      <c r="L7" s="1"/>
      <c r="M7" s="1"/>
      <c r="N7" s="1"/>
      <c r="O7" s="1"/>
      <c r="P7" s="1"/>
      <c r="Q7" s="1"/>
      <c r="R7" s="1"/>
      <c r="S7" s="1"/>
      <c r="T7" s="1"/>
      <c r="U7" s="1"/>
      <c r="V7" s="1"/>
      <c r="W7" s="1"/>
      <c r="X7" s="1"/>
      <c r="Y7" s="1"/>
      <c r="Z7" s="1"/>
    </row>
    <row r="8" spans="1:26" ht="13.5" customHeight="1" x14ac:dyDescent="0.2">
      <c r="A8" s="20" t="s">
        <v>14</v>
      </c>
      <c r="B8" s="21"/>
      <c r="C8" s="21"/>
      <c r="D8" s="21"/>
      <c r="E8" s="21"/>
      <c r="F8" s="21"/>
      <c r="G8" s="21"/>
      <c r="H8" s="21"/>
      <c r="I8" s="1"/>
      <c r="J8" s="1"/>
      <c r="K8" s="1"/>
      <c r="L8" s="1"/>
      <c r="M8" s="1"/>
      <c r="N8" s="1"/>
      <c r="O8" s="1"/>
      <c r="P8" s="1"/>
      <c r="Q8" s="1"/>
      <c r="R8" s="1"/>
      <c r="S8" s="1"/>
      <c r="T8" s="1"/>
      <c r="U8" s="1"/>
      <c r="V8" s="1"/>
      <c r="W8" s="1"/>
      <c r="X8" s="1"/>
      <c r="Y8" s="1"/>
      <c r="Z8" s="1"/>
    </row>
    <row r="9" spans="1:26" ht="12.75" customHeight="1" x14ac:dyDescent="0.2">
      <c r="A9" s="21"/>
      <c r="B9" s="21"/>
      <c r="C9" s="21"/>
      <c r="D9" s="21"/>
      <c r="E9" s="21"/>
      <c r="F9" s="21"/>
      <c r="G9" s="21"/>
      <c r="H9" s="21"/>
      <c r="I9" s="1"/>
      <c r="J9" s="1"/>
      <c r="K9" s="1"/>
      <c r="L9" s="1"/>
      <c r="M9" s="1"/>
      <c r="N9" s="1"/>
      <c r="O9" s="1"/>
      <c r="P9" s="1"/>
      <c r="Q9" s="1"/>
      <c r="R9" s="1"/>
      <c r="S9" s="1"/>
      <c r="T9" s="1"/>
      <c r="U9" s="1"/>
      <c r="V9" s="1"/>
      <c r="W9" s="1"/>
      <c r="X9" s="1"/>
      <c r="Y9" s="1"/>
      <c r="Z9" s="1"/>
    </row>
    <row r="10" spans="1:26" ht="12.75" customHeight="1" x14ac:dyDescent="0.2">
      <c r="A10" s="21"/>
      <c r="B10" s="21"/>
      <c r="C10" s="21"/>
      <c r="D10" s="21"/>
      <c r="E10" s="21"/>
      <c r="F10" s="21"/>
      <c r="G10" s="21"/>
      <c r="H10" s="21"/>
      <c r="I10" s="1"/>
      <c r="J10" s="1"/>
      <c r="K10" s="1"/>
      <c r="L10" s="1"/>
      <c r="M10" s="1"/>
      <c r="N10" s="1"/>
      <c r="O10" s="1"/>
      <c r="P10" s="1"/>
      <c r="Q10" s="1"/>
      <c r="R10" s="1"/>
      <c r="S10" s="1"/>
      <c r="T10" s="1"/>
      <c r="U10" s="1"/>
      <c r="V10" s="1"/>
      <c r="W10" s="1"/>
      <c r="X10" s="1"/>
      <c r="Y10" s="1"/>
      <c r="Z10" s="1"/>
    </row>
    <row r="11" spans="1:26" ht="12.75" customHeight="1" x14ac:dyDescent="0.2">
      <c r="A11" s="21"/>
      <c r="B11" s="21"/>
      <c r="C11" s="21"/>
      <c r="D11" s="21"/>
      <c r="E11" s="21"/>
      <c r="F11" s="21"/>
      <c r="G11" s="21"/>
      <c r="H11" s="21"/>
      <c r="I11" s="1"/>
      <c r="J11" s="1"/>
      <c r="K11" s="1"/>
      <c r="L11" s="1"/>
      <c r="M11" s="1"/>
      <c r="N11" s="1"/>
      <c r="O11" s="1"/>
      <c r="P11" s="1"/>
      <c r="Q11" s="1"/>
      <c r="R11" s="1"/>
      <c r="S11" s="1"/>
      <c r="T11" s="1"/>
      <c r="U11" s="1"/>
      <c r="V11" s="1"/>
      <c r="W11" s="1"/>
      <c r="X11" s="1"/>
      <c r="Y11" s="1"/>
      <c r="Z11" s="1"/>
    </row>
    <row r="12" spans="1:26" ht="12.75" customHeight="1" x14ac:dyDescent="0.2">
      <c r="A12" s="21"/>
      <c r="B12" s="21"/>
      <c r="C12" s="21"/>
      <c r="D12" s="21"/>
      <c r="E12" s="21"/>
      <c r="F12" s="21"/>
      <c r="G12" s="21"/>
      <c r="H12" s="21"/>
      <c r="I12" s="1"/>
      <c r="J12" s="1"/>
      <c r="K12" s="1"/>
      <c r="L12" s="1"/>
      <c r="M12" s="1"/>
      <c r="N12" s="1"/>
      <c r="O12" s="1"/>
      <c r="P12" s="1"/>
      <c r="Q12" s="1"/>
      <c r="R12" s="1"/>
      <c r="S12" s="1"/>
      <c r="T12" s="1"/>
      <c r="U12" s="1"/>
      <c r="V12" s="1"/>
      <c r="W12" s="1"/>
      <c r="X12" s="1"/>
      <c r="Y12" s="1"/>
      <c r="Z12" s="1"/>
    </row>
    <row r="13" spans="1:26" ht="12.75" customHeight="1" x14ac:dyDescent="0.2">
      <c r="A13" s="21"/>
      <c r="B13" s="21"/>
      <c r="C13" s="21"/>
      <c r="D13" s="21"/>
      <c r="E13" s="21"/>
      <c r="F13" s="21"/>
      <c r="G13" s="21"/>
      <c r="H13" s="21"/>
      <c r="I13" s="1"/>
      <c r="J13" s="1"/>
      <c r="K13" s="1"/>
      <c r="L13" s="1"/>
      <c r="M13" s="1"/>
      <c r="N13" s="1"/>
      <c r="O13" s="1"/>
      <c r="P13" s="1"/>
      <c r="Q13" s="1"/>
      <c r="R13" s="1"/>
      <c r="S13" s="1"/>
      <c r="T13" s="1"/>
      <c r="U13" s="1"/>
      <c r="V13" s="1"/>
      <c r="W13" s="1"/>
      <c r="X13" s="1"/>
      <c r="Y13" s="1"/>
      <c r="Z13" s="1"/>
    </row>
    <row r="14" spans="1:26" ht="12.75" customHeight="1" x14ac:dyDescent="0.2">
      <c r="A14" s="21"/>
      <c r="B14" s="21"/>
      <c r="C14" s="21"/>
      <c r="D14" s="21"/>
      <c r="E14" s="21"/>
      <c r="F14" s="21"/>
      <c r="G14" s="21"/>
      <c r="H14" s="21"/>
      <c r="I14" s="1"/>
      <c r="J14" s="1"/>
      <c r="K14" s="1"/>
      <c r="L14" s="1"/>
      <c r="M14" s="1"/>
      <c r="N14" s="1"/>
      <c r="O14" s="1"/>
      <c r="P14" s="1"/>
      <c r="Q14" s="1"/>
      <c r="R14" s="1"/>
      <c r="S14" s="1"/>
      <c r="T14" s="1"/>
      <c r="U14" s="1"/>
      <c r="V14" s="1"/>
      <c r="W14" s="1"/>
      <c r="X14" s="1"/>
      <c r="Y14" s="1"/>
      <c r="Z14" s="1"/>
    </row>
    <row r="15" spans="1:26" ht="12.75" customHeight="1" x14ac:dyDescent="0.2">
      <c r="A15" s="21"/>
      <c r="B15" s="21"/>
      <c r="C15" s="21"/>
      <c r="D15" s="21"/>
      <c r="E15" s="21"/>
      <c r="F15" s="21"/>
      <c r="G15" s="21"/>
      <c r="H15" s="21"/>
      <c r="I15" s="1"/>
      <c r="J15" s="1"/>
      <c r="K15" s="1"/>
      <c r="L15" s="1"/>
      <c r="M15" s="1"/>
      <c r="N15" s="1"/>
      <c r="O15" s="1"/>
      <c r="P15" s="1"/>
      <c r="Q15" s="1"/>
      <c r="R15" s="1"/>
      <c r="S15" s="1"/>
      <c r="T15" s="1"/>
      <c r="U15" s="1"/>
      <c r="V15" s="1"/>
      <c r="W15" s="1"/>
      <c r="X15" s="1"/>
      <c r="Y15" s="1"/>
      <c r="Z15" s="1"/>
    </row>
    <row r="16" spans="1:26" ht="12.75" customHeight="1" x14ac:dyDescent="0.2">
      <c r="A16" s="21"/>
      <c r="B16" s="21"/>
      <c r="C16" s="21"/>
      <c r="D16" s="21"/>
      <c r="E16" s="21"/>
      <c r="F16" s="21"/>
      <c r="G16" s="21"/>
      <c r="H16" s="21"/>
      <c r="I16" s="1"/>
      <c r="J16" s="1"/>
      <c r="K16" s="1"/>
      <c r="L16" s="1"/>
      <c r="M16" s="1"/>
      <c r="N16" s="1"/>
      <c r="O16" s="1"/>
      <c r="P16" s="1"/>
      <c r="Q16" s="1"/>
      <c r="R16" s="1"/>
      <c r="S16" s="1"/>
      <c r="T16" s="1"/>
      <c r="U16" s="1"/>
      <c r="V16" s="1"/>
      <c r="W16" s="1"/>
      <c r="X16" s="1"/>
      <c r="Y16" s="1"/>
      <c r="Z16" s="1"/>
    </row>
    <row r="17" spans="1:26" ht="12.75" customHeight="1" x14ac:dyDescent="0.2">
      <c r="A17" s="21"/>
      <c r="B17" s="21"/>
      <c r="C17" s="21"/>
      <c r="D17" s="21"/>
      <c r="E17" s="21"/>
      <c r="F17" s="21"/>
      <c r="G17" s="21"/>
      <c r="H17" s="21"/>
      <c r="I17" s="1"/>
      <c r="J17" s="1"/>
      <c r="K17" s="1"/>
      <c r="L17" s="1"/>
      <c r="M17" s="1"/>
      <c r="N17" s="1"/>
      <c r="O17" s="1"/>
      <c r="P17" s="1"/>
      <c r="Q17" s="1"/>
      <c r="R17" s="1"/>
      <c r="S17" s="1"/>
      <c r="T17" s="1"/>
      <c r="U17" s="1"/>
      <c r="V17" s="1"/>
      <c r="W17" s="1"/>
      <c r="X17" s="1"/>
      <c r="Y17" s="1"/>
      <c r="Z17" s="1"/>
    </row>
    <row r="18" spans="1:26" ht="12.75" customHeight="1" x14ac:dyDescent="0.2">
      <c r="A18" s="21"/>
      <c r="B18" s="21"/>
      <c r="C18" s="21"/>
      <c r="D18" s="21"/>
      <c r="E18" s="21"/>
      <c r="F18" s="21"/>
      <c r="G18" s="21"/>
      <c r="H18" s="21"/>
      <c r="I18" s="1"/>
      <c r="J18" s="1"/>
      <c r="K18" s="1"/>
      <c r="L18" s="1"/>
      <c r="M18" s="1"/>
      <c r="N18" s="1"/>
      <c r="O18" s="1"/>
      <c r="P18" s="1"/>
      <c r="Q18" s="1"/>
      <c r="R18" s="1"/>
      <c r="S18" s="1"/>
      <c r="T18" s="1"/>
      <c r="U18" s="1"/>
      <c r="V18" s="1"/>
      <c r="W18" s="1"/>
      <c r="X18" s="1"/>
      <c r="Y18" s="1"/>
      <c r="Z18" s="1"/>
    </row>
    <row r="19" spans="1:26" ht="12.75" customHeight="1" x14ac:dyDescent="0.2">
      <c r="A19" s="21"/>
      <c r="B19" s="21"/>
      <c r="C19" s="21"/>
      <c r="D19" s="21"/>
      <c r="E19" s="21"/>
      <c r="F19" s="21"/>
      <c r="G19" s="21"/>
      <c r="H19" s="21"/>
      <c r="I19" s="1"/>
      <c r="J19" s="1"/>
      <c r="K19" s="1"/>
      <c r="L19" s="1"/>
      <c r="M19" s="1"/>
      <c r="N19" s="1"/>
      <c r="O19" s="1"/>
      <c r="P19" s="1"/>
      <c r="Q19" s="1"/>
      <c r="R19" s="1"/>
      <c r="S19" s="1"/>
      <c r="T19" s="1"/>
      <c r="U19" s="1"/>
      <c r="V19" s="1"/>
      <c r="W19" s="1"/>
      <c r="X19" s="1"/>
      <c r="Y19" s="1"/>
      <c r="Z19" s="1"/>
    </row>
    <row r="20" spans="1:26" ht="12.75" customHeight="1" x14ac:dyDescent="0.2">
      <c r="A20" s="21"/>
      <c r="B20" s="21"/>
      <c r="C20" s="21"/>
      <c r="D20" s="21"/>
      <c r="E20" s="21"/>
      <c r="F20" s="21"/>
      <c r="G20" s="21"/>
      <c r="H20" s="21"/>
      <c r="I20" s="1"/>
      <c r="J20" s="1"/>
      <c r="K20" s="1"/>
      <c r="L20" s="1"/>
      <c r="M20" s="1"/>
      <c r="N20" s="1"/>
      <c r="O20" s="1"/>
      <c r="P20" s="1"/>
      <c r="Q20" s="1"/>
      <c r="R20" s="1"/>
      <c r="S20" s="1"/>
      <c r="T20" s="1"/>
      <c r="U20" s="1"/>
      <c r="V20" s="1"/>
      <c r="W20" s="1"/>
      <c r="X20" s="1"/>
      <c r="Y20" s="1"/>
      <c r="Z20" s="1"/>
    </row>
    <row r="21" spans="1:26" ht="12.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A8:H20"/>
    <mergeCell ref="A1:H1"/>
    <mergeCell ref="A2:H2"/>
    <mergeCell ref="A3:H3"/>
    <mergeCell ref="A4:H4"/>
    <mergeCell ref="A5:H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000"/>
  <sheetViews>
    <sheetView tabSelected="1" topLeftCell="F1" workbookViewId="0">
      <selection activeCell="J10" sqref="J10"/>
    </sheetView>
  </sheetViews>
  <sheetFormatPr defaultColWidth="17.28515625" defaultRowHeight="15" customHeight="1" x14ac:dyDescent="0.2"/>
  <cols>
    <col min="1" max="7" width="11.5703125" customWidth="1"/>
    <col min="8" max="8" width="18.5703125" customWidth="1"/>
    <col min="9" max="15" width="11.5703125" customWidth="1"/>
    <col min="16" max="16" width="18.28515625" customWidth="1"/>
    <col min="17" max="17" width="11.5703125" customWidth="1"/>
    <col min="18" max="18" width="18.28515625" bestFit="1" customWidth="1"/>
    <col min="19" max="19" width="11.5703125" customWidth="1"/>
    <col min="20" max="20" width="12.85546875" bestFit="1" customWidth="1"/>
    <col min="21" max="21" width="21.28515625" bestFit="1" customWidth="1"/>
    <col min="22" max="22" width="21.28515625" customWidth="1"/>
    <col min="23" max="23" width="17.5703125" customWidth="1"/>
    <col min="24" max="33" width="11.5703125" customWidth="1"/>
  </cols>
  <sheetData>
    <row r="1" spans="1:33" ht="21" customHeight="1" x14ac:dyDescent="0.2">
      <c r="A1" s="2" t="s">
        <v>1</v>
      </c>
      <c r="B1" s="3"/>
      <c r="C1" s="3"/>
      <c r="D1" s="3"/>
      <c r="E1" s="16"/>
      <c r="F1" s="3"/>
      <c r="G1" s="3"/>
      <c r="H1" s="3"/>
      <c r="I1" s="3"/>
      <c r="J1" s="3"/>
      <c r="K1" s="3"/>
      <c r="L1" s="3"/>
      <c r="M1" s="3"/>
      <c r="N1" s="3"/>
      <c r="O1" s="3"/>
      <c r="P1" s="3"/>
      <c r="Q1" s="3"/>
      <c r="R1" s="3"/>
      <c r="S1" s="16"/>
      <c r="T1" s="16"/>
      <c r="U1" s="16"/>
      <c r="V1" s="16"/>
      <c r="W1" s="3"/>
      <c r="X1" s="3"/>
      <c r="Y1" s="3"/>
      <c r="Z1" s="3"/>
      <c r="AA1" s="3"/>
      <c r="AB1" s="3"/>
      <c r="AC1" s="3"/>
      <c r="AD1" s="3"/>
      <c r="AE1" s="3"/>
      <c r="AF1" s="3"/>
      <c r="AG1" s="3"/>
    </row>
    <row r="2" spans="1:33" ht="16.5" customHeight="1" x14ac:dyDescent="0.2">
      <c r="A2" s="3"/>
      <c r="B2" s="3"/>
      <c r="C2" s="3"/>
      <c r="D2" s="3"/>
      <c r="E2" s="16"/>
      <c r="F2" s="3"/>
      <c r="G2" s="3"/>
      <c r="H2" s="3"/>
      <c r="I2" s="3"/>
      <c r="J2" s="3"/>
      <c r="K2" s="3"/>
      <c r="L2" s="3"/>
      <c r="M2" s="3"/>
      <c r="N2" s="3"/>
      <c r="O2" s="3"/>
      <c r="P2" s="3"/>
      <c r="Q2" s="3"/>
      <c r="R2" s="3"/>
      <c r="S2" s="16"/>
      <c r="T2" s="16"/>
      <c r="U2" s="16"/>
      <c r="V2" s="16"/>
      <c r="W2" s="3"/>
      <c r="X2" s="3"/>
      <c r="Y2" s="3"/>
      <c r="Z2" s="3"/>
      <c r="AA2" s="3"/>
      <c r="AB2" s="3"/>
      <c r="AC2" s="3"/>
      <c r="AD2" s="3"/>
      <c r="AE2" s="3"/>
      <c r="AF2" s="3"/>
      <c r="AG2" s="3"/>
    </row>
    <row r="3" spans="1:33" ht="18.75" customHeight="1" x14ac:dyDescent="0.25">
      <c r="A3" s="3"/>
      <c r="B3" s="3"/>
      <c r="C3" s="4"/>
      <c r="D3" s="5"/>
      <c r="E3" s="5"/>
      <c r="F3" s="5"/>
      <c r="G3" s="5"/>
      <c r="H3" s="5"/>
      <c r="I3" s="5"/>
      <c r="J3" s="5"/>
      <c r="K3" s="5"/>
      <c r="L3" s="5"/>
      <c r="M3" s="5"/>
      <c r="N3" s="5"/>
      <c r="O3" s="5"/>
      <c r="P3" s="6"/>
      <c r="Q3" s="3"/>
      <c r="R3" s="3"/>
      <c r="S3" s="5"/>
      <c r="T3" s="5"/>
      <c r="U3" s="5"/>
      <c r="V3" s="5"/>
      <c r="W3" s="5"/>
      <c r="X3" s="3"/>
      <c r="Y3" s="3"/>
      <c r="Z3" s="3"/>
      <c r="AA3" s="3"/>
      <c r="AB3" s="3"/>
      <c r="AC3" s="3"/>
      <c r="AD3" s="3"/>
      <c r="AE3" s="3"/>
      <c r="AF3" s="3"/>
      <c r="AG3" s="3"/>
    </row>
    <row r="4" spans="1:33" ht="18.75" customHeight="1" x14ac:dyDescent="0.25">
      <c r="A4" s="3"/>
      <c r="B4" s="3"/>
      <c r="C4" s="7" t="s">
        <v>3</v>
      </c>
      <c r="D4" s="8"/>
      <c r="E4" s="8"/>
      <c r="F4" s="8"/>
      <c r="G4" s="8"/>
      <c r="H4" s="8"/>
      <c r="I4" s="8"/>
      <c r="J4" s="8"/>
      <c r="K4" s="8"/>
      <c r="L4" s="8" t="s">
        <v>4</v>
      </c>
      <c r="M4" s="8"/>
      <c r="N4" s="8"/>
      <c r="O4" s="8"/>
      <c r="P4" s="9"/>
      <c r="Q4" s="3"/>
      <c r="R4" s="3"/>
      <c r="S4" s="8"/>
      <c r="T4" s="8"/>
      <c r="U4" s="8"/>
      <c r="V4" s="8"/>
      <c r="W4" s="8"/>
      <c r="X4" s="3"/>
      <c r="Y4" s="3"/>
      <c r="Z4" s="3"/>
      <c r="AA4" s="3"/>
      <c r="AB4" s="3"/>
      <c r="AC4" s="3"/>
      <c r="AD4" s="3"/>
      <c r="AE4" s="3"/>
      <c r="AF4" s="3"/>
      <c r="AG4" s="3"/>
    </row>
    <row r="5" spans="1:33" ht="18.75" customHeight="1" x14ac:dyDescent="0.25">
      <c r="A5" s="3"/>
      <c r="B5" s="3"/>
      <c r="C5" s="7" t="s">
        <v>5</v>
      </c>
      <c r="D5" s="8"/>
      <c r="E5" s="8"/>
      <c r="F5" s="8"/>
      <c r="G5" s="8"/>
      <c r="H5" s="8"/>
      <c r="I5" s="8"/>
      <c r="J5" s="8"/>
      <c r="K5" s="8"/>
      <c r="L5" s="8"/>
      <c r="M5" s="8"/>
      <c r="N5" s="8"/>
      <c r="O5" s="8"/>
      <c r="P5" s="9"/>
      <c r="Q5" s="3"/>
      <c r="R5" s="3"/>
      <c r="S5" s="8"/>
      <c r="T5" s="8"/>
      <c r="U5" s="8"/>
      <c r="V5" s="8"/>
      <c r="W5" s="8"/>
      <c r="X5" s="3"/>
      <c r="Y5" s="3"/>
      <c r="Z5" s="3"/>
      <c r="AA5" s="3"/>
      <c r="AB5" s="3"/>
      <c r="AC5" s="3"/>
      <c r="AD5" s="3"/>
      <c r="AE5" s="3"/>
      <c r="AF5" s="3"/>
      <c r="AG5" s="3"/>
    </row>
    <row r="6" spans="1:33" ht="18.75" customHeight="1" x14ac:dyDescent="0.25">
      <c r="A6" s="3"/>
      <c r="B6" s="3"/>
      <c r="C6" s="7"/>
      <c r="D6" s="8"/>
      <c r="E6" s="8"/>
      <c r="F6" s="8"/>
      <c r="G6" s="8"/>
      <c r="H6" s="8"/>
      <c r="I6" s="8"/>
      <c r="J6" s="8"/>
      <c r="K6" s="8"/>
      <c r="L6" s="8"/>
      <c r="M6" s="8"/>
      <c r="N6" s="8"/>
      <c r="O6" s="8"/>
      <c r="P6" s="9"/>
      <c r="Q6" s="3"/>
      <c r="R6" s="3"/>
      <c r="S6" s="8"/>
      <c r="T6" s="8"/>
      <c r="U6" s="8"/>
      <c r="V6" s="8"/>
      <c r="W6" s="8"/>
      <c r="X6" s="3"/>
      <c r="Y6" s="3"/>
      <c r="Z6" s="3"/>
      <c r="AA6" s="3"/>
      <c r="AB6" s="3"/>
      <c r="AC6" s="3"/>
      <c r="AD6" s="3"/>
      <c r="AE6" s="3"/>
      <c r="AF6" s="3"/>
      <c r="AG6" s="3"/>
    </row>
    <row r="7" spans="1:33" ht="18.75" customHeight="1" x14ac:dyDescent="0.25">
      <c r="A7" s="3"/>
      <c r="B7" s="3"/>
      <c r="C7" s="7" t="s">
        <v>6</v>
      </c>
      <c r="D7" s="8"/>
      <c r="E7" s="8"/>
      <c r="F7" s="8"/>
      <c r="G7" s="10">
        <v>36</v>
      </c>
      <c r="H7" s="8" t="s">
        <v>7</v>
      </c>
      <c r="I7" s="8"/>
      <c r="J7" s="8"/>
      <c r="K7" s="8"/>
      <c r="L7" s="8"/>
      <c r="M7" s="8"/>
      <c r="N7" s="8"/>
      <c r="O7" s="8"/>
      <c r="P7" s="9"/>
      <c r="Q7" s="3"/>
      <c r="R7" s="3"/>
      <c r="S7" s="8"/>
      <c r="T7" s="8"/>
      <c r="U7" s="8"/>
      <c r="V7" s="8"/>
      <c r="W7" s="8"/>
      <c r="X7" s="3"/>
      <c r="Y7" s="3"/>
      <c r="Z7" s="3"/>
      <c r="AA7" s="3"/>
      <c r="AB7" s="3"/>
      <c r="AC7" s="3"/>
      <c r="AD7" s="3"/>
      <c r="AE7" s="3"/>
      <c r="AF7" s="3"/>
      <c r="AG7" s="3"/>
    </row>
    <row r="8" spans="1:33" ht="18.75" customHeight="1" x14ac:dyDescent="0.25">
      <c r="A8" s="3"/>
      <c r="B8" s="3"/>
      <c r="C8" s="7"/>
      <c r="D8" s="8"/>
      <c r="E8" s="8"/>
      <c r="F8" s="8"/>
      <c r="G8" s="8"/>
      <c r="H8" s="8"/>
      <c r="I8" s="8"/>
      <c r="J8" s="8"/>
      <c r="K8" s="8"/>
      <c r="L8" s="8"/>
      <c r="M8" s="8"/>
      <c r="N8" s="8"/>
      <c r="O8" s="8"/>
      <c r="P8" s="9"/>
      <c r="Q8" s="3"/>
      <c r="R8" s="3"/>
      <c r="S8" s="8"/>
      <c r="T8" s="8"/>
      <c r="U8" s="8"/>
      <c r="V8" s="8"/>
      <c r="W8" s="8"/>
      <c r="X8" s="3"/>
      <c r="Y8" s="3"/>
      <c r="Z8" s="3"/>
      <c r="AA8" s="3"/>
      <c r="AB8" s="3"/>
      <c r="AC8" s="3"/>
      <c r="AD8" s="3"/>
      <c r="AE8" s="3"/>
      <c r="AF8" s="3"/>
      <c r="AG8" s="3"/>
    </row>
    <row r="9" spans="1:33" ht="18.75" customHeight="1" x14ac:dyDescent="0.25">
      <c r="A9" s="3"/>
      <c r="B9" s="3"/>
      <c r="C9" s="7" t="s">
        <v>8</v>
      </c>
      <c r="D9" s="8"/>
      <c r="E9" s="8"/>
      <c r="F9" s="8"/>
      <c r="G9" s="10">
        <v>30</v>
      </c>
      <c r="H9" s="8" t="s">
        <v>9</v>
      </c>
      <c r="I9" s="8"/>
      <c r="J9" s="8"/>
      <c r="K9" s="8"/>
      <c r="L9" s="8"/>
      <c r="M9" s="8"/>
      <c r="N9" s="8"/>
      <c r="O9" s="8"/>
      <c r="P9" s="9"/>
      <c r="Q9" s="3"/>
      <c r="R9" s="3"/>
      <c r="S9" s="8"/>
      <c r="T9" s="8"/>
      <c r="U9" s="8"/>
      <c r="V9" s="8"/>
      <c r="W9" s="8"/>
      <c r="X9" s="3"/>
      <c r="Y9" s="3"/>
      <c r="Z9" s="3"/>
      <c r="AA9" s="3"/>
      <c r="AB9" s="3"/>
      <c r="AC9" s="3"/>
      <c r="AD9" s="3"/>
      <c r="AE9" s="3"/>
      <c r="AF9" s="3"/>
      <c r="AG9" s="3"/>
    </row>
    <row r="10" spans="1:33" ht="18.75" customHeight="1" x14ac:dyDescent="0.25">
      <c r="A10" s="3"/>
      <c r="B10" s="3"/>
      <c r="C10" s="7"/>
      <c r="D10" s="8"/>
      <c r="E10" s="8"/>
      <c r="F10" s="8"/>
      <c r="G10" s="8"/>
      <c r="H10" s="8"/>
      <c r="I10" s="8"/>
      <c r="J10" s="8"/>
      <c r="K10" s="8"/>
      <c r="L10" s="8"/>
      <c r="M10" s="8"/>
      <c r="N10" s="8"/>
      <c r="O10" s="8"/>
      <c r="P10" s="9"/>
      <c r="Q10" s="3"/>
      <c r="R10" s="3"/>
      <c r="S10" s="8"/>
      <c r="T10" s="8"/>
      <c r="U10" s="8"/>
      <c r="V10" s="8"/>
      <c r="W10" s="8"/>
      <c r="X10" s="3"/>
      <c r="Y10" s="3"/>
      <c r="Z10" s="3"/>
      <c r="AA10" s="3"/>
      <c r="AB10" s="3"/>
      <c r="AC10" s="3"/>
      <c r="AD10" s="3"/>
      <c r="AE10" s="3"/>
      <c r="AF10" s="3"/>
      <c r="AG10" s="3"/>
    </row>
    <row r="11" spans="1:33" ht="18.75" customHeight="1" x14ac:dyDescent="0.25">
      <c r="A11" s="3"/>
      <c r="B11" s="3"/>
      <c r="C11" s="7"/>
      <c r="D11" s="8"/>
      <c r="E11" s="8"/>
      <c r="F11" s="8"/>
      <c r="G11" s="8"/>
      <c r="H11" s="8"/>
      <c r="I11" s="8"/>
      <c r="J11" s="8"/>
      <c r="K11" s="8"/>
      <c r="L11" s="8"/>
      <c r="M11" s="8"/>
      <c r="N11" s="8"/>
      <c r="O11" s="8"/>
      <c r="P11" s="9"/>
      <c r="Q11" s="3"/>
      <c r="R11" s="3"/>
      <c r="S11" s="8"/>
      <c r="T11" s="8"/>
      <c r="U11" s="8"/>
      <c r="V11" s="8"/>
      <c r="W11" s="8"/>
      <c r="X11" s="3"/>
      <c r="Y11" s="3"/>
      <c r="Z11" s="3"/>
      <c r="AA11" s="3"/>
      <c r="AB11" s="3"/>
      <c r="AC11" s="3"/>
      <c r="AD11" s="3"/>
      <c r="AE11" s="3"/>
      <c r="AF11" s="3"/>
      <c r="AG11" s="3"/>
    </row>
    <row r="12" spans="1:33" ht="18.75" customHeight="1" x14ac:dyDescent="0.25">
      <c r="A12" s="3"/>
      <c r="B12" s="3"/>
      <c r="C12" s="7"/>
      <c r="D12" s="8"/>
      <c r="E12" s="8"/>
      <c r="F12" s="8"/>
      <c r="G12" s="8"/>
      <c r="H12" s="8"/>
      <c r="I12" s="8"/>
      <c r="J12" s="8"/>
      <c r="K12" s="8"/>
      <c r="L12" s="8" t="s">
        <v>10</v>
      </c>
      <c r="M12" s="8"/>
      <c r="N12" s="8"/>
      <c r="O12" s="8"/>
      <c r="P12" s="9"/>
      <c r="Q12" s="3"/>
      <c r="R12" s="3"/>
      <c r="S12" s="8"/>
      <c r="T12" s="8"/>
      <c r="U12" s="8"/>
      <c r="V12" s="8"/>
      <c r="W12" s="8">
        <v>256</v>
      </c>
      <c r="X12" s="3"/>
      <c r="Y12" s="3"/>
      <c r="Z12" s="3"/>
      <c r="AA12" s="3"/>
      <c r="AB12" s="3"/>
      <c r="AC12" s="3"/>
      <c r="AD12" s="3"/>
      <c r="AE12" s="3"/>
      <c r="AF12" s="3"/>
      <c r="AG12" s="3"/>
    </row>
    <row r="13" spans="1:33" ht="18.75" customHeight="1" x14ac:dyDescent="0.25">
      <c r="A13" s="3"/>
      <c r="B13" s="3"/>
      <c r="C13" s="7" t="s">
        <v>11</v>
      </c>
      <c r="D13" s="8"/>
      <c r="E13" s="8"/>
      <c r="F13" s="8"/>
      <c r="G13" s="8">
        <f>2/(G7+1)</f>
        <v>5.4054054054054057E-2</v>
      </c>
      <c r="H13" s="8"/>
      <c r="I13" s="8"/>
      <c r="J13" s="8"/>
      <c r="K13" s="8"/>
      <c r="L13" s="8"/>
      <c r="M13" s="8"/>
      <c r="N13" s="8"/>
      <c r="O13" s="8"/>
      <c r="P13" s="9"/>
      <c r="Q13" s="3"/>
      <c r="R13" s="3"/>
      <c r="S13" s="8"/>
      <c r="T13" s="8"/>
      <c r="U13" s="8"/>
      <c r="V13" s="8"/>
      <c r="W13" s="8"/>
      <c r="X13" s="3"/>
      <c r="Y13" s="3"/>
      <c r="Z13" s="3"/>
      <c r="AA13" s="3"/>
      <c r="AB13" s="3"/>
      <c r="AC13" s="3"/>
      <c r="AD13" s="3"/>
      <c r="AE13" s="3"/>
      <c r="AF13" s="3"/>
      <c r="AG13" s="3"/>
    </row>
    <row r="14" spans="1:33" ht="18.75" customHeight="1" x14ac:dyDescent="0.25">
      <c r="A14" s="3"/>
      <c r="B14" s="3"/>
      <c r="C14" s="7"/>
      <c r="D14" s="8"/>
      <c r="E14" s="8"/>
      <c r="F14" s="8"/>
      <c r="G14" s="8"/>
      <c r="H14" s="8"/>
      <c r="I14" s="8"/>
      <c r="J14" s="8"/>
      <c r="K14" s="8"/>
      <c r="L14" s="8" t="s">
        <v>12</v>
      </c>
      <c r="M14" s="8"/>
      <c r="N14" s="8"/>
      <c r="O14" s="8"/>
      <c r="P14" s="9"/>
      <c r="Q14" s="3"/>
      <c r="R14" s="3"/>
      <c r="S14" s="8"/>
      <c r="T14" s="8"/>
      <c r="U14" s="8"/>
      <c r="V14" s="8"/>
      <c r="W14" s="8">
        <f>SQRT(W12)</f>
        <v>16</v>
      </c>
      <c r="X14" s="3"/>
      <c r="Y14" s="3"/>
      <c r="Z14" s="3"/>
      <c r="AA14" s="3"/>
      <c r="AB14" s="3"/>
      <c r="AC14" s="3"/>
      <c r="AD14" s="3"/>
      <c r="AE14" s="3"/>
      <c r="AF14" s="3"/>
      <c r="AG14" s="3"/>
    </row>
    <row r="15" spans="1:33" ht="18.75" customHeight="1" x14ac:dyDescent="0.25">
      <c r="A15" s="3"/>
      <c r="B15" s="3"/>
      <c r="C15" s="7"/>
      <c r="D15" s="8"/>
      <c r="E15" s="8"/>
      <c r="F15" s="8"/>
      <c r="G15" s="8"/>
      <c r="H15" s="28" t="s">
        <v>768</v>
      </c>
      <c r="I15" s="28"/>
      <c r="J15" s="28"/>
      <c r="K15" s="28"/>
      <c r="L15" s="28"/>
      <c r="M15" s="28"/>
      <c r="N15" s="28"/>
      <c r="O15" s="28"/>
      <c r="P15" s="28"/>
      <c r="Q15" s="28"/>
      <c r="R15" s="28"/>
      <c r="S15" s="8"/>
      <c r="T15" s="27" t="s">
        <v>767</v>
      </c>
      <c r="U15" s="27"/>
      <c r="V15" s="27"/>
      <c r="W15" s="27"/>
      <c r="X15" s="27"/>
      <c r="Y15" s="27"/>
      <c r="Z15" s="27"/>
      <c r="AA15" s="27"/>
      <c r="AB15" s="3"/>
      <c r="AC15" s="3"/>
      <c r="AD15" s="3"/>
      <c r="AE15" s="3"/>
      <c r="AF15" s="3"/>
      <c r="AG15" s="3"/>
    </row>
    <row r="16" spans="1:33" ht="18.75" customHeight="1" x14ac:dyDescent="0.25">
      <c r="A16" s="3"/>
      <c r="B16" s="3"/>
      <c r="C16" s="11"/>
      <c r="D16" s="12"/>
      <c r="E16" s="12"/>
      <c r="F16" s="12"/>
      <c r="G16" s="12"/>
      <c r="H16" s="13"/>
      <c r="I16" s="13"/>
      <c r="J16" s="13"/>
      <c r="K16" s="13"/>
      <c r="L16" s="13"/>
      <c r="M16" s="13"/>
      <c r="N16" s="13"/>
      <c r="O16" s="14">
        <v>17.690822455029405</v>
      </c>
      <c r="P16" s="15"/>
      <c r="Q16" s="3"/>
      <c r="R16" s="3"/>
      <c r="S16" s="14"/>
      <c r="T16" s="14"/>
      <c r="U16" s="14"/>
      <c r="V16" s="14"/>
      <c r="W16" s="14">
        <v>18.19525240467172</v>
      </c>
      <c r="X16" s="3"/>
      <c r="Y16" s="3"/>
      <c r="Z16" s="3"/>
      <c r="AA16" s="3"/>
      <c r="AB16" s="3"/>
      <c r="AC16" s="3"/>
      <c r="AD16" s="3"/>
      <c r="AE16" s="3"/>
      <c r="AF16" s="3"/>
      <c r="AG16" s="3"/>
    </row>
    <row r="17" spans="1:33" ht="16.5" customHeight="1" x14ac:dyDescent="0.25">
      <c r="A17" s="3"/>
      <c r="B17" s="3"/>
      <c r="C17" s="3"/>
      <c r="D17" s="3"/>
      <c r="E17" s="16"/>
      <c r="F17" s="3"/>
      <c r="G17" s="3"/>
      <c r="H17" s="3"/>
      <c r="I17" s="3"/>
      <c r="J17" s="3"/>
      <c r="K17" s="3"/>
      <c r="L17" s="3"/>
      <c r="M17" s="3"/>
      <c r="N17" s="3"/>
      <c r="O17" s="14"/>
      <c r="P17" s="3"/>
      <c r="Q17" s="3"/>
      <c r="R17" s="3"/>
      <c r="S17" s="19"/>
      <c r="T17" s="19"/>
      <c r="U17" s="19"/>
      <c r="V17" s="19"/>
      <c r="W17" s="3"/>
      <c r="X17" s="3"/>
      <c r="Y17" s="3"/>
      <c r="Z17" s="3"/>
      <c r="AA17" s="3"/>
      <c r="AB17" s="3"/>
      <c r="AC17" s="3"/>
      <c r="AD17" s="3"/>
      <c r="AE17" s="3"/>
      <c r="AF17" s="3"/>
      <c r="AG17" s="3"/>
    </row>
    <row r="18" spans="1:33" ht="16.5" customHeight="1" x14ac:dyDescent="0.2">
      <c r="A18" s="3"/>
      <c r="B18" s="3" t="s">
        <v>15</v>
      </c>
      <c r="C18" s="3" t="s">
        <v>16</v>
      </c>
      <c r="D18" s="3" t="s">
        <v>17</v>
      </c>
      <c r="E18" s="16" t="s">
        <v>766</v>
      </c>
      <c r="F18" s="3" t="s">
        <v>18</v>
      </c>
      <c r="G18" s="3" t="s">
        <v>19</v>
      </c>
      <c r="H18" s="3" t="s">
        <v>20</v>
      </c>
      <c r="I18" s="16" t="s">
        <v>21</v>
      </c>
      <c r="J18" s="3" t="s">
        <v>22</v>
      </c>
      <c r="K18" s="3" t="s">
        <v>23</v>
      </c>
      <c r="L18" s="3" t="s">
        <v>24</v>
      </c>
      <c r="M18" s="3" t="s">
        <v>25</v>
      </c>
      <c r="N18" s="3" t="s">
        <v>26</v>
      </c>
      <c r="O18" s="3" t="s">
        <v>27</v>
      </c>
      <c r="P18" s="3" t="s">
        <v>29</v>
      </c>
      <c r="Q18" s="3" t="s">
        <v>30</v>
      </c>
      <c r="R18" s="3" t="s">
        <v>31</v>
      </c>
      <c r="S18" s="16"/>
      <c r="T18" s="16" t="s">
        <v>765</v>
      </c>
      <c r="U18" s="16" t="s">
        <v>26</v>
      </c>
      <c r="V18" s="16"/>
      <c r="W18" s="16" t="s">
        <v>28</v>
      </c>
      <c r="X18" s="3"/>
      <c r="Y18" s="3"/>
      <c r="Z18" s="3"/>
      <c r="AA18" s="3"/>
      <c r="AB18" s="3"/>
      <c r="AC18" s="3"/>
      <c r="AD18" s="3"/>
      <c r="AE18" s="3"/>
      <c r="AF18" s="3"/>
      <c r="AG18" s="3"/>
    </row>
    <row r="19" spans="1:33" ht="16.5" customHeight="1" x14ac:dyDescent="0.2">
      <c r="A19" s="3"/>
      <c r="B19" s="17"/>
      <c r="C19" s="3"/>
      <c r="D19" s="3"/>
      <c r="E19" s="16"/>
      <c r="F19" s="3"/>
      <c r="G19" s="3"/>
      <c r="H19" s="3"/>
      <c r="I19" s="3"/>
      <c r="J19" s="3"/>
      <c r="K19" s="3"/>
      <c r="L19" s="3"/>
      <c r="M19" s="3"/>
      <c r="N19" s="3"/>
      <c r="O19" s="3"/>
      <c r="P19" s="3"/>
      <c r="Q19" s="3"/>
      <c r="R19" s="3"/>
      <c r="S19" s="16"/>
      <c r="T19" s="16"/>
      <c r="U19" s="16"/>
      <c r="V19" s="16"/>
      <c r="W19" s="3"/>
      <c r="X19" s="3"/>
      <c r="Y19" s="3"/>
      <c r="Z19" s="3"/>
      <c r="AA19" s="3">
        <f>10/AVERAGE(AA21:AA626)</f>
        <v>18.19525240467172</v>
      </c>
      <c r="AB19" s="3"/>
      <c r="AC19" s="3"/>
      <c r="AD19" s="3"/>
      <c r="AE19" s="3"/>
      <c r="AF19" s="3"/>
      <c r="AG19" s="3"/>
    </row>
    <row r="20" spans="1:33" ht="16.5" customHeight="1" x14ac:dyDescent="0.2">
      <c r="A20" s="3"/>
      <c r="B20" s="18" t="s">
        <v>32</v>
      </c>
      <c r="C20" s="1">
        <v>66.34</v>
      </c>
      <c r="D20" s="3"/>
      <c r="E20" s="16"/>
      <c r="F20" s="3"/>
      <c r="G20" s="1">
        <v>66.959999999999994</v>
      </c>
      <c r="H20" s="3">
        <f>IF(AND(C20&lt;&gt;0,G20&lt;&gt;0),G20-C20,0)</f>
        <v>0.61999999999999034</v>
      </c>
      <c r="I20" s="3"/>
      <c r="J20" s="3">
        <f t="shared" ref="J20:J752" si="0">1/12</f>
        <v>8.3333333333333329E-2</v>
      </c>
      <c r="K20" s="3">
        <f t="shared" ref="K20:K752" si="1">H20/J20</f>
        <v>7.439999999999884</v>
      </c>
      <c r="L20" s="3"/>
      <c r="M20" s="3"/>
      <c r="N20" s="3"/>
      <c r="O20" s="3"/>
      <c r="P20" s="3"/>
      <c r="Q20" s="3"/>
      <c r="R20" s="3"/>
      <c r="S20" s="16"/>
      <c r="T20" s="16"/>
      <c r="U20" s="16"/>
      <c r="V20" s="16"/>
      <c r="W20" s="3"/>
      <c r="X20" s="3"/>
      <c r="Y20" s="3"/>
      <c r="Z20" s="3"/>
      <c r="AA20" s="3"/>
      <c r="AB20" s="3"/>
      <c r="AC20" s="3"/>
      <c r="AD20" s="3"/>
      <c r="AE20" s="3"/>
      <c r="AF20" s="3"/>
      <c r="AG20" s="3"/>
    </row>
    <row r="21" spans="1:33" ht="16.5" customHeight="1" x14ac:dyDescent="0.2">
      <c r="A21" s="3"/>
      <c r="B21" s="18" t="s">
        <v>33</v>
      </c>
      <c r="C21" s="1">
        <v>65.8</v>
      </c>
      <c r="D21" s="3">
        <f t="shared" ref="D21:D752" si="2">C21-C20</f>
        <v>-0.54000000000000625</v>
      </c>
      <c r="E21" s="16">
        <f>D21/C20</f>
        <v>-8.1398854386494756E-3</v>
      </c>
      <c r="F21" s="3">
        <f t="shared" ref="F21:F752" si="3">D21^2</f>
        <v>0.29160000000000674</v>
      </c>
      <c r="G21" s="1">
        <v>64.3</v>
      </c>
      <c r="H21" s="3">
        <f t="shared" ref="H21:H752" si="4">IF(AND(C21&lt;&gt;0,G21&lt;&gt;0),G21-C21,H20)</f>
        <v>-1.5</v>
      </c>
      <c r="I21" s="3">
        <f t="shared" ref="I21:I752" si="5">H21/C21</f>
        <v>-2.2796352583586626E-2</v>
      </c>
      <c r="J21" s="3">
        <f t="shared" si="0"/>
        <v>8.3333333333333329E-2</v>
      </c>
      <c r="K21" s="3">
        <f t="shared" si="1"/>
        <v>-18</v>
      </c>
      <c r="L21" s="3">
        <f>F21</f>
        <v>0.29160000000000674</v>
      </c>
      <c r="M21" s="3">
        <f t="shared" ref="M21:M752" si="6">SQRT(L21)</f>
        <v>0.54000000000000625</v>
      </c>
      <c r="N21" s="3">
        <f t="shared" ref="N21:N752" si="7">M21*$W$14</f>
        <v>8.6400000000001</v>
      </c>
      <c r="O21" s="3">
        <f t="shared" ref="O21:O752" si="8">K21/N21</f>
        <v>-2.0833333333333091</v>
      </c>
      <c r="P21" s="3">
        <f t="shared" ref="P21:P84" si="9">O21*$G$9</f>
        <v>-62.499999999999275</v>
      </c>
      <c r="Q21" s="3">
        <v>1</v>
      </c>
      <c r="R21" s="3" t="str">
        <f t="shared" ref="R21:R752" si="10">IF(MOD(Q21,5)=0,IF(P21&lt;-20,-20,IF(P21&gt;20,20,P21)),"")</f>
        <v/>
      </c>
      <c r="S21" s="16"/>
      <c r="T21" s="16">
        <v>5.0000000000000001E-4</v>
      </c>
      <c r="U21" s="16"/>
      <c r="V21" s="16"/>
      <c r="W21" s="3"/>
      <c r="X21" s="3">
        <f t="shared" ref="X21:X84" si="11">O21*$O$16</f>
        <v>-36.855880114644165</v>
      </c>
      <c r="Y21" s="3">
        <f t="shared" ref="Y21:Y627" si="12">W21*$W$16</f>
        <v>0</v>
      </c>
      <c r="Z21" s="3"/>
      <c r="AA21" s="3">
        <f>ABS(W21)</f>
        <v>0</v>
      </c>
      <c r="AB21" s="3"/>
      <c r="AC21" s="3"/>
      <c r="AD21" s="3"/>
      <c r="AE21" s="3"/>
      <c r="AF21" s="3"/>
      <c r="AG21" s="3"/>
    </row>
    <row r="22" spans="1:33" ht="16.5" customHeight="1" x14ac:dyDescent="0.2">
      <c r="A22" s="3"/>
      <c r="B22" s="18" t="s">
        <v>34</v>
      </c>
      <c r="C22" s="1">
        <v>63.8</v>
      </c>
      <c r="D22" s="3">
        <f t="shared" si="2"/>
        <v>-2</v>
      </c>
      <c r="E22" s="16">
        <f>D22/C21</f>
        <v>-3.0395136778115502E-2</v>
      </c>
      <c r="F22" s="3">
        <f t="shared" si="3"/>
        <v>4</v>
      </c>
      <c r="G22" s="1">
        <v>62.18</v>
      </c>
      <c r="H22" s="3">
        <f t="shared" si="4"/>
        <v>-1.6199999999999974</v>
      </c>
      <c r="I22" s="3">
        <f t="shared" si="5"/>
        <v>-2.5391849529780526E-2</v>
      </c>
      <c r="J22" s="3">
        <f t="shared" si="0"/>
        <v>8.3333333333333329E-2</v>
      </c>
      <c r="K22" s="3">
        <f t="shared" si="1"/>
        <v>-19.439999999999969</v>
      </c>
      <c r="L22" s="3">
        <f>$G$13*F22+(1-$G$13)*L21</f>
        <v>0.49205405405406044</v>
      </c>
      <c r="M22" s="3">
        <f t="shared" si="6"/>
        <v>0.7014656470947529</v>
      </c>
      <c r="N22" s="3">
        <f t="shared" si="7"/>
        <v>11.223450353516046</v>
      </c>
      <c r="O22" s="3">
        <f t="shared" si="8"/>
        <v>-1.7320876724785323</v>
      </c>
      <c r="P22" s="3">
        <f t="shared" si="9"/>
        <v>-51.962630174355972</v>
      </c>
      <c r="Q22" s="3">
        <v>2</v>
      </c>
      <c r="R22" s="3" t="str">
        <f t="shared" si="10"/>
        <v/>
      </c>
      <c r="S22" s="16"/>
      <c r="T22" s="16">
        <f>$G$13*(E22^2)+(1-$G$13)*T21</f>
        <v>5.2291158593299183E-4</v>
      </c>
      <c r="U22" s="16">
        <f>SQRT(T22)*$W$14</f>
        <v>0.36587616210795409</v>
      </c>
      <c r="V22" s="16"/>
      <c r="W22" s="3">
        <f>I22/J22/U22</f>
        <v>-0.83280143915870097</v>
      </c>
      <c r="X22" s="3">
        <f t="shared" si="11"/>
        <v>-30.642055490362839</v>
      </c>
      <c r="Y22" s="3">
        <f t="shared" si="12"/>
        <v>-15.153032388466423</v>
      </c>
      <c r="Z22" s="3"/>
      <c r="AA22" s="16">
        <f t="shared" ref="AA22:AA85" si="13">ABS(W22)</f>
        <v>0.83280143915870097</v>
      </c>
      <c r="AB22" s="3"/>
      <c r="AC22" s="3"/>
      <c r="AD22" s="3"/>
      <c r="AE22" s="3"/>
      <c r="AF22" s="3"/>
      <c r="AG22" s="3"/>
    </row>
    <row r="23" spans="1:33" ht="16.5" customHeight="1" x14ac:dyDescent="0.2">
      <c r="A23" s="3"/>
      <c r="B23" s="18" t="s">
        <v>35</v>
      </c>
      <c r="C23" s="1">
        <v>62.5</v>
      </c>
      <c r="D23" s="3">
        <f t="shared" si="2"/>
        <v>-1.2999999999999972</v>
      </c>
      <c r="E23" s="16">
        <f t="shared" ref="E23:E85" si="14">D23/C22</f>
        <v>-2.0376175548589299E-2</v>
      </c>
      <c r="F23" s="3">
        <f t="shared" si="3"/>
        <v>1.6899999999999926</v>
      </c>
      <c r="G23" s="1">
        <v>63.47</v>
      </c>
      <c r="H23" s="3">
        <f t="shared" si="4"/>
        <v>0.96999999999999886</v>
      </c>
      <c r="I23" s="3">
        <f t="shared" si="5"/>
        <v>1.5519999999999982E-2</v>
      </c>
      <c r="J23" s="3">
        <f t="shared" si="0"/>
        <v>8.3333333333333329E-2</v>
      </c>
      <c r="K23" s="3">
        <f t="shared" si="1"/>
        <v>11.639999999999986</v>
      </c>
      <c r="L23" s="3">
        <f t="shared" ref="L23:L752" si="15">$G$13*F23+(1-$G$13)*L22</f>
        <v>0.55680788897005673</v>
      </c>
      <c r="M23" s="3">
        <f t="shared" si="6"/>
        <v>0.74619561039318416</v>
      </c>
      <c r="N23" s="3">
        <f t="shared" si="7"/>
        <v>11.939129766290947</v>
      </c>
      <c r="O23" s="3">
        <f t="shared" si="8"/>
        <v>0.97494542967984765</v>
      </c>
      <c r="P23" s="3">
        <f t="shared" si="9"/>
        <v>29.24836289039543</v>
      </c>
      <c r="Q23" s="3">
        <v>3</v>
      </c>
      <c r="R23" s="3" t="str">
        <f t="shared" si="10"/>
        <v/>
      </c>
      <c r="S23" s="16"/>
      <c r="T23" s="16">
        <f t="shared" ref="T23:T86" si="16">$G$13*(E23^2)+(1-$G$13)*T22</f>
        <v>5.1708871804401549E-4</v>
      </c>
      <c r="U23" s="16">
        <f t="shared" ref="U23:U86" si="17">SQRT(T23)*$W$14</f>
        <v>0.36383335721078125</v>
      </c>
      <c r="V23" s="16"/>
      <c r="W23" s="16">
        <f t="shared" ref="W23:W86" si="18">I23/J23/U23</f>
        <v>0.51188269659426666</v>
      </c>
      <c r="X23" s="3">
        <f t="shared" si="11"/>
        <v>17.247586499808541</v>
      </c>
      <c r="Y23" s="3">
        <f t="shared" si="12"/>
        <v>9.3138348661166752</v>
      </c>
      <c r="Z23" s="3"/>
      <c r="AA23" s="16">
        <f t="shared" si="13"/>
        <v>0.51188269659426666</v>
      </c>
      <c r="AB23" s="3"/>
      <c r="AC23" s="3"/>
      <c r="AD23" s="3"/>
      <c r="AE23" s="3"/>
      <c r="AF23" s="3"/>
      <c r="AG23" s="3"/>
    </row>
    <row r="24" spans="1:33" ht="16.5" customHeight="1" x14ac:dyDescent="0.2">
      <c r="A24" s="3"/>
      <c r="B24" s="18" t="s">
        <v>36</v>
      </c>
      <c r="C24" s="1">
        <v>64.25</v>
      </c>
      <c r="D24" s="3">
        <f t="shared" si="2"/>
        <v>1.75</v>
      </c>
      <c r="E24" s="16">
        <f t="shared" si="14"/>
        <v>2.8000000000000001E-2</v>
      </c>
      <c r="F24" s="3">
        <f t="shared" si="3"/>
        <v>3.0625</v>
      </c>
      <c r="G24" s="1">
        <v>63.8</v>
      </c>
      <c r="H24" s="3">
        <f t="shared" si="4"/>
        <v>-0.45000000000000284</v>
      </c>
      <c r="I24" s="3">
        <f t="shared" si="5"/>
        <v>-7.0038910505837021E-3</v>
      </c>
      <c r="J24" s="3">
        <f t="shared" si="0"/>
        <v>8.3333333333333329E-2</v>
      </c>
      <c r="K24" s="3">
        <f t="shared" si="1"/>
        <v>-5.4000000000000341</v>
      </c>
      <c r="L24" s="3">
        <f t="shared" si="15"/>
        <v>0.69225070578248615</v>
      </c>
      <c r="M24" s="3">
        <f t="shared" si="6"/>
        <v>0.83201604899333892</v>
      </c>
      <c r="N24" s="3">
        <f t="shared" si="7"/>
        <v>13.312256783893423</v>
      </c>
      <c r="O24" s="3">
        <f t="shared" si="8"/>
        <v>-0.40564121378228862</v>
      </c>
      <c r="P24" s="3">
        <f t="shared" si="9"/>
        <v>-12.169236413468658</v>
      </c>
      <c r="Q24" s="3">
        <v>4</v>
      </c>
      <c r="R24" s="3" t="str">
        <f t="shared" si="10"/>
        <v/>
      </c>
      <c r="S24" s="16"/>
      <c r="T24" s="16">
        <f t="shared" si="16"/>
        <v>5.315163549065011E-4</v>
      </c>
      <c r="U24" s="16">
        <f t="shared" si="17"/>
        <v>0.36887421549366156</v>
      </c>
      <c r="V24" s="16"/>
      <c r="W24" s="16">
        <f t="shared" si="18"/>
        <v>-0.22784648283026607</v>
      </c>
      <c r="X24" s="3">
        <f t="shared" si="11"/>
        <v>-7.1761266934650951</v>
      </c>
      <c r="Y24" s="3">
        <f t="shared" si="12"/>
        <v>-4.1457242646133921</v>
      </c>
      <c r="Z24" s="3"/>
      <c r="AA24" s="16">
        <f t="shared" si="13"/>
        <v>0.22784648283026607</v>
      </c>
      <c r="AB24" s="3"/>
      <c r="AC24" s="3"/>
      <c r="AD24" s="3"/>
      <c r="AE24" s="3"/>
      <c r="AF24" s="3"/>
      <c r="AG24" s="3"/>
    </row>
    <row r="25" spans="1:33" ht="16.5" customHeight="1" x14ac:dyDescent="0.2">
      <c r="A25" s="3"/>
      <c r="B25" s="18" t="s">
        <v>37</v>
      </c>
      <c r="C25" s="1">
        <v>62.24</v>
      </c>
      <c r="D25" s="3">
        <f t="shared" si="2"/>
        <v>-2.009999999999998</v>
      </c>
      <c r="E25" s="16">
        <f t="shared" si="14"/>
        <v>-3.1284046692606975E-2</v>
      </c>
      <c r="F25" s="3">
        <f t="shared" si="3"/>
        <v>4.0400999999999918</v>
      </c>
      <c r="G25" s="1">
        <v>63.63</v>
      </c>
      <c r="H25" s="3">
        <f t="shared" si="4"/>
        <v>1.3900000000000006</v>
      </c>
      <c r="I25" s="3">
        <f t="shared" si="5"/>
        <v>2.2332904884318775E-2</v>
      </c>
      <c r="J25" s="3">
        <f t="shared" si="0"/>
        <v>8.3333333333333329E-2</v>
      </c>
      <c r="K25" s="3">
        <f t="shared" si="1"/>
        <v>16.680000000000007</v>
      </c>
      <c r="L25" s="3">
        <f t="shared" si="15"/>
        <v>0.87321553249694583</v>
      </c>
      <c r="M25" s="3">
        <f t="shared" si="6"/>
        <v>0.93446002188266242</v>
      </c>
      <c r="N25" s="3">
        <f t="shared" si="7"/>
        <v>14.951360350122599</v>
      </c>
      <c r="O25" s="3">
        <f t="shared" si="8"/>
        <v>1.115617549801295</v>
      </c>
      <c r="P25" s="3">
        <f t="shared" si="9"/>
        <v>33.468526494038848</v>
      </c>
      <c r="Q25" s="3">
        <v>5</v>
      </c>
      <c r="R25" s="3">
        <f>IF(MOD(Q25,5)=0,IF(P25&lt;-20,-20,IF(P25&gt;20,20,P25)),"")</f>
        <v>20</v>
      </c>
      <c r="S25" s="16"/>
      <c r="T25" s="16">
        <f t="shared" si="16"/>
        <v>5.5568798855832333E-4</v>
      </c>
      <c r="U25" s="16">
        <f t="shared" si="17"/>
        <v>0.3771685632060694</v>
      </c>
      <c r="V25" s="16"/>
      <c r="W25" s="16">
        <f t="shared" si="18"/>
        <v>0.71054399744711472</v>
      </c>
      <c r="X25" s="3">
        <f t="shared" si="11"/>
        <v>19.736192001249634</v>
      </c>
      <c r="Y25" s="3">
        <f t="shared" si="12"/>
        <v>12.928527378174671</v>
      </c>
      <c r="Z25" s="3"/>
      <c r="AA25" s="16">
        <f t="shared" si="13"/>
        <v>0.71054399744711472</v>
      </c>
      <c r="AB25" s="3"/>
      <c r="AC25" s="3"/>
      <c r="AD25" s="3"/>
      <c r="AE25" s="3"/>
      <c r="AF25" s="3"/>
      <c r="AG25" s="3"/>
    </row>
    <row r="26" spans="1:33" ht="16.5" customHeight="1" x14ac:dyDescent="0.2">
      <c r="A26" s="3"/>
      <c r="B26" s="18" t="s">
        <v>38</v>
      </c>
      <c r="C26" s="1">
        <v>62.75</v>
      </c>
      <c r="D26" s="3">
        <f t="shared" si="2"/>
        <v>0.50999999999999801</v>
      </c>
      <c r="E26" s="16">
        <f t="shared" si="14"/>
        <v>8.1940874035989399E-3</v>
      </c>
      <c r="F26" s="3">
        <f t="shared" si="3"/>
        <v>0.26009999999999794</v>
      </c>
      <c r="G26" s="1">
        <v>62.03</v>
      </c>
      <c r="H26" s="3">
        <f t="shared" si="4"/>
        <v>-0.71999999999999886</v>
      </c>
      <c r="I26" s="3">
        <f t="shared" si="5"/>
        <v>-1.1474103585657352E-2</v>
      </c>
      <c r="J26" s="3">
        <f t="shared" si="0"/>
        <v>8.3333333333333329E-2</v>
      </c>
      <c r="K26" s="3">
        <f t="shared" si="1"/>
        <v>-8.6399999999999864</v>
      </c>
      <c r="L26" s="3">
        <f t="shared" si="15"/>
        <v>0.84007415236197558</v>
      </c>
      <c r="M26" s="3">
        <f t="shared" si="6"/>
        <v>0.91655559152840016</v>
      </c>
      <c r="N26" s="3">
        <f t="shared" si="7"/>
        <v>14.664889464454403</v>
      </c>
      <c r="O26" s="3">
        <f t="shared" si="8"/>
        <v>-0.58916229958242183</v>
      </c>
      <c r="P26" s="3">
        <f t="shared" si="9"/>
        <v>-17.674868987472657</v>
      </c>
      <c r="Q26" s="3">
        <v>6</v>
      </c>
      <c r="R26" s="3" t="str">
        <f t="shared" si="10"/>
        <v/>
      </c>
      <c r="S26" s="16"/>
      <c r="T26" s="16">
        <f t="shared" si="16"/>
        <v>5.2928015503505286E-4</v>
      </c>
      <c r="U26" s="16">
        <f t="shared" si="17"/>
        <v>0.36809743233140535</v>
      </c>
      <c r="V26" s="16"/>
      <c r="W26" s="16">
        <f t="shared" si="18"/>
        <v>-0.37405651584095784</v>
      </c>
      <c r="X26" s="3">
        <f t="shared" si="11"/>
        <v>-10.422765639109469</v>
      </c>
      <c r="Y26" s="3">
        <f t="shared" si="12"/>
        <v>-6.8060527193383136</v>
      </c>
      <c r="Z26" s="3"/>
      <c r="AA26" s="16">
        <f t="shared" si="13"/>
        <v>0.37405651584095784</v>
      </c>
      <c r="AB26" s="3"/>
      <c r="AC26" s="3"/>
      <c r="AD26" s="3"/>
      <c r="AE26" s="3"/>
      <c r="AF26" s="3"/>
      <c r="AG26" s="3"/>
    </row>
    <row r="27" spans="1:33" ht="16.5" customHeight="1" x14ac:dyDescent="0.2">
      <c r="A27" s="3"/>
      <c r="B27" s="18" t="s">
        <v>39</v>
      </c>
      <c r="C27" s="1">
        <v>61.8</v>
      </c>
      <c r="D27" s="3">
        <f t="shared" si="2"/>
        <v>-0.95000000000000284</v>
      </c>
      <c r="E27" s="16">
        <f t="shared" si="14"/>
        <v>-1.5139442231075743E-2</v>
      </c>
      <c r="F27" s="3">
        <f t="shared" si="3"/>
        <v>0.90250000000000541</v>
      </c>
      <c r="G27" s="1">
        <v>59.67</v>
      </c>
      <c r="H27" s="3">
        <f t="shared" si="4"/>
        <v>-2.1299999999999955</v>
      </c>
      <c r="I27" s="3">
        <f t="shared" si="5"/>
        <v>-3.4466019417475659E-2</v>
      </c>
      <c r="J27" s="3">
        <f t="shared" si="0"/>
        <v>8.3333333333333329E-2</v>
      </c>
      <c r="K27" s="3">
        <f t="shared" si="1"/>
        <v>-25.559999999999945</v>
      </c>
      <c r="L27" s="3">
        <f t="shared" si="15"/>
        <v>0.84344852250457181</v>
      </c>
      <c r="M27" s="3">
        <f t="shared" si="6"/>
        <v>0.91839453531941917</v>
      </c>
      <c r="N27" s="3">
        <f t="shared" si="7"/>
        <v>14.694312565110707</v>
      </c>
      <c r="O27" s="3">
        <f t="shared" si="8"/>
        <v>-1.739448503408596</v>
      </c>
      <c r="P27" s="3">
        <f t="shared" si="9"/>
        <v>-52.183455102257881</v>
      </c>
      <c r="Q27" s="3">
        <v>7</v>
      </c>
      <c r="R27" s="3" t="str">
        <f t="shared" si="10"/>
        <v/>
      </c>
      <c r="S27" s="16"/>
      <c r="T27" s="16">
        <f t="shared" si="16"/>
        <v>5.1305975265845971E-4</v>
      </c>
      <c r="U27" s="16">
        <f t="shared" si="17"/>
        <v>0.36241315743301278</v>
      </c>
      <c r="V27" s="16"/>
      <c r="W27" s="16">
        <f t="shared" si="18"/>
        <v>-1.1412174876298604</v>
      </c>
      <c r="X27" s="3">
        <f t="shared" si="11"/>
        <v>-30.772274643468084</v>
      </c>
      <c r="Y27" s="3">
        <f t="shared" si="12"/>
        <v>-20.764740236050638</v>
      </c>
      <c r="Z27" s="3"/>
      <c r="AA27" s="16">
        <f t="shared" si="13"/>
        <v>1.1412174876298604</v>
      </c>
      <c r="AB27" s="3"/>
      <c r="AC27" s="3"/>
      <c r="AD27" s="3"/>
      <c r="AE27" s="3"/>
      <c r="AF27" s="3"/>
      <c r="AG27" s="3"/>
    </row>
    <row r="28" spans="1:33" ht="16.5" customHeight="1" x14ac:dyDescent="0.2">
      <c r="A28" s="3"/>
      <c r="B28" s="18" t="s">
        <v>40</v>
      </c>
      <c r="C28" s="1">
        <v>60</v>
      </c>
      <c r="D28" s="3">
        <f t="shared" si="2"/>
        <v>-1.7999999999999972</v>
      </c>
      <c r="E28" s="16">
        <f t="shared" si="14"/>
        <v>-2.9126213592232966E-2</v>
      </c>
      <c r="F28" s="3">
        <f t="shared" si="3"/>
        <v>3.2399999999999896</v>
      </c>
      <c r="G28" s="1">
        <v>60.25</v>
      </c>
      <c r="H28" s="3">
        <f t="shared" si="4"/>
        <v>0.25</v>
      </c>
      <c r="I28" s="3">
        <f t="shared" si="5"/>
        <v>4.1666666666666666E-3</v>
      </c>
      <c r="J28" s="3">
        <f t="shared" si="0"/>
        <v>8.3333333333333329E-2</v>
      </c>
      <c r="K28" s="3">
        <f t="shared" si="1"/>
        <v>3</v>
      </c>
      <c r="L28" s="3">
        <f t="shared" si="15"/>
        <v>0.97299184561243224</v>
      </c>
      <c r="M28" s="3">
        <f t="shared" si="6"/>
        <v>0.98640349026776675</v>
      </c>
      <c r="N28" s="3">
        <f t="shared" si="7"/>
        <v>15.782455844284268</v>
      </c>
      <c r="O28" s="3">
        <f t="shared" si="8"/>
        <v>0.19008448555783364</v>
      </c>
      <c r="P28" s="3">
        <f t="shared" si="9"/>
        <v>5.7025345667350091</v>
      </c>
      <c r="Q28" s="3">
        <v>8</v>
      </c>
      <c r="R28" s="3" t="str">
        <f t="shared" si="10"/>
        <v/>
      </c>
      <c r="S28" s="16"/>
      <c r="T28" s="16">
        <f t="shared" si="16"/>
        <v>5.3118281025640109E-4</v>
      </c>
      <c r="U28" s="16">
        <f t="shared" si="17"/>
        <v>0.36875845675135194</v>
      </c>
      <c r="V28" s="16"/>
      <c r="W28" s="16">
        <f t="shared" si="18"/>
        <v>0.13559011077463701</v>
      </c>
      <c r="X28" s="3">
        <f t="shared" si="11"/>
        <v>3.3627508854592358</v>
      </c>
      <c r="Y28" s="3">
        <f t="shared" si="12"/>
        <v>2.467096289121919</v>
      </c>
      <c r="Z28" s="3"/>
      <c r="AA28" s="16">
        <f t="shared" si="13"/>
        <v>0.13559011077463701</v>
      </c>
      <c r="AB28" s="3"/>
      <c r="AC28" s="3"/>
      <c r="AD28" s="3"/>
      <c r="AE28" s="3"/>
      <c r="AF28" s="3"/>
      <c r="AG28" s="3"/>
    </row>
    <row r="29" spans="1:33" ht="16.5" customHeight="1" x14ac:dyDescent="0.2">
      <c r="A29" s="3"/>
      <c r="B29" s="18" t="s">
        <v>41</v>
      </c>
      <c r="C29" s="1">
        <v>60.3</v>
      </c>
      <c r="D29" s="3">
        <f t="shared" si="2"/>
        <v>0.29999999999999716</v>
      </c>
      <c r="E29" s="16">
        <f t="shared" si="14"/>
        <v>4.9999999999999524E-3</v>
      </c>
      <c r="F29" s="3">
        <f t="shared" si="3"/>
        <v>8.999999999999829E-2</v>
      </c>
      <c r="G29" s="1">
        <v>60.25</v>
      </c>
      <c r="H29" s="3">
        <f t="shared" si="4"/>
        <v>-4.9999999999997158E-2</v>
      </c>
      <c r="I29" s="3">
        <f t="shared" si="5"/>
        <v>-8.2918739635152831E-4</v>
      </c>
      <c r="J29" s="3">
        <f t="shared" si="0"/>
        <v>8.3333333333333329E-2</v>
      </c>
      <c r="K29" s="3">
        <f t="shared" si="1"/>
        <v>-0.59999999999996589</v>
      </c>
      <c r="L29" s="3">
        <f t="shared" si="15"/>
        <v>0.9252625566604088</v>
      </c>
      <c r="M29" s="3">
        <f t="shared" si="6"/>
        <v>0.96190569010709615</v>
      </c>
      <c r="N29" s="3">
        <f t="shared" si="7"/>
        <v>15.390491041713538</v>
      </c>
      <c r="O29" s="3">
        <f t="shared" si="8"/>
        <v>-3.8985110895666614E-2</v>
      </c>
      <c r="P29" s="3">
        <f t="shared" si="9"/>
        <v>-1.1695533268699985</v>
      </c>
      <c r="Q29" s="3">
        <v>9</v>
      </c>
      <c r="R29" s="3" t="str">
        <f t="shared" si="10"/>
        <v/>
      </c>
      <c r="S29" s="16"/>
      <c r="T29" s="16">
        <f t="shared" si="16"/>
        <v>5.0382157726956863E-4</v>
      </c>
      <c r="U29" s="16">
        <f t="shared" si="17"/>
        <v>0.35913552286150918</v>
      </c>
      <c r="V29" s="16"/>
      <c r="W29" s="16">
        <f t="shared" si="18"/>
        <v>-2.7706111266680187E-2</v>
      </c>
      <c r="X29" s="3">
        <f t="shared" si="11"/>
        <v>-0.68967867524487048</v>
      </c>
      <c r="Y29" s="3">
        <f t="shared" si="12"/>
        <v>-0.50411968764916493</v>
      </c>
      <c r="Z29" s="3"/>
      <c r="AA29" s="16">
        <f t="shared" si="13"/>
        <v>2.7706111266680187E-2</v>
      </c>
      <c r="AB29" s="3"/>
      <c r="AC29" s="3"/>
      <c r="AD29" s="3"/>
      <c r="AE29" s="3"/>
      <c r="AF29" s="3"/>
      <c r="AG29" s="3"/>
    </row>
    <row r="30" spans="1:33" ht="16.5" customHeight="1" x14ac:dyDescent="0.2">
      <c r="A30" s="3"/>
      <c r="B30" s="18" t="s">
        <v>42</v>
      </c>
      <c r="C30" s="1">
        <v>59.4</v>
      </c>
      <c r="D30" s="3">
        <f t="shared" si="2"/>
        <v>-0.89999999999999858</v>
      </c>
      <c r="E30" s="16">
        <f t="shared" si="14"/>
        <v>-1.4925373134328335E-2</v>
      </c>
      <c r="F30" s="3">
        <f t="shared" si="3"/>
        <v>0.80999999999999739</v>
      </c>
      <c r="G30" s="1">
        <v>58.74</v>
      </c>
      <c r="H30" s="3">
        <f t="shared" si="4"/>
        <v>-0.65999999999999659</v>
      </c>
      <c r="I30" s="3">
        <f t="shared" si="5"/>
        <v>-1.1111111111111054E-2</v>
      </c>
      <c r="J30" s="3">
        <f t="shared" si="0"/>
        <v>8.3333333333333329E-2</v>
      </c>
      <c r="K30" s="3">
        <f t="shared" si="1"/>
        <v>-7.9199999999999591</v>
      </c>
      <c r="L30" s="3">
        <f t="shared" si="15"/>
        <v>0.91903214819227852</v>
      </c>
      <c r="M30" s="3">
        <f t="shared" si="6"/>
        <v>0.95866164426886225</v>
      </c>
      <c r="N30" s="3">
        <f t="shared" si="7"/>
        <v>15.338586308301796</v>
      </c>
      <c r="O30" s="3">
        <f t="shared" si="8"/>
        <v>-0.51634484696372374</v>
      </c>
      <c r="P30" s="3">
        <f t="shared" si="9"/>
        <v>-15.490345408911711</v>
      </c>
      <c r="Q30" s="3">
        <v>10</v>
      </c>
      <c r="R30" s="3">
        <f t="shared" si="10"/>
        <v>-15.490345408911711</v>
      </c>
      <c r="S30" s="16"/>
      <c r="T30" s="16">
        <f t="shared" si="16"/>
        <v>4.8862942515764225E-4</v>
      </c>
      <c r="U30" s="16">
        <f t="shared" si="17"/>
        <v>0.35367942100206567</v>
      </c>
      <c r="V30" s="16"/>
      <c r="W30" s="16">
        <f t="shared" si="18"/>
        <v>-0.37698923210054092</v>
      </c>
      <c r="X30" s="3">
        <f t="shared" si="11"/>
        <v>-9.1345650132045648</v>
      </c>
      <c r="Y30" s="3">
        <f t="shared" si="12"/>
        <v>-6.8594142319127123</v>
      </c>
      <c r="Z30" s="3"/>
      <c r="AA30" s="16">
        <f t="shared" si="13"/>
        <v>0.37698923210054092</v>
      </c>
      <c r="AB30" s="3"/>
      <c r="AC30" s="3"/>
      <c r="AD30" s="3"/>
      <c r="AE30" s="3"/>
      <c r="AF30" s="3"/>
      <c r="AG30" s="3"/>
    </row>
    <row r="31" spans="1:33" ht="16.5" customHeight="1" x14ac:dyDescent="0.2">
      <c r="A31" s="3"/>
      <c r="B31" s="18" t="s">
        <v>43</v>
      </c>
      <c r="C31" s="1">
        <v>58.81</v>
      </c>
      <c r="D31" s="3">
        <f t="shared" si="2"/>
        <v>-0.58999999999999631</v>
      </c>
      <c r="E31" s="16">
        <f t="shared" si="14"/>
        <v>-9.9326599326598711E-3</v>
      </c>
      <c r="F31" s="3">
        <f t="shared" si="3"/>
        <v>0.34809999999999564</v>
      </c>
      <c r="G31" s="1">
        <v>59.28</v>
      </c>
      <c r="H31" s="3">
        <f t="shared" si="4"/>
        <v>0.46999999999999886</v>
      </c>
      <c r="I31" s="3">
        <f t="shared" si="5"/>
        <v>7.9918381227682168E-3</v>
      </c>
      <c r="J31" s="3">
        <f t="shared" si="0"/>
        <v>8.3333333333333329E-2</v>
      </c>
      <c r="K31" s="3">
        <f t="shared" si="1"/>
        <v>5.6399999999999864</v>
      </c>
      <c r="L31" s="3">
        <f t="shared" si="15"/>
        <v>0.88817095099269572</v>
      </c>
      <c r="M31" s="3">
        <f t="shared" si="6"/>
        <v>0.9424282206049942</v>
      </c>
      <c r="N31" s="3">
        <f t="shared" si="7"/>
        <v>15.078851529679907</v>
      </c>
      <c r="O31" s="3">
        <f t="shared" si="8"/>
        <v>0.37403379089572558</v>
      </c>
      <c r="P31" s="3">
        <f t="shared" si="9"/>
        <v>11.221013726871767</v>
      </c>
      <c r="Q31" s="3">
        <v>11</v>
      </c>
      <c r="R31" s="3" t="str">
        <f t="shared" si="10"/>
        <v/>
      </c>
      <c r="S31" s="16"/>
      <c r="T31" s="16">
        <f t="shared" si="16"/>
        <v>4.6754987424846523E-4</v>
      </c>
      <c r="U31" s="16">
        <f t="shared" si="17"/>
        <v>0.34596642583870346</v>
      </c>
      <c r="V31" s="16"/>
      <c r="W31" s="16">
        <f t="shared" si="18"/>
        <v>0.27720047470135173</v>
      </c>
      <c r="X31" s="3">
        <f t="shared" si="11"/>
        <v>6.6169653869178751</v>
      </c>
      <c r="Y31" s="3">
        <f t="shared" si="12"/>
        <v>5.0437326038859123</v>
      </c>
      <c r="Z31" s="3"/>
      <c r="AA31" s="16">
        <f t="shared" si="13"/>
        <v>0.27720047470135173</v>
      </c>
      <c r="AB31" s="3"/>
      <c r="AC31" s="3"/>
      <c r="AD31" s="3"/>
      <c r="AE31" s="3"/>
      <c r="AF31" s="3"/>
      <c r="AG31" s="3"/>
    </row>
    <row r="32" spans="1:33" ht="16.5" customHeight="1" x14ac:dyDescent="0.2">
      <c r="A32" s="3"/>
      <c r="B32" s="18" t="s">
        <v>44</v>
      </c>
      <c r="C32" s="1">
        <v>59</v>
      </c>
      <c r="D32" s="3">
        <f t="shared" si="2"/>
        <v>0.18999999999999773</v>
      </c>
      <c r="E32" s="16">
        <f t="shared" si="14"/>
        <v>3.2307430709062695E-3</v>
      </c>
      <c r="F32" s="3">
        <f t="shared" si="3"/>
        <v>3.6099999999999133E-2</v>
      </c>
      <c r="G32" s="1">
        <v>58.55</v>
      </c>
      <c r="H32" s="3">
        <f t="shared" si="4"/>
        <v>-0.45000000000000284</v>
      </c>
      <c r="I32" s="3">
        <f t="shared" si="5"/>
        <v>-7.6271186440678446E-3</v>
      </c>
      <c r="J32" s="3">
        <f t="shared" si="0"/>
        <v>8.3333333333333329E-2</v>
      </c>
      <c r="K32" s="3">
        <f t="shared" si="1"/>
        <v>-5.4000000000000341</v>
      </c>
      <c r="L32" s="3">
        <f t="shared" si="15"/>
        <v>0.84211306174984724</v>
      </c>
      <c r="M32" s="3">
        <f t="shared" si="6"/>
        <v>0.91766718463168728</v>
      </c>
      <c r="N32" s="3">
        <f t="shared" si="7"/>
        <v>14.682674954106997</v>
      </c>
      <c r="O32" s="3">
        <f t="shared" si="8"/>
        <v>-0.36778039538970803</v>
      </c>
      <c r="P32" s="3">
        <f t="shared" si="9"/>
        <v>-11.03341186169124</v>
      </c>
      <c r="Q32" s="3">
        <v>12</v>
      </c>
      <c r="R32" s="3" t="str">
        <f t="shared" si="10"/>
        <v/>
      </c>
      <c r="S32" s="16"/>
      <c r="T32" s="16">
        <f t="shared" si="16"/>
        <v>4.428411081155865E-4</v>
      </c>
      <c r="U32" s="16">
        <f t="shared" si="17"/>
        <v>0.33670064401124949</v>
      </c>
      <c r="V32" s="16"/>
      <c r="W32" s="16">
        <f t="shared" si="18"/>
        <v>-0.27183026037145386</v>
      </c>
      <c r="X32" s="3">
        <f t="shared" si="11"/>
        <v>-6.5063376772798396</v>
      </c>
      <c r="Y32" s="3">
        <f t="shared" si="12"/>
        <v>-4.9460201986862353</v>
      </c>
      <c r="Z32" s="3"/>
      <c r="AA32" s="16">
        <f t="shared" si="13"/>
        <v>0.27183026037145386</v>
      </c>
      <c r="AB32" s="3"/>
      <c r="AC32" s="3"/>
      <c r="AD32" s="3"/>
      <c r="AE32" s="3"/>
      <c r="AF32" s="3"/>
      <c r="AG32" s="3"/>
    </row>
    <row r="33" spans="1:33" ht="16.5" customHeight="1" x14ac:dyDescent="0.2">
      <c r="A33" s="3"/>
      <c r="B33" s="18" t="s">
        <v>45</v>
      </c>
      <c r="C33" s="1">
        <v>58.75</v>
      </c>
      <c r="D33" s="3">
        <f t="shared" si="2"/>
        <v>-0.25</v>
      </c>
      <c r="E33" s="16">
        <f t="shared" si="14"/>
        <v>-4.2372881355932203E-3</v>
      </c>
      <c r="F33" s="3">
        <f t="shared" si="3"/>
        <v>6.25E-2</v>
      </c>
      <c r="G33" s="1">
        <v>59.85</v>
      </c>
      <c r="H33" s="3">
        <f t="shared" si="4"/>
        <v>1.1000000000000014</v>
      </c>
      <c r="I33" s="3">
        <f t="shared" si="5"/>
        <v>1.8723404255319175E-2</v>
      </c>
      <c r="J33" s="3">
        <f t="shared" si="0"/>
        <v>8.3333333333333329E-2</v>
      </c>
      <c r="K33" s="3">
        <f t="shared" si="1"/>
        <v>13.200000000000017</v>
      </c>
      <c r="L33" s="3">
        <f t="shared" si="15"/>
        <v>0.79997181516877447</v>
      </c>
      <c r="M33" s="3">
        <f t="shared" si="6"/>
        <v>0.89441143506150145</v>
      </c>
      <c r="N33" s="3">
        <f t="shared" si="7"/>
        <v>14.310582960984023</v>
      </c>
      <c r="O33" s="3">
        <f t="shared" si="8"/>
        <v>0.92239428931638434</v>
      </c>
      <c r="P33" s="3">
        <f t="shared" si="9"/>
        <v>27.671828679491529</v>
      </c>
      <c r="Q33" s="3">
        <v>13</v>
      </c>
      <c r="R33" s="3" t="str">
        <f t="shared" si="10"/>
        <v/>
      </c>
      <c r="S33" s="16"/>
      <c r="T33" s="16">
        <f t="shared" si="16"/>
        <v>4.198742704198272E-4</v>
      </c>
      <c r="U33" s="16">
        <f t="shared" si="17"/>
        <v>0.32785334103448721</v>
      </c>
      <c r="V33" s="16"/>
      <c r="W33" s="16">
        <f t="shared" si="18"/>
        <v>0.68530901760795448</v>
      </c>
      <c r="X33" s="3">
        <f t="shared" si="11"/>
        <v>16.317913605829183</v>
      </c>
      <c r="Y33" s="3">
        <f t="shared" si="12"/>
        <v>12.469370550574348</v>
      </c>
      <c r="Z33" s="3"/>
      <c r="AA33" s="16">
        <f t="shared" si="13"/>
        <v>0.68530901760795448</v>
      </c>
      <c r="AB33" s="3"/>
      <c r="AC33" s="3"/>
      <c r="AD33" s="3"/>
      <c r="AE33" s="3"/>
      <c r="AF33" s="3"/>
      <c r="AG33" s="3"/>
    </row>
    <row r="34" spans="1:33" ht="16.5" customHeight="1" x14ac:dyDescent="0.2">
      <c r="A34" s="3"/>
      <c r="B34" s="18" t="s">
        <v>46</v>
      </c>
      <c r="C34" s="1">
        <v>60.47</v>
      </c>
      <c r="D34" s="3">
        <f t="shared" si="2"/>
        <v>1.7199999999999989</v>
      </c>
      <c r="E34" s="16">
        <f t="shared" si="14"/>
        <v>2.9276595744680833E-2</v>
      </c>
      <c r="F34" s="3">
        <f t="shared" si="3"/>
        <v>2.9583999999999961</v>
      </c>
      <c r="G34" s="1">
        <v>59.64</v>
      </c>
      <c r="H34" s="3">
        <f t="shared" si="4"/>
        <v>-0.82999999999999829</v>
      </c>
      <c r="I34" s="3">
        <f t="shared" si="5"/>
        <v>-1.3725814453447963E-2</v>
      </c>
      <c r="J34" s="3">
        <f t="shared" si="0"/>
        <v>8.3333333333333329E-2</v>
      </c>
      <c r="K34" s="3">
        <f t="shared" si="1"/>
        <v>-9.9599999999999795</v>
      </c>
      <c r="L34" s="3">
        <f t="shared" si="15"/>
        <v>0.91664360894343511</v>
      </c>
      <c r="M34" s="3">
        <f t="shared" si="6"/>
        <v>0.95741506617737904</v>
      </c>
      <c r="N34" s="3">
        <f t="shared" si="7"/>
        <v>15.318641058838065</v>
      </c>
      <c r="O34" s="3">
        <f t="shared" si="8"/>
        <v>-0.65018822242417995</v>
      </c>
      <c r="P34" s="3">
        <f t="shared" si="9"/>
        <v>-19.505646672725398</v>
      </c>
      <c r="Q34" s="3">
        <v>14</v>
      </c>
      <c r="R34" s="3" t="str">
        <f t="shared" si="10"/>
        <v/>
      </c>
      <c r="S34" s="16"/>
      <c r="T34" s="16">
        <f t="shared" si="16"/>
        <v>4.4350912382402381E-4</v>
      </c>
      <c r="U34" s="16">
        <f t="shared" si="17"/>
        <v>0.3369545009329154</v>
      </c>
      <c r="V34" s="16"/>
      <c r="W34" s="16">
        <f t="shared" si="18"/>
        <v>-0.48881903338684823</v>
      </c>
      <c r="X34" s="3">
        <f t="shared" si="11"/>
        <v>-11.502364405257335</v>
      </c>
      <c r="Y34" s="3">
        <f t="shared" si="12"/>
        <v>-8.8941856926813561</v>
      </c>
      <c r="Z34" s="3"/>
      <c r="AA34" s="16">
        <f t="shared" si="13"/>
        <v>0.48881903338684823</v>
      </c>
      <c r="AB34" s="3"/>
      <c r="AC34" s="3"/>
      <c r="AD34" s="3"/>
      <c r="AE34" s="3"/>
      <c r="AF34" s="3"/>
      <c r="AG34" s="3"/>
    </row>
    <row r="35" spans="1:33" ht="16.5" customHeight="1" x14ac:dyDescent="0.2">
      <c r="A35" s="3"/>
      <c r="B35" s="18" t="s">
        <v>47</v>
      </c>
      <c r="C35" s="1">
        <v>59.9</v>
      </c>
      <c r="D35" s="3">
        <f t="shared" si="2"/>
        <v>-0.57000000000000028</v>
      </c>
      <c r="E35" s="16">
        <f t="shared" si="14"/>
        <v>-9.4261617330907935E-3</v>
      </c>
      <c r="F35" s="3">
        <f t="shared" si="3"/>
        <v>0.3249000000000003</v>
      </c>
      <c r="G35" s="1">
        <v>61.1</v>
      </c>
      <c r="H35" s="3">
        <f t="shared" si="4"/>
        <v>1.2000000000000028</v>
      </c>
      <c r="I35" s="3">
        <f t="shared" si="5"/>
        <v>2.0033388981636108E-2</v>
      </c>
      <c r="J35" s="3">
        <f t="shared" si="0"/>
        <v>8.3333333333333329E-2</v>
      </c>
      <c r="K35" s="3">
        <f t="shared" si="1"/>
        <v>14.400000000000034</v>
      </c>
      <c r="L35" s="3">
        <f t="shared" si="15"/>
        <v>0.88465746791946565</v>
      </c>
      <c r="M35" s="3">
        <f t="shared" si="6"/>
        <v>0.94056231474552798</v>
      </c>
      <c r="N35" s="3">
        <f t="shared" si="7"/>
        <v>15.048997035928448</v>
      </c>
      <c r="O35" s="3">
        <f t="shared" si="8"/>
        <v>0.9568743993783122</v>
      </c>
      <c r="P35" s="3">
        <f t="shared" si="9"/>
        <v>28.706231981349365</v>
      </c>
      <c r="Q35" s="3">
        <v>15</v>
      </c>
      <c r="R35" s="3">
        <f t="shared" si="10"/>
        <v>20</v>
      </c>
      <c r="S35" s="16"/>
      <c r="T35" s="16">
        <f t="shared" si="16"/>
        <v>4.2433849686155685E-4</v>
      </c>
      <c r="U35" s="16">
        <f t="shared" si="17"/>
        <v>0.32959164916083439</v>
      </c>
      <c r="V35" s="16"/>
      <c r="W35" s="16">
        <f t="shared" si="18"/>
        <v>0.72938943808713552</v>
      </c>
      <c r="X35" s="3">
        <f t="shared" si="11"/>
        <v>16.92789511116462</v>
      </c>
      <c r="Y35" s="3">
        <f t="shared" si="12"/>
        <v>13.271424927297108</v>
      </c>
      <c r="Z35" s="3"/>
      <c r="AA35" s="16">
        <f t="shared" si="13"/>
        <v>0.72938943808713552</v>
      </c>
      <c r="AB35" s="3"/>
      <c r="AC35" s="3"/>
      <c r="AD35" s="3"/>
      <c r="AE35" s="3"/>
      <c r="AF35" s="3"/>
      <c r="AG35" s="3"/>
    </row>
    <row r="36" spans="1:33" ht="16.5" customHeight="1" x14ac:dyDescent="0.2">
      <c r="A36" s="3"/>
      <c r="B36" s="18" t="s">
        <v>48</v>
      </c>
      <c r="C36" s="1">
        <v>60.5</v>
      </c>
      <c r="D36" s="3">
        <f t="shared" si="2"/>
        <v>0.60000000000000142</v>
      </c>
      <c r="E36" s="16">
        <f t="shared" si="14"/>
        <v>1.0016694490818054E-2</v>
      </c>
      <c r="F36" s="3">
        <f t="shared" si="3"/>
        <v>0.36000000000000171</v>
      </c>
      <c r="G36" s="1">
        <v>61.1</v>
      </c>
      <c r="H36" s="3">
        <f t="shared" si="4"/>
        <v>0.60000000000000142</v>
      </c>
      <c r="I36" s="3">
        <f t="shared" si="5"/>
        <v>9.9173553719008496E-3</v>
      </c>
      <c r="J36" s="3">
        <f t="shared" si="0"/>
        <v>8.3333333333333329E-2</v>
      </c>
      <c r="K36" s="3">
        <f t="shared" si="1"/>
        <v>7.2000000000000171</v>
      </c>
      <c r="L36" s="3">
        <f t="shared" si="15"/>
        <v>0.85629760478868389</v>
      </c>
      <c r="M36" s="3">
        <f t="shared" si="6"/>
        <v>0.92536349873370516</v>
      </c>
      <c r="N36" s="3">
        <f t="shared" si="7"/>
        <v>14.805815979739283</v>
      </c>
      <c r="O36" s="3">
        <f t="shared" si="8"/>
        <v>0.48629538620854873</v>
      </c>
      <c r="P36" s="3">
        <f t="shared" si="9"/>
        <v>14.588861586256462</v>
      </c>
      <c r="Q36" s="3">
        <v>16</v>
      </c>
      <c r="R36" s="3" t="str">
        <f t="shared" si="10"/>
        <v/>
      </c>
      <c r="S36" s="16"/>
      <c r="T36" s="16">
        <f t="shared" si="16"/>
        <v>4.0682474938376372E-4</v>
      </c>
      <c r="U36" s="16">
        <f t="shared" si="17"/>
        <v>0.32271835374245994</v>
      </c>
      <c r="V36" s="16"/>
      <c r="W36" s="16">
        <f t="shared" si="18"/>
        <v>0.36876819394592841</v>
      </c>
      <c r="X36" s="3">
        <f t="shared" si="11"/>
        <v>8.602965338115391</v>
      </c>
      <c r="Y36" s="3">
        <f t="shared" si="12"/>
        <v>6.7098303676611009</v>
      </c>
      <c r="Z36" s="3"/>
      <c r="AA36" s="16">
        <f t="shared" si="13"/>
        <v>0.36876819394592841</v>
      </c>
      <c r="AB36" s="3"/>
      <c r="AC36" s="3"/>
      <c r="AD36" s="3"/>
      <c r="AE36" s="3"/>
      <c r="AF36" s="3"/>
      <c r="AG36" s="3"/>
    </row>
    <row r="37" spans="1:33" ht="16.5" customHeight="1" x14ac:dyDescent="0.2">
      <c r="A37" s="3"/>
      <c r="B37" s="18" t="s">
        <v>49</v>
      </c>
      <c r="C37" s="1">
        <v>61.03</v>
      </c>
      <c r="D37" s="3">
        <f t="shared" si="2"/>
        <v>0.53000000000000114</v>
      </c>
      <c r="E37" s="16">
        <f t="shared" si="14"/>
        <v>8.7603305785124153E-3</v>
      </c>
      <c r="F37" s="3">
        <f t="shared" si="3"/>
        <v>0.2809000000000012</v>
      </c>
      <c r="G37" s="1">
        <v>60.29</v>
      </c>
      <c r="H37" s="3">
        <f t="shared" si="4"/>
        <v>-0.74000000000000199</v>
      </c>
      <c r="I37" s="3">
        <f t="shared" si="5"/>
        <v>-1.2125184335572702E-2</v>
      </c>
      <c r="J37" s="3">
        <f t="shared" si="0"/>
        <v>8.3333333333333329E-2</v>
      </c>
      <c r="K37" s="3">
        <f t="shared" si="1"/>
        <v>-8.8800000000000239</v>
      </c>
      <c r="L37" s="3">
        <f t="shared" si="15"/>
        <v>0.82519503155686313</v>
      </c>
      <c r="M37" s="3">
        <f t="shared" si="6"/>
        <v>0.9084024612234729</v>
      </c>
      <c r="N37" s="3">
        <f t="shared" si="7"/>
        <v>14.534439379575566</v>
      </c>
      <c r="O37" s="3">
        <f t="shared" si="8"/>
        <v>-0.61096267754768652</v>
      </c>
      <c r="P37" s="3">
        <f t="shared" si="9"/>
        <v>-18.328880326430596</v>
      </c>
      <c r="Q37" s="3">
        <v>17</v>
      </c>
      <c r="R37" s="3" t="str">
        <f t="shared" si="10"/>
        <v/>
      </c>
      <c r="S37" s="16"/>
      <c r="T37" s="16">
        <f t="shared" si="16"/>
        <v>3.889825138411181E-4</v>
      </c>
      <c r="U37" s="16">
        <f t="shared" si="17"/>
        <v>0.31556223402575639</v>
      </c>
      <c r="V37" s="16"/>
      <c r="W37" s="16">
        <f t="shared" si="18"/>
        <v>-0.46108880068011071</v>
      </c>
      <c r="X37" s="3">
        <f t="shared" si="11"/>
        <v>-10.808432255145503</v>
      </c>
      <c r="Y37" s="3">
        <f t="shared" si="12"/>
        <v>-8.3896271093419834</v>
      </c>
      <c r="Z37" s="3"/>
      <c r="AA37" s="16">
        <f t="shared" si="13"/>
        <v>0.46108880068011071</v>
      </c>
      <c r="AB37" s="3"/>
      <c r="AC37" s="3"/>
      <c r="AD37" s="3"/>
      <c r="AE37" s="3"/>
      <c r="AF37" s="3"/>
      <c r="AG37" s="3"/>
    </row>
    <row r="38" spans="1:33" ht="16.5" customHeight="1" x14ac:dyDescent="0.2">
      <c r="A38" s="3"/>
      <c r="B38" s="18" t="s">
        <v>50</v>
      </c>
      <c r="C38" s="1">
        <v>60.9</v>
      </c>
      <c r="D38" s="3">
        <f t="shared" si="2"/>
        <v>-0.13000000000000256</v>
      </c>
      <c r="E38" s="16">
        <f t="shared" si="14"/>
        <v>-2.1300999508438892E-3</v>
      </c>
      <c r="F38" s="3">
        <f t="shared" si="3"/>
        <v>1.6900000000000664E-2</v>
      </c>
      <c r="G38" s="1">
        <v>61.1</v>
      </c>
      <c r="H38" s="3">
        <f t="shared" si="4"/>
        <v>0.20000000000000284</v>
      </c>
      <c r="I38" s="3">
        <f t="shared" si="5"/>
        <v>3.2840722495895377E-3</v>
      </c>
      <c r="J38" s="3">
        <f t="shared" si="0"/>
        <v>8.3333333333333329E-2</v>
      </c>
      <c r="K38" s="3">
        <f t="shared" si="1"/>
        <v>2.4000000000000341</v>
      </c>
      <c r="L38" s="3">
        <f t="shared" si="15"/>
        <v>0.78150340822946518</v>
      </c>
      <c r="M38" s="3">
        <f t="shared" si="6"/>
        <v>0.88402681420275098</v>
      </c>
      <c r="N38" s="3">
        <f t="shared" si="7"/>
        <v>14.144429027244016</v>
      </c>
      <c r="O38" s="3">
        <f t="shared" si="8"/>
        <v>0.16967811110489656</v>
      </c>
      <c r="P38" s="3">
        <f t="shared" si="9"/>
        <v>5.0903433331468966</v>
      </c>
      <c r="Q38" s="3">
        <v>18</v>
      </c>
      <c r="R38" s="3" t="str">
        <f t="shared" si="10"/>
        <v/>
      </c>
      <c r="S38" s="16"/>
      <c r="T38" s="16">
        <f t="shared" si="16"/>
        <v>3.6820169286595414E-4</v>
      </c>
      <c r="U38" s="16">
        <f t="shared" si="17"/>
        <v>0.30701731770974133</v>
      </c>
      <c r="V38" s="16"/>
      <c r="W38" s="16">
        <f t="shared" si="18"/>
        <v>0.12836040419170158</v>
      </c>
      <c r="X38" s="3">
        <f t="shared" si="11"/>
        <v>3.0017453380614785</v>
      </c>
      <c r="Y38" s="3">
        <f t="shared" si="12"/>
        <v>2.3355499530336923</v>
      </c>
      <c r="Z38" s="3"/>
      <c r="AA38" s="16">
        <f t="shared" si="13"/>
        <v>0.12836040419170158</v>
      </c>
      <c r="AB38" s="3"/>
      <c r="AC38" s="3"/>
      <c r="AD38" s="3"/>
      <c r="AE38" s="3"/>
      <c r="AF38" s="3"/>
      <c r="AG38" s="3"/>
    </row>
    <row r="39" spans="1:33" ht="16.5" customHeight="1" x14ac:dyDescent="0.2">
      <c r="A39" s="3"/>
      <c r="B39" s="18" t="s">
        <v>51</v>
      </c>
      <c r="C39" s="1">
        <v>60.51</v>
      </c>
      <c r="D39" s="3">
        <f t="shared" si="2"/>
        <v>-0.39000000000000057</v>
      </c>
      <c r="E39" s="16">
        <f t="shared" si="14"/>
        <v>-6.4039408866995171E-3</v>
      </c>
      <c r="F39" s="3">
        <f t="shared" si="3"/>
        <v>0.15210000000000046</v>
      </c>
      <c r="G39" s="1">
        <v>60.02</v>
      </c>
      <c r="H39" s="3">
        <f t="shared" si="4"/>
        <v>-0.48999999999999488</v>
      </c>
      <c r="I39" s="3">
        <f t="shared" si="5"/>
        <v>-8.0978350685836208E-3</v>
      </c>
      <c r="J39" s="3">
        <f t="shared" si="0"/>
        <v>8.3333333333333329E-2</v>
      </c>
      <c r="K39" s="3">
        <f t="shared" si="1"/>
        <v>-5.8799999999999386</v>
      </c>
      <c r="L39" s="3">
        <f t="shared" si="15"/>
        <v>0.7474816023792239</v>
      </c>
      <c r="M39" s="3">
        <f t="shared" si="6"/>
        <v>0.86457018360525473</v>
      </c>
      <c r="N39" s="3">
        <f t="shared" si="7"/>
        <v>13.833122937684076</v>
      </c>
      <c r="O39" s="3">
        <f t="shared" si="8"/>
        <v>-0.42506670594112139</v>
      </c>
      <c r="P39" s="3">
        <f t="shared" si="9"/>
        <v>-12.752001178233641</v>
      </c>
      <c r="Q39" s="3">
        <v>19</v>
      </c>
      <c r="R39" s="3" t="str">
        <f t="shared" si="10"/>
        <v/>
      </c>
      <c r="S39" s="16"/>
      <c r="T39" s="16">
        <f t="shared" si="16"/>
        <v>3.5051568021808322E-4</v>
      </c>
      <c r="U39" s="16">
        <f t="shared" si="17"/>
        <v>0.29955302391367927</v>
      </c>
      <c r="V39" s="16"/>
      <c r="W39" s="16">
        <f t="shared" si="18"/>
        <v>-0.32439672800968156</v>
      </c>
      <c r="X39" s="3">
        <f t="shared" si="11"/>
        <v>-7.519779626348571</v>
      </c>
      <c r="Y39" s="3">
        <f t="shared" si="12"/>
        <v>-5.9024803453857961</v>
      </c>
      <c r="Z39" s="3"/>
      <c r="AA39" s="16">
        <f t="shared" si="13"/>
        <v>0.32439672800968156</v>
      </c>
      <c r="AB39" s="3"/>
      <c r="AC39" s="3"/>
      <c r="AD39" s="3"/>
      <c r="AE39" s="3"/>
      <c r="AF39" s="3"/>
      <c r="AG39" s="3"/>
    </row>
    <row r="40" spans="1:33" ht="16.5" customHeight="1" x14ac:dyDescent="0.2">
      <c r="A40" s="3"/>
      <c r="B40" s="18" t="s">
        <v>52</v>
      </c>
      <c r="C40" s="1">
        <v>62.4</v>
      </c>
      <c r="D40" s="3">
        <f t="shared" si="2"/>
        <v>1.8900000000000006</v>
      </c>
      <c r="E40" s="16">
        <f t="shared" si="14"/>
        <v>3.1234506693108587E-2</v>
      </c>
      <c r="F40" s="3">
        <f t="shared" si="3"/>
        <v>3.5721000000000021</v>
      </c>
      <c r="G40" s="1">
        <v>62.4</v>
      </c>
      <c r="H40" s="3">
        <f t="shared" si="4"/>
        <v>0</v>
      </c>
      <c r="I40" s="3">
        <f t="shared" si="5"/>
        <v>0</v>
      </c>
      <c r="J40" s="3">
        <f t="shared" si="0"/>
        <v>8.3333333333333329E-2</v>
      </c>
      <c r="K40" s="3">
        <f t="shared" si="1"/>
        <v>0</v>
      </c>
      <c r="L40" s="3">
        <f t="shared" si="15"/>
        <v>0.90016367792629304</v>
      </c>
      <c r="M40" s="3">
        <f t="shared" si="6"/>
        <v>0.94876955997032975</v>
      </c>
      <c r="N40" s="3">
        <f t="shared" si="7"/>
        <v>15.180312959525276</v>
      </c>
      <c r="O40" s="3">
        <f t="shared" si="8"/>
        <v>0</v>
      </c>
      <c r="P40" s="3">
        <f t="shared" si="9"/>
        <v>0</v>
      </c>
      <c r="Q40" s="3">
        <v>20</v>
      </c>
      <c r="R40" s="3">
        <f t="shared" si="10"/>
        <v>0</v>
      </c>
      <c r="S40" s="16"/>
      <c r="T40" s="16">
        <f t="shared" si="16"/>
        <v>3.843037195772055E-4</v>
      </c>
      <c r="U40" s="16">
        <f t="shared" si="17"/>
        <v>0.31365865556646866</v>
      </c>
      <c r="V40" s="16"/>
      <c r="W40" s="16">
        <f t="shared" si="18"/>
        <v>0</v>
      </c>
      <c r="X40" s="3">
        <f t="shared" si="11"/>
        <v>0</v>
      </c>
      <c r="Y40" s="3">
        <f t="shared" si="12"/>
        <v>0</v>
      </c>
      <c r="Z40" s="3"/>
      <c r="AA40" s="16">
        <f t="shared" si="13"/>
        <v>0</v>
      </c>
      <c r="AB40" s="3"/>
      <c r="AC40" s="3"/>
      <c r="AD40" s="3"/>
      <c r="AE40" s="3"/>
      <c r="AF40" s="3"/>
      <c r="AG40" s="3"/>
    </row>
    <row r="41" spans="1:33" ht="16.5" customHeight="1" x14ac:dyDescent="0.2">
      <c r="A41" s="3"/>
      <c r="B41" s="18" t="s">
        <v>53</v>
      </c>
      <c r="C41" s="1">
        <v>63.44</v>
      </c>
      <c r="D41" s="3">
        <f t="shared" si="2"/>
        <v>1.0399999999999991</v>
      </c>
      <c r="E41" s="16">
        <f t="shared" si="14"/>
        <v>1.6666666666666653E-2</v>
      </c>
      <c r="F41" s="3">
        <f t="shared" si="3"/>
        <v>1.0815999999999981</v>
      </c>
      <c r="G41" s="1">
        <v>63.44</v>
      </c>
      <c r="H41" s="3">
        <f t="shared" si="4"/>
        <v>0</v>
      </c>
      <c r="I41" s="3">
        <f t="shared" si="5"/>
        <v>0</v>
      </c>
      <c r="J41" s="3">
        <f t="shared" si="0"/>
        <v>8.3333333333333329E-2</v>
      </c>
      <c r="K41" s="3">
        <f t="shared" si="1"/>
        <v>0</v>
      </c>
      <c r="L41" s="3">
        <f t="shared" si="15"/>
        <v>0.90997104668703388</v>
      </c>
      <c r="M41" s="3">
        <f t="shared" si="6"/>
        <v>0.95392402563675582</v>
      </c>
      <c r="N41" s="3">
        <f t="shared" si="7"/>
        <v>15.262784410188093</v>
      </c>
      <c r="O41" s="3">
        <f t="shared" si="8"/>
        <v>0</v>
      </c>
      <c r="P41" s="3">
        <f t="shared" si="9"/>
        <v>0</v>
      </c>
      <c r="Q41" s="3">
        <v>21</v>
      </c>
      <c r="R41" s="3" t="str">
        <f t="shared" si="10"/>
        <v/>
      </c>
      <c r="S41" s="16"/>
      <c r="T41" s="16">
        <f t="shared" si="16"/>
        <v>3.7854556056102022E-4</v>
      </c>
      <c r="U41" s="16">
        <f t="shared" si="17"/>
        <v>0.31129995744236971</v>
      </c>
      <c r="V41" s="16"/>
      <c r="W41" s="16">
        <f t="shared" si="18"/>
        <v>0</v>
      </c>
      <c r="X41" s="3">
        <f t="shared" si="11"/>
        <v>0</v>
      </c>
      <c r="Y41" s="3">
        <f t="shared" si="12"/>
        <v>0</v>
      </c>
      <c r="Z41" s="3"/>
      <c r="AA41" s="16">
        <f t="shared" si="13"/>
        <v>0</v>
      </c>
      <c r="AB41" s="3"/>
      <c r="AC41" s="3"/>
      <c r="AD41" s="3"/>
      <c r="AE41" s="3"/>
      <c r="AF41" s="3"/>
      <c r="AG41" s="3"/>
    </row>
    <row r="42" spans="1:33" ht="16.5" customHeight="1" x14ac:dyDescent="0.2">
      <c r="A42" s="3"/>
      <c r="B42" s="18" t="s">
        <v>54</v>
      </c>
      <c r="C42" s="1">
        <v>63.2</v>
      </c>
      <c r="D42" s="3">
        <f t="shared" si="2"/>
        <v>-0.23999999999999488</v>
      </c>
      <c r="E42" s="16">
        <f t="shared" si="14"/>
        <v>-3.7831021437578008E-3</v>
      </c>
      <c r="F42" s="3">
        <f t="shared" si="3"/>
        <v>5.7599999999997542E-2</v>
      </c>
      <c r="G42" s="1">
        <v>62.81</v>
      </c>
      <c r="H42" s="3">
        <f t="shared" si="4"/>
        <v>-0.39000000000000057</v>
      </c>
      <c r="I42" s="3">
        <f t="shared" si="5"/>
        <v>-6.1708860759493757E-3</v>
      </c>
      <c r="J42" s="3">
        <f t="shared" si="0"/>
        <v>8.3333333333333329E-2</v>
      </c>
      <c r="K42" s="3">
        <f t="shared" si="1"/>
        <v>-4.6800000000000068</v>
      </c>
      <c r="L42" s="3">
        <f t="shared" si="15"/>
        <v>0.86389693605530227</v>
      </c>
      <c r="M42" s="3">
        <f t="shared" si="6"/>
        <v>0.92946056186118098</v>
      </c>
      <c r="N42" s="3">
        <f t="shared" si="7"/>
        <v>14.871368989778896</v>
      </c>
      <c r="O42" s="3">
        <f t="shared" si="8"/>
        <v>-0.31469866716484374</v>
      </c>
      <c r="P42" s="3">
        <f t="shared" si="9"/>
        <v>-9.4409600149453112</v>
      </c>
      <c r="Q42" s="3">
        <v>22</v>
      </c>
      <c r="R42" s="3" t="str">
        <f t="shared" si="10"/>
        <v/>
      </c>
      <c r="S42" s="16"/>
      <c r="T42" s="16">
        <f t="shared" si="16"/>
        <v>3.5885725252151132E-4</v>
      </c>
      <c r="U42" s="16">
        <f t="shared" si="17"/>
        <v>0.30309644776128092</v>
      </c>
      <c r="V42" s="16"/>
      <c r="W42" s="16">
        <f t="shared" si="18"/>
        <v>-0.2443137603833446</v>
      </c>
      <c r="X42" s="3">
        <f t="shared" si="11"/>
        <v>-5.5672782476476428</v>
      </c>
      <c r="Y42" s="3">
        <f t="shared" si="12"/>
        <v>-4.4453505361094416</v>
      </c>
      <c r="Z42" s="3"/>
      <c r="AA42" s="16">
        <f t="shared" si="13"/>
        <v>0.2443137603833446</v>
      </c>
      <c r="AB42" s="3"/>
      <c r="AC42" s="3"/>
      <c r="AD42" s="3"/>
      <c r="AE42" s="3"/>
      <c r="AF42" s="3"/>
      <c r="AG42" s="3"/>
    </row>
    <row r="43" spans="1:33" ht="16.5" customHeight="1" x14ac:dyDescent="0.2">
      <c r="A43" s="3"/>
      <c r="B43" s="18" t="s">
        <v>55</v>
      </c>
      <c r="C43" s="1">
        <v>63.5</v>
      </c>
      <c r="D43" s="3">
        <f t="shared" si="2"/>
        <v>0.29999999999999716</v>
      </c>
      <c r="E43" s="16">
        <f t="shared" si="14"/>
        <v>4.7468354430379297E-3</v>
      </c>
      <c r="F43" s="3">
        <f t="shared" si="3"/>
        <v>8.999999999999829E-2</v>
      </c>
      <c r="G43" s="1">
        <v>64.709999999999994</v>
      </c>
      <c r="H43" s="3">
        <f t="shared" si="4"/>
        <v>1.2099999999999937</v>
      </c>
      <c r="I43" s="3">
        <f t="shared" si="5"/>
        <v>1.9055118110236122E-2</v>
      </c>
      <c r="J43" s="3">
        <f t="shared" si="0"/>
        <v>8.3333333333333329E-2</v>
      </c>
      <c r="K43" s="3">
        <f t="shared" si="1"/>
        <v>14.519999999999925</v>
      </c>
      <c r="L43" s="3">
        <f t="shared" si="15"/>
        <v>0.82206466924150212</v>
      </c>
      <c r="M43" s="3">
        <f t="shared" si="6"/>
        <v>0.90667781997879604</v>
      </c>
      <c r="N43" s="3">
        <f t="shared" si="7"/>
        <v>14.506845119660737</v>
      </c>
      <c r="O43" s="3">
        <f t="shared" si="8"/>
        <v>1.0009068050448378</v>
      </c>
      <c r="P43" s="3">
        <f t="shared" si="9"/>
        <v>30.027204151345131</v>
      </c>
      <c r="Q43" s="3">
        <v>23</v>
      </c>
      <c r="R43" s="3" t="str">
        <f t="shared" si="10"/>
        <v/>
      </c>
      <c r="S43" s="16"/>
      <c r="T43" s="16">
        <f t="shared" si="16"/>
        <v>3.4067753328917454E-4</v>
      </c>
      <c r="U43" s="16">
        <f t="shared" si="17"/>
        <v>0.29531923154787715</v>
      </c>
      <c r="V43" s="16"/>
      <c r="W43" s="16">
        <f t="shared" si="18"/>
        <v>0.77428556252274705</v>
      </c>
      <c r="X43" s="3">
        <f t="shared" si="11"/>
        <v>17.706864582078953</v>
      </c>
      <c r="Y43" s="3">
        <f t="shared" si="12"/>
        <v>14.088321243394608</v>
      </c>
      <c r="Z43" s="3"/>
      <c r="AA43" s="16">
        <f t="shared" si="13"/>
        <v>0.77428556252274705</v>
      </c>
      <c r="AB43" s="3"/>
      <c r="AC43" s="3"/>
      <c r="AD43" s="3"/>
      <c r="AE43" s="3"/>
      <c r="AF43" s="3"/>
      <c r="AG43" s="3"/>
    </row>
    <row r="44" spans="1:33" ht="16.5" customHeight="1" x14ac:dyDescent="0.2">
      <c r="A44" s="3"/>
      <c r="B44" s="18" t="s">
        <v>56</v>
      </c>
      <c r="C44" s="1">
        <v>64.78</v>
      </c>
      <c r="D44" s="3">
        <f t="shared" si="2"/>
        <v>1.2800000000000011</v>
      </c>
      <c r="E44" s="16">
        <f t="shared" si="14"/>
        <v>2.0157480314960646E-2</v>
      </c>
      <c r="F44" s="3">
        <f t="shared" si="3"/>
        <v>1.638400000000003</v>
      </c>
      <c r="G44" s="1">
        <v>64.489999999999995</v>
      </c>
      <c r="H44" s="3">
        <f t="shared" si="4"/>
        <v>-0.29000000000000625</v>
      </c>
      <c r="I44" s="3">
        <f t="shared" si="5"/>
        <v>-4.4766903365237145E-3</v>
      </c>
      <c r="J44" s="3">
        <f t="shared" si="0"/>
        <v>8.3333333333333329E-2</v>
      </c>
      <c r="K44" s="3">
        <f t="shared" si="1"/>
        <v>-3.480000000000075</v>
      </c>
      <c r="L44" s="3">
        <f t="shared" si="15"/>
        <v>0.86619090333655613</v>
      </c>
      <c r="M44" s="3">
        <f t="shared" si="6"/>
        <v>0.93069377527549635</v>
      </c>
      <c r="N44" s="3">
        <f t="shared" si="7"/>
        <v>14.891100404407942</v>
      </c>
      <c r="O44" s="3">
        <f t="shared" si="8"/>
        <v>-0.23369663124223874</v>
      </c>
      <c r="P44" s="3">
        <f t="shared" si="9"/>
        <v>-7.0108989372671626</v>
      </c>
      <c r="Q44" s="3">
        <v>24</v>
      </c>
      <c r="R44" s="3" t="str">
        <f t="shared" si="10"/>
        <v/>
      </c>
      <c r="S44" s="16"/>
      <c r="T44" s="16">
        <f t="shared" si="16"/>
        <v>3.4422599163289627E-4</v>
      </c>
      <c r="U44" s="16">
        <f t="shared" si="17"/>
        <v>0.2968532530696294</v>
      </c>
      <c r="V44" s="16"/>
      <c r="W44" s="16">
        <f t="shared" si="18"/>
        <v>-0.18096579196214513</v>
      </c>
      <c r="X44" s="3">
        <f t="shared" si="11"/>
        <v>-4.1342856116449234</v>
      </c>
      <c r="Y44" s="3">
        <f t="shared" si="12"/>
        <v>-3.2927182613625434</v>
      </c>
      <c r="Z44" s="3"/>
      <c r="AA44" s="16">
        <f t="shared" si="13"/>
        <v>0.18096579196214513</v>
      </c>
      <c r="AB44" s="3"/>
      <c r="AC44" s="3"/>
      <c r="AD44" s="3"/>
      <c r="AE44" s="3"/>
      <c r="AF44" s="3"/>
      <c r="AG44" s="3"/>
    </row>
    <row r="45" spans="1:33" ht="16.5" customHeight="1" x14ac:dyDescent="0.2">
      <c r="A45" s="3"/>
      <c r="B45" s="18" t="s">
        <v>57</v>
      </c>
      <c r="C45" s="1">
        <v>64.53</v>
      </c>
      <c r="D45" s="3">
        <f t="shared" si="2"/>
        <v>-0.25</v>
      </c>
      <c r="E45" s="16">
        <f t="shared" si="14"/>
        <v>-3.8592158073479468E-3</v>
      </c>
      <c r="F45" s="3">
        <f t="shared" si="3"/>
        <v>6.25E-2</v>
      </c>
      <c r="G45" s="1">
        <v>64.150000000000006</v>
      </c>
      <c r="H45" s="3">
        <f t="shared" si="4"/>
        <v>-0.37999999999999545</v>
      </c>
      <c r="I45" s="3">
        <f t="shared" si="5"/>
        <v>-5.888733922206655E-3</v>
      </c>
      <c r="J45" s="3">
        <f t="shared" si="0"/>
        <v>8.3333333333333329E-2</v>
      </c>
      <c r="K45" s="3">
        <f t="shared" si="1"/>
        <v>-4.5599999999999454</v>
      </c>
      <c r="L45" s="3">
        <f t="shared" si="15"/>
        <v>0.82274815180485039</v>
      </c>
      <c r="M45" s="3">
        <f t="shared" si="6"/>
        <v>0.90705465756196324</v>
      </c>
      <c r="N45" s="3">
        <f t="shared" si="7"/>
        <v>14.512874520991412</v>
      </c>
      <c r="O45" s="3">
        <f t="shared" si="8"/>
        <v>-0.31420377771504637</v>
      </c>
      <c r="P45" s="3">
        <f t="shared" si="9"/>
        <v>-9.4261133314513916</v>
      </c>
      <c r="Q45" s="3">
        <v>25</v>
      </c>
      <c r="R45" s="3">
        <f t="shared" si="10"/>
        <v>-9.4261133314513916</v>
      </c>
      <c r="S45" s="16"/>
      <c r="T45" s="16">
        <f t="shared" si="16"/>
        <v>3.2642423784991182E-4</v>
      </c>
      <c r="U45" s="16">
        <f t="shared" si="17"/>
        <v>0.28907543114138468</v>
      </c>
      <c r="V45" s="16"/>
      <c r="W45" s="16">
        <f t="shared" si="18"/>
        <v>-0.24445109979588067</v>
      </c>
      <c r="X45" s="3">
        <f t="shared" si="11"/>
        <v>-5.55852324625641</v>
      </c>
      <c r="Y45" s="3">
        <f t="shared" si="12"/>
        <v>-4.4478494613856441</v>
      </c>
      <c r="Z45" s="3"/>
      <c r="AA45" s="16">
        <f t="shared" si="13"/>
        <v>0.24445109979588067</v>
      </c>
      <c r="AB45" s="3"/>
      <c r="AC45" s="3"/>
      <c r="AD45" s="3"/>
      <c r="AE45" s="3"/>
      <c r="AF45" s="3"/>
      <c r="AG45" s="3"/>
    </row>
    <row r="46" spans="1:33" ht="16.5" customHeight="1" x14ac:dyDescent="0.2">
      <c r="A46" s="3"/>
      <c r="B46" s="18" t="s">
        <v>58</v>
      </c>
      <c r="C46" s="1">
        <v>62.85</v>
      </c>
      <c r="D46" s="3">
        <f t="shared" si="2"/>
        <v>-1.6799999999999997</v>
      </c>
      <c r="E46" s="16">
        <f t="shared" si="14"/>
        <v>-2.6034402603440254E-2</v>
      </c>
      <c r="F46" s="3">
        <f t="shared" si="3"/>
        <v>2.8223999999999991</v>
      </c>
      <c r="G46" s="1">
        <v>62.86</v>
      </c>
      <c r="H46" s="3">
        <f t="shared" si="4"/>
        <v>9.9999999999980105E-3</v>
      </c>
      <c r="I46" s="3">
        <f t="shared" si="5"/>
        <v>1.5910898965788403E-4</v>
      </c>
      <c r="J46" s="3">
        <f t="shared" si="0"/>
        <v>8.3333333333333329E-2</v>
      </c>
      <c r="K46" s="3">
        <f t="shared" si="1"/>
        <v>0.11999999999997613</v>
      </c>
      <c r="L46" s="3">
        <f t="shared" si="15"/>
        <v>0.93083744089648002</v>
      </c>
      <c r="M46" s="3">
        <f t="shared" si="6"/>
        <v>0.96479917127684145</v>
      </c>
      <c r="N46" s="3">
        <f t="shared" si="7"/>
        <v>15.436786740429463</v>
      </c>
      <c r="O46" s="3">
        <f t="shared" si="8"/>
        <v>7.7736385180273366E-3</v>
      </c>
      <c r="P46" s="3">
        <f t="shared" si="9"/>
        <v>0.23320915554082008</v>
      </c>
      <c r="Q46" s="3">
        <v>26</v>
      </c>
      <c r="R46" s="3" t="str">
        <f t="shared" si="10"/>
        <v/>
      </c>
      <c r="S46" s="16"/>
      <c r="T46" s="16">
        <f>$G$13*(E46^2)+(1-$G$13)*T45</f>
        <v>3.4541698817791751E-4</v>
      </c>
      <c r="U46" s="16">
        <f t="shared" si="17"/>
        <v>0.2973663548109417</v>
      </c>
      <c r="V46" s="16">
        <f>_xlfn.STDEV.P(E22:E46)*16</f>
        <v>0.28816488461769851</v>
      </c>
      <c r="W46" s="16">
        <f t="shared" si="18"/>
        <v>6.4207259664883741E-3</v>
      </c>
      <c r="X46" s="3">
        <f t="shared" si="11"/>
        <v>0.1375220588519995</v>
      </c>
      <c r="Y46" s="3">
        <f t="shared" si="12"/>
        <v>0.11682672958148574</v>
      </c>
      <c r="Z46" s="3"/>
      <c r="AA46" s="16">
        <f t="shared" si="13"/>
        <v>6.4207259664883741E-3</v>
      </c>
      <c r="AB46" s="3"/>
      <c r="AC46" s="3"/>
      <c r="AD46" s="3"/>
      <c r="AE46" s="3"/>
      <c r="AF46" s="3"/>
      <c r="AG46" s="3"/>
    </row>
    <row r="47" spans="1:33" ht="16.5" customHeight="1" x14ac:dyDescent="0.2">
      <c r="A47" s="3"/>
      <c r="B47" s="18" t="s">
        <v>59</v>
      </c>
      <c r="C47" s="1">
        <v>63.05</v>
      </c>
      <c r="D47" s="3">
        <f t="shared" si="2"/>
        <v>0.19999999999999574</v>
      </c>
      <c r="E47" s="16">
        <f t="shared" si="14"/>
        <v>3.1821797931582455E-3</v>
      </c>
      <c r="F47" s="3">
        <f t="shared" si="3"/>
        <v>3.9999999999998294E-2</v>
      </c>
      <c r="G47" s="1">
        <v>64.84</v>
      </c>
      <c r="H47" s="3">
        <f t="shared" si="4"/>
        <v>1.7900000000000063</v>
      </c>
      <c r="I47" s="3">
        <f t="shared" si="5"/>
        <v>2.8390166534496532E-2</v>
      </c>
      <c r="J47" s="3">
        <f t="shared" si="0"/>
        <v>8.3333333333333329E-2</v>
      </c>
      <c r="K47" s="3">
        <f t="shared" si="1"/>
        <v>21.480000000000075</v>
      </c>
      <c r="L47" s="3">
        <f t="shared" si="15"/>
        <v>0.88268406571288638</v>
      </c>
      <c r="M47" s="3">
        <f t="shared" si="6"/>
        <v>0.93951267458873933</v>
      </c>
      <c r="N47" s="3">
        <f t="shared" si="7"/>
        <v>15.032202793419829</v>
      </c>
      <c r="O47" s="3">
        <f t="shared" si="8"/>
        <v>1.4289322925714316</v>
      </c>
      <c r="P47" s="3">
        <f t="shared" si="9"/>
        <v>42.867968777142949</v>
      </c>
      <c r="Q47" s="3">
        <v>27</v>
      </c>
      <c r="R47" s="3" t="str">
        <f t="shared" si="10"/>
        <v/>
      </c>
      <c r="S47" s="16"/>
      <c r="T47" s="16">
        <f t="shared" si="16"/>
        <v>3.2729316547835361E-4</v>
      </c>
      <c r="U47" s="16">
        <f t="shared" si="17"/>
        <v>0.28945992876814319</v>
      </c>
      <c r="V47" s="16">
        <f t="shared" ref="V47:V110" si="19">_xlfn.STDEV.P(E23:E47)*16</f>
        <v>0.27270763530642583</v>
      </c>
      <c r="W47" s="16">
        <f t="shared" si="18"/>
        <v>1.1769573766697221</v>
      </c>
      <c r="X47" s="3">
        <f t="shared" si="11"/>
        <v>25.278987488139329</v>
      </c>
      <c r="Y47" s="3">
        <f t="shared" si="12"/>
        <v>21.415036538045882</v>
      </c>
      <c r="Z47" s="3"/>
      <c r="AA47" s="16">
        <f t="shared" si="13"/>
        <v>1.1769573766697221</v>
      </c>
      <c r="AB47" s="3"/>
      <c r="AC47" s="3"/>
      <c r="AD47" s="3"/>
      <c r="AE47" s="3"/>
      <c r="AF47" s="3"/>
      <c r="AG47" s="3"/>
    </row>
    <row r="48" spans="1:33" ht="16.5" customHeight="1" x14ac:dyDescent="0.2">
      <c r="A48" s="3"/>
      <c r="B48" s="18" t="s">
        <v>60</v>
      </c>
      <c r="C48" s="1">
        <v>64.84</v>
      </c>
      <c r="D48" s="3">
        <f t="shared" si="2"/>
        <v>1.7900000000000063</v>
      </c>
      <c r="E48" s="16">
        <f t="shared" si="14"/>
        <v>2.8390166534496532E-2</v>
      </c>
      <c r="F48" s="3">
        <f t="shared" si="3"/>
        <v>3.2041000000000226</v>
      </c>
      <c r="G48" s="1">
        <v>64.87</v>
      </c>
      <c r="H48" s="3">
        <f t="shared" si="4"/>
        <v>3.0000000000001137E-2</v>
      </c>
      <c r="I48" s="3">
        <f t="shared" si="5"/>
        <v>4.6267735965455173E-4</v>
      </c>
      <c r="J48" s="3">
        <f t="shared" si="0"/>
        <v>8.3333333333333329E-2</v>
      </c>
      <c r="K48" s="3">
        <f t="shared" si="1"/>
        <v>0.36000000000001364</v>
      </c>
      <c r="L48" s="3">
        <f t="shared" si="15"/>
        <v>1.0081660081067856</v>
      </c>
      <c r="M48" s="3">
        <f t="shared" si="6"/>
        <v>1.0040747024533512</v>
      </c>
      <c r="N48" s="3">
        <f t="shared" si="7"/>
        <v>16.065195239253619</v>
      </c>
      <c r="O48" s="3">
        <f t="shared" si="8"/>
        <v>2.2408691250784891E-2</v>
      </c>
      <c r="P48" s="3">
        <f t="shared" si="9"/>
        <v>0.67226073752354676</v>
      </c>
      <c r="Q48" s="3">
        <v>28</v>
      </c>
      <c r="R48" s="3" t="str">
        <f t="shared" si="10"/>
        <v/>
      </c>
      <c r="S48" s="16"/>
      <c r="T48" s="16">
        <f t="shared" si="16"/>
        <v>3.5316929468798026E-4</v>
      </c>
      <c r="U48" s="16">
        <f t="shared" si="17"/>
        <v>0.30068478418457251</v>
      </c>
      <c r="V48" s="16">
        <f t="shared" si="19"/>
        <v>0.27879123455010535</v>
      </c>
      <c r="W48" s="16">
        <f t="shared" si="18"/>
        <v>1.8464946042785122E-2</v>
      </c>
      <c r="X48" s="3">
        <f t="shared" si="11"/>
        <v>0.39642817836720629</v>
      </c>
      <c r="Y48" s="3">
        <f t="shared" si="12"/>
        <v>0.33597435388711955</v>
      </c>
      <c r="Z48" s="3"/>
      <c r="AA48" s="16">
        <f t="shared" si="13"/>
        <v>1.8464946042785122E-2</v>
      </c>
      <c r="AB48" s="3"/>
      <c r="AC48" s="3"/>
      <c r="AD48" s="3"/>
      <c r="AE48" s="3"/>
      <c r="AF48" s="3"/>
      <c r="AG48" s="3"/>
    </row>
    <row r="49" spans="1:33" ht="16.5" customHeight="1" x14ac:dyDescent="0.2">
      <c r="A49" s="3"/>
      <c r="B49" s="18" t="s">
        <v>61</v>
      </c>
      <c r="C49" s="1">
        <v>63.97</v>
      </c>
      <c r="D49" s="3">
        <f t="shared" si="2"/>
        <v>-0.87000000000000455</v>
      </c>
      <c r="E49" s="16">
        <f t="shared" si="14"/>
        <v>-1.3417643429981562E-2</v>
      </c>
      <c r="F49" s="3">
        <f t="shared" si="3"/>
        <v>0.7569000000000079</v>
      </c>
      <c r="G49" s="1">
        <v>63.42</v>
      </c>
      <c r="H49" s="3">
        <f t="shared" si="4"/>
        <v>-0.54999999999999716</v>
      </c>
      <c r="I49" s="3">
        <f t="shared" si="5"/>
        <v>-8.5977802094731465E-3</v>
      </c>
      <c r="J49" s="3">
        <f t="shared" si="0"/>
        <v>8.3333333333333329E-2</v>
      </c>
      <c r="K49" s="3">
        <f t="shared" si="1"/>
        <v>-6.5999999999999659</v>
      </c>
      <c r="L49" s="3">
        <f t="shared" si="15"/>
        <v>0.99458406172263536</v>
      </c>
      <c r="M49" s="3">
        <f t="shared" si="6"/>
        <v>0.99728835435025276</v>
      </c>
      <c r="N49" s="3">
        <f t="shared" si="7"/>
        <v>15.956613669604044</v>
      </c>
      <c r="O49" s="3">
        <f t="shared" si="8"/>
        <v>-0.41362159519926145</v>
      </c>
      <c r="P49" s="3">
        <f t="shared" si="9"/>
        <v>-12.408647855977843</v>
      </c>
      <c r="Q49" s="3">
        <v>29</v>
      </c>
      <c r="R49" s="3" t="str">
        <f t="shared" si="10"/>
        <v/>
      </c>
      <c r="S49" s="16"/>
      <c r="T49" s="16">
        <f t="shared" si="16"/>
        <v>3.4381058444615039E-4</v>
      </c>
      <c r="U49" s="16">
        <f t="shared" si="17"/>
        <v>0.29667407978826615</v>
      </c>
      <c r="V49" s="16">
        <f t="shared" si="19"/>
        <v>0.26872654458136608</v>
      </c>
      <c r="W49" s="16">
        <f t="shared" si="18"/>
        <v>-0.34776668924805204</v>
      </c>
      <c r="X49" s="3">
        <f t="shared" si="11"/>
        <v>-7.3173062042361776</v>
      </c>
      <c r="Y49" s="3">
        <f t="shared" si="12"/>
        <v>-6.327702688805342</v>
      </c>
      <c r="Z49" s="3"/>
      <c r="AA49" s="16">
        <f t="shared" si="13"/>
        <v>0.34776668924805204</v>
      </c>
      <c r="AB49" s="3"/>
      <c r="AC49" s="3"/>
      <c r="AD49" s="3"/>
      <c r="AE49" s="3"/>
      <c r="AF49" s="3"/>
      <c r="AG49" s="3"/>
    </row>
    <row r="50" spans="1:33" ht="16.5" customHeight="1" x14ac:dyDescent="0.2">
      <c r="A50" s="3"/>
      <c r="B50" s="18" t="s">
        <v>62</v>
      </c>
      <c r="C50" s="1">
        <v>63.66</v>
      </c>
      <c r="D50" s="3">
        <f t="shared" si="2"/>
        <v>-0.31000000000000227</v>
      </c>
      <c r="E50" s="16">
        <f t="shared" si="14"/>
        <v>-4.8460215726121979E-3</v>
      </c>
      <c r="F50" s="3">
        <f t="shared" si="3"/>
        <v>9.6100000000001407E-2</v>
      </c>
      <c r="G50" s="1">
        <v>64.44</v>
      </c>
      <c r="H50" s="3">
        <f t="shared" si="4"/>
        <v>0.78000000000000114</v>
      </c>
      <c r="I50" s="3">
        <f t="shared" si="5"/>
        <v>1.2252591894439226E-2</v>
      </c>
      <c r="J50" s="3">
        <f t="shared" si="0"/>
        <v>8.3333333333333329E-2</v>
      </c>
      <c r="K50" s="3">
        <f t="shared" si="1"/>
        <v>9.3600000000000136</v>
      </c>
      <c r="L50" s="3">
        <f t="shared" si="15"/>
        <v>0.94601735568357415</v>
      </c>
      <c r="M50" s="3">
        <f t="shared" si="6"/>
        <v>0.97263423530306303</v>
      </c>
      <c r="N50" s="3">
        <f t="shared" si="7"/>
        <v>15.562147764849009</v>
      </c>
      <c r="O50" s="3">
        <f t="shared" si="8"/>
        <v>0.60145939631429979</v>
      </c>
      <c r="P50" s="3">
        <f t="shared" si="9"/>
        <v>18.043781889428992</v>
      </c>
      <c r="Q50" s="3">
        <v>30</v>
      </c>
      <c r="R50" s="3">
        <f t="shared" si="10"/>
        <v>18.043781889428992</v>
      </c>
      <c r="S50" s="16"/>
      <c r="T50" s="16">
        <f t="shared" si="16"/>
        <v>3.2649562988593811E-4</v>
      </c>
      <c r="U50" s="16">
        <f t="shared" si="17"/>
        <v>0.28910704116434133</v>
      </c>
      <c r="V50" s="16">
        <f t="shared" si="19"/>
        <v>0.24932828945548868</v>
      </c>
      <c r="W50" s="16">
        <f t="shared" si="18"/>
        <v>0.50856977450677754</v>
      </c>
      <c r="X50" s="3">
        <f t="shared" si="11"/>
        <v>10.640311394105446</v>
      </c>
      <c r="Y50" s="3">
        <f t="shared" si="12"/>
        <v>9.2535554125377981</v>
      </c>
      <c r="Z50" s="3"/>
      <c r="AA50" s="16">
        <f t="shared" si="13"/>
        <v>0.50856977450677754</v>
      </c>
      <c r="AB50" s="3"/>
      <c r="AC50" s="3"/>
      <c r="AD50" s="3"/>
      <c r="AE50" s="3"/>
      <c r="AF50" s="3"/>
      <c r="AG50" s="3"/>
    </row>
    <row r="51" spans="1:33" ht="16.5" customHeight="1" x14ac:dyDescent="0.2">
      <c r="A51" s="3"/>
      <c r="B51" s="18" t="s">
        <v>63</v>
      </c>
      <c r="C51" s="1">
        <v>63.76</v>
      </c>
      <c r="D51" s="3">
        <f t="shared" si="2"/>
        <v>0.10000000000000142</v>
      </c>
      <c r="E51" s="16">
        <f t="shared" si="14"/>
        <v>1.5708451146717159E-3</v>
      </c>
      <c r="F51" s="3">
        <f t="shared" si="3"/>
        <v>1.0000000000000285E-2</v>
      </c>
      <c r="G51" s="1">
        <v>62.92</v>
      </c>
      <c r="H51" s="3">
        <f t="shared" si="4"/>
        <v>-0.83999999999999631</v>
      </c>
      <c r="I51" s="3">
        <f t="shared" si="5"/>
        <v>-1.3174404015056405E-2</v>
      </c>
      <c r="J51" s="3">
        <f t="shared" si="0"/>
        <v>8.3333333333333329E-2</v>
      </c>
      <c r="K51" s="3">
        <f t="shared" si="1"/>
        <v>-10.079999999999956</v>
      </c>
      <c r="L51" s="3">
        <f t="shared" si="15"/>
        <v>0.89542182294392147</v>
      </c>
      <c r="M51" s="3">
        <f t="shared" si="6"/>
        <v>0.94626731051216251</v>
      </c>
      <c r="N51" s="3">
        <f t="shared" si="7"/>
        <v>15.1402769681946</v>
      </c>
      <c r="O51" s="3">
        <f t="shared" si="8"/>
        <v>-0.66577381782216782</v>
      </c>
      <c r="P51" s="3">
        <f t="shared" si="9"/>
        <v>-19.973214534665036</v>
      </c>
      <c r="Q51" s="3">
        <v>31</v>
      </c>
      <c r="R51" s="3" t="str">
        <f t="shared" si="10"/>
        <v/>
      </c>
      <c r="S51" s="16"/>
      <c r="T51" s="16">
        <f t="shared" si="16"/>
        <v>3.0898059877720028E-4</v>
      </c>
      <c r="U51" s="16">
        <f t="shared" si="17"/>
        <v>0.28124550358532541</v>
      </c>
      <c r="V51" s="16">
        <f t="shared" si="19"/>
        <v>0.24824024938811984</v>
      </c>
      <c r="W51" s="16">
        <f t="shared" si="18"/>
        <v>-0.56211689134690124</v>
      </c>
      <c r="X51" s="3">
        <f t="shared" si="11"/>
        <v>-11.778086406299062</v>
      </c>
      <c r="Y51" s="3">
        <f t="shared" si="12"/>
        <v>-10.227858718986298</v>
      </c>
      <c r="Z51" s="3"/>
      <c r="AA51" s="16">
        <f t="shared" si="13"/>
        <v>0.56211689134690124</v>
      </c>
      <c r="AB51" s="3"/>
      <c r="AC51" s="3"/>
      <c r="AD51" s="3"/>
      <c r="AE51" s="3"/>
      <c r="AF51" s="3"/>
      <c r="AG51" s="3"/>
    </row>
    <row r="52" spans="1:33" ht="16.5" customHeight="1" x14ac:dyDescent="0.2">
      <c r="A52" s="3"/>
      <c r="B52" s="18" t="s">
        <v>64</v>
      </c>
      <c r="C52" s="1">
        <v>63</v>
      </c>
      <c r="D52" s="3">
        <f t="shared" si="2"/>
        <v>-0.75999999999999801</v>
      </c>
      <c r="E52" s="16">
        <f t="shared" si="14"/>
        <v>-1.1919698870765339E-2</v>
      </c>
      <c r="F52" s="3">
        <f t="shared" si="3"/>
        <v>0.577599999999997</v>
      </c>
      <c r="G52" s="1">
        <v>62.44</v>
      </c>
      <c r="H52" s="3">
        <f t="shared" si="4"/>
        <v>-0.56000000000000227</v>
      </c>
      <c r="I52" s="3">
        <f t="shared" si="5"/>
        <v>-8.8888888888889253E-3</v>
      </c>
      <c r="J52" s="3">
        <f t="shared" si="0"/>
        <v>8.3333333333333329E-2</v>
      </c>
      <c r="K52" s="3">
        <f t="shared" si="1"/>
        <v>-6.7200000000000273</v>
      </c>
      <c r="L52" s="3">
        <f t="shared" si="15"/>
        <v>0.87824226494695257</v>
      </c>
      <c r="M52" s="3">
        <f t="shared" si="6"/>
        <v>0.937145807730554</v>
      </c>
      <c r="N52" s="3">
        <f t="shared" si="7"/>
        <v>14.994332923688864</v>
      </c>
      <c r="O52" s="3">
        <f t="shared" si="8"/>
        <v>-0.44816932064936382</v>
      </c>
      <c r="P52" s="3">
        <f t="shared" si="9"/>
        <v>-13.445079619480914</v>
      </c>
      <c r="Q52" s="3">
        <v>32</v>
      </c>
      <c r="R52" s="3" t="str">
        <f t="shared" si="10"/>
        <v/>
      </c>
      <c r="S52" s="16"/>
      <c r="T52" s="16">
        <f t="shared" si="16"/>
        <v>2.9995890269030973E-4</v>
      </c>
      <c r="U52" s="16">
        <f t="shared" si="17"/>
        <v>0.2771091465266336</v>
      </c>
      <c r="V52" s="16">
        <f t="shared" si="19"/>
        <v>0.24632659463642806</v>
      </c>
      <c r="W52" s="16">
        <f t="shared" si="18"/>
        <v>-0.38492654610523702</v>
      </c>
      <c r="X52" s="3">
        <f t="shared" si="11"/>
        <v>-7.928483881399039</v>
      </c>
      <c r="Y52" s="3">
        <f t="shared" si="12"/>
        <v>-7.0038356636432937</v>
      </c>
      <c r="Z52" s="3"/>
      <c r="AA52" s="16">
        <f t="shared" si="13"/>
        <v>0.38492654610523702</v>
      </c>
      <c r="AB52" s="3"/>
      <c r="AC52" s="3"/>
      <c r="AD52" s="3"/>
      <c r="AE52" s="3"/>
      <c r="AF52" s="3"/>
      <c r="AG52" s="3"/>
    </row>
    <row r="53" spans="1:33" ht="16.5" customHeight="1" x14ac:dyDescent="0.2">
      <c r="A53" s="3"/>
      <c r="B53" s="18" t="s">
        <v>65</v>
      </c>
      <c r="C53" s="1">
        <v>62.59</v>
      </c>
      <c r="D53" s="3">
        <f t="shared" si="2"/>
        <v>-0.40999999999999659</v>
      </c>
      <c r="E53" s="16">
        <f t="shared" si="14"/>
        <v>-6.5079365079364539E-3</v>
      </c>
      <c r="F53" s="3">
        <f t="shared" si="3"/>
        <v>0.1680999999999972</v>
      </c>
      <c r="G53" s="1">
        <v>63.7</v>
      </c>
      <c r="H53" s="3">
        <f t="shared" si="4"/>
        <v>1.1099999999999994</v>
      </c>
      <c r="I53" s="3">
        <f t="shared" si="5"/>
        <v>1.7734462374181168E-2</v>
      </c>
      <c r="J53" s="3">
        <f t="shared" si="0"/>
        <v>8.3333333333333329E-2</v>
      </c>
      <c r="K53" s="3">
        <f t="shared" si="1"/>
        <v>13.319999999999993</v>
      </c>
      <c r="L53" s="3">
        <f t="shared" si="15"/>
        <v>0.8398561965714415</v>
      </c>
      <c r="M53" s="3">
        <f t="shared" si="6"/>
        <v>0.91643668443130399</v>
      </c>
      <c r="N53" s="3">
        <f t="shared" si="7"/>
        <v>14.662986950900864</v>
      </c>
      <c r="O53" s="3">
        <f t="shared" si="8"/>
        <v>0.9084097288364319</v>
      </c>
      <c r="P53" s="3">
        <f t="shared" si="9"/>
        <v>27.252291865092957</v>
      </c>
      <c r="Q53" s="3">
        <v>33</v>
      </c>
      <c r="R53" s="3" t="str">
        <f t="shared" si="10"/>
        <v/>
      </c>
      <c r="S53" s="16"/>
      <c r="T53" s="16">
        <f t="shared" si="16"/>
        <v>2.8603427214441904E-4</v>
      </c>
      <c r="U53" s="16">
        <f t="shared" si="17"/>
        <v>0.27060076435400415</v>
      </c>
      <c r="V53" s="16">
        <f t="shared" si="19"/>
        <v>0.22760228444665626</v>
      </c>
      <c r="W53" s="16">
        <f t="shared" si="18"/>
        <v>0.78644843815654575</v>
      </c>
      <c r="X53" s="3">
        <f t="shared" si="11"/>
        <v>16.070515229266721</v>
      </c>
      <c r="Y53" s="3">
        <f t="shared" si="12"/>
        <v>14.309627835518208</v>
      </c>
      <c r="Z53" s="3"/>
      <c r="AA53" s="16">
        <f t="shared" si="13"/>
        <v>0.78644843815654575</v>
      </c>
      <c r="AB53" s="3"/>
      <c r="AC53" s="3"/>
      <c r="AD53" s="3"/>
      <c r="AE53" s="3"/>
      <c r="AF53" s="3"/>
      <c r="AG53" s="3"/>
    </row>
    <row r="54" spans="1:33" ht="16.5" customHeight="1" x14ac:dyDescent="0.2">
      <c r="A54" s="3"/>
      <c r="B54" s="18" t="s">
        <v>66</v>
      </c>
      <c r="C54" s="1">
        <v>63.05</v>
      </c>
      <c r="D54" s="3">
        <f t="shared" si="2"/>
        <v>0.45999999999999375</v>
      </c>
      <c r="E54" s="16">
        <f t="shared" si="14"/>
        <v>7.3494168397506589E-3</v>
      </c>
      <c r="F54" s="3">
        <f t="shared" si="3"/>
        <v>0.21159999999999424</v>
      </c>
      <c r="G54" s="1">
        <v>63.09</v>
      </c>
      <c r="H54" s="3">
        <f t="shared" si="4"/>
        <v>4.0000000000006253E-2</v>
      </c>
      <c r="I54" s="3">
        <f t="shared" si="5"/>
        <v>6.3441712926258931E-4</v>
      </c>
      <c r="J54" s="3">
        <f t="shared" si="0"/>
        <v>8.3333333333333329E-2</v>
      </c>
      <c r="K54" s="3">
        <f t="shared" si="1"/>
        <v>0.48000000000007503</v>
      </c>
      <c r="L54" s="3">
        <f t="shared" si="15"/>
        <v>0.80589640216217417</v>
      </c>
      <c r="M54" s="3">
        <f t="shared" si="6"/>
        <v>0.89771732865205078</v>
      </c>
      <c r="N54" s="3">
        <f t="shared" si="7"/>
        <v>14.363477258432813</v>
      </c>
      <c r="O54" s="3">
        <f t="shared" si="8"/>
        <v>3.3418091689341206E-2</v>
      </c>
      <c r="P54" s="3">
        <f t="shared" si="9"/>
        <v>1.0025427506802362</v>
      </c>
      <c r="Q54" s="3">
        <v>34</v>
      </c>
      <c r="R54" s="3" t="str">
        <f t="shared" si="10"/>
        <v/>
      </c>
      <c r="S54" s="16"/>
      <c r="T54" s="16">
        <f t="shared" si="16"/>
        <v>2.734926319141483E-4</v>
      </c>
      <c r="U54" s="16">
        <f t="shared" si="17"/>
        <v>0.26460180228037367</v>
      </c>
      <c r="V54" s="16">
        <f t="shared" si="19"/>
        <v>0.22806007839134884</v>
      </c>
      <c r="W54" s="16">
        <f t="shared" si="18"/>
        <v>2.8771555921165967E-2</v>
      </c>
      <c r="X54" s="3">
        <f t="shared" si="11"/>
        <v>0.59119352686202897</v>
      </c>
      <c r="Y54" s="3">
        <f t="shared" si="12"/>
        <v>0.52350572206074197</v>
      </c>
      <c r="Z54" s="3"/>
      <c r="AA54" s="16">
        <f t="shared" si="13"/>
        <v>2.8771555921165967E-2</v>
      </c>
      <c r="AB54" s="3"/>
      <c r="AC54" s="3"/>
      <c r="AD54" s="3"/>
      <c r="AE54" s="3"/>
      <c r="AF54" s="3"/>
      <c r="AG54" s="3"/>
    </row>
    <row r="55" spans="1:33" ht="16.5" customHeight="1" x14ac:dyDescent="0.2">
      <c r="A55" s="3"/>
      <c r="B55" s="18" t="s">
        <v>67</v>
      </c>
      <c r="C55" s="1">
        <v>62.81</v>
      </c>
      <c r="D55" s="3">
        <f t="shared" si="2"/>
        <v>-0.23999999999999488</v>
      </c>
      <c r="E55" s="16">
        <f t="shared" si="14"/>
        <v>-3.8065027755748593E-3</v>
      </c>
      <c r="F55" s="3">
        <f t="shared" si="3"/>
        <v>5.7599999999997542E-2</v>
      </c>
      <c r="G55" s="1">
        <v>63.09</v>
      </c>
      <c r="H55" s="3">
        <f t="shared" si="4"/>
        <v>0.28000000000000114</v>
      </c>
      <c r="I55" s="3">
        <f t="shared" si="5"/>
        <v>4.4578888711988719E-3</v>
      </c>
      <c r="J55" s="3">
        <f t="shared" si="0"/>
        <v>8.3333333333333329E-2</v>
      </c>
      <c r="K55" s="3">
        <f t="shared" si="1"/>
        <v>3.3600000000000136</v>
      </c>
      <c r="L55" s="3">
        <f t="shared" si="15"/>
        <v>0.76544794799124571</v>
      </c>
      <c r="M55" s="3">
        <f t="shared" si="6"/>
        <v>0.87489882157381249</v>
      </c>
      <c r="N55" s="3">
        <f t="shared" si="7"/>
        <v>13.998381145181</v>
      </c>
      <c r="O55" s="3">
        <f t="shared" si="8"/>
        <v>0.24002775500627851</v>
      </c>
      <c r="P55" s="3">
        <f t="shared" si="9"/>
        <v>7.2008326501883557</v>
      </c>
      <c r="Q55" s="3">
        <v>35</v>
      </c>
      <c r="R55" s="3">
        <f t="shared" si="10"/>
        <v>7.2008326501883557</v>
      </c>
      <c r="S55" s="16"/>
      <c r="T55" s="16">
        <f t="shared" si="16"/>
        <v>2.5949246064205694E-4</v>
      </c>
      <c r="U55" s="16">
        <f t="shared" si="17"/>
        <v>0.25774031489925392</v>
      </c>
      <c r="V55" s="16">
        <f t="shared" si="19"/>
        <v>0.2222576220407628</v>
      </c>
      <c r="W55" s="16">
        <f t="shared" si="18"/>
        <v>0.20755257661300122</v>
      </c>
      <c r="X55" s="3">
        <f t="shared" si="11"/>
        <v>4.246288398095369</v>
      </c>
      <c r="Y55" s="3">
        <f t="shared" si="12"/>
        <v>3.7764715187135218</v>
      </c>
      <c r="Z55" s="3"/>
      <c r="AA55" s="16">
        <f t="shared" si="13"/>
        <v>0.20755257661300122</v>
      </c>
      <c r="AB55" s="3"/>
      <c r="AC55" s="3"/>
      <c r="AD55" s="3"/>
      <c r="AE55" s="3"/>
      <c r="AF55" s="3"/>
      <c r="AG55" s="3"/>
    </row>
    <row r="56" spans="1:33" ht="16.5" customHeight="1" x14ac:dyDescent="0.2">
      <c r="A56" s="3"/>
      <c r="B56" s="18" t="s">
        <v>68</v>
      </c>
      <c r="C56" s="1">
        <v>62.75</v>
      </c>
      <c r="D56" s="3">
        <f t="shared" si="2"/>
        <v>-6.0000000000002274E-2</v>
      </c>
      <c r="E56" s="16">
        <f t="shared" si="14"/>
        <v>-9.5526190097121907E-4</v>
      </c>
      <c r="F56" s="3">
        <f t="shared" si="3"/>
        <v>3.6000000000002727E-3</v>
      </c>
      <c r="G56" s="1">
        <v>64.39</v>
      </c>
      <c r="H56" s="3">
        <f t="shared" si="4"/>
        <v>1.6400000000000006</v>
      </c>
      <c r="I56" s="3">
        <f t="shared" si="5"/>
        <v>2.6135458167330688E-2</v>
      </c>
      <c r="J56" s="3">
        <f t="shared" si="0"/>
        <v>8.3333333333333329E-2</v>
      </c>
      <c r="K56" s="3">
        <f t="shared" si="1"/>
        <v>19.680000000000007</v>
      </c>
      <c r="L56" s="3">
        <f t="shared" si="15"/>
        <v>0.72426697782955674</v>
      </c>
      <c r="M56" s="3">
        <f t="shared" si="6"/>
        <v>0.85103876399935907</v>
      </c>
      <c r="N56" s="3">
        <f t="shared" si="7"/>
        <v>13.616620223989745</v>
      </c>
      <c r="O56" s="3">
        <f t="shared" si="8"/>
        <v>1.4452925671913657</v>
      </c>
      <c r="P56" s="3">
        <f t="shared" si="9"/>
        <v>43.358777015740969</v>
      </c>
      <c r="Q56" s="3">
        <v>36</v>
      </c>
      <c r="R56" s="3" t="str">
        <f t="shared" si="10"/>
        <v/>
      </c>
      <c r="S56" s="16"/>
      <c r="T56" s="16">
        <f t="shared" si="16"/>
        <v>2.4551516683975368E-4</v>
      </c>
      <c r="U56" s="16">
        <f t="shared" si="17"/>
        <v>0.25070277762916177</v>
      </c>
      <c r="V56" s="16">
        <f t="shared" si="19"/>
        <v>0.21894277113481847</v>
      </c>
      <c r="W56" s="16">
        <f t="shared" si="18"/>
        <v>1.2509853340032853</v>
      </c>
      <c r="X56" s="3">
        <f t="shared" si="11"/>
        <v>25.568414201756106</v>
      </c>
      <c r="Y56" s="3">
        <f t="shared" si="12"/>
        <v>22.761993906732332</v>
      </c>
      <c r="Z56" s="3"/>
      <c r="AA56" s="16">
        <f t="shared" si="13"/>
        <v>1.2509853340032853</v>
      </c>
      <c r="AB56" s="3"/>
      <c r="AC56" s="3"/>
      <c r="AD56" s="3"/>
      <c r="AE56" s="3"/>
      <c r="AF56" s="3"/>
      <c r="AG56" s="3"/>
    </row>
    <row r="57" spans="1:33" ht="16.5" customHeight="1" x14ac:dyDescent="0.2">
      <c r="A57" s="3"/>
      <c r="B57" s="18" t="s">
        <v>69</v>
      </c>
      <c r="C57" s="1">
        <v>64.5</v>
      </c>
      <c r="D57" s="3">
        <f t="shared" si="2"/>
        <v>1.75</v>
      </c>
      <c r="E57" s="16">
        <f t="shared" si="14"/>
        <v>2.7888446215139442E-2</v>
      </c>
      <c r="F57" s="3">
        <f t="shared" si="3"/>
        <v>3.0625</v>
      </c>
      <c r="G57" s="1">
        <v>66.19</v>
      </c>
      <c r="H57" s="3">
        <f t="shared" si="4"/>
        <v>1.6899999999999977</v>
      </c>
      <c r="I57" s="3">
        <f t="shared" si="5"/>
        <v>2.6201550387596865E-2</v>
      </c>
      <c r="J57" s="3">
        <f t="shared" si="0"/>
        <v>8.3333333333333329E-2</v>
      </c>
      <c r="K57" s="3">
        <f t="shared" si="1"/>
        <v>20.279999999999973</v>
      </c>
      <c r="L57" s="3">
        <f t="shared" si="15"/>
        <v>0.85065795200093208</v>
      </c>
      <c r="M57" s="3">
        <f t="shared" si="6"/>
        <v>0.92231120127695077</v>
      </c>
      <c r="N57" s="3">
        <f t="shared" si="7"/>
        <v>14.756979220431212</v>
      </c>
      <c r="O57" s="3">
        <f t="shared" si="8"/>
        <v>1.3742649967225049</v>
      </c>
      <c r="P57" s="3">
        <f t="shared" si="9"/>
        <v>41.227949901675146</v>
      </c>
      <c r="Q57" s="3">
        <v>37</v>
      </c>
      <c r="R57" s="3" t="str">
        <f t="shared" si="10"/>
        <v/>
      </c>
      <c r="S57" s="16"/>
      <c r="T57" s="16">
        <f t="shared" si="16"/>
        <v>2.7428545145894134E-4</v>
      </c>
      <c r="U57" s="16">
        <f t="shared" si="17"/>
        <v>0.26498504783004073</v>
      </c>
      <c r="V57" s="16">
        <f t="shared" si="19"/>
        <v>0.23277845274228914</v>
      </c>
      <c r="W57" s="16">
        <f t="shared" si="18"/>
        <v>1.1865522497436456</v>
      </c>
      <c r="X57" s="3">
        <f t="shared" si="11"/>
        <v>24.311878063179403</v>
      </c>
      <c r="Y57" s="3">
        <f t="shared" si="12"/>
        <v>21.589617675416708</v>
      </c>
      <c r="Z57" s="3"/>
      <c r="AA57" s="16">
        <f t="shared" si="13"/>
        <v>1.1865522497436456</v>
      </c>
      <c r="AB57" s="3"/>
      <c r="AC57" s="3"/>
      <c r="AD57" s="3"/>
      <c r="AE57" s="3"/>
      <c r="AF57" s="3"/>
      <c r="AG57" s="3"/>
    </row>
    <row r="58" spans="1:33" ht="16.5" customHeight="1" x14ac:dyDescent="0.2">
      <c r="A58" s="3"/>
      <c r="B58" s="18" t="s">
        <v>70</v>
      </c>
      <c r="C58" s="1">
        <v>67.2</v>
      </c>
      <c r="D58" s="3">
        <f t="shared" si="2"/>
        <v>2.7000000000000028</v>
      </c>
      <c r="E58" s="16">
        <f t="shared" si="14"/>
        <v>4.1860465116279111E-2</v>
      </c>
      <c r="F58" s="3">
        <f t="shared" si="3"/>
        <v>7.2900000000000151</v>
      </c>
      <c r="G58" s="1">
        <v>67.23</v>
      </c>
      <c r="H58" s="3">
        <f t="shared" si="4"/>
        <v>3.0000000000001137E-2</v>
      </c>
      <c r="I58" s="3">
        <f t="shared" si="5"/>
        <v>4.4642857142858833E-4</v>
      </c>
      <c r="J58" s="3">
        <f t="shared" si="0"/>
        <v>8.3333333333333329E-2</v>
      </c>
      <c r="K58" s="3">
        <f t="shared" si="1"/>
        <v>0.36000000000001364</v>
      </c>
      <c r="L58" s="3">
        <f t="shared" si="15"/>
        <v>1.1987304951360178</v>
      </c>
      <c r="M58" s="3">
        <f t="shared" si="6"/>
        <v>1.0948655146345683</v>
      </c>
      <c r="N58" s="3">
        <f t="shared" si="7"/>
        <v>17.517848234153092</v>
      </c>
      <c r="O58" s="3">
        <f t="shared" si="8"/>
        <v>2.0550469166535624E-2</v>
      </c>
      <c r="P58" s="3">
        <f t="shared" si="9"/>
        <v>0.6165140749960687</v>
      </c>
      <c r="Q58" s="3">
        <v>38</v>
      </c>
      <c r="R58" s="3" t="str">
        <f t="shared" si="10"/>
        <v/>
      </c>
      <c r="S58" s="16"/>
      <c r="T58" s="16">
        <f t="shared" si="16"/>
        <v>3.5417805082609157E-4</v>
      </c>
      <c r="U58" s="16">
        <f t="shared" si="17"/>
        <v>0.30111390039564667</v>
      </c>
      <c r="V58" s="16">
        <f t="shared" si="19"/>
        <v>0.2600079934246694</v>
      </c>
      <c r="W58" s="16">
        <f t="shared" si="18"/>
        <v>1.7791084536795135E-2</v>
      </c>
      <c r="X58" s="3">
        <f t="shared" si="11"/>
        <v>0.36355470139273782</v>
      </c>
      <c r="Y58" s="3">
        <f t="shared" si="12"/>
        <v>0.32371327369983954</v>
      </c>
      <c r="Z58" s="3"/>
      <c r="AA58" s="16">
        <f t="shared" si="13"/>
        <v>1.7791084536795135E-2</v>
      </c>
      <c r="AB58" s="3"/>
      <c r="AC58" s="3"/>
      <c r="AD58" s="3"/>
      <c r="AE58" s="3"/>
      <c r="AF58" s="3"/>
      <c r="AG58" s="3"/>
    </row>
    <row r="59" spans="1:33" ht="16.5" customHeight="1" x14ac:dyDescent="0.2">
      <c r="A59" s="3"/>
      <c r="B59" s="18" t="s">
        <v>71</v>
      </c>
      <c r="C59" s="1">
        <v>67.52</v>
      </c>
      <c r="D59" s="3">
        <f t="shared" si="2"/>
        <v>0.31999999999999318</v>
      </c>
      <c r="E59" s="16">
        <f t="shared" si="14"/>
        <v>4.76190476190466E-3</v>
      </c>
      <c r="F59" s="3">
        <f t="shared" si="3"/>
        <v>0.10239999999999563</v>
      </c>
      <c r="G59" s="1">
        <v>67.42</v>
      </c>
      <c r="H59" s="3">
        <f t="shared" si="4"/>
        <v>-9.9999999999994316E-2</v>
      </c>
      <c r="I59" s="3">
        <f t="shared" si="5"/>
        <v>-1.481042654028352E-3</v>
      </c>
      <c r="J59" s="3">
        <f t="shared" si="0"/>
        <v>8.3333333333333329E-2</v>
      </c>
      <c r="K59" s="3">
        <f t="shared" si="1"/>
        <v>-1.1999999999999318</v>
      </c>
      <c r="L59" s="3">
        <f t="shared" si="15"/>
        <v>1.1394693872908275</v>
      </c>
      <c r="M59" s="3">
        <f t="shared" si="6"/>
        <v>1.0674593141149817</v>
      </c>
      <c r="N59" s="3">
        <f t="shared" si="7"/>
        <v>17.079349025839708</v>
      </c>
      <c r="O59" s="3">
        <f t="shared" si="8"/>
        <v>-7.0260289088561065E-2</v>
      </c>
      <c r="P59" s="3">
        <f t="shared" si="9"/>
        <v>-2.1078086726568319</v>
      </c>
      <c r="Q59" s="3">
        <v>39</v>
      </c>
      <c r="R59" s="3" t="str">
        <f t="shared" si="10"/>
        <v/>
      </c>
      <c r="S59" s="16"/>
      <c r="T59" s="16">
        <f t="shared" si="16"/>
        <v>3.3625900683340829E-4</v>
      </c>
      <c r="U59" s="16">
        <f t="shared" si="17"/>
        <v>0.29339786255075634</v>
      </c>
      <c r="V59" s="16">
        <f t="shared" si="19"/>
        <v>0.24816302989185612</v>
      </c>
      <c r="W59" s="16">
        <f t="shared" si="18"/>
        <v>-6.0574782971589206E-2</v>
      </c>
      <c r="X59" s="3">
        <f t="shared" si="11"/>
        <v>-1.2429622999047736</v>
      </c>
      <c r="Y59" s="3">
        <f t="shared" si="12"/>
        <v>-1.102173465526276</v>
      </c>
      <c r="Z59" s="3"/>
      <c r="AA59" s="16">
        <f t="shared" si="13"/>
        <v>6.0574782971589206E-2</v>
      </c>
      <c r="AB59" s="3"/>
      <c r="AC59" s="3"/>
      <c r="AD59" s="3"/>
      <c r="AE59" s="3"/>
      <c r="AF59" s="3"/>
      <c r="AG59" s="3"/>
    </row>
    <row r="60" spans="1:33" ht="16.5" customHeight="1" x14ac:dyDescent="0.2">
      <c r="A60" s="3"/>
      <c r="B60" s="18" t="s">
        <v>72</v>
      </c>
      <c r="C60" s="1">
        <v>66.5</v>
      </c>
      <c r="D60" s="3">
        <f t="shared" si="2"/>
        <v>-1.019999999999996</v>
      </c>
      <c r="E60" s="16">
        <f t="shared" si="14"/>
        <v>-1.510663507108999E-2</v>
      </c>
      <c r="F60" s="3">
        <f t="shared" si="3"/>
        <v>1.0403999999999918</v>
      </c>
      <c r="G60" s="1">
        <v>67.489999999999995</v>
      </c>
      <c r="H60" s="3">
        <f t="shared" si="4"/>
        <v>0.98999999999999488</v>
      </c>
      <c r="I60" s="3">
        <f t="shared" si="5"/>
        <v>1.4887218045112704E-2</v>
      </c>
      <c r="J60" s="3">
        <f t="shared" si="0"/>
        <v>8.3333333333333329E-2</v>
      </c>
      <c r="K60" s="3">
        <f t="shared" si="1"/>
        <v>11.879999999999939</v>
      </c>
      <c r="L60" s="3">
        <f t="shared" si="15"/>
        <v>1.1341142852751067</v>
      </c>
      <c r="M60" s="3">
        <f t="shared" si="6"/>
        <v>1.0649480199874108</v>
      </c>
      <c r="N60" s="3">
        <f t="shared" si="7"/>
        <v>17.039168319798573</v>
      </c>
      <c r="O60" s="3">
        <f t="shared" si="8"/>
        <v>0.69721712803294711</v>
      </c>
      <c r="P60" s="3">
        <f t="shared" si="9"/>
        <v>20.916513840988415</v>
      </c>
      <c r="Q60" s="3">
        <v>40</v>
      </c>
      <c r="R60" s="3">
        <f t="shared" si="10"/>
        <v>20</v>
      </c>
      <c r="S60" s="16"/>
      <c r="T60" s="16">
        <f t="shared" si="16"/>
        <v>3.304185428516611E-4</v>
      </c>
      <c r="U60" s="16">
        <f t="shared" si="17"/>
        <v>0.29083869579205796</v>
      </c>
      <c r="V60" s="16">
        <f t="shared" si="19"/>
        <v>0.2520453221595218</v>
      </c>
      <c r="W60" s="16">
        <f t="shared" si="18"/>
        <v>0.61424638167501655</v>
      </c>
      <c r="X60" s="3">
        <f t="shared" si="11"/>
        <v>12.334344424636372</v>
      </c>
      <c r="Y60" s="3">
        <f t="shared" si="12"/>
        <v>11.176367953233248</v>
      </c>
      <c r="Z60" s="3"/>
      <c r="AA60" s="16">
        <f t="shared" si="13"/>
        <v>0.61424638167501655</v>
      </c>
      <c r="AB60" s="3"/>
      <c r="AC60" s="3"/>
      <c r="AD60" s="3"/>
      <c r="AE60" s="3"/>
      <c r="AF60" s="3"/>
      <c r="AG60" s="3"/>
    </row>
    <row r="61" spans="1:33" ht="16.5" customHeight="1" x14ac:dyDescent="0.2">
      <c r="A61" s="3"/>
      <c r="B61" s="18" t="s">
        <v>73</v>
      </c>
      <c r="C61" s="1">
        <v>67.5</v>
      </c>
      <c r="D61" s="3">
        <f t="shared" si="2"/>
        <v>1</v>
      </c>
      <c r="E61" s="16">
        <f t="shared" si="14"/>
        <v>1.5037593984962405E-2</v>
      </c>
      <c r="F61" s="3">
        <f t="shared" si="3"/>
        <v>1</v>
      </c>
      <c r="G61" s="1">
        <v>68.25</v>
      </c>
      <c r="H61" s="3">
        <f t="shared" si="4"/>
        <v>0.75</v>
      </c>
      <c r="I61" s="3">
        <f t="shared" si="5"/>
        <v>1.1111111111111112E-2</v>
      </c>
      <c r="J61" s="3">
        <f t="shared" si="0"/>
        <v>8.3333333333333329E-2</v>
      </c>
      <c r="K61" s="3">
        <f t="shared" si="1"/>
        <v>9</v>
      </c>
      <c r="L61" s="3">
        <f t="shared" si="15"/>
        <v>1.1268648644494252</v>
      </c>
      <c r="M61" s="3">
        <f t="shared" si="6"/>
        <v>1.0615389132996611</v>
      </c>
      <c r="N61" s="3">
        <f t="shared" si="7"/>
        <v>16.984622612794578</v>
      </c>
      <c r="O61" s="3">
        <f t="shared" si="8"/>
        <v>0.52989107884094333</v>
      </c>
      <c r="P61" s="3">
        <f t="shared" si="9"/>
        <v>15.896732365228299</v>
      </c>
      <c r="Q61" s="3">
        <v>41</v>
      </c>
      <c r="R61" s="3" t="str">
        <f t="shared" si="10"/>
        <v/>
      </c>
      <c r="S61" s="16"/>
      <c r="T61" s="16">
        <f t="shared" si="16"/>
        <v>3.2478128285192684E-4</v>
      </c>
      <c r="U61" s="16">
        <f t="shared" si="17"/>
        <v>0.2883470277462441</v>
      </c>
      <c r="V61" s="16">
        <f t="shared" si="19"/>
        <v>0.25369509654265737</v>
      </c>
      <c r="W61" s="16">
        <f t="shared" si="18"/>
        <v>0.46240578366797508</v>
      </c>
      <c r="X61" s="3">
        <f t="shared" si="11"/>
        <v>9.3742089962791173</v>
      </c>
      <c r="Y61" s="3">
        <f t="shared" si="12"/>
        <v>8.4135899472188349</v>
      </c>
      <c r="Z61" s="3"/>
      <c r="AA61" s="16">
        <f t="shared" si="13"/>
        <v>0.46240578366797508</v>
      </c>
      <c r="AB61" s="3"/>
      <c r="AC61" s="3"/>
      <c r="AD61" s="3"/>
      <c r="AE61" s="3"/>
      <c r="AF61" s="3"/>
      <c r="AG61" s="3"/>
    </row>
    <row r="62" spans="1:33" ht="16.5" customHeight="1" x14ac:dyDescent="0.2">
      <c r="A62" s="3"/>
      <c r="B62" s="18" t="s">
        <v>74</v>
      </c>
      <c r="C62" s="1">
        <v>68.22</v>
      </c>
      <c r="D62" s="3">
        <f t="shared" si="2"/>
        <v>0.71999999999999886</v>
      </c>
      <c r="E62" s="16">
        <f t="shared" si="14"/>
        <v>1.0666666666666649E-2</v>
      </c>
      <c r="F62" s="3">
        <f t="shared" si="3"/>
        <v>0.51839999999999842</v>
      </c>
      <c r="G62" s="1">
        <v>68.08</v>
      </c>
      <c r="H62" s="3">
        <f t="shared" si="4"/>
        <v>-0.14000000000000057</v>
      </c>
      <c r="I62" s="3">
        <f t="shared" si="5"/>
        <v>-2.0521841102316119E-3</v>
      </c>
      <c r="J62" s="3">
        <f t="shared" si="0"/>
        <v>8.3333333333333329E-2</v>
      </c>
      <c r="K62" s="3">
        <f t="shared" si="1"/>
        <v>-1.6800000000000068</v>
      </c>
      <c r="L62" s="3">
        <f t="shared" si="15"/>
        <v>1.0939748717764832</v>
      </c>
      <c r="M62" s="3">
        <f t="shared" si="6"/>
        <v>1.0459325369145389</v>
      </c>
      <c r="N62" s="3">
        <f t="shared" si="7"/>
        <v>16.734920590632623</v>
      </c>
      <c r="O62" s="3">
        <f t="shared" si="8"/>
        <v>-0.100388883885137</v>
      </c>
      <c r="P62" s="3">
        <f t="shared" si="9"/>
        <v>-3.0116665165541101</v>
      </c>
      <c r="Q62" s="3">
        <v>42</v>
      </c>
      <c r="R62" s="3" t="str">
        <f t="shared" si="10"/>
        <v/>
      </c>
      <c r="S62" s="16"/>
      <c r="T62" s="16">
        <f t="shared" si="16"/>
        <v>3.133756879830539E-4</v>
      </c>
      <c r="U62" s="16">
        <f t="shared" si="17"/>
        <v>0.28323872638405539</v>
      </c>
      <c r="V62" s="16">
        <f t="shared" si="19"/>
        <v>0.25409197615056384</v>
      </c>
      <c r="W62" s="16">
        <f t="shared" si="18"/>
        <v>-8.694506445911504E-2</v>
      </c>
      <c r="X62" s="3">
        <f t="shared" si="11"/>
        <v>-1.7759619212705213</v>
      </c>
      <c r="Y62" s="3">
        <f t="shared" si="12"/>
        <v>-1.5819873931740507</v>
      </c>
      <c r="Z62" s="3"/>
      <c r="AA62" s="16">
        <f t="shared" si="13"/>
        <v>8.694506445911504E-2</v>
      </c>
      <c r="AB62" s="3"/>
      <c r="AC62" s="3"/>
      <c r="AD62" s="3"/>
      <c r="AE62" s="3"/>
      <c r="AF62" s="3"/>
      <c r="AG62" s="3"/>
    </row>
    <row r="63" spans="1:33" ht="16.5" customHeight="1" x14ac:dyDescent="0.2">
      <c r="A63" s="3"/>
      <c r="B63" s="18" t="s">
        <v>75</v>
      </c>
      <c r="C63" s="1">
        <v>68.2</v>
      </c>
      <c r="D63" s="3">
        <f t="shared" si="2"/>
        <v>-1.9999999999996021E-2</v>
      </c>
      <c r="E63" s="16">
        <f t="shared" si="14"/>
        <v>-2.9316915860445647E-4</v>
      </c>
      <c r="F63" s="3">
        <f t="shared" si="3"/>
        <v>3.9999999999984086E-4</v>
      </c>
      <c r="G63" s="1">
        <v>67.31</v>
      </c>
      <c r="H63" s="3">
        <f t="shared" si="4"/>
        <v>-0.89000000000000057</v>
      </c>
      <c r="I63" s="3">
        <f t="shared" si="5"/>
        <v>-1.3049853372434025E-2</v>
      </c>
      <c r="J63" s="3">
        <f t="shared" si="0"/>
        <v>8.3333333333333329E-2</v>
      </c>
      <c r="K63" s="3">
        <f t="shared" si="1"/>
        <v>-10.680000000000007</v>
      </c>
      <c r="L63" s="3">
        <f t="shared" si="15"/>
        <v>1.0348627165453219</v>
      </c>
      <c r="M63" s="3">
        <f t="shared" si="6"/>
        <v>1.0172820240942635</v>
      </c>
      <c r="N63" s="3">
        <f t="shared" si="7"/>
        <v>16.276512385508216</v>
      </c>
      <c r="O63" s="3">
        <f t="shared" si="8"/>
        <v>-0.65616022321274048</v>
      </c>
      <c r="P63" s="3">
        <f t="shared" si="9"/>
        <v>-19.684806696382214</v>
      </c>
      <c r="Q63" s="3">
        <v>43</v>
      </c>
      <c r="R63" s="3" t="str">
        <f t="shared" si="10"/>
        <v/>
      </c>
      <c r="S63" s="16"/>
      <c r="T63" s="16">
        <f t="shared" si="16"/>
        <v>2.9644110745183784E-4</v>
      </c>
      <c r="U63" s="16">
        <f t="shared" si="17"/>
        <v>0.27547944298562549</v>
      </c>
      <c r="V63" s="16">
        <f t="shared" si="19"/>
        <v>0.25365942070262737</v>
      </c>
      <c r="W63" s="16">
        <f t="shared" si="18"/>
        <v>-0.56845708257577532</v>
      </c>
      <c r="X63" s="3">
        <f t="shared" si="11"/>
        <v>-11.608014010909056</v>
      </c>
      <c r="Y63" s="3">
        <f t="shared" si="12"/>
        <v>-10.343220098689546</v>
      </c>
      <c r="Z63" s="3"/>
      <c r="AA63" s="16">
        <f t="shared" si="13"/>
        <v>0.56845708257577532</v>
      </c>
      <c r="AB63" s="3"/>
      <c r="AC63" s="3"/>
      <c r="AD63" s="3"/>
      <c r="AE63" s="3"/>
      <c r="AF63" s="3"/>
      <c r="AG63" s="3"/>
    </row>
    <row r="64" spans="1:33" ht="16.5" customHeight="1" x14ac:dyDescent="0.2">
      <c r="A64" s="3"/>
      <c r="B64" s="18" t="s">
        <v>76</v>
      </c>
      <c r="C64" s="1">
        <v>66.5</v>
      </c>
      <c r="D64" s="3">
        <f t="shared" si="2"/>
        <v>-1.7000000000000028</v>
      </c>
      <c r="E64" s="16">
        <f t="shared" si="14"/>
        <v>-2.4926686217008838E-2</v>
      </c>
      <c r="F64" s="3">
        <f t="shared" si="3"/>
        <v>2.8900000000000095</v>
      </c>
      <c r="G64" s="1">
        <v>66.16</v>
      </c>
      <c r="H64" s="3">
        <f t="shared" si="4"/>
        <v>-0.34000000000000341</v>
      </c>
      <c r="I64" s="3">
        <f t="shared" si="5"/>
        <v>-5.1127819548872694E-3</v>
      </c>
      <c r="J64" s="3">
        <f t="shared" si="0"/>
        <v>8.3333333333333329E-2</v>
      </c>
      <c r="K64" s="3">
        <f t="shared" si="1"/>
        <v>-4.0800000000000409</v>
      </c>
      <c r="L64" s="3">
        <f t="shared" si="15"/>
        <v>1.1351404075428726</v>
      </c>
      <c r="M64" s="3">
        <f t="shared" si="6"/>
        <v>1.0654296821202573</v>
      </c>
      <c r="N64" s="3">
        <f t="shared" si="7"/>
        <v>17.046874913924118</v>
      </c>
      <c r="O64" s="3">
        <f t="shared" si="8"/>
        <v>-0.23934005620393459</v>
      </c>
      <c r="P64" s="3">
        <f t="shared" si="9"/>
        <v>-7.1802016861180373</v>
      </c>
      <c r="Q64" s="3">
        <v>44</v>
      </c>
      <c r="R64" s="3" t="str">
        <f t="shared" si="10"/>
        <v/>
      </c>
      <c r="S64" s="16"/>
      <c r="T64" s="16">
        <f t="shared" si="16"/>
        <v>3.1400319276585843E-4</v>
      </c>
      <c r="U64" s="16">
        <f t="shared" si="17"/>
        <v>0.28352216376865452</v>
      </c>
      <c r="V64" s="16">
        <f t="shared" si="19"/>
        <v>0.26816804901022068</v>
      </c>
      <c r="W64" s="16">
        <f t="shared" si="18"/>
        <v>-0.21639713327212659</v>
      </c>
      <c r="X64" s="3">
        <f t="shared" si="11"/>
        <v>-4.234122440680566</v>
      </c>
      <c r="Y64" s="3">
        <f t="shared" si="12"/>
        <v>-3.9374004595337282</v>
      </c>
      <c r="Z64" s="3"/>
      <c r="AA64" s="16">
        <f t="shared" si="13"/>
        <v>0.21639713327212659</v>
      </c>
      <c r="AB64" s="3"/>
      <c r="AC64" s="3"/>
      <c r="AD64" s="3"/>
      <c r="AE64" s="3"/>
      <c r="AF64" s="3"/>
      <c r="AG64" s="3"/>
    </row>
    <row r="65" spans="1:33" ht="16.5" customHeight="1" x14ac:dyDescent="0.2">
      <c r="A65" s="3"/>
      <c r="B65" s="18" t="s">
        <v>77</v>
      </c>
      <c r="C65" s="1">
        <v>66.75</v>
      </c>
      <c r="D65" s="3">
        <f t="shared" si="2"/>
        <v>0.25</v>
      </c>
      <c r="E65" s="16">
        <f t="shared" si="14"/>
        <v>3.7593984962406013E-3</v>
      </c>
      <c r="F65" s="3">
        <f t="shared" si="3"/>
        <v>6.25E-2</v>
      </c>
      <c r="G65" s="1">
        <v>66.959999999999994</v>
      </c>
      <c r="H65" s="3">
        <f t="shared" si="4"/>
        <v>0.20999999999999375</v>
      </c>
      <c r="I65" s="3">
        <f t="shared" si="5"/>
        <v>3.1460674157302434E-3</v>
      </c>
      <c r="J65" s="3">
        <f t="shared" si="0"/>
        <v>8.3333333333333329E-2</v>
      </c>
      <c r="K65" s="3">
        <f t="shared" si="1"/>
        <v>2.519999999999925</v>
      </c>
      <c r="L65" s="3">
        <f t="shared" si="15"/>
        <v>1.0771598449729876</v>
      </c>
      <c r="M65" s="3">
        <f t="shared" si="6"/>
        <v>1.037863114756945</v>
      </c>
      <c r="N65" s="3">
        <f t="shared" si="7"/>
        <v>16.605809836111121</v>
      </c>
      <c r="O65" s="3">
        <f t="shared" si="8"/>
        <v>0.15175411647313422</v>
      </c>
      <c r="P65" s="3">
        <f t="shared" si="9"/>
        <v>4.5526234941940267</v>
      </c>
      <c r="Q65" s="3">
        <v>45</v>
      </c>
      <c r="R65" s="3">
        <f t="shared" si="10"/>
        <v>4.5526234941940267</v>
      </c>
      <c r="S65" s="16"/>
      <c r="T65" s="16">
        <f t="shared" si="16"/>
        <v>2.9779399732194912E-4</v>
      </c>
      <c r="U65" s="16">
        <f t="shared" si="17"/>
        <v>0.27610734020380368</v>
      </c>
      <c r="V65" s="16">
        <f t="shared" si="19"/>
        <v>0.25291612299765709</v>
      </c>
      <c r="W65" s="16">
        <f t="shared" si="18"/>
        <v>0.13673236271406752</v>
      </c>
      <c r="X65" s="3">
        <f t="shared" si="11"/>
        <v>2.6846551313460707</v>
      </c>
      <c r="Y65" s="3">
        <f t="shared" si="12"/>
        <v>2.4878798514695828</v>
      </c>
      <c r="Z65" s="3"/>
      <c r="AA65" s="16">
        <f t="shared" si="13"/>
        <v>0.13673236271406752</v>
      </c>
      <c r="AB65" s="3"/>
      <c r="AC65" s="3"/>
      <c r="AD65" s="3"/>
      <c r="AE65" s="3"/>
      <c r="AF65" s="3"/>
      <c r="AG65" s="3"/>
    </row>
    <row r="66" spans="1:33" ht="16.5" customHeight="1" x14ac:dyDescent="0.2">
      <c r="A66" s="3"/>
      <c r="B66" s="18" t="s">
        <v>78</v>
      </c>
      <c r="C66" s="1">
        <v>67.260000000000005</v>
      </c>
      <c r="D66" s="3">
        <f t="shared" si="2"/>
        <v>0.51000000000000512</v>
      </c>
      <c r="E66" s="16">
        <f t="shared" si="14"/>
        <v>7.6404494382023239E-3</v>
      </c>
      <c r="F66" s="3">
        <f t="shared" si="3"/>
        <v>0.26010000000000522</v>
      </c>
      <c r="G66" s="1">
        <v>67.849999999999994</v>
      </c>
      <c r="H66" s="3">
        <f t="shared" si="4"/>
        <v>0.5899999999999892</v>
      </c>
      <c r="I66" s="3">
        <f t="shared" si="5"/>
        <v>8.7719298245612417E-3</v>
      </c>
      <c r="J66" s="3">
        <f t="shared" si="0"/>
        <v>8.3333333333333329E-2</v>
      </c>
      <c r="K66" s="3">
        <f t="shared" si="1"/>
        <v>7.0799999999998704</v>
      </c>
      <c r="L66" s="3">
        <f t="shared" si="15"/>
        <v>1.0329944479474209</v>
      </c>
      <c r="M66" s="3">
        <f t="shared" si="6"/>
        <v>1.0163633444528688</v>
      </c>
      <c r="N66" s="3">
        <f t="shared" si="7"/>
        <v>16.261813511245901</v>
      </c>
      <c r="O66" s="3">
        <f t="shared" si="8"/>
        <v>0.43537579588547598</v>
      </c>
      <c r="P66" s="3">
        <f t="shared" si="9"/>
        <v>13.061273876564279</v>
      </c>
      <c r="Q66" s="3">
        <v>46</v>
      </c>
      <c r="R66" s="3" t="str">
        <f t="shared" si="10"/>
        <v/>
      </c>
      <c r="S66" s="16"/>
      <c r="T66" s="16">
        <f t="shared" si="16"/>
        <v>2.8485250922982898E-4</v>
      </c>
      <c r="U66" s="16">
        <f t="shared" si="17"/>
        <v>0.27004118641947233</v>
      </c>
      <c r="V66" s="16">
        <f t="shared" si="19"/>
        <v>0.24941617027899707</v>
      </c>
      <c r="W66" s="16">
        <f t="shared" si="18"/>
        <v>0.38980408614863243</v>
      </c>
      <c r="X66" s="3">
        <f t="shared" si="11"/>
        <v>7.7021559062270777</v>
      </c>
      <c r="Y66" s="3">
        <f t="shared" si="12"/>
        <v>7.0925837358467669</v>
      </c>
      <c r="Z66" s="3"/>
      <c r="AA66" s="16">
        <f t="shared" si="13"/>
        <v>0.38980408614863243</v>
      </c>
      <c r="AB66" s="3"/>
      <c r="AC66" s="3"/>
      <c r="AD66" s="3"/>
      <c r="AE66" s="3"/>
      <c r="AF66" s="3"/>
      <c r="AG66" s="3"/>
    </row>
    <row r="67" spans="1:33" ht="16.5" customHeight="1" x14ac:dyDescent="0.2">
      <c r="A67" s="3"/>
      <c r="B67" s="18" t="s">
        <v>79</v>
      </c>
      <c r="C67" s="1">
        <v>68.14</v>
      </c>
      <c r="D67" s="3">
        <f t="shared" si="2"/>
        <v>0.87999999999999545</v>
      </c>
      <c r="E67" s="16">
        <f t="shared" si="14"/>
        <v>1.3083556348498296E-2</v>
      </c>
      <c r="F67" s="3">
        <f t="shared" si="3"/>
        <v>0.77439999999999198</v>
      </c>
      <c r="G67" s="1">
        <v>67.73</v>
      </c>
      <c r="H67" s="3">
        <f t="shared" si="4"/>
        <v>-0.40999999999999659</v>
      </c>
      <c r="I67" s="3">
        <f t="shared" si="5"/>
        <v>-6.0170237745816937E-3</v>
      </c>
      <c r="J67" s="3">
        <f t="shared" si="0"/>
        <v>8.3333333333333329E-2</v>
      </c>
      <c r="K67" s="3">
        <f t="shared" si="1"/>
        <v>-4.9199999999999591</v>
      </c>
      <c r="L67" s="3">
        <f t="shared" si="15"/>
        <v>1.0190163696799923</v>
      </c>
      <c r="M67" s="3">
        <f t="shared" si="6"/>
        <v>1.0094634068058099</v>
      </c>
      <c r="N67" s="3">
        <f t="shared" si="7"/>
        <v>16.151414508892959</v>
      </c>
      <c r="O67" s="3">
        <f t="shared" si="8"/>
        <v>-0.30461728273341077</v>
      </c>
      <c r="P67" s="3">
        <f t="shared" si="9"/>
        <v>-9.1385184820023238</v>
      </c>
      <c r="Q67" s="3">
        <v>47</v>
      </c>
      <c r="R67" s="3" t="str">
        <f t="shared" si="10"/>
        <v/>
      </c>
      <c r="S67" s="16"/>
      <c r="T67" s="16">
        <f t="shared" si="16"/>
        <v>2.787080193646669E-4</v>
      </c>
      <c r="U67" s="16">
        <f t="shared" si="17"/>
        <v>0.26711280942207682</v>
      </c>
      <c r="V67" s="16">
        <f t="shared" si="19"/>
        <v>0.25069443900012167</v>
      </c>
      <c r="W67" s="16">
        <f t="shared" si="18"/>
        <v>-0.27031382527554909</v>
      </c>
      <c r="X67" s="3">
        <f t="shared" si="11"/>
        <v>-5.3889302655702647</v>
      </c>
      <c r="Y67" s="3">
        <f t="shared" si="12"/>
        <v>-4.9184282793609455</v>
      </c>
      <c r="Z67" s="3"/>
      <c r="AA67" s="16">
        <f t="shared" si="13"/>
        <v>0.27031382527554909</v>
      </c>
      <c r="AB67" s="3"/>
      <c r="AC67" s="3"/>
      <c r="AD67" s="3"/>
      <c r="AE67" s="3"/>
      <c r="AF67" s="3"/>
      <c r="AG67" s="3"/>
    </row>
    <row r="68" spans="1:33" ht="16.5" customHeight="1" x14ac:dyDescent="0.2">
      <c r="A68" s="3"/>
      <c r="B68" s="18" t="s">
        <v>80</v>
      </c>
      <c r="C68" s="1">
        <v>67.52</v>
      </c>
      <c r="D68" s="3">
        <f t="shared" si="2"/>
        <v>-0.62000000000000455</v>
      </c>
      <c r="E68" s="16">
        <f t="shared" si="14"/>
        <v>-9.0989140005870942E-3</v>
      </c>
      <c r="F68" s="3">
        <f t="shared" si="3"/>
        <v>0.38440000000000563</v>
      </c>
      <c r="G68" s="1">
        <v>66.78</v>
      </c>
      <c r="H68" s="3">
        <f t="shared" si="4"/>
        <v>-0.73999999999999488</v>
      </c>
      <c r="I68" s="3">
        <f t="shared" si="5"/>
        <v>-1.0959715639810351E-2</v>
      </c>
      <c r="J68" s="3">
        <f t="shared" si="0"/>
        <v>8.3333333333333329E-2</v>
      </c>
      <c r="K68" s="3">
        <f t="shared" si="1"/>
        <v>-8.8799999999999386</v>
      </c>
      <c r="L68" s="3">
        <f t="shared" si="15"/>
        <v>0.9847127821297228</v>
      </c>
      <c r="M68" s="3">
        <f t="shared" si="6"/>
        <v>0.99232695324158293</v>
      </c>
      <c r="N68" s="3">
        <f t="shared" si="7"/>
        <v>15.877231251865327</v>
      </c>
      <c r="O68" s="3">
        <f t="shared" si="8"/>
        <v>-0.55929146959780396</v>
      </c>
      <c r="P68" s="3">
        <f t="shared" si="9"/>
        <v>-16.778744087934118</v>
      </c>
      <c r="Q68" s="3">
        <v>48</v>
      </c>
      <c r="R68" s="3" t="str">
        <f t="shared" si="10"/>
        <v/>
      </c>
      <c r="S68" s="16"/>
      <c r="T68" s="16">
        <f t="shared" si="16"/>
        <v>2.6811786891198653E-4</v>
      </c>
      <c r="U68" s="16">
        <f t="shared" si="17"/>
        <v>0.26198888228600187</v>
      </c>
      <c r="V68" s="16">
        <f t="shared" si="19"/>
        <v>0.25352656373848848</v>
      </c>
      <c r="W68" s="16">
        <f t="shared" si="18"/>
        <v>-0.50199301027649446</v>
      </c>
      <c r="X68" s="3">
        <f t="shared" si="11"/>
        <v>-9.894326089267226</v>
      </c>
      <c r="Y68" s="3">
        <f t="shared" si="12"/>
        <v>-9.1338895273617808</v>
      </c>
      <c r="Z68" s="3"/>
      <c r="AA68" s="16">
        <f t="shared" si="13"/>
        <v>0.50199301027649446</v>
      </c>
      <c r="AB68" s="3"/>
      <c r="AC68" s="3"/>
      <c r="AD68" s="3"/>
      <c r="AE68" s="3"/>
      <c r="AF68" s="3"/>
      <c r="AG68" s="3"/>
    </row>
    <row r="69" spans="1:33" ht="16.5" customHeight="1" x14ac:dyDescent="0.2">
      <c r="A69" s="3"/>
      <c r="B69" s="18" t="s">
        <v>81</v>
      </c>
      <c r="C69" s="1">
        <v>66.5</v>
      </c>
      <c r="D69" s="3">
        <f t="shared" si="2"/>
        <v>-1.019999999999996</v>
      </c>
      <c r="E69" s="16">
        <f t="shared" si="14"/>
        <v>-1.510663507108999E-2</v>
      </c>
      <c r="F69" s="3">
        <f t="shared" si="3"/>
        <v>1.0403999999999918</v>
      </c>
      <c r="G69" s="1">
        <v>66.33</v>
      </c>
      <c r="H69" s="3">
        <f t="shared" si="4"/>
        <v>-0.17000000000000171</v>
      </c>
      <c r="I69" s="3">
        <f t="shared" si="5"/>
        <v>-2.5563909774436347E-3</v>
      </c>
      <c r="J69" s="3">
        <f t="shared" si="0"/>
        <v>8.3333333333333329E-2</v>
      </c>
      <c r="K69" s="3">
        <f t="shared" si="1"/>
        <v>-2.0400000000000205</v>
      </c>
      <c r="L69" s="3">
        <f t="shared" si="15"/>
        <v>0.98772290201460222</v>
      </c>
      <c r="M69" s="3">
        <f t="shared" si="6"/>
        <v>0.99384249356454979</v>
      </c>
      <c r="N69" s="3">
        <f t="shared" si="7"/>
        <v>15.901479897032797</v>
      </c>
      <c r="O69" s="3">
        <f t="shared" si="8"/>
        <v>-0.12828994616914133</v>
      </c>
      <c r="P69" s="3">
        <f t="shared" si="9"/>
        <v>-3.8486983850742398</v>
      </c>
      <c r="Q69" s="3">
        <v>49</v>
      </c>
      <c r="R69" s="3" t="str">
        <f t="shared" si="10"/>
        <v/>
      </c>
      <c r="S69" s="16"/>
      <c r="T69" s="16">
        <f t="shared" si="16"/>
        <v>2.6596070968274864E-4</v>
      </c>
      <c r="U69" s="16">
        <f t="shared" si="17"/>
        <v>0.26093282982174482</v>
      </c>
      <c r="V69" s="16">
        <f t="shared" si="19"/>
        <v>0.2526024206966821</v>
      </c>
      <c r="W69" s="16">
        <f t="shared" si="18"/>
        <v>-0.11756547365189836</v>
      </c>
      <c r="X69" s="3">
        <f t="shared" si="11"/>
        <v>-2.2695546604435588</v>
      </c>
      <c r="Y69" s="3">
        <f t="shared" si="12"/>
        <v>-2.1391334671710736</v>
      </c>
      <c r="Z69" s="3"/>
      <c r="AA69" s="16">
        <f t="shared" si="13"/>
        <v>0.11756547365189836</v>
      </c>
      <c r="AB69" s="3"/>
      <c r="AC69" s="3"/>
      <c r="AD69" s="3"/>
      <c r="AE69" s="3"/>
      <c r="AF69" s="3"/>
      <c r="AG69" s="3"/>
    </row>
    <row r="70" spans="1:33" ht="16.5" customHeight="1" x14ac:dyDescent="0.2">
      <c r="A70" s="3"/>
      <c r="B70" s="18" t="s">
        <v>82</v>
      </c>
      <c r="C70" s="1">
        <v>66.75</v>
      </c>
      <c r="D70" s="3">
        <f t="shared" si="2"/>
        <v>0.25</v>
      </c>
      <c r="E70" s="16">
        <f t="shared" si="14"/>
        <v>3.7593984962406013E-3</v>
      </c>
      <c r="F70" s="3">
        <f t="shared" si="3"/>
        <v>6.25E-2</v>
      </c>
      <c r="G70" s="1">
        <v>66.209999999999994</v>
      </c>
      <c r="H70" s="3">
        <f t="shared" si="4"/>
        <v>-0.54000000000000625</v>
      </c>
      <c r="I70" s="3">
        <f t="shared" si="5"/>
        <v>-8.0898876404495324E-3</v>
      </c>
      <c r="J70" s="3">
        <f t="shared" si="0"/>
        <v>8.3333333333333329E-2</v>
      </c>
      <c r="K70" s="3">
        <f t="shared" si="1"/>
        <v>-6.480000000000075</v>
      </c>
      <c r="L70" s="3">
        <f t="shared" si="15"/>
        <v>0.93771085325705616</v>
      </c>
      <c r="M70" s="3">
        <f t="shared" si="6"/>
        <v>0.96835471458399802</v>
      </c>
      <c r="N70" s="3">
        <f t="shared" si="7"/>
        <v>15.493675433343968</v>
      </c>
      <c r="O70" s="3">
        <f t="shared" si="8"/>
        <v>-0.4182351713689868</v>
      </c>
      <c r="P70" s="3">
        <f t="shared" si="9"/>
        <v>-12.547055141069604</v>
      </c>
      <c r="Q70" s="3">
        <v>50</v>
      </c>
      <c r="R70" s="3">
        <f t="shared" si="10"/>
        <v>-12.547055141069604</v>
      </c>
      <c r="S70" s="16"/>
      <c r="T70" s="16">
        <f t="shared" si="16"/>
        <v>2.5234840521630474E-4</v>
      </c>
      <c r="U70" s="16">
        <f t="shared" si="17"/>
        <v>0.25416764494202249</v>
      </c>
      <c r="V70" s="16">
        <f t="shared" si="19"/>
        <v>0.25217747277828567</v>
      </c>
      <c r="W70" s="16">
        <f t="shared" si="18"/>
        <v>-0.38194732341930759</v>
      </c>
      <c r="X70" s="3">
        <f t="shared" si="11"/>
        <v>-7.3989241611375434</v>
      </c>
      <c r="Y70" s="3">
        <f t="shared" si="12"/>
        <v>-6.9496279549030833</v>
      </c>
      <c r="Z70" s="3"/>
      <c r="AA70" s="16">
        <f t="shared" si="13"/>
        <v>0.38194732341930759</v>
      </c>
      <c r="AB70" s="3"/>
      <c r="AC70" s="3"/>
      <c r="AD70" s="3"/>
      <c r="AE70" s="3"/>
      <c r="AF70" s="3"/>
      <c r="AG70" s="3"/>
    </row>
    <row r="71" spans="1:33" ht="16.5" customHeight="1" x14ac:dyDescent="0.2">
      <c r="A71" s="3"/>
      <c r="B71" s="18" t="s">
        <v>83</v>
      </c>
      <c r="C71" s="1">
        <v>66.23</v>
      </c>
      <c r="D71" s="3">
        <f t="shared" si="2"/>
        <v>-0.51999999999999602</v>
      </c>
      <c r="E71" s="16">
        <f t="shared" si="14"/>
        <v>-7.7902621722845842E-3</v>
      </c>
      <c r="F71" s="3">
        <f t="shared" si="3"/>
        <v>0.27039999999999587</v>
      </c>
      <c r="G71" s="1">
        <v>66.569999999999993</v>
      </c>
      <c r="H71" s="3">
        <f t="shared" si="4"/>
        <v>0.3399999999999892</v>
      </c>
      <c r="I71" s="3">
        <f t="shared" si="5"/>
        <v>5.1336252453569259E-3</v>
      </c>
      <c r="J71" s="3">
        <f t="shared" si="0"/>
        <v>8.3333333333333329E-2</v>
      </c>
      <c r="K71" s="3">
        <f t="shared" si="1"/>
        <v>4.0799999999998704</v>
      </c>
      <c r="L71" s="3">
        <f t="shared" si="15"/>
        <v>0.90163999632424208</v>
      </c>
      <c r="M71" s="3">
        <f t="shared" si="6"/>
        <v>0.9495472586049849</v>
      </c>
      <c r="N71" s="3">
        <f t="shared" si="7"/>
        <v>15.192756137679758</v>
      </c>
      <c r="O71" s="3">
        <f t="shared" si="8"/>
        <v>0.26854903501551031</v>
      </c>
      <c r="P71" s="3">
        <f t="shared" si="9"/>
        <v>8.0564710504653085</v>
      </c>
      <c r="Q71" s="3">
        <v>51</v>
      </c>
      <c r="R71" s="3" t="str">
        <f t="shared" si="10"/>
        <v/>
      </c>
      <c r="S71" s="16"/>
      <c r="T71" s="16">
        <f t="shared" si="16"/>
        <v>2.4198839329720332E-4</v>
      </c>
      <c r="U71" s="16">
        <f t="shared" si="17"/>
        <v>0.24889561804918151</v>
      </c>
      <c r="V71" s="16">
        <f t="shared" si="19"/>
        <v>0.23787825352736616</v>
      </c>
      <c r="W71" s="16">
        <f t="shared" si="18"/>
        <v>0.24750738252093427</v>
      </c>
      <c r="X71" s="3">
        <f t="shared" si="11"/>
        <v>4.7508532989288677</v>
      </c>
      <c r="Y71" s="3">
        <f t="shared" si="12"/>
        <v>4.5034592969880327</v>
      </c>
      <c r="Z71" s="3"/>
      <c r="AA71" s="16">
        <f t="shared" si="13"/>
        <v>0.24750738252093427</v>
      </c>
      <c r="AB71" s="3"/>
      <c r="AC71" s="3"/>
      <c r="AD71" s="3"/>
      <c r="AE71" s="3"/>
      <c r="AF71" s="3"/>
      <c r="AG71" s="3"/>
    </row>
    <row r="72" spans="1:33" ht="16.5" customHeight="1" x14ac:dyDescent="0.2">
      <c r="A72" s="3"/>
      <c r="B72" s="18" t="s">
        <v>84</v>
      </c>
      <c r="C72" s="1">
        <v>66.91</v>
      </c>
      <c r="D72" s="3">
        <f t="shared" si="2"/>
        <v>0.67999999999999261</v>
      </c>
      <c r="E72" s="16">
        <f t="shared" si="14"/>
        <v>1.0267250490714065E-2</v>
      </c>
      <c r="F72" s="3">
        <f t="shared" si="3"/>
        <v>0.46239999999998993</v>
      </c>
      <c r="G72" s="1">
        <v>66.02</v>
      </c>
      <c r="H72" s="3">
        <f t="shared" si="4"/>
        <v>-0.89000000000000057</v>
      </c>
      <c r="I72" s="3">
        <f t="shared" si="5"/>
        <v>-1.3301449708563751E-2</v>
      </c>
      <c r="J72" s="3">
        <f t="shared" si="0"/>
        <v>8.3333333333333329E-2</v>
      </c>
      <c r="K72" s="3">
        <f t="shared" si="1"/>
        <v>-10.680000000000007</v>
      </c>
      <c r="L72" s="3">
        <f t="shared" si="15"/>
        <v>0.87789729382022852</v>
      </c>
      <c r="M72" s="3">
        <f t="shared" si="6"/>
        <v>0.93696173551550577</v>
      </c>
      <c r="N72" s="3">
        <f t="shared" si="7"/>
        <v>14.991387768248092</v>
      </c>
      <c r="O72" s="3">
        <f t="shared" si="8"/>
        <v>-0.71240902877719914</v>
      </c>
      <c r="P72" s="3">
        <f t="shared" si="9"/>
        <v>-21.372270863315975</v>
      </c>
      <c r="Q72" s="3">
        <v>52</v>
      </c>
      <c r="R72" s="3" t="str">
        <f t="shared" si="10"/>
        <v/>
      </c>
      <c r="S72" s="16"/>
      <c r="T72" s="16">
        <f t="shared" si="16"/>
        <v>2.3460612515352033E-4</v>
      </c>
      <c r="U72" s="16">
        <f t="shared" si="17"/>
        <v>0.24506972077207173</v>
      </c>
      <c r="V72" s="16">
        <f t="shared" si="19"/>
        <v>0.23920918090096474</v>
      </c>
      <c r="W72" s="16">
        <f t="shared" si="18"/>
        <v>-0.65131423008890577</v>
      </c>
      <c r="X72" s="3">
        <f t="shared" si="11"/>
        <v>-12.603101643457364</v>
      </c>
      <c r="Y72" s="3">
        <f t="shared" si="12"/>
        <v>-11.850826811222072</v>
      </c>
      <c r="Z72" s="3"/>
      <c r="AA72" s="16">
        <f t="shared" si="13"/>
        <v>0.65131423008890577</v>
      </c>
      <c r="AB72" s="3"/>
      <c r="AC72" s="3"/>
      <c r="AD72" s="3"/>
      <c r="AE72" s="3"/>
      <c r="AF72" s="3"/>
      <c r="AG72" s="3"/>
    </row>
    <row r="73" spans="1:33" ht="16.5" customHeight="1" x14ac:dyDescent="0.2">
      <c r="A73" s="3"/>
      <c r="B73" s="18" t="s">
        <v>85</v>
      </c>
      <c r="C73" s="1">
        <v>66.06</v>
      </c>
      <c r="D73" s="3">
        <f t="shared" si="2"/>
        <v>-0.84999999999999432</v>
      </c>
      <c r="E73" s="16">
        <f t="shared" si="14"/>
        <v>-1.2703631744133827E-2</v>
      </c>
      <c r="F73" s="3">
        <f t="shared" si="3"/>
        <v>0.72249999999999037</v>
      </c>
      <c r="G73" s="1">
        <v>66</v>
      </c>
      <c r="H73" s="3">
        <f t="shared" si="4"/>
        <v>-6.0000000000002274E-2</v>
      </c>
      <c r="I73" s="3">
        <f t="shared" si="5"/>
        <v>-9.082652134423595E-4</v>
      </c>
      <c r="J73" s="3">
        <f t="shared" si="0"/>
        <v>8.3333333333333329E-2</v>
      </c>
      <c r="K73" s="3">
        <f t="shared" si="1"/>
        <v>-0.72000000000002728</v>
      </c>
      <c r="L73" s="3">
        <f t="shared" si="15"/>
        <v>0.86949744010021557</v>
      </c>
      <c r="M73" s="3">
        <f t="shared" si="6"/>
        <v>0.93246846600848421</v>
      </c>
      <c r="N73" s="3">
        <f t="shared" si="7"/>
        <v>14.919495456135747</v>
      </c>
      <c r="O73" s="3">
        <f t="shared" si="8"/>
        <v>-4.8259004610234475E-2</v>
      </c>
      <c r="P73" s="3">
        <f t="shared" si="9"/>
        <v>-1.4477701383070343</v>
      </c>
      <c r="Q73" s="3">
        <v>53</v>
      </c>
      <c r="R73" s="3" t="str">
        <f t="shared" si="10"/>
        <v/>
      </c>
      <c r="S73" s="16"/>
      <c r="T73" s="16">
        <f t="shared" si="16"/>
        <v>2.3064807836092814E-4</v>
      </c>
      <c r="U73" s="16">
        <f t="shared" si="17"/>
        <v>0.24299363790107265</v>
      </c>
      <c r="V73" s="16">
        <f t="shared" si="19"/>
        <v>0.22808851037459485</v>
      </c>
      <c r="W73" s="16">
        <f t="shared" si="18"/>
        <v>-4.4853777471102266E-2</v>
      </c>
      <c r="X73" s="3">
        <f t="shared" si="11"/>
        <v>-0.85374148241610359</v>
      </c>
      <c r="Y73" s="3">
        <f t="shared" si="12"/>
        <v>-0.81612580238968369</v>
      </c>
      <c r="Z73" s="3"/>
      <c r="AA73" s="16">
        <f t="shared" si="13"/>
        <v>4.4853777471102266E-2</v>
      </c>
      <c r="AB73" s="3"/>
      <c r="AC73" s="3"/>
      <c r="AD73" s="3"/>
      <c r="AE73" s="3"/>
      <c r="AF73" s="3"/>
      <c r="AG73" s="3"/>
    </row>
    <row r="74" spans="1:33" ht="16.5" customHeight="1" x14ac:dyDescent="0.2">
      <c r="A74" s="3"/>
      <c r="B74" s="18" t="s">
        <v>86</v>
      </c>
      <c r="C74" s="1">
        <v>65.959999999999994</v>
      </c>
      <c r="D74" s="3">
        <f t="shared" si="2"/>
        <v>-0.10000000000000853</v>
      </c>
      <c r="E74" s="16">
        <f t="shared" si="14"/>
        <v>-1.5137753557373376E-3</v>
      </c>
      <c r="F74" s="3">
        <f t="shared" si="3"/>
        <v>1.0000000000001705E-2</v>
      </c>
      <c r="G74" s="1">
        <v>66.290000000000006</v>
      </c>
      <c r="H74" s="3">
        <f t="shared" si="4"/>
        <v>0.33000000000001251</v>
      </c>
      <c r="I74" s="3">
        <f t="shared" si="5"/>
        <v>5.0030321406915185E-3</v>
      </c>
      <c r="J74" s="3">
        <f t="shared" si="0"/>
        <v>8.3333333333333329E-2</v>
      </c>
      <c r="K74" s="3">
        <f t="shared" si="1"/>
        <v>3.9600000000001501</v>
      </c>
      <c r="L74" s="3">
        <f t="shared" si="15"/>
        <v>0.82303811901371748</v>
      </c>
      <c r="M74" s="3">
        <f t="shared" si="6"/>
        <v>0.90721448346778366</v>
      </c>
      <c r="N74" s="3">
        <f t="shared" si="7"/>
        <v>14.515431735484539</v>
      </c>
      <c r="O74" s="3">
        <f t="shared" si="8"/>
        <v>0.27281310485030236</v>
      </c>
      <c r="P74" s="3">
        <f t="shared" si="9"/>
        <v>8.1843931455090715</v>
      </c>
      <c r="Q74" s="3">
        <v>54</v>
      </c>
      <c r="R74" s="3" t="str">
        <f t="shared" si="10"/>
        <v/>
      </c>
      <c r="S74" s="16"/>
      <c r="T74" s="16">
        <f t="shared" si="16"/>
        <v>2.1830448038615569E-4</v>
      </c>
      <c r="U74" s="16">
        <f t="shared" si="17"/>
        <v>0.23640208750951389</v>
      </c>
      <c r="V74" s="16">
        <f t="shared" si="19"/>
        <v>0.22347224832990306</v>
      </c>
      <c r="W74" s="16">
        <f t="shared" si="18"/>
        <v>0.25395877980934534</v>
      </c>
      <c r="X74" s="3">
        <f t="shared" si="11"/>
        <v>4.8262882013120203</v>
      </c>
      <c r="Y74" s="3">
        <f t="shared" si="12"/>
        <v>4.6208440990134863</v>
      </c>
      <c r="Z74" s="3"/>
      <c r="AA74" s="16">
        <f t="shared" si="13"/>
        <v>0.25395877980934534</v>
      </c>
      <c r="AB74" s="3"/>
      <c r="AC74" s="3"/>
      <c r="AD74" s="3"/>
      <c r="AE74" s="3"/>
      <c r="AF74" s="3"/>
      <c r="AG74" s="3"/>
    </row>
    <row r="75" spans="1:33" ht="16.5" customHeight="1" x14ac:dyDescent="0.2">
      <c r="A75" s="3"/>
      <c r="B75" s="18" t="s">
        <v>87</v>
      </c>
      <c r="C75" s="1">
        <v>66.540000000000006</v>
      </c>
      <c r="D75" s="3">
        <f t="shared" si="2"/>
        <v>0.58000000000001251</v>
      </c>
      <c r="E75" s="16">
        <f t="shared" si="14"/>
        <v>8.7932080048516159E-3</v>
      </c>
      <c r="F75" s="3">
        <f t="shared" si="3"/>
        <v>0.33640000000001452</v>
      </c>
      <c r="G75" s="1">
        <v>66.03</v>
      </c>
      <c r="H75" s="3">
        <f t="shared" si="4"/>
        <v>-0.51000000000000512</v>
      </c>
      <c r="I75" s="3">
        <f t="shared" si="5"/>
        <v>-7.6645626690713111E-3</v>
      </c>
      <c r="J75" s="3">
        <f t="shared" si="0"/>
        <v>8.3333333333333329E-2</v>
      </c>
      <c r="K75" s="3">
        <f t="shared" si="1"/>
        <v>-6.1200000000000614</v>
      </c>
      <c r="L75" s="3">
        <f t="shared" si="15"/>
        <v>0.79673335582378757</v>
      </c>
      <c r="M75" s="3">
        <f t="shared" si="6"/>
        <v>0.89259921343444371</v>
      </c>
      <c r="N75" s="3">
        <f t="shared" si="7"/>
        <v>14.281587414951099</v>
      </c>
      <c r="O75" s="3">
        <f t="shared" si="8"/>
        <v>-0.42852379236170623</v>
      </c>
      <c r="P75" s="3">
        <f t="shared" si="9"/>
        <v>-12.855713770851187</v>
      </c>
      <c r="Q75" s="3">
        <v>55</v>
      </c>
      <c r="R75" s="3">
        <f t="shared" si="10"/>
        <v>-12.855713770851187</v>
      </c>
      <c r="S75" s="16"/>
      <c r="T75" s="16">
        <f t="shared" si="16"/>
        <v>2.1068372506888167E-4</v>
      </c>
      <c r="U75" s="16">
        <f t="shared" si="17"/>
        <v>0.23223917330552507</v>
      </c>
      <c r="V75" s="16">
        <f t="shared" si="19"/>
        <v>0.22370836492581236</v>
      </c>
      <c r="W75" s="16">
        <f t="shared" si="18"/>
        <v>-0.3960346168984043</v>
      </c>
      <c r="X75" s="3">
        <f t="shared" si="11"/>
        <v>-7.5809383284268312</v>
      </c>
      <c r="Y75" s="3">
        <f t="shared" si="12"/>
        <v>-7.2059498154539341</v>
      </c>
      <c r="Z75" s="3"/>
      <c r="AA75" s="16">
        <f t="shared" si="13"/>
        <v>0.3960346168984043</v>
      </c>
      <c r="AB75" s="3"/>
      <c r="AC75" s="3"/>
      <c r="AD75" s="3"/>
      <c r="AE75" s="3"/>
      <c r="AF75" s="3"/>
      <c r="AG75" s="3"/>
    </row>
    <row r="76" spans="1:33" ht="16.5" customHeight="1" x14ac:dyDescent="0.2">
      <c r="A76" s="3"/>
      <c r="B76" s="18" t="s">
        <v>88</v>
      </c>
      <c r="C76" s="1">
        <v>66.38</v>
      </c>
      <c r="D76" s="3">
        <f t="shared" si="2"/>
        <v>-0.1600000000000108</v>
      </c>
      <c r="E76" s="16">
        <f t="shared" si="14"/>
        <v>-2.4045686804930987E-3</v>
      </c>
      <c r="F76" s="3">
        <f t="shared" si="3"/>
        <v>2.5600000000003457E-2</v>
      </c>
      <c r="G76" s="1">
        <v>66.59</v>
      </c>
      <c r="H76" s="3">
        <f t="shared" si="4"/>
        <v>0.21000000000000796</v>
      </c>
      <c r="I76" s="3">
        <f t="shared" si="5"/>
        <v>3.1636034950287433E-3</v>
      </c>
      <c r="J76" s="3">
        <f t="shared" si="0"/>
        <v>8.3333333333333329E-2</v>
      </c>
      <c r="K76" s="3">
        <f t="shared" si="1"/>
        <v>2.5200000000000955</v>
      </c>
      <c r="L76" s="3">
        <f t="shared" si="15"/>
        <v>0.75505047172520467</v>
      </c>
      <c r="M76" s="3">
        <f t="shared" si="6"/>
        <v>0.86893640257800497</v>
      </c>
      <c r="N76" s="3">
        <f t="shared" si="7"/>
        <v>13.90298244124808</v>
      </c>
      <c r="O76" s="3">
        <f t="shared" si="8"/>
        <v>0.18125607297925017</v>
      </c>
      <c r="P76" s="3">
        <f t="shared" si="9"/>
        <v>5.4376821893775054</v>
      </c>
      <c r="Q76" s="3">
        <v>56</v>
      </c>
      <c r="R76" s="3" t="str">
        <f t="shared" si="10"/>
        <v/>
      </c>
      <c r="S76" s="16"/>
      <c r="T76" s="16">
        <f t="shared" si="16"/>
        <v>1.9960795347268311E-4</v>
      </c>
      <c r="U76" s="16">
        <f t="shared" si="17"/>
        <v>0.22605228618398637</v>
      </c>
      <c r="V76" s="16">
        <f t="shared" si="19"/>
        <v>0.22410938301367614</v>
      </c>
      <c r="W76" s="16">
        <f t="shared" si="18"/>
        <v>0.16794009289269576</v>
      </c>
      <c r="X76" s="3">
        <f t="shared" si="11"/>
        <v>3.2065690059717675</v>
      </c>
      <c r="Y76" s="3">
        <f t="shared" si="12"/>
        <v>3.0557123790466147</v>
      </c>
      <c r="Z76" s="3"/>
      <c r="AA76" s="16">
        <f t="shared" si="13"/>
        <v>0.16794009289269576</v>
      </c>
      <c r="AB76" s="3"/>
      <c r="AC76" s="3"/>
      <c r="AD76" s="3"/>
      <c r="AE76" s="3"/>
      <c r="AF76" s="3"/>
      <c r="AG76" s="3"/>
    </row>
    <row r="77" spans="1:33" ht="16.5" customHeight="1" x14ac:dyDescent="0.2">
      <c r="A77" s="3"/>
      <c r="B77" s="18" t="s">
        <v>89</v>
      </c>
      <c r="C77" s="1">
        <v>67.34</v>
      </c>
      <c r="D77" s="3">
        <f t="shared" si="2"/>
        <v>0.96000000000000796</v>
      </c>
      <c r="E77" s="16">
        <f t="shared" si="14"/>
        <v>1.4462187405845255E-2</v>
      </c>
      <c r="F77" s="3">
        <f t="shared" si="3"/>
        <v>0.9216000000000153</v>
      </c>
      <c r="G77" s="1">
        <v>67.819999999999993</v>
      </c>
      <c r="H77" s="3">
        <f t="shared" si="4"/>
        <v>0.47999999999998977</v>
      </c>
      <c r="I77" s="3">
        <f t="shared" si="5"/>
        <v>7.1280071280069761E-3</v>
      </c>
      <c r="J77" s="3">
        <f t="shared" si="0"/>
        <v>8.3333333333333329E-2</v>
      </c>
      <c r="K77" s="3">
        <f t="shared" si="1"/>
        <v>5.7599999999998772</v>
      </c>
      <c r="L77" s="3">
        <f t="shared" si="15"/>
        <v>0.76405314892924847</v>
      </c>
      <c r="M77" s="3">
        <f t="shared" si="6"/>
        <v>0.87410133790610822</v>
      </c>
      <c r="N77" s="3">
        <f t="shared" si="7"/>
        <v>13.985621406497732</v>
      </c>
      <c r="O77" s="3">
        <f t="shared" si="8"/>
        <v>0.41185156044076643</v>
      </c>
      <c r="P77" s="3">
        <f t="shared" si="9"/>
        <v>12.355546813222993</v>
      </c>
      <c r="Q77" s="3">
        <v>57</v>
      </c>
      <c r="R77" s="3" t="str">
        <f t="shared" si="10"/>
        <v/>
      </c>
      <c r="S77" s="16"/>
      <c r="T77" s="16">
        <f t="shared" si="16"/>
        <v>2.0012400272074289E-4</v>
      </c>
      <c r="U77" s="16">
        <f t="shared" si="17"/>
        <v>0.2263443056418919</v>
      </c>
      <c r="V77" s="16">
        <f t="shared" si="19"/>
        <v>0.2229421815055441</v>
      </c>
      <c r="W77" s="16">
        <f t="shared" si="18"/>
        <v>0.37790252904092791</v>
      </c>
      <c r="X77" s="3">
        <f t="shared" si="11"/>
        <v>7.2859928335844106</v>
      </c>
      <c r="Y77" s="3">
        <f t="shared" si="12"/>
        <v>6.8760319002634684</v>
      </c>
      <c r="Z77" s="3"/>
      <c r="AA77" s="16">
        <f t="shared" si="13"/>
        <v>0.37790252904092791</v>
      </c>
      <c r="AB77" s="3"/>
      <c r="AC77" s="3"/>
      <c r="AD77" s="3"/>
      <c r="AE77" s="3"/>
      <c r="AF77" s="3"/>
      <c r="AG77" s="3"/>
    </row>
    <row r="78" spans="1:33" ht="16.5" customHeight="1" x14ac:dyDescent="0.2">
      <c r="A78" s="3"/>
      <c r="B78" s="18" t="s">
        <v>90</v>
      </c>
      <c r="C78" s="1">
        <v>67.900000000000006</v>
      </c>
      <c r="D78" s="3">
        <f t="shared" si="2"/>
        <v>0.56000000000000227</v>
      </c>
      <c r="E78" s="16">
        <f t="shared" si="14"/>
        <v>8.3160083160083494E-3</v>
      </c>
      <c r="F78" s="3">
        <f t="shared" si="3"/>
        <v>0.31360000000000254</v>
      </c>
      <c r="G78" s="1">
        <v>67.599999999999994</v>
      </c>
      <c r="H78" s="3">
        <f t="shared" si="4"/>
        <v>-0.30000000000001137</v>
      </c>
      <c r="I78" s="3">
        <f t="shared" si="5"/>
        <v>-4.4182621502210804E-3</v>
      </c>
      <c r="J78" s="3">
        <f t="shared" si="0"/>
        <v>8.3333333333333329E-2</v>
      </c>
      <c r="K78" s="3">
        <f t="shared" si="1"/>
        <v>-3.6000000000001364</v>
      </c>
      <c r="L78" s="3">
        <f t="shared" si="15"/>
        <v>0.73970433006820813</v>
      </c>
      <c r="M78" s="3">
        <f t="shared" si="6"/>
        <v>0.86006065487743832</v>
      </c>
      <c r="N78" s="3">
        <f t="shared" si="7"/>
        <v>13.760970478039013</v>
      </c>
      <c r="O78" s="3">
        <f t="shared" si="8"/>
        <v>-0.26160945594246698</v>
      </c>
      <c r="P78" s="3">
        <f t="shared" si="9"/>
        <v>-7.8482836782740097</v>
      </c>
      <c r="Q78" s="3">
        <v>58</v>
      </c>
      <c r="R78" s="3" t="str">
        <f t="shared" si="10"/>
        <v/>
      </c>
      <c r="S78" s="16"/>
      <c r="T78" s="16">
        <f t="shared" si="16"/>
        <v>1.9304465091486058E-4</v>
      </c>
      <c r="U78" s="16">
        <f t="shared" si="17"/>
        <v>0.22230481468966054</v>
      </c>
      <c r="V78" s="16">
        <f t="shared" si="19"/>
        <v>0.22146859470612895</v>
      </c>
      <c r="W78" s="16">
        <f t="shared" si="18"/>
        <v>-0.2384975146699731</v>
      </c>
      <c r="X78" s="3">
        <f t="shared" si="11"/>
        <v>-4.6280864376350204</v>
      </c>
      <c r="Y78" s="3">
        <f t="shared" si="12"/>
        <v>-4.3395224773070566</v>
      </c>
      <c r="Z78" s="3"/>
      <c r="AA78" s="16">
        <f t="shared" si="13"/>
        <v>0.2384975146699731</v>
      </c>
      <c r="AB78" s="3"/>
      <c r="AC78" s="3"/>
      <c r="AD78" s="3"/>
      <c r="AE78" s="3"/>
      <c r="AF78" s="3"/>
      <c r="AG78" s="3"/>
    </row>
    <row r="79" spans="1:33" ht="16.5" customHeight="1" x14ac:dyDescent="0.2">
      <c r="A79" s="3"/>
      <c r="B79" s="18" t="s">
        <v>91</v>
      </c>
      <c r="C79" s="1">
        <v>67.86</v>
      </c>
      <c r="D79" s="3">
        <f t="shared" si="2"/>
        <v>-4.0000000000006253E-2</v>
      </c>
      <c r="E79" s="16">
        <f t="shared" si="14"/>
        <v>-5.891016200295471E-4</v>
      </c>
      <c r="F79" s="3">
        <f t="shared" si="3"/>
        <v>1.6000000000005003E-3</v>
      </c>
      <c r="G79" s="1">
        <v>68.510000000000005</v>
      </c>
      <c r="H79" s="3">
        <f t="shared" si="4"/>
        <v>0.65000000000000568</v>
      </c>
      <c r="I79" s="3">
        <f t="shared" si="5"/>
        <v>9.5785440613027663E-3</v>
      </c>
      <c r="J79" s="3">
        <f t="shared" si="0"/>
        <v>8.3333333333333329E-2</v>
      </c>
      <c r="K79" s="3">
        <f t="shared" si="1"/>
        <v>7.8000000000000682</v>
      </c>
      <c r="L79" s="3">
        <f t="shared" si="15"/>
        <v>0.69980679871316986</v>
      </c>
      <c r="M79" s="3">
        <f t="shared" si="6"/>
        <v>0.83654455871350319</v>
      </c>
      <c r="N79" s="3">
        <f t="shared" si="7"/>
        <v>13.384712939416051</v>
      </c>
      <c r="O79" s="3">
        <f t="shared" si="8"/>
        <v>0.58275437323950308</v>
      </c>
      <c r="P79" s="3">
        <f t="shared" si="9"/>
        <v>17.482631197185093</v>
      </c>
      <c r="Q79" s="3">
        <v>59</v>
      </c>
      <c r="R79" s="3" t="str">
        <f t="shared" si="10"/>
        <v/>
      </c>
      <c r="S79" s="16"/>
      <c r="T79" s="16">
        <f t="shared" si="16"/>
        <v>1.8262856387723142E-4</v>
      </c>
      <c r="U79" s="16">
        <f t="shared" si="17"/>
        <v>0.2162242177753714</v>
      </c>
      <c r="V79" s="16">
        <f t="shared" si="19"/>
        <v>0.22140202661043129</v>
      </c>
      <c r="W79" s="16">
        <f t="shared" si="18"/>
        <v>0.53158952275662019</v>
      </c>
      <c r="X79" s="3">
        <f t="shared" si="11"/>
        <v>10.309404151871988</v>
      </c>
      <c r="Y79" s="3">
        <f t="shared" si="12"/>
        <v>9.6724055422356852</v>
      </c>
      <c r="Z79" s="3"/>
      <c r="AA79" s="16">
        <f t="shared" si="13"/>
        <v>0.53158952275662019</v>
      </c>
      <c r="AB79" s="3"/>
      <c r="AC79" s="3"/>
      <c r="AD79" s="3"/>
      <c r="AE79" s="3"/>
      <c r="AF79" s="3"/>
      <c r="AG79" s="3"/>
    </row>
    <row r="80" spans="1:33" ht="16.5" customHeight="1" x14ac:dyDescent="0.2">
      <c r="A80" s="3"/>
      <c r="B80" s="18" t="s">
        <v>92</v>
      </c>
      <c r="C80" s="1">
        <v>68.650000000000006</v>
      </c>
      <c r="D80" s="3">
        <f t="shared" si="2"/>
        <v>0.79000000000000625</v>
      </c>
      <c r="E80" s="16">
        <f t="shared" si="14"/>
        <v>1.1641615089891044E-2</v>
      </c>
      <c r="F80" s="3">
        <f t="shared" si="3"/>
        <v>0.62410000000000987</v>
      </c>
      <c r="G80" s="1">
        <v>68.98</v>
      </c>
      <c r="H80" s="3">
        <f t="shared" si="4"/>
        <v>0.32999999999999829</v>
      </c>
      <c r="I80" s="3">
        <f t="shared" si="5"/>
        <v>4.8069919883466606E-3</v>
      </c>
      <c r="J80" s="3">
        <f t="shared" si="0"/>
        <v>8.3333333333333329E-2</v>
      </c>
      <c r="K80" s="3">
        <f t="shared" si="1"/>
        <v>3.9599999999999795</v>
      </c>
      <c r="L80" s="3">
        <f t="shared" si="15"/>
        <v>0.69571453932326932</v>
      </c>
      <c r="M80" s="3">
        <f t="shared" si="6"/>
        <v>0.83409504214044417</v>
      </c>
      <c r="N80" s="3">
        <f t="shared" si="7"/>
        <v>13.345520674247107</v>
      </c>
      <c r="O80" s="3">
        <f t="shared" si="8"/>
        <v>0.29672877489460597</v>
      </c>
      <c r="P80" s="3">
        <f t="shared" si="9"/>
        <v>8.9018632468381789</v>
      </c>
      <c r="Q80" s="3">
        <v>60</v>
      </c>
      <c r="R80" s="3">
        <f t="shared" si="10"/>
        <v>8.9018632468381789</v>
      </c>
      <c r="S80" s="16"/>
      <c r="T80" s="16">
        <f t="shared" si="16"/>
        <v>1.8008254431095831E-4</v>
      </c>
      <c r="U80" s="16">
        <f t="shared" si="17"/>
        <v>0.21471174011591757</v>
      </c>
      <c r="V80" s="16">
        <f t="shared" si="19"/>
        <v>0.22180786743404793</v>
      </c>
      <c r="W80" s="16">
        <f t="shared" si="18"/>
        <v>0.26865742799633507</v>
      </c>
      <c r="X80" s="3">
        <f t="shared" si="11"/>
        <v>5.2493760739588611</v>
      </c>
      <c r="Y80" s="3">
        <f t="shared" si="12"/>
        <v>4.8882897127832354</v>
      </c>
      <c r="Z80" s="3"/>
      <c r="AA80" s="16">
        <f t="shared" si="13"/>
        <v>0.26865742799633507</v>
      </c>
      <c r="AB80" s="3"/>
      <c r="AC80" s="3"/>
      <c r="AD80" s="3"/>
      <c r="AE80" s="3"/>
      <c r="AF80" s="3"/>
      <c r="AG80" s="3"/>
    </row>
    <row r="81" spans="1:33" ht="16.5" customHeight="1" x14ac:dyDescent="0.2">
      <c r="A81" s="3"/>
      <c r="B81" s="18" t="s">
        <v>93</v>
      </c>
      <c r="C81" s="1">
        <v>69.599999999999994</v>
      </c>
      <c r="D81" s="3">
        <f t="shared" si="2"/>
        <v>0.94999999999998863</v>
      </c>
      <c r="E81" s="16">
        <f t="shared" si="14"/>
        <v>1.3838310269482717E-2</v>
      </c>
      <c r="F81" s="3">
        <f t="shared" si="3"/>
        <v>0.90249999999997843</v>
      </c>
      <c r="G81" s="1">
        <v>68.930000000000007</v>
      </c>
      <c r="H81" s="3">
        <f t="shared" si="4"/>
        <v>-0.66999999999998749</v>
      </c>
      <c r="I81" s="3">
        <f t="shared" si="5"/>
        <v>-9.6264367816090157E-3</v>
      </c>
      <c r="J81" s="3">
        <f t="shared" si="0"/>
        <v>8.3333333333333329E-2</v>
      </c>
      <c r="K81" s="3">
        <f t="shared" si="1"/>
        <v>-8.0399999999998499</v>
      </c>
      <c r="L81" s="3">
        <f t="shared" si="15"/>
        <v>0.70689213179228072</v>
      </c>
      <c r="M81" s="3">
        <f t="shared" si="6"/>
        <v>0.84076877427285601</v>
      </c>
      <c r="N81" s="3">
        <f t="shared" si="7"/>
        <v>13.452300388365696</v>
      </c>
      <c r="O81" s="3">
        <f t="shared" si="8"/>
        <v>-0.59766729614165415</v>
      </c>
      <c r="P81" s="3">
        <f t="shared" si="9"/>
        <v>-17.930018884249623</v>
      </c>
      <c r="Q81" s="3">
        <v>61</v>
      </c>
      <c r="R81" s="3" t="str">
        <f t="shared" si="10"/>
        <v/>
      </c>
      <c r="S81" s="16"/>
      <c r="T81" s="16">
        <f t="shared" si="16"/>
        <v>1.8069964089493197E-4</v>
      </c>
      <c r="U81" s="16">
        <f t="shared" si="17"/>
        <v>0.21507930646415657</v>
      </c>
      <c r="V81" s="16">
        <f t="shared" si="19"/>
        <v>0.22350039381841899</v>
      </c>
      <c r="W81" s="16">
        <f t="shared" si="18"/>
        <v>-0.53709137935387286</v>
      </c>
      <c r="X81" s="3">
        <f t="shared" si="11"/>
        <v>-10.573226023219485</v>
      </c>
      <c r="Y81" s="3">
        <f t="shared" si="12"/>
        <v>-9.7725132117170066</v>
      </c>
      <c r="Z81" s="3"/>
      <c r="AA81" s="16">
        <f t="shared" si="13"/>
        <v>0.53709137935387286</v>
      </c>
      <c r="AB81" s="3"/>
      <c r="AC81" s="3"/>
      <c r="AD81" s="3"/>
      <c r="AE81" s="3"/>
      <c r="AF81" s="3"/>
      <c r="AG81" s="3"/>
    </row>
    <row r="82" spans="1:33" ht="16.5" customHeight="1" x14ac:dyDescent="0.2">
      <c r="A82" s="3"/>
      <c r="B82" s="18" t="s">
        <v>94</v>
      </c>
      <c r="C82" s="1">
        <v>68.5</v>
      </c>
      <c r="D82" s="3">
        <f t="shared" si="2"/>
        <v>-1.0999999999999943</v>
      </c>
      <c r="E82" s="16">
        <f t="shared" si="14"/>
        <v>-1.5804597701149344E-2</v>
      </c>
      <c r="F82" s="3">
        <f t="shared" si="3"/>
        <v>1.2099999999999875</v>
      </c>
      <c r="G82" s="1">
        <v>68.989999999999995</v>
      </c>
      <c r="H82" s="3">
        <f t="shared" si="4"/>
        <v>0.48999999999999488</v>
      </c>
      <c r="I82" s="3">
        <f t="shared" si="5"/>
        <v>7.1532846715327723E-3</v>
      </c>
      <c r="J82" s="3">
        <f t="shared" si="0"/>
        <v>8.3333333333333329E-2</v>
      </c>
      <c r="K82" s="3">
        <f t="shared" si="1"/>
        <v>5.8799999999999386</v>
      </c>
      <c r="L82" s="3">
        <f t="shared" si="15"/>
        <v>0.73408715169540006</v>
      </c>
      <c r="M82" s="3">
        <f t="shared" si="6"/>
        <v>0.8567888606275178</v>
      </c>
      <c r="N82" s="3">
        <f t="shared" si="7"/>
        <v>13.708621770040285</v>
      </c>
      <c r="O82" s="3">
        <f t="shared" si="8"/>
        <v>0.42892714516717312</v>
      </c>
      <c r="P82" s="3">
        <f t="shared" si="9"/>
        <v>12.867814355015193</v>
      </c>
      <c r="Q82" s="3">
        <v>62</v>
      </c>
      <c r="R82" s="3" t="str">
        <f t="shared" si="10"/>
        <v/>
      </c>
      <c r="S82" s="16"/>
      <c r="T82" s="16">
        <f t="shared" si="16"/>
        <v>1.8443400130575594E-4</v>
      </c>
      <c r="U82" s="16">
        <f t="shared" si="17"/>
        <v>0.21729036871033544</v>
      </c>
      <c r="V82" s="16">
        <f t="shared" si="19"/>
        <v>0.21809801557896843</v>
      </c>
      <c r="W82" s="16">
        <f t="shared" si="18"/>
        <v>0.39504473469242318</v>
      </c>
      <c r="X82" s="3">
        <f t="shared" si="11"/>
        <v>7.588073971295084</v>
      </c>
      <c r="Y82" s="3">
        <f t="shared" si="12"/>
        <v>7.1879386588652148</v>
      </c>
      <c r="Z82" s="3"/>
      <c r="AA82" s="16">
        <f t="shared" si="13"/>
        <v>0.39504473469242318</v>
      </c>
      <c r="AB82" s="3"/>
      <c r="AC82" s="3"/>
      <c r="AD82" s="3"/>
      <c r="AE82" s="3"/>
      <c r="AF82" s="3"/>
      <c r="AG82" s="3"/>
    </row>
    <row r="83" spans="1:33" ht="16.5" customHeight="1" x14ac:dyDescent="0.2">
      <c r="A83" s="3"/>
      <c r="B83" s="18" t="s">
        <v>95</v>
      </c>
      <c r="C83" s="1">
        <v>68.7</v>
      </c>
      <c r="D83" s="3">
        <f t="shared" si="2"/>
        <v>0.20000000000000284</v>
      </c>
      <c r="E83" s="16">
        <f t="shared" si="14"/>
        <v>2.9197080291971217E-3</v>
      </c>
      <c r="F83" s="3">
        <f t="shared" si="3"/>
        <v>4.0000000000001139E-2</v>
      </c>
      <c r="G83" s="1">
        <v>68.39</v>
      </c>
      <c r="H83" s="3">
        <f t="shared" si="4"/>
        <v>-0.31000000000000227</v>
      </c>
      <c r="I83" s="3">
        <f t="shared" si="5"/>
        <v>-4.5123726346434096E-3</v>
      </c>
      <c r="J83" s="3">
        <f t="shared" si="0"/>
        <v>8.3333333333333329E-2</v>
      </c>
      <c r="K83" s="3">
        <f t="shared" si="1"/>
        <v>-3.7200000000000273</v>
      </c>
      <c r="L83" s="3">
        <f t="shared" si="15"/>
        <v>0.69656892727943254</v>
      </c>
      <c r="M83" s="3">
        <f t="shared" si="6"/>
        <v>0.83460704962241516</v>
      </c>
      <c r="N83" s="3">
        <f t="shared" si="7"/>
        <v>13.353712793958643</v>
      </c>
      <c r="O83" s="3">
        <f t="shared" si="8"/>
        <v>-0.27857421058830872</v>
      </c>
      <c r="P83" s="3">
        <f t="shared" si="9"/>
        <v>-8.3572263176492623</v>
      </c>
      <c r="Q83" s="3">
        <v>63</v>
      </c>
      <c r="R83" s="3" t="str">
        <f t="shared" si="10"/>
        <v/>
      </c>
      <c r="S83" s="16"/>
      <c r="T83" s="16">
        <f t="shared" si="16"/>
        <v>1.7492539015278308E-4</v>
      </c>
      <c r="U83" s="16">
        <f t="shared" si="17"/>
        <v>0.21161498028049069</v>
      </c>
      <c r="V83" s="16">
        <f t="shared" si="19"/>
        <v>0.17630868628357704</v>
      </c>
      <c r="W83" s="16">
        <f t="shared" si="18"/>
        <v>-0.25588203417332928</v>
      </c>
      <c r="X83" s="3">
        <f t="shared" si="11"/>
        <v>-4.9282069000677424</v>
      </c>
      <c r="Y83" s="3">
        <f t="shared" si="12"/>
        <v>-4.6558381976045604</v>
      </c>
      <c r="Z83" s="3"/>
      <c r="AA83" s="16">
        <f t="shared" si="13"/>
        <v>0.25588203417332928</v>
      </c>
      <c r="AB83" s="3"/>
      <c r="AC83" s="3"/>
      <c r="AD83" s="3"/>
      <c r="AE83" s="3"/>
      <c r="AF83" s="3"/>
      <c r="AG83" s="3"/>
    </row>
    <row r="84" spans="1:33" ht="16.5" customHeight="1" x14ac:dyDescent="0.2">
      <c r="A84" s="3"/>
      <c r="B84" s="18" t="s">
        <v>96</v>
      </c>
      <c r="C84" s="1">
        <v>67.95</v>
      </c>
      <c r="D84" s="3">
        <f t="shared" si="2"/>
        <v>-0.75</v>
      </c>
      <c r="E84" s="16">
        <f t="shared" si="14"/>
        <v>-1.0917030567685589E-2</v>
      </c>
      <c r="F84" s="3">
        <f t="shared" si="3"/>
        <v>0.5625</v>
      </c>
      <c r="G84" s="1">
        <v>69.02</v>
      </c>
      <c r="H84" s="3">
        <f t="shared" si="4"/>
        <v>1.0699999999999932</v>
      </c>
      <c r="I84" s="3">
        <f t="shared" si="5"/>
        <v>1.5746872700514985E-2</v>
      </c>
      <c r="J84" s="3">
        <f t="shared" si="0"/>
        <v>8.3333333333333329E-2</v>
      </c>
      <c r="K84" s="3">
        <f t="shared" si="1"/>
        <v>12.839999999999918</v>
      </c>
      <c r="L84" s="3">
        <f t="shared" si="15"/>
        <v>0.68932195823730102</v>
      </c>
      <c r="M84" s="3">
        <f t="shared" si="6"/>
        <v>0.83025415279738346</v>
      </c>
      <c r="N84" s="3">
        <f t="shared" si="7"/>
        <v>13.284066444758135</v>
      </c>
      <c r="O84" s="3">
        <f t="shared" si="8"/>
        <v>0.96657149777104245</v>
      </c>
      <c r="P84" s="3">
        <f t="shared" si="9"/>
        <v>28.997144933131274</v>
      </c>
      <c r="Q84" s="3">
        <v>64</v>
      </c>
      <c r="R84" s="3" t="str">
        <f t="shared" si="10"/>
        <v/>
      </c>
      <c r="S84" s="16"/>
      <c r="T84" s="16">
        <f t="shared" si="16"/>
        <v>1.71912209950783E-4</v>
      </c>
      <c r="U84" s="16">
        <f t="shared" si="17"/>
        <v>0.20978447451468005</v>
      </c>
      <c r="V84" s="16">
        <f t="shared" si="19"/>
        <v>0.17965389727463255</v>
      </c>
      <c r="W84" s="16">
        <f t="shared" si="18"/>
        <v>0.90074574318871647</v>
      </c>
      <c r="X84" s="3">
        <f t="shared" si="11"/>
        <v>17.099444757159361</v>
      </c>
      <c r="Y84" s="3">
        <f t="shared" si="12"/>
        <v>16.389296149752308</v>
      </c>
      <c r="Z84" s="3"/>
      <c r="AA84" s="16">
        <f t="shared" si="13"/>
        <v>0.90074574318871647</v>
      </c>
      <c r="AB84" s="3"/>
      <c r="AC84" s="3"/>
      <c r="AD84" s="3"/>
      <c r="AE84" s="3"/>
      <c r="AF84" s="3"/>
      <c r="AG84" s="3"/>
    </row>
    <row r="85" spans="1:33" ht="16.5" customHeight="1" x14ac:dyDescent="0.2">
      <c r="A85" s="3"/>
      <c r="B85" s="18" t="s">
        <v>97</v>
      </c>
      <c r="C85" s="1">
        <v>68.7</v>
      </c>
      <c r="D85" s="3">
        <f t="shared" si="2"/>
        <v>0.75</v>
      </c>
      <c r="E85" s="16">
        <f t="shared" si="14"/>
        <v>1.1037527593818984E-2</v>
      </c>
      <c r="F85" s="3">
        <f t="shared" si="3"/>
        <v>0.5625</v>
      </c>
      <c r="G85" s="1">
        <v>68.989999999999995</v>
      </c>
      <c r="H85" s="3">
        <f t="shared" si="4"/>
        <v>0.28999999999999204</v>
      </c>
      <c r="I85" s="3">
        <f t="shared" si="5"/>
        <v>4.2212518195049783E-3</v>
      </c>
      <c r="J85" s="3">
        <f t="shared" si="0"/>
        <v>8.3333333333333329E-2</v>
      </c>
      <c r="K85" s="3">
        <f t="shared" si="1"/>
        <v>3.4799999999999045</v>
      </c>
      <c r="L85" s="3">
        <f t="shared" si="15"/>
        <v>0.68246671725150099</v>
      </c>
      <c r="M85" s="3">
        <f t="shared" si="6"/>
        <v>0.82611543821157407</v>
      </c>
      <c r="N85" s="3">
        <f t="shared" si="7"/>
        <v>13.217847011385185</v>
      </c>
      <c r="O85" s="3">
        <f t="shared" si="8"/>
        <v>0.26328039634612266</v>
      </c>
      <c r="P85" s="3">
        <f t="shared" ref="P85:P148" si="20">O85*$G$9</f>
        <v>7.89841189038368</v>
      </c>
      <c r="Q85" s="3">
        <v>65</v>
      </c>
      <c r="R85" s="3">
        <f t="shared" si="10"/>
        <v>7.89841189038368</v>
      </c>
      <c r="S85" s="16"/>
      <c r="T85" s="16">
        <f t="shared" si="16"/>
        <v>1.6920490213637935E-4</v>
      </c>
      <c r="U85" s="16">
        <f t="shared" si="17"/>
        <v>0.2081260554253434</v>
      </c>
      <c r="V85" s="16">
        <f t="shared" si="19"/>
        <v>0.17531782999433471</v>
      </c>
      <c r="W85" s="16">
        <f t="shared" si="18"/>
        <v>0.24338625805662342</v>
      </c>
      <c r="X85" s="3">
        <f t="shared" ref="X85:X148" si="21">O85*$O$16</f>
        <v>4.6576467476490286</v>
      </c>
      <c r="Y85" s="3">
        <f t="shared" si="12"/>
        <v>4.428474397168829</v>
      </c>
      <c r="Z85" s="3"/>
      <c r="AA85" s="16">
        <f t="shared" si="13"/>
        <v>0.24338625805662342</v>
      </c>
      <c r="AB85" s="3"/>
      <c r="AC85" s="3"/>
      <c r="AD85" s="3"/>
      <c r="AE85" s="3"/>
      <c r="AF85" s="3"/>
      <c r="AG85" s="3"/>
    </row>
    <row r="86" spans="1:33" ht="16.5" customHeight="1" x14ac:dyDescent="0.2">
      <c r="A86" s="3"/>
      <c r="B86" s="18" t="s">
        <v>98</v>
      </c>
      <c r="C86" s="1">
        <v>68.84</v>
      </c>
      <c r="D86" s="3">
        <f t="shared" si="2"/>
        <v>0.14000000000000057</v>
      </c>
      <c r="E86" s="16">
        <f t="shared" ref="E86:E149" si="22">D86/C85</f>
        <v>2.037845705967985E-3</v>
      </c>
      <c r="F86" s="3">
        <f t="shared" si="3"/>
        <v>1.9600000000000159E-2</v>
      </c>
      <c r="G86" s="1">
        <v>69.709999999999994</v>
      </c>
      <c r="H86" s="3">
        <f t="shared" si="4"/>
        <v>0.86999999999999034</v>
      </c>
      <c r="I86" s="3">
        <f t="shared" si="5"/>
        <v>1.2638001162114908E-2</v>
      </c>
      <c r="J86" s="3">
        <f t="shared" si="0"/>
        <v>8.3333333333333329E-2</v>
      </c>
      <c r="K86" s="3">
        <f t="shared" si="1"/>
        <v>10.439999999999884</v>
      </c>
      <c r="L86" s="3">
        <f t="shared" si="15"/>
        <v>0.64663608388655502</v>
      </c>
      <c r="M86" s="3">
        <f t="shared" si="6"/>
        <v>0.80413685644083932</v>
      </c>
      <c r="N86" s="3">
        <f t="shared" si="7"/>
        <v>12.866189703053429</v>
      </c>
      <c r="O86" s="3">
        <f t="shared" si="8"/>
        <v>0.81142904317058551</v>
      </c>
      <c r="P86" s="3">
        <f t="shared" si="20"/>
        <v>24.342871295117565</v>
      </c>
      <c r="Q86" s="3">
        <v>66</v>
      </c>
      <c r="R86" s="3" t="str">
        <f t="shared" si="10"/>
        <v/>
      </c>
      <c r="S86" s="16"/>
      <c r="T86" s="16">
        <f t="shared" si="16"/>
        <v>1.6028316770313355E-4</v>
      </c>
      <c r="U86" s="16">
        <f t="shared" si="17"/>
        <v>0.202564782062436</v>
      </c>
      <c r="V86" s="16">
        <f t="shared" si="19"/>
        <v>0.16957876079643536</v>
      </c>
      <c r="W86" s="16">
        <f t="shared" si="18"/>
        <v>0.74867907639855369</v>
      </c>
      <c r="X86" s="3">
        <f t="shared" si="21"/>
        <v>14.354847137585219</v>
      </c>
      <c r="Y86" s="3">
        <f t="shared" si="12"/>
        <v>13.622404765168186</v>
      </c>
      <c r="Z86" s="3"/>
      <c r="AA86" s="16">
        <f t="shared" ref="AA86:AA149" si="23">ABS(W86)</f>
        <v>0.74867907639855369</v>
      </c>
      <c r="AB86" s="3"/>
      <c r="AC86" s="3"/>
      <c r="AD86" s="3"/>
      <c r="AE86" s="3"/>
      <c r="AF86" s="3"/>
      <c r="AG86" s="3"/>
    </row>
    <row r="87" spans="1:33" ht="16.5" customHeight="1" x14ac:dyDescent="0.2">
      <c r="A87" s="3"/>
      <c r="B87" s="18" t="s">
        <v>99</v>
      </c>
      <c r="C87" s="1">
        <v>69.8</v>
      </c>
      <c r="D87" s="3">
        <f t="shared" si="2"/>
        <v>0.95999999999999375</v>
      </c>
      <c r="E87" s="16">
        <f t="shared" si="22"/>
        <v>1.3945380592678584E-2</v>
      </c>
      <c r="F87" s="3">
        <f t="shared" si="3"/>
        <v>0.92159999999998798</v>
      </c>
      <c r="G87" s="1">
        <v>70.17</v>
      </c>
      <c r="H87" s="3">
        <f t="shared" si="4"/>
        <v>0.37000000000000455</v>
      </c>
      <c r="I87" s="3">
        <f t="shared" si="5"/>
        <v>5.3008595988539332E-3</v>
      </c>
      <c r="J87" s="3">
        <f t="shared" si="0"/>
        <v>8.3333333333333329E-2</v>
      </c>
      <c r="K87" s="3">
        <f t="shared" si="1"/>
        <v>4.4400000000000546</v>
      </c>
      <c r="L87" s="3">
        <f t="shared" si="15"/>
        <v>0.66149899827106495</v>
      </c>
      <c r="M87" s="3">
        <f t="shared" si="6"/>
        <v>0.81332588688118423</v>
      </c>
      <c r="N87" s="3">
        <f t="shared" si="7"/>
        <v>13.013214190098948</v>
      </c>
      <c r="O87" s="3">
        <f t="shared" si="8"/>
        <v>0.34119164836141797</v>
      </c>
      <c r="P87" s="3">
        <f t="shared" si="20"/>
        <v>10.235749450842539</v>
      </c>
      <c r="Q87" s="3">
        <v>67</v>
      </c>
      <c r="R87" s="3" t="str">
        <f t="shared" si="10"/>
        <v/>
      </c>
      <c r="S87" s="16"/>
      <c r="T87" s="16">
        <f t="shared" ref="T87:T150" si="24">$G$13*(E87^2)+(1-$G$13)*T86</f>
        <v>1.6213130133402667E-4</v>
      </c>
      <c r="U87" s="16">
        <f t="shared" ref="U87:U150" si="25">SQRT(T87)*$W$14</f>
        <v>0.20372926432280372</v>
      </c>
      <c r="V87" s="16">
        <f t="shared" si="19"/>
        <v>0.17182046848291407</v>
      </c>
      <c r="W87" s="16">
        <f t="shared" ref="W87:W150" si="26">I87/J87/U87</f>
        <v>0.31222964161623001</v>
      </c>
      <c r="X87" s="3">
        <f t="shared" si="21"/>
        <v>6.0359608743006694</v>
      </c>
      <c r="Y87" s="3">
        <f t="shared" si="12"/>
        <v>5.6810971374274981</v>
      </c>
      <c r="Z87" s="3"/>
      <c r="AA87" s="16">
        <f t="shared" si="23"/>
        <v>0.31222964161623001</v>
      </c>
      <c r="AB87" s="3"/>
      <c r="AC87" s="3"/>
      <c r="AD87" s="3"/>
      <c r="AE87" s="3"/>
      <c r="AF87" s="3"/>
      <c r="AG87" s="3"/>
    </row>
    <row r="88" spans="1:33" ht="16.5" customHeight="1" x14ac:dyDescent="0.2">
      <c r="A88" s="3"/>
      <c r="B88" s="18" t="s">
        <v>100</v>
      </c>
      <c r="C88" s="1">
        <v>70.16</v>
      </c>
      <c r="D88" s="3">
        <f t="shared" si="2"/>
        <v>0.35999999999999943</v>
      </c>
      <c r="E88" s="16">
        <f t="shared" si="22"/>
        <v>5.157593123209161E-3</v>
      </c>
      <c r="F88" s="3">
        <f t="shared" si="3"/>
        <v>0.1295999999999996</v>
      </c>
      <c r="G88" s="1">
        <v>69.34</v>
      </c>
      <c r="H88" s="3">
        <f t="shared" si="4"/>
        <v>-0.81999999999999318</v>
      </c>
      <c r="I88" s="3">
        <f t="shared" si="5"/>
        <v>-1.1687571265678353E-2</v>
      </c>
      <c r="J88" s="3">
        <f t="shared" si="0"/>
        <v>8.3333333333333329E-2</v>
      </c>
      <c r="K88" s="3">
        <f t="shared" si="1"/>
        <v>-9.8399999999999181</v>
      </c>
      <c r="L88" s="3">
        <f t="shared" si="15"/>
        <v>0.63274770106722356</v>
      </c>
      <c r="M88" s="3">
        <f t="shared" si="6"/>
        <v>0.79545439911237126</v>
      </c>
      <c r="N88" s="3">
        <f t="shared" si="7"/>
        <v>12.72727038579794</v>
      </c>
      <c r="O88" s="3">
        <f t="shared" si="8"/>
        <v>-0.7731429993803024</v>
      </c>
      <c r="P88" s="3">
        <f t="shared" si="20"/>
        <v>-23.194289981409071</v>
      </c>
      <c r="Q88" s="3">
        <v>68</v>
      </c>
      <c r="R88" s="3" t="str">
        <f t="shared" si="10"/>
        <v/>
      </c>
      <c r="S88" s="16"/>
      <c r="T88" s="16">
        <f t="shared" si="24"/>
        <v>1.548053264956779E-4</v>
      </c>
      <c r="U88" s="16">
        <f t="shared" si="25"/>
        <v>0.19907326184822899</v>
      </c>
      <c r="V88" s="16">
        <f t="shared" si="19"/>
        <v>0.17225815188932816</v>
      </c>
      <c r="W88" s="16">
        <f t="shared" si="26"/>
        <v>-0.70451879818529217</v>
      </c>
      <c r="X88" s="3">
        <f t="shared" si="21"/>
        <v>-13.677535534385839</v>
      </c>
      <c r="Y88" s="3">
        <f t="shared" si="12"/>
        <v>-12.818897356817368</v>
      </c>
      <c r="Z88" s="3"/>
      <c r="AA88" s="16">
        <f t="shared" si="23"/>
        <v>0.70451879818529217</v>
      </c>
      <c r="AB88" s="3"/>
      <c r="AC88" s="3"/>
      <c r="AD88" s="3"/>
      <c r="AE88" s="3"/>
      <c r="AF88" s="3"/>
      <c r="AG88" s="3"/>
    </row>
    <row r="89" spans="1:33" ht="16.5" customHeight="1" x14ac:dyDescent="0.2">
      <c r="A89" s="3"/>
      <c r="B89" s="18" t="s">
        <v>101</v>
      </c>
      <c r="C89" s="1">
        <v>69.849999999999994</v>
      </c>
      <c r="D89" s="3">
        <f t="shared" si="2"/>
        <v>-0.31000000000000227</v>
      </c>
      <c r="E89" s="16">
        <f t="shared" si="22"/>
        <v>-4.4184720638540806E-3</v>
      </c>
      <c r="F89" s="3">
        <f t="shared" si="3"/>
        <v>9.6100000000001407E-2</v>
      </c>
      <c r="G89" s="1">
        <v>70.22</v>
      </c>
      <c r="H89" s="3">
        <f t="shared" si="4"/>
        <v>0.37000000000000455</v>
      </c>
      <c r="I89" s="3">
        <f t="shared" si="5"/>
        <v>5.2970651395848898E-3</v>
      </c>
      <c r="J89" s="3">
        <f t="shared" si="0"/>
        <v>8.3333333333333329E-2</v>
      </c>
      <c r="K89" s="3">
        <f t="shared" si="1"/>
        <v>4.4400000000000546</v>
      </c>
      <c r="L89" s="3">
        <f t="shared" si="15"/>
        <v>0.60373971722575215</v>
      </c>
      <c r="M89" s="3">
        <f t="shared" si="6"/>
        <v>0.77700689651106192</v>
      </c>
      <c r="N89" s="3">
        <f t="shared" si="7"/>
        <v>12.432110344176991</v>
      </c>
      <c r="O89" s="3">
        <f t="shared" si="8"/>
        <v>0.35713968723577832</v>
      </c>
      <c r="P89" s="3">
        <f t="shared" si="20"/>
        <v>10.714190617073349</v>
      </c>
      <c r="Q89" s="3">
        <v>69</v>
      </c>
      <c r="R89" s="3" t="str">
        <f t="shared" si="10"/>
        <v/>
      </c>
      <c r="S89" s="16"/>
      <c r="T89" s="16">
        <f t="shared" si="24"/>
        <v>1.4749276265153631E-4</v>
      </c>
      <c r="U89" s="16">
        <f t="shared" si="25"/>
        <v>0.19431455745464182</v>
      </c>
      <c r="V89" s="16">
        <f t="shared" si="19"/>
        <v>0.15112006366996175</v>
      </c>
      <c r="W89" s="16">
        <f t="shared" si="26"/>
        <v>0.32712310651175164</v>
      </c>
      <c r="X89" s="3">
        <f t="shared" si="21"/>
        <v>6.3180947985328855</v>
      </c>
      <c r="Y89" s="3">
        <f t="shared" si="12"/>
        <v>5.9520874903816319</v>
      </c>
      <c r="Z89" s="3"/>
      <c r="AA89" s="16">
        <f t="shared" si="23"/>
        <v>0.32712310651175164</v>
      </c>
      <c r="AB89" s="3"/>
      <c r="AC89" s="3"/>
      <c r="AD89" s="3"/>
      <c r="AE89" s="3"/>
      <c r="AF89" s="3"/>
      <c r="AG89" s="3"/>
    </row>
    <row r="90" spans="1:33" ht="16.5" customHeight="1" x14ac:dyDescent="0.2">
      <c r="A90" s="3"/>
      <c r="B90" s="18" t="s">
        <v>102</v>
      </c>
      <c r="C90" s="1">
        <v>69.98</v>
      </c>
      <c r="D90" s="3">
        <f t="shared" si="2"/>
        <v>0.13000000000000966</v>
      </c>
      <c r="E90" s="16">
        <f t="shared" si="22"/>
        <v>1.8611309949894011E-3</v>
      </c>
      <c r="F90" s="3">
        <f t="shared" si="3"/>
        <v>1.6900000000002514E-2</v>
      </c>
      <c r="G90" s="1">
        <v>70.11</v>
      </c>
      <c r="H90" s="3">
        <f t="shared" si="4"/>
        <v>0.12999999999999545</v>
      </c>
      <c r="I90" s="3">
        <f t="shared" si="5"/>
        <v>1.8576736210345161E-3</v>
      </c>
      <c r="J90" s="3">
        <f t="shared" si="0"/>
        <v>8.3333333333333329E-2</v>
      </c>
      <c r="K90" s="3">
        <f t="shared" si="1"/>
        <v>1.5599999999999454</v>
      </c>
      <c r="L90" s="3">
        <f t="shared" si="15"/>
        <v>0.57201865142976571</v>
      </c>
      <c r="M90" s="3">
        <f t="shared" si="6"/>
        <v>0.75631914654447674</v>
      </c>
      <c r="N90" s="3">
        <f t="shared" si="7"/>
        <v>12.101106344711628</v>
      </c>
      <c r="O90" s="3">
        <f t="shared" si="8"/>
        <v>0.12891383279857629</v>
      </c>
      <c r="P90" s="3">
        <f t="shared" si="20"/>
        <v>3.8674149839572887</v>
      </c>
      <c r="Q90" s="3">
        <v>70</v>
      </c>
      <c r="R90" s="3">
        <f t="shared" si="10"/>
        <v>3.8674149839572887</v>
      </c>
      <c r="S90" s="16"/>
      <c r="T90" s="16">
        <f t="shared" si="24"/>
        <v>1.397074137828322E-4</v>
      </c>
      <c r="U90" s="16">
        <f t="shared" si="25"/>
        <v>0.18911662520361619</v>
      </c>
      <c r="V90" s="16">
        <f t="shared" si="19"/>
        <v>0.1510125269206074</v>
      </c>
      <c r="W90" s="16">
        <f t="shared" si="26"/>
        <v>0.11787479513455243</v>
      </c>
      <c r="X90" s="3">
        <f t="shared" si="21"/>
        <v>2.2805917280369599</v>
      </c>
      <c r="Y90" s="3">
        <f t="shared" si="12"/>
        <v>2.1447616496221515</v>
      </c>
      <c r="Z90" s="3"/>
      <c r="AA90" s="16">
        <f t="shared" si="23"/>
        <v>0.11787479513455243</v>
      </c>
      <c r="AB90" s="3"/>
      <c r="AC90" s="3"/>
      <c r="AD90" s="3"/>
      <c r="AE90" s="3"/>
      <c r="AF90" s="3"/>
      <c r="AG90" s="3"/>
    </row>
    <row r="91" spans="1:33" ht="16.5" customHeight="1" x14ac:dyDescent="0.2">
      <c r="A91" s="3"/>
      <c r="B91" s="18" t="s">
        <v>103</v>
      </c>
      <c r="C91" s="1">
        <v>70.02</v>
      </c>
      <c r="D91" s="3">
        <f t="shared" si="2"/>
        <v>3.9999999999992042E-2</v>
      </c>
      <c r="E91" s="16">
        <f t="shared" si="22"/>
        <v>5.7159188339514207E-4</v>
      </c>
      <c r="F91" s="3">
        <f t="shared" si="3"/>
        <v>1.5999999999993634E-3</v>
      </c>
      <c r="G91" s="1">
        <v>70.930000000000007</v>
      </c>
      <c r="H91" s="3">
        <f t="shared" si="4"/>
        <v>0.9100000000000108</v>
      </c>
      <c r="I91" s="3">
        <f t="shared" si="5"/>
        <v>1.2996286775207238E-2</v>
      </c>
      <c r="J91" s="3">
        <f t="shared" si="0"/>
        <v>8.3333333333333329E-2</v>
      </c>
      <c r="K91" s="3">
        <f t="shared" si="1"/>
        <v>10.92000000000013</v>
      </c>
      <c r="L91" s="3">
        <f t="shared" si="15"/>
        <v>0.54118521081194049</v>
      </c>
      <c r="M91" s="3">
        <f t="shared" si="6"/>
        <v>0.73565291463565918</v>
      </c>
      <c r="N91" s="3">
        <f t="shared" si="7"/>
        <v>11.770446634170547</v>
      </c>
      <c r="O91" s="3">
        <f t="shared" si="8"/>
        <v>0.92774729280862611</v>
      </c>
      <c r="P91" s="3">
        <f t="shared" si="20"/>
        <v>27.832418784258785</v>
      </c>
      <c r="Q91" s="3">
        <v>71</v>
      </c>
      <c r="R91" s="3" t="str">
        <f t="shared" si="10"/>
        <v/>
      </c>
      <c r="S91" s="16"/>
      <c r="T91" s="16">
        <f t="shared" si="24"/>
        <v>1.3217332208003928E-4</v>
      </c>
      <c r="U91" s="16">
        <f t="shared" si="25"/>
        <v>0.18394665110430811</v>
      </c>
      <c r="V91" s="16">
        <f t="shared" si="19"/>
        <v>0.1499007801052023</v>
      </c>
      <c r="W91" s="16">
        <f t="shared" si="26"/>
        <v>0.84782973958058827</v>
      </c>
      <c r="X91" s="3">
        <f t="shared" si="21"/>
        <v>16.412612640211584</v>
      </c>
      <c r="Y91" s="3">
        <f t="shared" si="12"/>
        <v>15.426476107855898</v>
      </c>
      <c r="Z91" s="3"/>
      <c r="AA91" s="16">
        <f t="shared" si="23"/>
        <v>0.84782973958058827</v>
      </c>
      <c r="AB91" s="3"/>
      <c r="AC91" s="3"/>
      <c r="AD91" s="3"/>
      <c r="AE91" s="3"/>
      <c r="AF91" s="3"/>
      <c r="AG91" s="3"/>
    </row>
    <row r="92" spans="1:33" ht="16.5" customHeight="1" x14ac:dyDescent="0.2">
      <c r="A92" s="3"/>
      <c r="B92" s="18" t="s">
        <v>104</v>
      </c>
      <c r="C92" s="1">
        <v>70.45</v>
      </c>
      <c r="D92" s="3">
        <f t="shared" si="2"/>
        <v>0.43000000000000682</v>
      </c>
      <c r="E92" s="16">
        <f t="shared" si="22"/>
        <v>6.1411025421309173E-3</v>
      </c>
      <c r="F92" s="3">
        <f t="shared" si="3"/>
        <v>0.18490000000000587</v>
      </c>
      <c r="G92" s="1">
        <v>70.69</v>
      </c>
      <c r="H92" s="3">
        <f t="shared" si="4"/>
        <v>0.23999999999999488</v>
      </c>
      <c r="I92" s="3">
        <f t="shared" si="5"/>
        <v>3.4066713981546468E-3</v>
      </c>
      <c r="J92" s="3">
        <f t="shared" si="0"/>
        <v>8.3333333333333329E-2</v>
      </c>
      <c r="K92" s="3">
        <f t="shared" si="1"/>
        <v>2.8799999999999386</v>
      </c>
      <c r="L92" s="3">
        <f t="shared" si="15"/>
        <v>0.52192655076805217</v>
      </c>
      <c r="M92" s="3">
        <f t="shared" si="6"/>
        <v>0.72244484271676557</v>
      </c>
      <c r="N92" s="3">
        <f t="shared" si="7"/>
        <v>11.559117483468249</v>
      </c>
      <c r="O92" s="3">
        <f t="shared" si="8"/>
        <v>0.24915396907410017</v>
      </c>
      <c r="P92" s="3">
        <f t="shared" si="20"/>
        <v>7.474619072223005</v>
      </c>
      <c r="Q92" s="3">
        <v>72</v>
      </c>
      <c r="R92" s="3" t="str">
        <f t="shared" si="10"/>
        <v/>
      </c>
      <c r="S92" s="16"/>
      <c r="T92" s="16">
        <f t="shared" si="24"/>
        <v>1.2706736631533266E-4</v>
      </c>
      <c r="U92" s="16">
        <f t="shared" si="25"/>
        <v>0.18035865872401347</v>
      </c>
      <c r="V92" s="16">
        <f t="shared" si="19"/>
        <v>0.14601009781459048</v>
      </c>
      <c r="W92" s="16">
        <f t="shared" si="26"/>
        <v>0.22665979591482113</v>
      </c>
      <c r="X92" s="3">
        <f t="shared" si="21"/>
        <v>4.4077386308557935</v>
      </c>
      <c r="Y92" s="3">
        <f t="shared" si="12"/>
        <v>4.1241321966615505</v>
      </c>
      <c r="Z92" s="3"/>
      <c r="AA92" s="16">
        <f t="shared" si="23"/>
        <v>0.22665979591482113</v>
      </c>
      <c r="AB92" s="3"/>
      <c r="AC92" s="3"/>
      <c r="AD92" s="3"/>
      <c r="AE92" s="3"/>
      <c r="AF92" s="3"/>
      <c r="AG92" s="3"/>
    </row>
    <row r="93" spans="1:33" ht="16.5" customHeight="1" x14ac:dyDescent="0.2">
      <c r="A93" s="3"/>
      <c r="B93" s="18" t="s">
        <v>105</v>
      </c>
      <c r="C93" s="1">
        <v>70.599999999999994</v>
      </c>
      <c r="D93" s="3">
        <f t="shared" si="2"/>
        <v>0.14999999999999147</v>
      </c>
      <c r="E93" s="16">
        <f t="shared" si="22"/>
        <v>2.1291696238465788E-3</v>
      </c>
      <c r="F93" s="3">
        <f t="shared" si="3"/>
        <v>2.2499999999997442E-2</v>
      </c>
      <c r="G93" s="1">
        <v>69.540000000000006</v>
      </c>
      <c r="H93" s="3">
        <f t="shared" si="4"/>
        <v>-1.0599999999999881</v>
      </c>
      <c r="I93" s="3">
        <f t="shared" si="5"/>
        <v>-1.5014164305948841E-2</v>
      </c>
      <c r="J93" s="3">
        <f t="shared" si="0"/>
        <v>8.3333333333333329E-2</v>
      </c>
      <c r="K93" s="3">
        <f t="shared" si="1"/>
        <v>-12.719999999999857</v>
      </c>
      <c r="L93" s="3">
        <f t="shared" si="15"/>
        <v>0.49493052099680596</v>
      </c>
      <c r="M93" s="3">
        <f t="shared" si="6"/>
        <v>0.70351298566323983</v>
      </c>
      <c r="N93" s="3">
        <f t="shared" si="7"/>
        <v>11.256207770611837</v>
      </c>
      <c r="O93" s="3">
        <f t="shared" si="8"/>
        <v>-1.1300431068098926</v>
      </c>
      <c r="P93" s="3">
        <f t="shared" si="20"/>
        <v>-33.901293204296778</v>
      </c>
      <c r="Q93" s="3">
        <v>73</v>
      </c>
      <c r="R93" s="3" t="str">
        <f t="shared" si="10"/>
        <v/>
      </c>
      <c r="S93" s="16"/>
      <c r="T93" s="16">
        <f t="shared" si="24"/>
        <v>1.2044390669218554E-4</v>
      </c>
      <c r="U93" s="16">
        <f t="shared" si="25"/>
        <v>0.17559510275972817</v>
      </c>
      <c r="V93" s="16">
        <f t="shared" si="19"/>
        <v>0.14194900806820884</v>
      </c>
      <c r="W93" s="16">
        <f t="shared" si="26"/>
        <v>-1.0260535108312094</v>
      </c>
      <c r="X93" s="3">
        <f t="shared" si="21"/>
        <v>-19.991391969103642</v>
      </c>
      <c r="Y93" s="3">
        <f t="shared" si="12"/>
        <v>-18.669302610273423</v>
      </c>
      <c r="Z93" s="3"/>
      <c r="AA93" s="16">
        <f t="shared" si="23"/>
        <v>1.0260535108312094</v>
      </c>
      <c r="AB93" s="3"/>
      <c r="AC93" s="3"/>
      <c r="AD93" s="3"/>
      <c r="AE93" s="3"/>
      <c r="AF93" s="3"/>
      <c r="AG93" s="3"/>
    </row>
    <row r="94" spans="1:33" ht="16.5" customHeight="1" x14ac:dyDescent="0.2">
      <c r="A94" s="3"/>
      <c r="B94" s="18" t="s">
        <v>106</v>
      </c>
      <c r="C94" s="1">
        <v>69.760000000000005</v>
      </c>
      <c r="D94" s="3">
        <f t="shared" si="2"/>
        <v>-0.8399999999999892</v>
      </c>
      <c r="E94" s="16">
        <f t="shared" si="22"/>
        <v>-1.1898016997166987E-2</v>
      </c>
      <c r="F94" s="3">
        <f t="shared" si="3"/>
        <v>0.70559999999998191</v>
      </c>
      <c r="G94" s="1">
        <v>68.98</v>
      </c>
      <c r="H94" s="3">
        <f t="shared" si="4"/>
        <v>-0.78000000000000114</v>
      </c>
      <c r="I94" s="3">
        <f t="shared" si="5"/>
        <v>-1.1181192660550475E-2</v>
      </c>
      <c r="J94" s="3">
        <f t="shared" si="0"/>
        <v>8.3333333333333329E-2</v>
      </c>
      <c r="K94" s="3">
        <f t="shared" si="1"/>
        <v>-9.3600000000000136</v>
      </c>
      <c r="L94" s="3">
        <f t="shared" si="15"/>
        <v>0.50631806040238303</v>
      </c>
      <c r="M94" s="3">
        <f t="shared" si="6"/>
        <v>0.71156029990604663</v>
      </c>
      <c r="N94" s="3">
        <f t="shared" si="7"/>
        <v>11.384964798496746</v>
      </c>
      <c r="O94" s="3">
        <f t="shared" si="8"/>
        <v>-0.82213692933296501</v>
      </c>
      <c r="P94" s="3">
        <f t="shared" si="20"/>
        <v>-24.664107879988951</v>
      </c>
      <c r="Q94" s="3">
        <v>74</v>
      </c>
      <c r="R94" s="3" t="str">
        <f t="shared" si="10"/>
        <v/>
      </c>
      <c r="S94" s="16"/>
      <c r="T94" s="16">
        <f t="shared" si="24"/>
        <v>1.2158546895016873E-4</v>
      </c>
      <c r="U94" s="16">
        <f t="shared" si="25"/>
        <v>0.17642528178025732</v>
      </c>
      <c r="V94" s="16">
        <f t="shared" si="19"/>
        <v>0.13834049094062165</v>
      </c>
      <c r="W94" s="16">
        <f t="shared" si="26"/>
        <v>-0.76051635328389955</v>
      </c>
      <c r="X94" s="3">
        <f t="shared" si="21"/>
        <v>-14.544278450552541</v>
      </c>
      <c r="Y94" s="3">
        <f t="shared" si="12"/>
        <v>-13.83778700588104</v>
      </c>
      <c r="Z94" s="3"/>
      <c r="AA94" s="16">
        <f t="shared" si="23"/>
        <v>0.76051635328389955</v>
      </c>
      <c r="AB94" s="3"/>
      <c r="AC94" s="3"/>
      <c r="AD94" s="3"/>
      <c r="AE94" s="3"/>
      <c r="AF94" s="3"/>
      <c r="AG94" s="3"/>
    </row>
    <row r="95" spans="1:33" ht="16.5" customHeight="1" x14ac:dyDescent="0.2">
      <c r="A95" s="3"/>
      <c r="B95" s="18" t="s">
        <v>107</v>
      </c>
      <c r="C95" s="1">
        <v>68.5</v>
      </c>
      <c r="D95" s="3">
        <f t="shared" si="2"/>
        <v>-1.2600000000000051</v>
      </c>
      <c r="E95" s="16">
        <f t="shared" si="22"/>
        <v>-1.8061926605504659E-2</v>
      </c>
      <c r="F95" s="3">
        <f t="shared" si="3"/>
        <v>1.587600000000013</v>
      </c>
      <c r="G95" s="1">
        <v>69.42</v>
      </c>
      <c r="H95" s="3">
        <f t="shared" si="4"/>
        <v>0.92000000000000171</v>
      </c>
      <c r="I95" s="3">
        <f t="shared" si="5"/>
        <v>1.3430656934306595E-2</v>
      </c>
      <c r="J95" s="3">
        <f t="shared" si="0"/>
        <v>8.3333333333333329E-2</v>
      </c>
      <c r="K95" s="3">
        <f t="shared" si="1"/>
        <v>11.04000000000002</v>
      </c>
      <c r="L95" s="3">
        <f t="shared" si="15"/>
        <v>0.56476573281306575</v>
      </c>
      <c r="M95" s="3">
        <f t="shared" si="6"/>
        <v>0.75150897054730204</v>
      </c>
      <c r="N95" s="3">
        <f t="shared" si="7"/>
        <v>12.024143528756833</v>
      </c>
      <c r="O95" s="3">
        <f t="shared" si="8"/>
        <v>0.91815271279795163</v>
      </c>
      <c r="P95" s="3">
        <f t="shared" si="20"/>
        <v>27.544581383938549</v>
      </c>
      <c r="Q95" s="3">
        <v>75</v>
      </c>
      <c r="R95" s="3">
        <f t="shared" si="10"/>
        <v>20</v>
      </c>
      <c r="S95" s="16"/>
      <c r="T95" s="16">
        <f t="shared" si="24"/>
        <v>1.3264750807192379E-4</v>
      </c>
      <c r="U95" s="16">
        <f t="shared" si="25"/>
        <v>0.18427631987429227</v>
      </c>
      <c r="V95" s="16">
        <f t="shared" si="19"/>
        <v>0.15169711569376343</v>
      </c>
      <c r="W95" s="16">
        <f t="shared" si="26"/>
        <v>0.87459898983018003</v>
      </c>
      <c r="X95" s="3">
        <f t="shared" si="21"/>
        <v>16.242876628712168</v>
      </c>
      <c r="Y95" s="3">
        <f t="shared" si="12"/>
        <v>15.91354937283104</v>
      </c>
      <c r="Z95" s="3"/>
      <c r="AA95" s="16">
        <f t="shared" si="23"/>
        <v>0.87459898983018003</v>
      </c>
      <c r="AB95" s="3"/>
      <c r="AC95" s="3"/>
      <c r="AD95" s="3"/>
      <c r="AE95" s="3"/>
      <c r="AF95" s="3"/>
      <c r="AG95" s="3"/>
    </row>
    <row r="96" spans="1:33" ht="16.5" customHeight="1" x14ac:dyDescent="0.2">
      <c r="A96" s="3"/>
      <c r="B96" s="18" t="s">
        <v>108</v>
      </c>
      <c r="C96" s="1">
        <v>69.5</v>
      </c>
      <c r="D96" s="3">
        <f t="shared" si="2"/>
        <v>1</v>
      </c>
      <c r="E96" s="16">
        <f t="shared" si="22"/>
        <v>1.4598540145985401E-2</v>
      </c>
      <c r="F96" s="3">
        <f t="shared" si="3"/>
        <v>1</v>
      </c>
      <c r="G96" s="1">
        <v>69.010000000000005</v>
      </c>
      <c r="H96" s="3">
        <f t="shared" si="4"/>
        <v>-0.48999999999999488</v>
      </c>
      <c r="I96" s="3">
        <f t="shared" si="5"/>
        <v>-7.050359712230142E-3</v>
      </c>
      <c r="J96" s="3">
        <f t="shared" si="0"/>
        <v>8.3333333333333329E-2</v>
      </c>
      <c r="K96" s="3">
        <f t="shared" si="1"/>
        <v>-5.8799999999999386</v>
      </c>
      <c r="L96" s="3">
        <f t="shared" si="15"/>
        <v>0.58829190941776488</v>
      </c>
      <c r="M96" s="3">
        <f t="shared" si="6"/>
        <v>0.76700189661940532</v>
      </c>
      <c r="N96" s="3">
        <f t="shared" si="7"/>
        <v>12.272030345910485</v>
      </c>
      <c r="O96" s="3">
        <f t="shared" si="8"/>
        <v>-0.47913831976135735</v>
      </c>
      <c r="P96" s="3">
        <f t="shared" si="20"/>
        <v>-14.37414959284072</v>
      </c>
      <c r="Q96" s="3">
        <v>76</v>
      </c>
      <c r="R96" s="3" t="str">
        <f t="shared" si="10"/>
        <v/>
      </c>
      <c r="S96" s="16"/>
      <c r="T96" s="16">
        <f t="shared" si="24"/>
        <v>1.3699723057581696E-4</v>
      </c>
      <c r="U96" s="16">
        <f t="shared" si="25"/>
        <v>0.18727330569894135</v>
      </c>
      <c r="V96" s="16">
        <f t="shared" si="19"/>
        <v>0.15450577726045286</v>
      </c>
      <c r="W96" s="16">
        <f t="shared" si="26"/>
        <v>-0.45176922696484428</v>
      </c>
      <c r="X96" s="3">
        <f t="shared" si="21"/>
        <v>-8.476350946299279</v>
      </c>
      <c r="Y96" s="3">
        <f t="shared" si="12"/>
        <v>-8.2200551132887671</v>
      </c>
      <c r="Z96" s="3"/>
      <c r="AA96" s="16">
        <f t="shared" si="23"/>
        <v>0.45176922696484428</v>
      </c>
      <c r="AB96" s="3"/>
      <c r="AC96" s="3"/>
      <c r="AD96" s="3"/>
      <c r="AE96" s="3"/>
      <c r="AF96" s="3"/>
      <c r="AG96" s="3"/>
    </row>
    <row r="97" spans="1:33" ht="16.5" customHeight="1" x14ac:dyDescent="0.2">
      <c r="A97" s="3"/>
      <c r="B97" s="18" t="s">
        <v>109</v>
      </c>
      <c r="C97" s="1">
        <v>68.95</v>
      </c>
      <c r="D97" s="3">
        <f t="shared" si="2"/>
        <v>-0.54999999999999716</v>
      </c>
      <c r="E97" s="16">
        <f t="shared" si="22"/>
        <v>-7.9136690647481599E-3</v>
      </c>
      <c r="F97" s="3">
        <f t="shared" si="3"/>
        <v>0.30249999999999688</v>
      </c>
      <c r="G97" s="1">
        <v>69.56</v>
      </c>
      <c r="H97" s="3">
        <f t="shared" si="4"/>
        <v>0.60999999999999943</v>
      </c>
      <c r="I97" s="3">
        <f t="shared" si="5"/>
        <v>8.8469905728788892E-3</v>
      </c>
      <c r="J97" s="3">
        <f t="shared" si="0"/>
        <v>8.3333333333333329E-2</v>
      </c>
      <c r="K97" s="3">
        <f t="shared" si="1"/>
        <v>7.3199999999999932</v>
      </c>
      <c r="L97" s="3">
        <f t="shared" si="15"/>
        <v>0.57284369809788549</v>
      </c>
      <c r="M97" s="3">
        <f t="shared" si="6"/>
        <v>0.7568643855393683</v>
      </c>
      <c r="N97" s="3">
        <f t="shared" si="7"/>
        <v>12.109830168629893</v>
      </c>
      <c r="O97" s="3">
        <f t="shared" si="8"/>
        <v>0.60446760178042847</v>
      </c>
      <c r="P97" s="3">
        <f t="shared" si="20"/>
        <v>18.134028053412855</v>
      </c>
      <c r="Q97" s="3">
        <v>77</v>
      </c>
      <c r="R97" s="3" t="str">
        <f t="shared" si="10"/>
        <v/>
      </c>
      <c r="S97" s="16"/>
      <c r="T97" s="16">
        <f t="shared" si="24"/>
        <v>1.3297717260233238E-4</v>
      </c>
      <c r="U97" s="16">
        <f t="shared" si="25"/>
        <v>0.18450516574393544</v>
      </c>
      <c r="V97" s="16">
        <f t="shared" si="19"/>
        <v>0.15503009507488469</v>
      </c>
      <c r="W97" s="16">
        <f t="shared" si="26"/>
        <v>0.57539791065734003</v>
      </c>
      <c r="X97" s="3">
        <f t="shared" si="21"/>
        <v>10.693529022914976</v>
      </c>
      <c r="Y97" s="3">
        <f t="shared" si="12"/>
        <v>10.469510217531051</v>
      </c>
      <c r="Z97" s="3"/>
      <c r="AA97" s="16">
        <f t="shared" si="23"/>
        <v>0.57539791065734003</v>
      </c>
      <c r="AB97" s="3"/>
      <c r="AC97" s="3"/>
      <c r="AD97" s="3"/>
      <c r="AE97" s="3"/>
      <c r="AF97" s="3"/>
      <c r="AG97" s="3"/>
    </row>
    <row r="98" spans="1:33" ht="16.5" customHeight="1" x14ac:dyDescent="0.2">
      <c r="A98" s="3"/>
      <c r="B98" s="18" t="s">
        <v>110</v>
      </c>
      <c r="C98" s="1">
        <v>69.8</v>
      </c>
      <c r="D98" s="3">
        <f t="shared" si="2"/>
        <v>0.84999999999999432</v>
      </c>
      <c r="E98" s="16">
        <f t="shared" si="22"/>
        <v>1.2327773749093463E-2</v>
      </c>
      <c r="F98" s="3">
        <f t="shared" si="3"/>
        <v>0.72249999999999037</v>
      </c>
      <c r="G98" s="1">
        <v>70.680000000000007</v>
      </c>
      <c r="H98" s="3">
        <f t="shared" si="4"/>
        <v>0.88000000000000966</v>
      </c>
      <c r="I98" s="3">
        <f t="shared" si="5"/>
        <v>1.2607449856733663E-2</v>
      </c>
      <c r="J98" s="3">
        <f t="shared" si="0"/>
        <v>8.3333333333333329E-2</v>
      </c>
      <c r="K98" s="3">
        <f t="shared" si="1"/>
        <v>10.560000000000116</v>
      </c>
      <c r="L98" s="3">
        <f t="shared" si="15"/>
        <v>0.58093322793043167</v>
      </c>
      <c r="M98" s="3">
        <f t="shared" si="6"/>
        <v>0.76218975847910186</v>
      </c>
      <c r="N98" s="3">
        <f t="shared" si="7"/>
        <v>12.19503613566563</v>
      </c>
      <c r="O98" s="3">
        <f t="shared" si="8"/>
        <v>0.86592609341405036</v>
      </c>
      <c r="P98" s="3">
        <f t="shared" si="20"/>
        <v>25.977782802421512</v>
      </c>
      <c r="Q98" s="3">
        <v>78</v>
      </c>
      <c r="R98" s="3" t="str">
        <f t="shared" si="10"/>
        <v/>
      </c>
      <c r="S98" s="16"/>
      <c r="T98" s="16">
        <f t="shared" si="24"/>
        <v>1.3400402844052184E-4</v>
      </c>
      <c r="U98" s="16">
        <f t="shared" si="25"/>
        <v>0.18521617445777674</v>
      </c>
      <c r="V98" s="16">
        <f t="shared" si="19"/>
        <v>0.15179272638668459</v>
      </c>
      <c r="W98" s="16">
        <f t="shared" si="26"/>
        <v>0.81682606135077584</v>
      </c>
      <c r="X98" s="3">
        <f t="shared" si="21"/>
        <v>15.318944777765171</v>
      </c>
      <c r="Y98" s="3">
        <f t="shared" si="12"/>
        <v>14.862356356991235</v>
      </c>
      <c r="Z98" s="3"/>
      <c r="AA98" s="16">
        <f t="shared" si="23"/>
        <v>0.81682606135077584</v>
      </c>
      <c r="AB98" s="3"/>
      <c r="AC98" s="3"/>
      <c r="AD98" s="3"/>
      <c r="AE98" s="3"/>
      <c r="AF98" s="3"/>
      <c r="AG98" s="3"/>
    </row>
    <row r="99" spans="1:33" ht="16.5" customHeight="1" x14ac:dyDescent="0.2">
      <c r="A99" s="3"/>
      <c r="B99" s="18" t="s">
        <v>111</v>
      </c>
      <c r="C99" s="1">
        <v>70.5</v>
      </c>
      <c r="D99" s="3">
        <f t="shared" si="2"/>
        <v>0.70000000000000284</v>
      </c>
      <c r="E99" s="16">
        <f t="shared" si="22"/>
        <v>1.0028653295128981E-2</v>
      </c>
      <c r="F99" s="3">
        <f t="shared" si="3"/>
        <v>0.49000000000000399</v>
      </c>
      <c r="G99" s="1">
        <v>69.45</v>
      </c>
      <c r="H99" s="3">
        <f t="shared" si="4"/>
        <v>-1.0499999999999972</v>
      </c>
      <c r="I99" s="3">
        <f t="shared" si="5"/>
        <v>-1.4893617021276555E-2</v>
      </c>
      <c r="J99" s="3">
        <f t="shared" si="0"/>
        <v>8.3333333333333329E-2</v>
      </c>
      <c r="K99" s="3">
        <f t="shared" si="1"/>
        <v>-12.599999999999966</v>
      </c>
      <c r="L99" s="3">
        <f t="shared" si="15"/>
        <v>0.57601791831257065</v>
      </c>
      <c r="M99" s="3">
        <f t="shared" si="6"/>
        <v>0.7589584430735129</v>
      </c>
      <c r="N99" s="3">
        <f t="shared" si="7"/>
        <v>12.143335089176206</v>
      </c>
      <c r="O99" s="3">
        <f t="shared" si="8"/>
        <v>-1.0376062183469517</v>
      </c>
      <c r="P99" s="3">
        <f t="shared" si="20"/>
        <v>-31.12818655040855</v>
      </c>
      <c r="Q99" s="3">
        <v>79</v>
      </c>
      <c r="R99" s="3" t="str">
        <f t="shared" si="10"/>
        <v/>
      </c>
      <c r="S99" s="16"/>
      <c r="T99" s="16">
        <f t="shared" si="24"/>
        <v>1.3219699376340721E-4</v>
      </c>
      <c r="U99" s="16">
        <f t="shared" si="25"/>
        <v>0.18396312240074705</v>
      </c>
      <c r="V99" s="16">
        <f t="shared" si="19"/>
        <v>0.1531696016196322</v>
      </c>
      <c r="W99" s="16">
        <f t="shared" si="26"/>
        <v>-0.97151756244920573</v>
      </c>
      <c r="X99" s="3">
        <f t="shared" si="21"/>
        <v>-18.356107387010397</v>
      </c>
      <c r="Y99" s="3">
        <f t="shared" si="12"/>
        <v>-17.677007264334719</v>
      </c>
      <c r="Z99" s="3"/>
      <c r="AA99" s="16">
        <f t="shared" si="23"/>
        <v>0.97151756244920573</v>
      </c>
      <c r="AB99" s="3"/>
      <c r="AC99" s="3"/>
      <c r="AD99" s="3"/>
      <c r="AE99" s="3"/>
      <c r="AF99" s="3"/>
      <c r="AG99" s="3"/>
    </row>
    <row r="100" spans="1:33" ht="16.5" customHeight="1" x14ac:dyDescent="0.2">
      <c r="A100" s="3"/>
      <c r="B100" s="18" t="s">
        <v>112</v>
      </c>
      <c r="C100" s="1">
        <v>69.91</v>
      </c>
      <c r="D100" s="3">
        <f t="shared" si="2"/>
        <v>-0.59000000000000341</v>
      </c>
      <c r="E100" s="16">
        <f t="shared" si="22"/>
        <v>-8.368794326241184E-3</v>
      </c>
      <c r="F100" s="3">
        <f t="shared" si="3"/>
        <v>0.34810000000000402</v>
      </c>
      <c r="G100" s="1">
        <v>70.739999999999995</v>
      </c>
      <c r="H100" s="3">
        <f t="shared" si="4"/>
        <v>0.82999999999999829</v>
      </c>
      <c r="I100" s="3">
        <f t="shared" si="5"/>
        <v>1.18724073809183E-2</v>
      </c>
      <c r="J100" s="3">
        <f t="shared" si="0"/>
        <v>8.3333333333333329E-2</v>
      </c>
      <c r="K100" s="3">
        <f t="shared" si="1"/>
        <v>9.9599999999999795</v>
      </c>
      <c r="L100" s="3">
        <f t="shared" si="15"/>
        <v>0.56369803083621572</v>
      </c>
      <c r="M100" s="3">
        <f t="shared" si="6"/>
        <v>0.7507982624088948</v>
      </c>
      <c r="N100" s="3">
        <f t="shared" si="7"/>
        <v>12.012772198542317</v>
      </c>
      <c r="O100" s="3">
        <f t="shared" si="8"/>
        <v>0.82911752885887324</v>
      </c>
      <c r="P100" s="3">
        <f t="shared" si="20"/>
        <v>24.873525865766197</v>
      </c>
      <c r="Q100" s="3">
        <v>80</v>
      </c>
      <c r="R100" s="3">
        <f t="shared" si="10"/>
        <v>20</v>
      </c>
      <c r="S100" s="16"/>
      <c r="T100" s="16">
        <f t="shared" si="24"/>
        <v>1.2883697888294878E-4</v>
      </c>
      <c r="U100" s="16">
        <f t="shared" si="25"/>
        <v>0.1816102050933121</v>
      </c>
      <c r="V100" s="16">
        <f t="shared" si="19"/>
        <v>0.15562424908044656</v>
      </c>
      <c r="W100" s="16">
        <f t="shared" si="26"/>
        <v>0.78447622752156732</v>
      </c>
      <c r="X100" s="3">
        <f t="shared" si="21"/>
        <v>14.667770997395046</v>
      </c>
      <c r="Y100" s="3">
        <f t="shared" si="12"/>
        <v>14.273742965219597</v>
      </c>
      <c r="Z100" s="3"/>
      <c r="AA100" s="16">
        <f t="shared" si="23"/>
        <v>0.78447622752156732</v>
      </c>
      <c r="AB100" s="3"/>
      <c r="AC100" s="3"/>
      <c r="AD100" s="3"/>
      <c r="AE100" s="3"/>
      <c r="AF100" s="3"/>
      <c r="AG100" s="3"/>
    </row>
    <row r="101" spans="1:33" ht="16.5" customHeight="1" x14ac:dyDescent="0.2">
      <c r="A101" s="3"/>
      <c r="B101" s="18" t="s">
        <v>113</v>
      </c>
      <c r="C101" s="1">
        <v>70.55</v>
      </c>
      <c r="D101" s="3">
        <f t="shared" si="2"/>
        <v>0.64000000000000057</v>
      </c>
      <c r="E101" s="16">
        <f t="shared" si="22"/>
        <v>9.1546273780575109E-3</v>
      </c>
      <c r="F101" s="3">
        <f t="shared" si="3"/>
        <v>0.40960000000000074</v>
      </c>
      <c r="G101" s="1">
        <v>70.09</v>
      </c>
      <c r="H101" s="3">
        <f t="shared" si="4"/>
        <v>-0.45999999999999375</v>
      </c>
      <c r="I101" s="3">
        <f t="shared" si="5"/>
        <v>-6.5201984408220235E-3</v>
      </c>
      <c r="J101" s="3">
        <f t="shared" si="0"/>
        <v>8.3333333333333329E-2</v>
      </c>
      <c r="K101" s="3">
        <f t="shared" si="1"/>
        <v>-5.519999999999925</v>
      </c>
      <c r="L101" s="3">
        <f t="shared" si="15"/>
        <v>0.55536840754777173</v>
      </c>
      <c r="M101" s="3">
        <f t="shared" si="6"/>
        <v>0.74523043922519139</v>
      </c>
      <c r="N101" s="3">
        <f t="shared" si="7"/>
        <v>11.923687027603062</v>
      </c>
      <c r="O101" s="3">
        <f t="shared" si="8"/>
        <v>-0.46294405306188025</v>
      </c>
      <c r="P101" s="3">
        <f t="shared" si="20"/>
        <v>-13.888321591856407</v>
      </c>
      <c r="Q101" s="3">
        <v>81</v>
      </c>
      <c r="R101" s="3" t="str">
        <f t="shared" si="10"/>
        <v/>
      </c>
      <c r="S101" s="16"/>
      <c r="T101" s="16">
        <f t="shared" si="24"/>
        <v>1.2640293691257751E-4</v>
      </c>
      <c r="U101" s="16">
        <f t="shared" si="25"/>
        <v>0.17988649712977303</v>
      </c>
      <c r="V101" s="16">
        <f t="shared" si="19"/>
        <v>0.15647252494849209</v>
      </c>
      <c r="W101" s="16">
        <f t="shared" si="26"/>
        <v>-0.43495416575608209</v>
      </c>
      <c r="X101" s="3">
        <f t="shared" si="21"/>
        <v>-8.1898610493294353</v>
      </c>
      <c r="Y101" s="3">
        <f t="shared" si="12"/>
        <v>-7.9141008303953342</v>
      </c>
      <c r="Z101" s="3"/>
      <c r="AA101" s="16">
        <f t="shared" si="23"/>
        <v>0.43495416575608209</v>
      </c>
      <c r="AB101" s="3"/>
      <c r="AC101" s="3"/>
      <c r="AD101" s="3"/>
      <c r="AE101" s="3"/>
      <c r="AF101" s="3"/>
      <c r="AG101" s="3"/>
    </row>
    <row r="102" spans="1:33" ht="16.5" customHeight="1" x14ac:dyDescent="0.2">
      <c r="A102" s="3"/>
      <c r="B102" s="18" t="s">
        <v>114</v>
      </c>
      <c r="C102" s="1">
        <v>69.5</v>
      </c>
      <c r="D102" s="3">
        <f t="shared" si="2"/>
        <v>-1.0499999999999972</v>
      </c>
      <c r="E102" s="16">
        <f t="shared" si="22"/>
        <v>-1.4883061658398259E-2</v>
      </c>
      <c r="F102" s="3">
        <f t="shared" si="3"/>
        <v>1.102499999999994</v>
      </c>
      <c r="G102" s="1">
        <v>71.19</v>
      </c>
      <c r="H102" s="3">
        <f t="shared" si="4"/>
        <v>1.6899999999999977</v>
      </c>
      <c r="I102" s="3">
        <f t="shared" si="5"/>
        <v>2.4316546762589895E-2</v>
      </c>
      <c r="J102" s="3">
        <f t="shared" si="0"/>
        <v>8.3333333333333329E-2</v>
      </c>
      <c r="K102" s="3">
        <f t="shared" si="1"/>
        <v>20.279999999999973</v>
      </c>
      <c r="L102" s="3">
        <f t="shared" si="15"/>
        <v>0.58494308822086483</v>
      </c>
      <c r="M102" s="3">
        <f t="shared" si="6"/>
        <v>0.76481572174012269</v>
      </c>
      <c r="N102" s="3">
        <f t="shared" si="7"/>
        <v>12.237051547841963</v>
      </c>
      <c r="O102" s="3">
        <f t="shared" si="8"/>
        <v>1.6572619573198093</v>
      </c>
      <c r="P102" s="3">
        <f t="shared" si="20"/>
        <v>49.717858719594275</v>
      </c>
      <c r="Q102" s="3">
        <v>82</v>
      </c>
      <c r="R102" s="3" t="str">
        <f t="shared" si="10"/>
        <v/>
      </c>
      <c r="S102" s="16"/>
      <c r="T102" s="16">
        <f t="shared" si="24"/>
        <v>1.3154361731339408E-4</v>
      </c>
      <c r="U102" s="16">
        <f t="shared" si="25"/>
        <v>0.1835079454198888</v>
      </c>
      <c r="V102" s="16">
        <f t="shared" si="19"/>
        <v>0.16047614744178562</v>
      </c>
      <c r="W102" s="16">
        <f t="shared" si="26"/>
        <v>1.5901140437456684</v>
      </c>
      <c r="X102" s="3">
        <f t="shared" si="21"/>
        <v>29.318327048419267</v>
      </c>
      <c r="Y102" s="3">
        <f t="shared" si="12"/>
        <v>28.932526378165647</v>
      </c>
      <c r="Z102" s="3"/>
      <c r="AA102" s="16">
        <f t="shared" si="23"/>
        <v>1.5901140437456684</v>
      </c>
      <c r="AB102" s="3"/>
      <c r="AC102" s="3"/>
      <c r="AD102" s="3"/>
      <c r="AE102" s="3"/>
      <c r="AF102" s="3"/>
      <c r="AG102" s="3"/>
    </row>
    <row r="103" spans="1:33" ht="16.5" customHeight="1" x14ac:dyDescent="0.2">
      <c r="A103" s="3"/>
      <c r="B103" s="18" t="s">
        <v>115</v>
      </c>
      <c r="C103" s="1">
        <v>70.5</v>
      </c>
      <c r="D103" s="3">
        <f t="shared" si="2"/>
        <v>1</v>
      </c>
      <c r="E103" s="16">
        <f t="shared" si="22"/>
        <v>1.4388489208633094E-2</v>
      </c>
      <c r="F103" s="3">
        <f t="shared" si="3"/>
        <v>1</v>
      </c>
      <c r="G103" s="1">
        <v>70.72</v>
      </c>
      <c r="H103" s="3">
        <f t="shared" si="4"/>
        <v>0.21999999999999886</v>
      </c>
      <c r="I103" s="3">
        <f t="shared" si="5"/>
        <v>3.1205673758865089E-3</v>
      </c>
      <c r="J103" s="3">
        <f t="shared" si="0"/>
        <v>8.3333333333333329E-2</v>
      </c>
      <c r="K103" s="3">
        <f t="shared" si="1"/>
        <v>2.6399999999999864</v>
      </c>
      <c r="L103" s="3">
        <f t="shared" si="15"/>
        <v>0.60737859696568297</v>
      </c>
      <c r="M103" s="3">
        <f t="shared" si="6"/>
        <v>0.77934497943188352</v>
      </c>
      <c r="N103" s="3">
        <f t="shared" si="7"/>
        <v>12.469519670910136</v>
      </c>
      <c r="O103" s="3">
        <f t="shared" si="8"/>
        <v>0.21171625448883835</v>
      </c>
      <c r="P103" s="3">
        <f t="shared" si="20"/>
        <v>6.3514876346651503</v>
      </c>
      <c r="Q103" s="3">
        <v>83</v>
      </c>
      <c r="R103" s="3" t="str">
        <f t="shared" si="10"/>
        <v/>
      </c>
      <c r="S103" s="16"/>
      <c r="T103" s="16">
        <f t="shared" si="24"/>
        <v>1.3562388782115391E-4</v>
      </c>
      <c r="U103" s="16">
        <f t="shared" si="25"/>
        <v>0.18633227117763418</v>
      </c>
      <c r="V103" s="16">
        <f t="shared" si="19"/>
        <v>0.1642737997041166</v>
      </c>
      <c r="W103" s="16">
        <f t="shared" si="26"/>
        <v>0.20096791754842797</v>
      </c>
      <c r="X103" s="3">
        <f t="shared" si="21"/>
        <v>3.7454346690058617</v>
      </c>
      <c r="Y103" s="3">
        <f t="shared" si="12"/>
        <v>3.6566619850349018</v>
      </c>
      <c r="Z103" s="3"/>
      <c r="AA103" s="16">
        <f t="shared" si="23"/>
        <v>0.20096791754842797</v>
      </c>
      <c r="AB103" s="3"/>
      <c r="AC103" s="3"/>
      <c r="AD103" s="3"/>
      <c r="AE103" s="3"/>
      <c r="AF103" s="3"/>
      <c r="AG103" s="3"/>
    </row>
    <row r="104" spans="1:33" ht="16.5" customHeight="1" x14ac:dyDescent="0.2">
      <c r="A104" s="3"/>
      <c r="B104" s="18" t="s">
        <v>116</v>
      </c>
      <c r="C104" s="1">
        <v>70.599999999999994</v>
      </c>
      <c r="D104" s="3">
        <f t="shared" si="2"/>
        <v>9.9999999999994316E-2</v>
      </c>
      <c r="E104" s="16">
        <f t="shared" si="22"/>
        <v>1.4184397163119762E-3</v>
      </c>
      <c r="F104" s="3">
        <f t="shared" si="3"/>
        <v>9.999999999998864E-3</v>
      </c>
      <c r="G104" s="1">
        <v>70.510000000000005</v>
      </c>
      <c r="H104" s="3">
        <f t="shared" si="4"/>
        <v>-8.99999999999892E-2</v>
      </c>
      <c r="I104" s="3">
        <f t="shared" si="5"/>
        <v>-1.274787535410612E-3</v>
      </c>
      <c r="J104" s="3">
        <f t="shared" si="0"/>
        <v>8.3333333333333329E-2</v>
      </c>
      <c r="K104" s="3">
        <f t="shared" si="1"/>
        <v>-1.0799999999998704</v>
      </c>
      <c r="L104" s="3">
        <f t="shared" si="15"/>
        <v>0.57508786199456485</v>
      </c>
      <c r="M104" s="3">
        <f t="shared" si="6"/>
        <v>0.75834547667574626</v>
      </c>
      <c r="N104" s="3">
        <f t="shared" si="7"/>
        <v>12.13352762681194</v>
      </c>
      <c r="O104" s="3">
        <f t="shared" si="8"/>
        <v>-8.9009563683141196E-2</v>
      </c>
      <c r="P104" s="3">
        <f t="shared" si="20"/>
        <v>-2.6702869104942359</v>
      </c>
      <c r="Q104" s="3">
        <v>84</v>
      </c>
      <c r="R104" s="3" t="str">
        <f t="shared" si="10"/>
        <v/>
      </c>
      <c r="S104" s="16"/>
      <c r="T104" s="16">
        <f t="shared" si="24"/>
        <v>1.2840162205940566E-4</v>
      </c>
      <c r="U104" s="16">
        <f t="shared" si="25"/>
        <v>0.18130310324759433</v>
      </c>
      <c r="V104" s="16">
        <f t="shared" si="19"/>
        <v>0.1641257602900453</v>
      </c>
      <c r="W104" s="16">
        <f t="shared" si="26"/>
        <v>-8.4375006003270511E-2</v>
      </c>
      <c r="X104" s="3">
        <f t="shared" si="21"/>
        <v>-1.574652387918084</v>
      </c>
      <c r="Y104" s="3">
        <f t="shared" si="12"/>
        <v>-1.5352245308751986</v>
      </c>
      <c r="Z104" s="3"/>
      <c r="AA104" s="16">
        <f t="shared" si="23"/>
        <v>8.4375006003270511E-2</v>
      </c>
      <c r="AB104" s="3"/>
      <c r="AC104" s="3"/>
      <c r="AD104" s="3"/>
      <c r="AE104" s="3"/>
      <c r="AF104" s="3"/>
      <c r="AG104" s="3"/>
    </row>
    <row r="105" spans="1:33" ht="16.5" customHeight="1" x14ac:dyDescent="0.2">
      <c r="A105" s="3"/>
      <c r="B105" s="18" t="s">
        <v>117</v>
      </c>
      <c r="C105" s="1">
        <v>70.319999999999993</v>
      </c>
      <c r="D105" s="3">
        <f t="shared" si="2"/>
        <v>-0.28000000000000114</v>
      </c>
      <c r="E105" s="16">
        <f t="shared" si="22"/>
        <v>-3.9660056657223964E-3</v>
      </c>
      <c r="F105" s="3">
        <f t="shared" si="3"/>
        <v>7.8400000000000636E-2</v>
      </c>
      <c r="G105" s="1">
        <v>70.430000000000007</v>
      </c>
      <c r="H105" s="3">
        <f t="shared" si="4"/>
        <v>0.11000000000001364</v>
      </c>
      <c r="I105" s="3">
        <f t="shared" si="5"/>
        <v>1.5642775881685672E-3</v>
      </c>
      <c r="J105" s="3">
        <f t="shared" si="0"/>
        <v>8.3333333333333329E-2</v>
      </c>
      <c r="K105" s="3">
        <f t="shared" si="1"/>
        <v>1.3200000000001637</v>
      </c>
      <c r="L105" s="3">
        <f t="shared" si="15"/>
        <v>0.54823986945431813</v>
      </c>
      <c r="M105" s="3">
        <f t="shared" si="6"/>
        <v>0.74043221800129555</v>
      </c>
      <c r="N105" s="3">
        <f t="shared" si="7"/>
        <v>11.846915488020729</v>
      </c>
      <c r="O105" s="3">
        <f t="shared" si="8"/>
        <v>0.11142140765120769</v>
      </c>
      <c r="P105" s="3">
        <f t="shared" si="20"/>
        <v>3.3426422295362306</v>
      </c>
      <c r="Q105" s="3">
        <v>85</v>
      </c>
      <c r="R105" s="3">
        <f t="shared" si="10"/>
        <v>3.3426422295362306</v>
      </c>
      <c r="S105" s="16"/>
      <c r="T105" s="16">
        <f t="shared" si="24"/>
        <v>1.2231122091784546E-4</v>
      </c>
      <c r="U105" s="16">
        <f t="shared" si="25"/>
        <v>0.17695104564530958</v>
      </c>
      <c r="V105" s="16">
        <f t="shared" si="19"/>
        <v>0.16166045262825937</v>
      </c>
      <c r="W105" s="16">
        <f t="shared" si="26"/>
        <v>0.10608205783451033</v>
      </c>
      <c r="X105" s="3">
        <f t="shared" si="21"/>
        <v>1.9711363404469702</v>
      </c>
      <c r="Y105" s="3">
        <f t="shared" si="12"/>
        <v>1.9301898179058985</v>
      </c>
      <c r="Z105" s="3"/>
      <c r="AA105" s="16">
        <f t="shared" si="23"/>
        <v>0.10608205783451033</v>
      </c>
      <c r="AB105" s="3"/>
      <c r="AC105" s="3"/>
      <c r="AD105" s="3"/>
      <c r="AE105" s="3"/>
      <c r="AF105" s="3"/>
      <c r="AG105" s="3"/>
    </row>
    <row r="106" spans="1:33" ht="16.5" customHeight="1" x14ac:dyDescent="0.2">
      <c r="A106" s="3"/>
      <c r="B106" s="18" t="s">
        <v>118</v>
      </c>
      <c r="C106" s="1">
        <v>70.05</v>
      </c>
      <c r="D106" s="3">
        <f t="shared" si="2"/>
        <v>-0.26999999999999602</v>
      </c>
      <c r="E106" s="16">
        <f t="shared" si="22"/>
        <v>-3.8395904436859508E-3</v>
      </c>
      <c r="F106" s="3">
        <f t="shared" si="3"/>
        <v>7.2899999999997855E-2</v>
      </c>
      <c r="G106" s="1">
        <v>70.42</v>
      </c>
      <c r="H106" s="3">
        <f t="shared" si="4"/>
        <v>0.37000000000000455</v>
      </c>
      <c r="I106" s="3">
        <f t="shared" si="5"/>
        <v>5.2819414703783665E-3</v>
      </c>
      <c r="J106" s="3">
        <f t="shared" si="0"/>
        <v>8.3333333333333329E-2</v>
      </c>
      <c r="K106" s="3">
        <f t="shared" si="1"/>
        <v>4.4400000000000546</v>
      </c>
      <c r="L106" s="3">
        <f t="shared" si="15"/>
        <v>0.52254582245678727</v>
      </c>
      <c r="M106" s="3">
        <f t="shared" si="6"/>
        <v>0.72287331010128408</v>
      </c>
      <c r="N106" s="3">
        <f t="shared" si="7"/>
        <v>11.565972961620545</v>
      </c>
      <c r="O106" s="3">
        <f t="shared" si="8"/>
        <v>0.38388469476224263</v>
      </c>
      <c r="P106" s="3">
        <f t="shared" si="20"/>
        <v>11.516540842867279</v>
      </c>
      <c r="Q106" s="3">
        <v>86</v>
      </c>
      <c r="R106" s="3" t="str">
        <f t="shared" si="10"/>
        <v/>
      </c>
      <c r="S106" s="16"/>
      <c r="T106" s="16">
        <f t="shared" si="24"/>
        <v>1.164966930182454E-4</v>
      </c>
      <c r="U106" s="16">
        <f t="shared" si="25"/>
        <v>0.17269381405444384</v>
      </c>
      <c r="V106" s="16">
        <f t="shared" si="19"/>
        <v>0.15672540722318321</v>
      </c>
      <c r="W106" s="16">
        <f t="shared" si="26"/>
        <v>0.36702702984229674</v>
      </c>
      <c r="X106" s="3">
        <f t="shared" si="21"/>
        <v>6.7912359782419909</v>
      </c>
      <c r="Y106" s="3">
        <f t="shared" si="12"/>
        <v>6.6781494473175691</v>
      </c>
      <c r="Z106" s="3"/>
      <c r="AA106" s="16">
        <f t="shared" si="23"/>
        <v>0.36702702984229674</v>
      </c>
      <c r="AB106" s="3"/>
      <c r="AC106" s="3"/>
      <c r="AD106" s="3"/>
      <c r="AE106" s="3"/>
      <c r="AF106" s="3"/>
      <c r="AG106" s="3"/>
    </row>
    <row r="107" spans="1:33" ht="16.5" customHeight="1" x14ac:dyDescent="0.2">
      <c r="A107" s="3"/>
      <c r="B107" s="18" t="s">
        <v>119</v>
      </c>
      <c r="C107" s="1">
        <v>71</v>
      </c>
      <c r="D107" s="3">
        <f t="shared" si="2"/>
        <v>0.95000000000000284</v>
      </c>
      <c r="E107" s="16">
        <f t="shared" si="22"/>
        <v>1.3561741613133517E-2</v>
      </c>
      <c r="F107" s="3">
        <f t="shared" si="3"/>
        <v>0.90250000000000541</v>
      </c>
      <c r="G107" s="1">
        <v>69.959999999999994</v>
      </c>
      <c r="H107" s="3">
        <f t="shared" si="4"/>
        <v>-1.0400000000000063</v>
      </c>
      <c r="I107" s="3">
        <f t="shared" si="5"/>
        <v>-1.464788732394375E-2</v>
      </c>
      <c r="J107" s="3">
        <f t="shared" si="0"/>
        <v>8.3333333333333329E-2</v>
      </c>
      <c r="K107" s="3">
        <f t="shared" si="1"/>
        <v>-12.480000000000075</v>
      </c>
      <c r="L107" s="3">
        <f t="shared" si="15"/>
        <v>0.54308388610777203</v>
      </c>
      <c r="M107" s="3">
        <f t="shared" si="6"/>
        <v>0.73694225425590298</v>
      </c>
      <c r="N107" s="3">
        <f t="shared" si="7"/>
        <v>11.791076068094448</v>
      </c>
      <c r="O107" s="3">
        <f t="shared" si="8"/>
        <v>-1.0584275708109281</v>
      </c>
      <c r="P107" s="3">
        <f t="shared" si="20"/>
        <v>-31.752827124327844</v>
      </c>
      <c r="Q107" s="3">
        <v>87</v>
      </c>
      <c r="R107" s="3" t="str">
        <f t="shared" si="10"/>
        <v/>
      </c>
      <c r="S107" s="16"/>
      <c r="T107" s="16">
        <f t="shared" si="24"/>
        <v>1.2014124126490225E-4</v>
      </c>
      <c r="U107" s="16">
        <f t="shared" si="25"/>
        <v>0.17537433610370412</v>
      </c>
      <c r="V107" s="16">
        <f t="shared" si="19"/>
        <v>0.15281106151973531</v>
      </c>
      <c r="W107" s="16">
        <f t="shared" si="26"/>
        <v>-1.0022826132518283</v>
      </c>
      <c r="X107" s="3">
        <f t="shared" si="21"/>
        <v>-18.724454236724192</v>
      </c>
      <c r="Y107" s="3">
        <f t="shared" si="12"/>
        <v>-18.236785128930986</v>
      </c>
      <c r="Z107" s="3"/>
      <c r="AA107" s="16">
        <f t="shared" si="23"/>
        <v>1.0022826132518283</v>
      </c>
      <c r="AB107" s="3"/>
      <c r="AC107" s="3"/>
      <c r="AD107" s="3"/>
      <c r="AE107" s="3"/>
      <c r="AF107" s="3"/>
      <c r="AG107" s="3"/>
    </row>
    <row r="108" spans="1:33" ht="16.5" customHeight="1" x14ac:dyDescent="0.2">
      <c r="A108" s="3"/>
      <c r="B108" s="18" t="s">
        <v>120</v>
      </c>
      <c r="C108" s="1">
        <v>69.69</v>
      </c>
      <c r="D108" s="3">
        <f t="shared" si="2"/>
        <v>-1.3100000000000023</v>
      </c>
      <c r="E108" s="16">
        <f t="shared" si="22"/>
        <v>-1.8450704225352145E-2</v>
      </c>
      <c r="F108" s="3">
        <f t="shared" si="3"/>
        <v>1.716100000000006</v>
      </c>
      <c r="G108" s="1">
        <v>69.47</v>
      </c>
      <c r="H108" s="3">
        <f t="shared" si="4"/>
        <v>-0.21999999999999886</v>
      </c>
      <c r="I108" s="3">
        <f t="shared" si="5"/>
        <v>-3.156837422872706E-3</v>
      </c>
      <c r="J108" s="3">
        <f t="shared" si="0"/>
        <v>8.3333333333333329E-2</v>
      </c>
      <c r="K108" s="3">
        <f t="shared" si="1"/>
        <v>-2.6399999999999864</v>
      </c>
      <c r="L108" s="3">
        <f t="shared" si="15"/>
        <v>0.60649016253437926</v>
      </c>
      <c r="M108" s="3">
        <f t="shared" si="6"/>
        <v>0.77877478293430846</v>
      </c>
      <c r="N108" s="3">
        <f t="shared" si="7"/>
        <v>12.460396526948935</v>
      </c>
      <c r="O108" s="3">
        <f t="shared" si="8"/>
        <v>-0.21187126704116369</v>
      </c>
      <c r="P108" s="3">
        <f t="shared" si="20"/>
        <v>-6.3561380112349104</v>
      </c>
      <c r="Q108" s="3">
        <v>88</v>
      </c>
      <c r="R108" s="3" t="str">
        <f t="shared" si="10"/>
        <v/>
      </c>
      <c r="S108" s="16"/>
      <c r="T108" s="16">
        <f t="shared" si="24"/>
        <v>1.3204865992147118E-4</v>
      </c>
      <c r="U108" s="16">
        <f t="shared" si="25"/>
        <v>0.18385988398749908</v>
      </c>
      <c r="V108" s="16">
        <f t="shared" si="19"/>
        <v>0.16495703133403894</v>
      </c>
      <c r="W108" s="16">
        <f t="shared" si="26"/>
        <v>-0.20603759913743955</v>
      </c>
      <c r="X108" s="3">
        <f t="shared" si="21"/>
        <v>-3.7481769685473498</v>
      </c>
      <c r="Y108" s="3">
        <f t="shared" si="12"/>
        <v>-3.748906121158285</v>
      </c>
      <c r="Z108" s="3"/>
      <c r="AA108" s="16">
        <f t="shared" si="23"/>
        <v>0.20603759913743955</v>
      </c>
      <c r="AB108" s="3"/>
      <c r="AC108" s="3"/>
      <c r="AD108" s="3"/>
      <c r="AE108" s="3"/>
      <c r="AF108" s="3"/>
      <c r="AG108" s="3"/>
    </row>
    <row r="109" spans="1:33" ht="16.5" customHeight="1" x14ac:dyDescent="0.2">
      <c r="A109" s="3"/>
      <c r="B109" s="18" t="s">
        <v>121</v>
      </c>
      <c r="C109" s="1">
        <v>69.349999999999994</v>
      </c>
      <c r="D109" s="3">
        <f t="shared" si="2"/>
        <v>-0.34000000000000341</v>
      </c>
      <c r="E109" s="16">
        <f t="shared" si="22"/>
        <v>-4.8787487444397109E-3</v>
      </c>
      <c r="F109" s="3">
        <f t="shared" si="3"/>
        <v>0.11560000000000233</v>
      </c>
      <c r="G109" s="1">
        <v>69.510000000000005</v>
      </c>
      <c r="H109" s="3">
        <f t="shared" si="4"/>
        <v>0.1600000000000108</v>
      </c>
      <c r="I109" s="3">
        <f t="shared" si="5"/>
        <v>2.3071377072820592E-3</v>
      </c>
      <c r="J109" s="3">
        <f t="shared" si="0"/>
        <v>8.3333333333333329E-2</v>
      </c>
      <c r="K109" s="3">
        <f t="shared" si="1"/>
        <v>1.9200000000001296</v>
      </c>
      <c r="L109" s="3">
        <f t="shared" si="15"/>
        <v>0.57995555915414276</v>
      </c>
      <c r="M109" s="3">
        <f t="shared" si="6"/>
        <v>0.76154813318275738</v>
      </c>
      <c r="N109" s="3">
        <f t="shared" si="7"/>
        <v>12.184770130924118</v>
      </c>
      <c r="O109" s="3">
        <f t="shared" si="8"/>
        <v>0.15757375636716364</v>
      </c>
      <c r="P109" s="3">
        <f t="shared" si="20"/>
        <v>4.727212691014909</v>
      </c>
      <c r="Q109" s="3">
        <v>89</v>
      </c>
      <c r="R109" s="3" t="str">
        <f t="shared" si="10"/>
        <v/>
      </c>
      <c r="S109" s="16"/>
      <c r="T109" s="16">
        <f t="shared" si="24"/>
        <v>1.2619749934795229E-4</v>
      </c>
      <c r="U109" s="16">
        <f t="shared" si="25"/>
        <v>0.17974025657341147</v>
      </c>
      <c r="V109" s="16">
        <f t="shared" si="19"/>
        <v>0.16168434477595611</v>
      </c>
      <c r="W109" s="16">
        <f t="shared" si="26"/>
        <v>0.15403145080121233</v>
      </c>
      <c r="X109" s="3">
        <f t="shared" si="21"/>
        <v>2.787609347463551</v>
      </c>
      <c r="Y109" s="3">
        <f t="shared" si="12"/>
        <v>2.8026411255858323</v>
      </c>
      <c r="Z109" s="3"/>
      <c r="AA109" s="16">
        <f t="shared" si="23"/>
        <v>0.15403145080121233</v>
      </c>
      <c r="AB109" s="3"/>
      <c r="AC109" s="3"/>
      <c r="AD109" s="3"/>
      <c r="AE109" s="3"/>
      <c r="AF109" s="3"/>
      <c r="AG109" s="3"/>
    </row>
    <row r="110" spans="1:33" ht="16.5" customHeight="1" x14ac:dyDescent="0.2">
      <c r="A110" s="3"/>
      <c r="B110" s="18" t="s">
        <v>122</v>
      </c>
      <c r="C110" s="1">
        <v>69.400000000000006</v>
      </c>
      <c r="D110" s="3">
        <f t="shared" si="2"/>
        <v>5.0000000000011369E-2</v>
      </c>
      <c r="E110" s="16">
        <f t="shared" si="22"/>
        <v>7.2098053352575881E-4</v>
      </c>
      <c r="F110" s="3">
        <f t="shared" si="3"/>
        <v>2.5000000000011367E-3</v>
      </c>
      <c r="G110" s="1">
        <v>69.099999999999994</v>
      </c>
      <c r="H110" s="3">
        <f t="shared" si="4"/>
        <v>-0.30000000000001137</v>
      </c>
      <c r="I110" s="3">
        <f t="shared" si="5"/>
        <v>-4.3227665706053508E-3</v>
      </c>
      <c r="J110" s="3">
        <f t="shared" si="0"/>
        <v>8.3333333333333329E-2</v>
      </c>
      <c r="K110" s="3">
        <f t="shared" si="1"/>
        <v>-3.6000000000001364</v>
      </c>
      <c r="L110" s="3">
        <f t="shared" si="15"/>
        <v>0.54874174514581076</v>
      </c>
      <c r="M110" s="3">
        <f t="shared" si="6"/>
        <v>0.74077104772379621</v>
      </c>
      <c r="N110" s="3">
        <f t="shared" si="7"/>
        <v>11.852336763580739</v>
      </c>
      <c r="O110" s="3">
        <f t="shared" si="8"/>
        <v>-0.30373757275122609</v>
      </c>
      <c r="P110" s="3">
        <f t="shared" si="20"/>
        <v>-9.1121271825367831</v>
      </c>
      <c r="Q110" s="3">
        <v>90</v>
      </c>
      <c r="R110" s="3">
        <f t="shared" si="10"/>
        <v>-9.1121271825367831</v>
      </c>
      <c r="S110" s="16"/>
      <c r="T110" s="16">
        <f t="shared" si="24"/>
        <v>1.1940411089291288E-4</v>
      </c>
      <c r="U110" s="16">
        <f t="shared" si="25"/>
        <v>0.17483550093898464</v>
      </c>
      <c r="V110" s="16">
        <f t="shared" si="19"/>
        <v>0.15823803945526901</v>
      </c>
      <c r="W110" s="16">
        <f t="shared" si="26"/>
        <v>-0.29669717287776293</v>
      </c>
      <c r="X110" s="3">
        <f t="shared" si="21"/>
        <v>-5.3733674724635181</v>
      </c>
      <c r="Y110" s="3">
        <f t="shared" si="12"/>
        <v>-5.3984799482634171</v>
      </c>
      <c r="Z110" s="3"/>
      <c r="AA110" s="16">
        <f t="shared" si="23"/>
        <v>0.29669717287776293</v>
      </c>
      <c r="AB110" s="3"/>
      <c r="AC110" s="3"/>
      <c r="AD110" s="3"/>
      <c r="AE110" s="3"/>
      <c r="AF110" s="3"/>
      <c r="AG110" s="3"/>
    </row>
    <row r="111" spans="1:33" ht="16.5" customHeight="1" x14ac:dyDescent="0.2">
      <c r="A111" s="3"/>
      <c r="B111" s="18" t="s">
        <v>123</v>
      </c>
      <c r="C111" s="1">
        <v>68.819999999999993</v>
      </c>
      <c r="D111" s="3">
        <f t="shared" si="2"/>
        <v>-0.58000000000001251</v>
      </c>
      <c r="E111" s="16">
        <f t="shared" si="22"/>
        <v>-8.3573487031702084E-3</v>
      </c>
      <c r="F111" s="3">
        <f t="shared" si="3"/>
        <v>0.33640000000001452</v>
      </c>
      <c r="G111" s="1">
        <v>69.23</v>
      </c>
      <c r="H111" s="3">
        <f t="shared" si="4"/>
        <v>0.4100000000000108</v>
      </c>
      <c r="I111" s="3">
        <f t="shared" si="5"/>
        <v>5.9575704736996634E-3</v>
      </c>
      <c r="J111" s="3">
        <f t="shared" si="0"/>
        <v>8.3333333333333329E-2</v>
      </c>
      <c r="K111" s="3">
        <f t="shared" si="1"/>
        <v>4.9200000000001296</v>
      </c>
      <c r="L111" s="3">
        <f t="shared" si="15"/>
        <v>0.53726381297576775</v>
      </c>
      <c r="M111" s="3">
        <f t="shared" si="6"/>
        <v>0.73298281901813211</v>
      </c>
      <c r="N111" s="3">
        <f t="shared" si="7"/>
        <v>11.727725104290114</v>
      </c>
      <c r="O111" s="3">
        <f t="shared" si="8"/>
        <v>0.41951870087749127</v>
      </c>
      <c r="P111" s="3">
        <f t="shared" si="20"/>
        <v>12.585561026324738</v>
      </c>
      <c r="Q111" s="3">
        <v>91</v>
      </c>
      <c r="R111" s="3" t="str">
        <f t="shared" si="10"/>
        <v/>
      </c>
      <c r="S111" s="16"/>
      <c r="T111" s="16">
        <f t="shared" si="24"/>
        <v>1.1672525502553276E-4</v>
      </c>
      <c r="U111" s="16">
        <f t="shared" si="25"/>
        <v>0.17286314033516917</v>
      </c>
      <c r="V111" s="16">
        <f t="shared" ref="V111:V174" si="27">_xlfn.STDEV.P(E87:E111)*16</f>
        <v>0.16051317717130081</v>
      </c>
      <c r="W111" s="16">
        <f t="shared" si="26"/>
        <v>0.41356905553017476</v>
      </c>
      <c r="X111" s="3">
        <f t="shared" si="21"/>
        <v>7.4216308537882867</v>
      </c>
      <c r="Y111" s="3">
        <f t="shared" si="12"/>
        <v>7.5249933521332242</v>
      </c>
      <c r="Z111" s="3"/>
      <c r="AA111" s="16">
        <f t="shared" si="23"/>
        <v>0.41356905553017476</v>
      </c>
      <c r="AB111" s="3"/>
      <c r="AC111" s="3"/>
      <c r="AD111" s="3"/>
      <c r="AE111" s="3"/>
      <c r="AF111" s="3"/>
      <c r="AG111" s="3"/>
    </row>
    <row r="112" spans="1:33" ht="16.5" customHeight="1" x14ac:dyDescent="0.2">
      <c r="A112" s="3"/>
      <c r="B112" s="18" t="s">
        <v>124</v>
      </c>
      <c r="C112" s="1">
        <v>69.5</v>
      </c>
      <c r="D112" s="3">
        <f t="shared" si="2"/>
        <v>0.68000000000000682</v>
      </c>
      <c r="E112" s="16">
        <f t="shared" si="22"/>
        <v>9.88084859052611E-3</v>
      </c>
      <c r="F112" s="3">
        <f t="shared" si="3"/>
        <v>0.4624000000000093</v>
      </c>
      <c r="G112" s="1">
        <v>69.72</v>
      </c>
      <c r="H112" s="3">
        <f t="shared" si="4"/>
        <v>0.21999999999999886</v>
      </c>
      <c r="I112" s="3">
        <f t="shared" si="5"/>
        <v>3.1654676258992642E-3</v>
      </c>
      <c r="J112" s="3">
        <f t="shared" si="0"/>
        <v>8.3333333333333329E-2</v>
      </c>
      <c r="K112" s="3">
        <f t="shared" si="1"/>
        <v>2.6399999999999864</v>
      </c>
      <c r="L112" s="3">
        <f t="shared" si="15"/>
        <v>0.53321712038248348</v>
      </c>
      <c r="M112" s="3">
        <f t="shared" si="6"/>
        <v>0.73021717343711079</v>
      </c>
      <c r="N112" s="3">
        <f t="shared" si="7"/>
        <v>11.683474774993773</v>
      </c>
      <c r="O112" s="3">
        <f t="shared" si="8"/>
        <v>0.22596017459209977</v>
      </c>
      <c r="P112" s="3">
        <f t="shared" si="20"/>
        <v>6.7788052377629935</v>
      </c>
      <c r="Q112" s="3">
        <v>92</v>
      </c>
      <c r="R112" s="3" t="str">
        <f t="shared" si="10"/>
        <v/>
      </c>
      <c r="S112" s="16"/>
      <c r="T112" s="16">
        <f t="shared" si="24"/>
        <v>1.1569314226030947E-4</v>
      </c>
      <c r="U112" s="16">
        <f t="shared" si="25"/>
        <v>0.17209719468555909</v>
      </c>
      <c r="V112" s="16">
        <f t="shared" si="27"/>
        <v>0.15738256704648027</v>
      </c>
      <c r="W112" s="16">
        <f t="shared" si="26"/>
        <v>0.22072185185932378</v>
      </c>
      <c r="X112" s="3">
        <f t="shared" si="21"/>
        <v>3.9974213306162834</v>
      </c>
      <c r="Y112" s="3">
        <f t="shared" si="12"/>
        <v>4.0160898058069563</v>
      </c>
      <c r="Z112" s="3"/>
      <c r="AA112" s="16">
        <f t="shared" si="23"/>
        <v>0.22072185185932378</v>
      </c>
      <c r="AB112" s="3"/>
      <c r="AC112" s="3"/>
      <c r="AD112" s="3"/>
      <c r="AE112" s="3"/>
      <c r="AF112" s="3"/>
      <c r="AG112" s="3"/>
    </row>
    <row r="113" spans="1:33" ht="16.5" customHeight="1" x14ac:dyDescent="0.2">
      <c r="A113" s="3"/>
      <c r="B113" s="18" t="s">
        <v>125</v>
      </c>
      <c r="C113" s="1">
        <v>69.400000000000006</v>
      </c>
      <c r="D113" s="3">
        <f t="shared" si="2"/>
        <v>-9.9999999999994316E-2</v>
      </c>
      <c r="E113" s="16">
        <f t="shared" si="22"/>
        <v>-1.4388489208632276E-3</v>
      </c>
      <c r="F113" s="3">
        <f t="shared" si="3"/>
        <v>9.999999999998864E-3</v>
      </c>
      <c r="G113" s="1">
        <v>69.260000000000005</v>
      </c>
      <c r="H113" s="3">
        <f t="shared" si="4"/>
        <v>-0.14000000000000057</v>
      </c>
      <c r="I113" s="3">
        <f t="shared" si="5"/>
        <v>-2.0172910662824288E-3</v>
      </c>
      <c r="J113" s="3">
        <f t="shared" si="0"/>
        <v>8.3333333333333329E-2</v>
      </c>
      <c r="K113" s="3">
        <f t="shared" si="1"/>
        <v>-1.6800000000000068</v>
      </c>
      <c r="L113" s="3">
        <f t="shared" si="15"/>
        <v>0.50493511387532208</v>
      </c>
      <c r="M113" s="3">
        <f t="shared" si="6"/>
        <v>0.71058786499300852</v>
      </c>
      <c r="N113" s="3">
        <f t="shared" si="7"/>
        <v>11.369405839888136</v>
      </c>
      <c r="O113" s="3">
        <f t="shared" si="8"/>
        <v>-0.14776497766540597</v>
      </c>
      <c r="P113" s="3">
        <f t="shared" si="20"/>
        <v>-4.4329493299621792</v>
      </c>
      <c r="Q113" s="3">
        <v>93</v>
      </c>
      <c r="R113" s="3" t="str">
        <f t="shared" si="10"/>
        <v/>
      </c>
      <c r="S113" s="16"/>
      <c r="T113" s="16">
        <f t="shared" si="24"/>
        <v>1.0955136625797216E-4</v>
      </c>
      <c r="U113" s="16">
        <f t="shared" si="25"/>
        <v>0.16746686168326219</v>
      </c>
      <c r="V113" s="16">
        <f t="shared" si="27"/>
        <v>0.15647213496815909</v>
      </c>
      <c r="W113" s="16">
        <f t="shared" si="26"/>
        <v>-0.14455094310642722</v>
      </c>
      <c r="X113" s="3">
        <f t="shared" si="21"/>
        <v>-2.6140839849500823</v>
      </c>
      <c r="Y113" s="3">
        <f t="shared" si="12"/>
        <v>-2.6301408951547849</v>
      </c>
      <c r="Z113" s="3"/>
      <c r="AA113" s="16">
        <f t="shared" si="23"/>
        <v>0.14455094310642722</v>
      </c>
      <c r="AB113" s="3"/>
      <c r="AC113" s="3"/>
      <c r="AD113" s="3"/>
      <c r="AE113" s="3"/>
      <c r="AF113" s="3"/>
      <c r="AG113" s="3"/>
    </row>
    <row r="114" spans="1:33" ht="16.5" customHeight="1" x14ac:dyDescent="0.2">
      <c r="A114" s="3"/>
      <c r="B114" s="18" t="s">
        <v>126</v>
      </c>
      <c r="C114" s="1">
        <v>69.5</v>
      </c>
      <c r="D114" s="3">
        <f t="shared" si="2"/>
        <v>9.9999999999994316E-2</v>
      </c>
      <c r="E114" s="16">
        <f t="shared" si="22"/>
        <v>1.440922190201647E-3</v>
      </c>
      <c r="F114" s="3">
        <f t="shared" si="3"/>
        <v>9.999999999998864E-3</v>
      </c>
      <c r="G114" s="1">
        <v>69.819999999999993</v>
      </c>
      <c r="H114" s="3">
        <f t="shared" si="4"/>
        <v>0.31999999999999318</v>
      </c>
      <c r="I114" s="3">
        <f t="shared" si="5"/>
        <v>4.6043165467624918E-3</v>
      </c>
      <c r="J114" s="3">
        <f t="shared" si="0"/>
        <v>8.3333333333333329E-2</v>
      </c>
      <c r="K114" s="3">
        <f t="shared" si="1"/>
        <v>3.8399999999999181</v>
      </c>
      <c r="L114" s="3">
        <f t="shared" si="15"/>
        <v>0.47818186447665595</v>
      </c>
      <c r="M114" s="3">
        <f t="shared" si="6"/>
        <v>0.69150695186430045</v>
      </c>
      <c r="N114" s="3">
        <f t="shared" si="7"/>
        <v>11.064111229828807</v>
      </c>
      <c r="O114" s="3">
        <f t="shared" si="8"/>
        <v>0.34706809433073044</v>
      </c>
      <c r="P114" s="3">
        <f t="shared" si="20"/>
        <v>10.412042829921914</v>
      </c>
      <c r="Q114" s="3">
        <v>94</v>
      </c>
      <c r="R114" s="3" t="str">
        <f t="shared" si="10"/>
        <v/>
      </c>
      <c r="S114" s="16"/>
      <c r="T114" s="16">
        <f t="shared" si="24"/>
        <v>1.0374190087960694E-4</v>
      </c>
      <c r="U114" s="16">
        <f t="shared" si="25"/>
        <v>0.16296602905261998</v>
      </c>
      <c r="V114" s="16">
        <f t="shared" si="27"/>
        <v>0.15600427902324512</v>
      </c>
      <c r="W114" s="16">
        <f t="shared" si="26"/>
        <v>0.33903874864196198</v>
      </c>
      <c r="X114" s="3">
        <f t="shared" si="21"/>
        <v>6.1399200366103495</v>
      </c>
      <c r="Y114" s="3">
        <f t="shared" si="12"/>
        <v>6.1688956065045497</v>
      </c>
      <c r="Z114" s="3"/>
      <c r="AA114" s="16">
        <f t="shared" si="23"/>
        <v>0.33903874864196198</v>
      </c>
      <c r="AB114" s="3"/>
      <c r="AC114" s="3"/>
      <c r="AD114" s="3"/>
      <c r="AE114" s="3"/>
      <c r="AF114" s="3"/>
      <c r="AG114" s="3"/>
    </row>
    <row r="115" spans="1:33" ht="16.5" customHeight="1" x14ac:dyDescent="0.2">
      <c r="A115" s="3"/>
      <c r="B115" s="18" t="s">
        <v>127</v>
      </c>
      <c r="C115" s="1">
        <v>69.349999999999994</v>
      </c>
      <c r="D115" s="3">
        <f t="shared" si="2"/>
        <v>-0.15000000000000568</v>
      </c>
      <c r="E115" s="16">
        <f t="shared" si="22"/>
        <v>-2.1582733812950459E-3</v>
      </c>
      <c r="F115" s="3">
        <f t="shared" si="3"/>
        <v>2.2500000000001706E-2</v>
      </c>
      <c r="G115" s="1">
        <v>69.45</v>
      </c>
      <c r="H115" s="3">
        <f t="shared" si="4"/>
        <v>0.10000000000000853</v>
      </c>
      <c r="I115" s="3">
        <f t="shared" si="5"/>
        <v>1.4419610670513127E-3</v>
      </c>
      <c r="J115" s="3">
        <f t="shared" si="0"/>
        <v>8.3333333333333329E-2</v>
      </c>
      <c r="K115" s="3">
        <f t="shared" si="1"/>
        <v>1.2000000000001023</v>
      </c>
      <c r="L115" s="3">
        <f t="shared" si="15"/>
        <v>0.45355041234278276</v>
      </c>
      <c r="M115" s="3">
        <f t="shared" si="6"/>
        <v>0.67346151511633001</v>
      </c>
      <c r="N115" s="3">
        <f t="shared" si="7"/>
        <v>10.77538424186128</v>
      </c>
      <c r="O115" s="3">
        <f t="shared" si="8"/>
        <v>0.11136493818366341</v>
      </c>
      <c r="P115" s="3">
        <f t="shared" si="20"/>
        <v>3.3409481455099024</v>
      </c>
      <c r="Q115" s="3">
        <v>95</v>
      </c>
      <c r="R115" s="3">
        <f t="shared" si="10"/>
        <v>3.3409481455099024</v>
      </c>
      <c r="S115" s="16"/>
      <c r="T115" s="16">
        <f t="shared" si="24"/>
        <v>9.8386022128731251E-5</v>
      </c>
      <c r="U115" s="16">
        <f t="shared" si="25"/>
        <v>0.15870356538198882</v>
      </c>
      <c r="V115" s="16">
        <f t="shared" si="27"/>
        <v>0.15598181881435524</v>
      </c>
      <c r="W115" s="16">
        <f t="shared" si="26"/>
        <v>0.10903052343510564</v>
      </c>
      <c r="X115" s="3">
        <f t="shared" si="21"/>
        <v>1.9701373491225143</v>
      </c>
      <c r="Y115" s="3">
        <f t="shared" si="12"/>
        <v>1.9838378937152221</v>
      </c>
      <c r="Z115" s="3"/>
      <c r="AA115" s="16">
        <f t="shared" si="23"/>
        <v>0.10903052343510564</v>
      </c>
      <c r="AB115" s="3"/>
      <c r="AC115" s="3"/>
      <c r="AD115" s="3"/>
      <c r="AE115" s="3"/>
      <c r="AF115" s="3"/>
      <c r="AG115" s="3"/>
    </row>
    <row r="116" spans="1:33" ht="16.5" customHeight="1" x14ac:dyDescent="0.2">
      <c r="A116" s="3"/>
      <c r="B116" s="18" t="s">
        <v>128</v>
      </c>
      <c r="C116" s="1">
        <v>69.75</v>
      </c>
      <c r="D116" s="3">
        <f t="shared" si="2"/>
        <v>0.40000000000000568</v>
      </c>
      <c r="E116" s="16">
        <f t="shared" si="22"/>
        <v>5.7678442682048406E-3</v>
      </c>
      <c r="F116" s="3">
        <f t="shared" si="3"/>
        <v>0.16000000000000456</v>
      </c>
      <c r="G116" s="1">
        <v>70.44</v>
      </c>
      <c r="H116" s="3">
        <f t="shared" si="4"/>
        <v>0.68999999999999773</v>
      </c>
      <c r="I116" s="3">
        <f t="shared" si="5"/>
        <v>9.8924731182795378E-3</v>
      </c>
      <c r="J116" s="3">
        <f t="shared" si="0"/>
        <v>8.3333333333333329E-2</v>
      </c>
      <c r="K116" s="3">
        <f t="shared" si="1"/>
        <v>8.2799999999999727</v>
      </c>
      <c r="L116" s="3">
        <f t="shared" si="15"/>
        <v>0.43768282248641638</v>
      </c>
      <c r="M116" s="3">
        <f t="shared" si="6"/>
        <v>0.66157601414079126</v>
      </c>
      <c r="N116" s="3">
        <f t="shared" si="7"/>
        <v>10.58521622625266</v>
      </c>
      <c r="O116" s="3">
        <f t="shared" si="8"/>
        <v>0.78222303853033603</v>
      </c>
      <c r="P116" s="3">
        <f t="shared" si="20"/>
        <v>23.46669115591008</v>
      </c>
      <c r="Q116" s="3">
        <v>96</v>
      </c>
      <c r="R116" s="3" t="str">
        <f t="shared" si="10"/>
        <v/>
      </c>
      <c r="S116" s="16"/>
      <c r="T116" s="16">
        <f t="shared" si="24"/>
        <v>9.4866130527300566E-5</v>
      </c>
      <c r="U116" s="16">
        <f t="shared" si="25"/>
        <v>0.15583879303623005</v>
      </c>
      <c r="V116" s="16">
        <f t="shared" si="27"/>
        <v>0.15713055657741706</v>
      </c>
      <c r="W116" s="16">
        <f t="shared" si="26"/>
        <v>0.76174664283851545</v>
      </c>
      <c r="X116" s="3">
        <f t="shared" si="21"/>
        <v>13.8381688948738</v>
      </c>
      <c r="Y116" s="3">
        <f t="shared" si="12"/>
        <v>13.860172434858109</v>
      </c>
      <c r="Z116" s="3"/>
      <c r="AA116" s="16">
        <f t="shared" si="23"/>
        <v>0.76174664283851545</v>
      </c>
      <c r="AB116" s="3"/>
      <c r="AC116" s="3"/>
      <c r="AD116" s="3"/>
      <c r="AE116" s="3"/>
      <c r="AF116" s="3"/>
      <c r="AG116" s="3"/>
    </row>
    <row r="117" spans="1:33" ht="16.5" customHeight="1" x14ac:dyDescent="0.2">
      <c r="A117" s="3"/>
      <c r="B117" s="18" t="s">
        <v>129</v>
      </c>
      <c r="C117" s="1">
        <v>69.75</v>
      </c>
      <c r="D117" s="3">
        <f t="shared" si="2"/>
        <v>0</v>
      </c>
      <c r="E117" s="16">
        <f t="shared" si="22"/>
        <v>0</v>
      </c>
      <c r="F117" s="3">
        <f t="shared" si="3"/>
        <v>0</v>
      </c>
      <c r="G117" s="1">
        <v>70.3</v>
      </c>
      <c r="H117" s="3">
        <f t="shared" si="4"/>
        <v>0.54999999999999716</v>
      </c>
      <c r="I117" s="3">
        <f t="shared" si="5"/>
        <v>7.8853046594981671E-3</v>
      </c>
      <c r="J117" s="3">
        <f t="shared" si="0"/>
        <v>8.3333333333333329E-2</v>
      </c>
      <c r="K117" s="3">
        <f t="shared" si="1"/>
        <v>6.5999999999999659</v>
      </c>
      <c r="L117" s="3">
        <f t="shared" si="15"/>
        <v>0.41402429154120468</v>
      </c>
      <c r="M117" s="3">
        <f t="shared" si="6"/>
        <v>0.64344719405807083</v>
      </c>
      <c r="N117" s="3">
        <f t="shared" si="7"/>
        <v>10.295155104929133</v>
      </c>
      <c r="O117" s="3">
        <f t="shared" si="8"/>
        <v>0.64107824823736803</v>
      </c>
      <c r="P117" s="3">
        <f t="shared" si="20"/>
        <v>19.23234744712104</v>
      </c>
      <c r="Q117" s="3">
        <v>97</v>
      </c>
      <c r="R117" s="3" t="str">
        <f t="shared" si="10"/>
        <v/>
      </c>
      <c r="S117" s="16"/>
      <c r="T117" s="16">
        <f t="shared" si="24"/>
        <v>8.9738231579878917E-5</v>
      </c>
      <c r="U117" s="16">
        <f t="shared" si="25"/>
        <v>0.15156842443084576</v>
      </c>
      <c r="V117" s="16">
        <f t="shared" si="27"/>
        <v>0.15580443155946688</v>
      </c>
      <c r="W117" s="16">
        <f t="shared" si="26"/>
        <v>0.62429662556234311</v>
      </c>
      <c r="X117" s="3">
        <f t="shared" si="21"/>
        <v>11.341201469348546</v>
      </c>
      <c r="Y117" s="3">
        <f t="shared" si="12"/>
        <v>11.359234677491663</v>
      </c>
      <c r="Z117" s="3"/>
      <c r="AA117" s="16">
        <f t="shared" si="23"/>
        <v>0.62429662556234311</v>
      </c>
      <c r="AB117" s="3"/>
      <c r="AC117" s="3"/>
      <c r="AD117" s="3"/>
      <c r="AE117" s="3"/>
      <c r="AF117" s="3"/>
      <c r="AG117" s="3"/>
    </row>
    <row r="118" spans="1:33" ht="16.5" customHeight="1" x14ac:dyDescent="0.2">
      <c r="A118" s="3"/>
      <c r="B118" s="18" t="s">
        <v>130</v>
      </c>
      <c r="C118" s="1">
        <v>70.8</v>
      </c>
      <c r="D118" s="3">
        <f t="shared" si="2"/>
        <v>1.0499999999999972</v>
      </c>
      <c r="E118" s="16">
        <f t="shared" si="22"/>
        <v>1.5053763440860174E-2</v>
      </c>
      <c r="F118" s="3">
        <f t="shared" si="3"/>
        <v>1.102499999999994</v>
      </c>
      <c r="G118" s="1">
        <v>70.91</v>
      </c>
      <c r="H118" s="3">
        <f t="shared" si="4"/>
        <v>0.10999999999999943</v>
      </c>
      <c r="I118" s="3">
        <f t="shared" si="5"/>
        <v>1.5536723163841728E-3</v>
      </c>
      <c r="J118" s="3">
        <f t="shared" si="0"/>
        <v>8.3333333333333329E-2</v>
      </c>
      <c r="K118" s="3">
        <f t="shared" si="1"/>
        <v>1.3199999999999932</v>
      </c>
      <c r="L118" s="3">
        <f t="shared" si="15"/>
        <v>0.45123919470113921</v>
      </c>
      <c r="M118" s="3">
        <f t="shared" si="6"/>
        <v>0.67174339944739259</v>
      </c>
      <c r="N118" s="3">
        <f t="shared" si="7"/>
        <v>10.747894391158281</v>
      </c>
      <c r="O118" s="3">
        <f t="shared" si="8"/>
        <v>0.12281475347263243</v>
      </c>
      <c r="P118" s="3">
        <f t="shared" si="20"/>
        <v>3.6844426041789728</v>
      </c>
      <c r="Q118" s="3">
        <v>98</v>
      </c>
      <c r="R118" s="3" t="str">
        <f t="shared" si="10"/>
        <v/>
      </c>
      <c r="S118" s="16"/>
      <c r="T118" s="16">
        <f t="shared" si="24"/>
        <v>9.7137018723311315E-5</v>
      </c>
      <c r="U118" s="16">
        <f t="shared" si="25"/>
        <v>0.15769298270109453</v>
      </c>
      <c r="V118" s="16">
        <f t="shared" si="27"/>
        <v>0.16301491948334801</v>
      </c>
      <c r="W118" s="16">
        <f t="shared" si="26"/>
        <v>0.11823016774278232</v>
      </c>
      <c r="X118" s="3">
        <f t="shared" si="21"/>
        <v>2.1726939985425466</v>
      </c>
      <c r="Y118" s="3">
        <f t="shared" si="12"/>
        <v>2.1512277439266008</v>
      </c>
      <c r="Z118" s="3"/>
      <c r="AA118" s="16">
        <f t="shared" si="23"/>
        <v>0.11823016774278232</v>
      </c>
      <c r="AB118" s="3"/>
      <c r="AC118" s="3"/>
      <c r="AD118" s="3"/>
      <c r="AE118" s="3"/>
      <c r="AF118" s="3"/>
      <c r="AG118" s="3"/>
    </row>
    <row r="119" spans="1:33" ht="16.5" customHeight="1" x14ac:dyDescent="0.2">
      <c r="A119" s="3"/>
      <c r="B119" s="18" t="s">
        <v>131</v>
      </c>
      <c r="C119" s="1">
        <v>70.11</v>
      </c>
      <c r="D119" s="3">
        <f t="shared" si="2"/>
        <v>-0.68999999999999773</v>
      </c>
      <c r="E119" s="16">
        <f t="shared" si="22"/>
        <v>-9.7457627118643746E-3</v>
      </c>
      <c r="F119" s="3">
        <f t="shared" si="3"/>
        <v>0.47609999999999686</v>
      </c>
      <c r="G119" s="1">
        <v>69.91</v>
      </c>
      <c r="H119" s="3">
        <f t="shared" si="4"/>
        <v>-0.20000000000000284</v>
      </c>
      <c r="I119" s="3">
        <f t="shared" si="5"/>
        <v>-2.8526601055484644E-3</v>
      </c>
      <c r="J119" s="3">
        <f t="shared" si="0"/>
        <v>8.3333333333333329E-2</v>
      </c>
      <c r="K119" s="3">
        <f t="shared" si="1"/>
        <v>-2.4000000000000341</v>
      </c>
      <c r="L119" s="3">
        <f t="shared" si="15"/>
        <v>0.452583022014591</v>
      </c>
      <c r="M119" s="3">
        <f t="shared" si="6"/>
        <v>0.67274290930086433</v>
      </c>
      <c r="N119" s="3">
        <f t="shared" si="7"/>
        <v>10.763886548813829</v>
      </c>
      <c r="O119" s="3">
        <f t="shared" si="8"/>
        <v>-0.22296779040880099</v>
      </c>
      <c r="P119" s="3">
        <f t="shared" si="20"/>
        <v>-6.6890337122640293</v>
      </c>
      <c r="Q119" s="3">
        <v>99</v>
      </c>
      <c r="R119" s="3" t="str">
        <f t="shared" si="10"/>
        <v/>
      </c>
      <c r="S119" s="16"/>
      <c r="T119" s="16">
        <f t="shared" si="24"/>
        <v>9.7020417215887248E-5</v>
      </c>
      <c r="U119" s="16">
        <f t="shared" si="25"/>
        <v>0.15759830838961164</v>
      </c>
      <c r="V119" s="16">
        <f t="shared" si="27"/>
        <v>0.16151681028586612</v>
      </c>
      <c r="W119" s="16">
        <f t="shared" si="26"/>
        <v>-0.21720995368778989</v>
      </c>
      <c r="X119" s="3">
        <f t="shared" si="21"/>
        <v>-3.9444835933123068</v>
      </c>
      <c r="Y119" s="3">
        <f t="shared" si="12"/>
        <v>-3.9521899321563918</v>
      </c>
      <c r="Z119" s="3"/>
      <c r="AA119" s="16">
        <f t="shared" si="23"/>
        <v>0.21720995368778989</v>
      </c>
      <c r="AB119" s="3"/>
      <c r="AC119" s="3"/>
      <c r="AD119" s="3"/>
      <c r="AE119" s="3"/>
      <c r="AF119" s="3"/>
      <c r="AG119" s="3"/>
    </row>
    <row r="120" spans="1:33" ht="16.5" customHeight="1" x14ac:dyDescent="0.2">
      <c r="A120" s="3"/>
      <c r="B120" s="18" t="s">
        <v>132</v>
      </c>
      <c r="C120" s="1">
        <v>69.78</v>
      </c>
      <c r="D120" s="3">
        <f t="shared" si="2"/>
        <v>-0.32999999999999829</v>
      </c>
      <c r="E120" s="16">
        <f t="shared" si="22"/>
        <v>-4.7068891741548751E-3</v>
      </c>
      <c r="F120" s="3">
        <f t="shared" si="3"/>
        <v>0.10889999999999887</v>
      </c>
      <c r="G120" s="1">
        <v>70.459999999999994</v>
      </c>
      <c r="H120" s="3">
        <f t="shared" si="4"/>
        <v>0.67999999999999261</v>
      </c>
      <c r="I120" s="3">
        <f t="shared" si="5"/>
        <v>9.7449125824017289E-3</v>
      </c>
      <c r="J120" s="3">
        <f t="shared" si="0"/>
        <v>8.3333333333333329E-2</v>
      </c>
      <c r="K120" s="3">
        <f t="shared" si="1"/>
        <v>8.1599999999999113</v>
      </c>
      <c r="L120" s="3">
        <f t="shared" si="15"/>
        <v>0.43400556136515361</v>
      </c>
      <c r="M120" s="3">
        <f t="shared" si="6"/>
        <v>0.65879098458096219</v>
      </c>
      <c r="N120" s="3">
        <f t="shared" si="7"/>
        <v>10.540655753295395</v>
      </c>
      <c r="O120" s="3">
        <f t="shared" si="8"/>
        <v>0.774145384403508</v>
      </c>
      <c r="P120" s="3">
        <f t="shared" si="20"/>
        <v>23.224361532105242</v>
      </c>
      <c r="Q120" s="3">
        <v>100</v>
      </c>
      <c r="R120" s="3">
        <f t="shared" si="10"/>
        <v>20</v>
      </c>
      <c r="S120" s="16"/>
      <c r="T120" s="16">
        <f t="shared" si="24"/>
        <v>9.2973627404097472E-5</v>
      </c>
      <c r="U120" s="16">
        <f t="shared" si="25"/>
        <v>0.15427653293825652</v>
      </c>
      <c r="V120" s="16">
        <f t="shared" si="27"/>
        <v>0.15110313526381569</v>
      </c>
      <c r="W120" s="16">
        <f t="shared" si="26"/>
        <v>0.75798275189150921</v>
      </c>
      <c r="X120" s="3">
        <f t="shared" si="21"/>
        <v>13.69526854986295</v>
      </c>
      <c r="Y120" s="3">
        <f t="shared" si="12"/>
        <v>13.79168748905367</v>
      </c>
      <c r="Z120" s="3"/>
      <c r="AA120" s="16">
        <f t="shared" si="23"/>
        <v>0.75798275189150921</v>
      </c>
      <c r="AB120" s="3"/>
      <c r="AC120" s="3"/>
      <c r="AD120" s="3"/>
      <c r="AE120" s="3"/>
      <c r="AF120" s="3"/>
      <c r="AG120" s="3"/>
    </row>
    <row r="121" spans="1:33" ht="16.5" customHeight="1" x14ac:dyDescent="0.2">
      <c r="A121" s="3"/>
      <c r="B121" s="18" t="s">
        <v>133</v>
      </c>
      <c r="C121" s="1">
        <v>70.55</v>
      </c>
      <c r="D121" s="3">
        <f t="shared" si="2"/>
        <v>0.76999999999999602</v>
      </c>
      <c r="E121" s="16">
        <f t="shared" si="22"/>
        <v>1.1034680424190256E-2</v>
      </c>
      <c r="F121" s="3">
        <f t="shared" si="3"/>
        <v>0.59289999999999388</v>
      </c>
      <c r="G121" s="1">
        <v>70.27</v>
      </c>
      <c r="H121" s="3">
        <f t="shared" si="4"/>
        <v>-0.28000000000000114</v>
      </c>
      <c r="I121" s="3">
        <f t="shared" si="5"/>
        <v>-3.9688164422395627E-3</v>
      </c>
      <c r="J121" s="3">
        <f t="shared" si="0"/>
        <v>8.3333333333333329E-2</v>
      </c>
      <c r="K121" s="3">
        <f t="shared" si="1"/>
        <v>-3.3600000000000136</v>
      </c>
      <c r="L121" s="3">
        <f t="shared" si="15"/>
        <v>0.44259444994000985</v>
      </c>
      <c r="M121" s="3">
        <f t="shared" si="6"/>
        <v>0.66527772391686901</v>
      </c>
      <c r="N121" s="3">
        <f t="shared" si="7"/>
        <v>10.644443582669904</v>
      </c>
      <c r="O121" s="3">
        <f t="shared" si="8"/>
        <v>-0.31565764559740733</v>
      </c>
      <c r="P121" s="3">
        <f t="shared" si="20"/>
        <v>-9.4697293679222199</v>
      </c>
      <c r="Q121" s="3">
        <v>101</v>
      </c>
      <c r="R121" s="3" t="str">
        <f t="shared" si="10"/>
        <v/>
      </c>
      <c r="S121" s="16"/>
      <c r="T121" s="16">
        <f t="shared" si="24"/>
        <v>9.4529873061389909E-5</v>
      </c>
      <c r="U121" s="16">
        <f t="shared" si="25"/>
        <v>0.15556235889094705</v>
      </c>
      <c r="V121" s="16">
        <f t="shared" si="27"/>
        <v>0.14815135088158007</v>
      </c>
      <c r="W121" s="16">
        <f t="shared" si="26"/>
        <v>-0.30615245002977604</v>
      </c>
      <c r="X121" s="3">
        <f t="shared" si="21"/>
        <v>-5.5842433648363272</v>
      </c>
      <c r="Y121" s="3">
        <f t="shared" si="12"/>
        <v>-5.5705211026004209</v>
      </c>
      <c r="Z121" s="3"/>
      <c r="AA121" s="16">
        <f t="shared" si="23"/>
        <v>0.30615245002977604</v>
      </c>
      <c r="AB121" s="3"/>
      <c r="AC121" s="3"/>
      <c r="AD121" s="3"/>
      <c r="AE121" s="3"/>
      <c r="AF121" s="3"/>
      <c r="AG121" s="3"/>
    </row>
    <row r="122" spans="1:33" ht="16.5" customHeight="1" x14ac:dyDescent="0.2">
      <c r="A122" s="3"/>
      <c r="B122" s="18" t="s">
        <v>134</v>
      </c>
      <c r="C122" s="1">
        <v>70.510000000000005</v>
      </c>
      <c r="D122" s="3">
        <f t="shared" si="2"/>
        <v>-3.9999999999992042E-2</v>
      </c>
      <c r="E122" s="16">
        <f t="shared" si="22"/>
        <v>-5.6697377746267954E-4</v>
      </c>
      <c r="F122" s="3">
        <f t="shared" si="3"/>
        <v>1.5999999999993634E-3</v>
      </c>
      <c r="G122" s="1">
        <v>70.709999999999994</v>
      </c>
      <c r="H122" s="3">
        <f t="shared" si="4"/>
        <v>0.19999999999998863</v>
      </c>
      <c r="I122" s="3">
        <f t="shared" si="5"/>
        <v>2.8364770954472929E-3</v>
      </c>
      <c r="J122" s="3">
        <f t="shared" si="0"/>
        <v>8.3333333333333329E-2</v>
      </c>
      <c r="K122" s="3">
        <f t="shared" si="1"/>
        <v>2.3999999999998636</v>
      </c>
      <c r="L122" s="3">
        <f t="shared" si="15"/>
        <v>0.41875691210541471</v>
      </c>
      <c r="M122" s="3">
        <f t="shared" si="6"/>
        <v>0.64711429601378356</v>
      </c>
      <c r="N122" s="3">
        <f t="shared" si="7"/>
        <v>10.353828736220537</v>
      </c>
      <c r="O122" s="3">
        <f t="shared" si="8"/>
        <v>0.231798309701995</v>
      </c>
      <c r="P122" s="3">
        <f t="shared" si="20"/>
        <v>6.9539492910598497</v>
      </c>
      <c r="Q122" s="3">
        <v>102</v>
      </c>
      <c r="R122" s="3" t="str">
        <f t="shared" si="10"/>
        <v/>
      </c>
      <c r="S122" s="16"/>
      <c r="T122" s="16">
        <f t="shared" si="24"/>
        <v>8.9437526369656959E-5</v>
      </c>
      <c r="U122" s="16">
        <f t="shared" si="25"/>
        <v>0.15131426486168506</v>
      </c>
      <c r="V122" s="16">
        <f t="shared" si="27"/>
        <v>0.14557469770725148</v>
      </c>
      <c r="W122" s="16">
        <f t="shared" si="26"/>
        <v>0.22494723267816868</v>
      </c>
      <c r="X122" s="3">
        <f t="shared" si="21"/>
        <v>4.1007027423139135</v>
      </c>
      <c r="Y122" s="3">
        <f t="shared" si="12"/>
        <v>4.0929716763116977</v>
      </c>
      <c r="Z122" s="3"/>
      <c r="AA122" s="16">
        <f t="shared" si="23"/>
        <v>0.22494723267816868</v>
      </c>
      <c r="AB122" s="3"/>
      <c r="AC122" s="3"/>
      <c r="AD122" s="3"/>
      <c r="AE122" s="3"/>
      <c r="AF122" s="3"/>
      <c r="AG122" s="3"/>
    </row>
    <row r="123" spans="1:33" ht="16.5" customHeight="1" x14ac:dyDescent="0.2">
      <c r="A123" s="3"/>
      <c r="B123" s="18" t="s">
        <v>135</v>
      </c>
      <c r="C123" s="1">
        <v>69.7</v>
      </c>
      <c r="D123" s="3">
        <f t="shared" si="2"/>
        <v>-0.81000000000000227</v>
      </c>
      <c r="E123" s="16">
        <f t="shared" si="22"/>
        <v>-1.1487732236562222E-2</v>
      </c>
      <c r="F123" s="3">
        <f t="shared" si="3"/>
        <v>0.65610000000000368</v>
      </c>
      <c r="G123" s="1">
        <v>69.34</v>
      </c>
      <c r="H123" s="3">
        <f t="shared" si="4"/>
        <v>-0.35999999999999943</v>
      </c>
      <c r="I123" s="3">
        <f t="shared" si="5"/>
        <v>-5.1649928263988436E-3</v>
      </c>
      <c r="J123" s="3">
        <f t="shared" si="0"/>
        <v>8.3333333333333329E-2</v>
      </c>
      <c r="K123" s="3">
        <f t="shared" si="1"/>
        <v>-4.3199999999999932</v>
      </c>
      <c r="L123" s="3">
        <f t="shared" si="15"/>
        <v>0.43158626820782492</v>
      </c>
      <c r="M123" s="3">
        <f t="shared" si="6"/>
        <v>0.65695225717537875</v>
      </c>
      <c r="N123" s="3">
        <f t="shared" si="7"/>
        <v>10.51123611480606</v>
      </c>
      <c r="O123" s="3">
        <f t="shared" si="8"/>
        <v>-0.41098876980937271</v>
      </c>
      <c r="P123" s="3">
        <f t="shared" si="20"/>
        <v>-12.329663094281182</v>
      </c>
      <c r="Q123" s="3">
        <v>103</v>
      </c>
      <c r="R123" s="3" t="str">
        <f t="shared" si="10"/>
        <v/>
      </c>
      <c r="S123" s="16"/>
      <c r="T123" s="16">
        <f t="shared" si="24"/>
        <v>9.1736470454483656E-5</v>
      </c>
      <c r="U123" s="16">
        <f t="shared" si="25"/>
        <v>0.1532466522843087</v>
      </c>
      <c r="V123" s="16">
        <f t="shared" si="27"/>
        <v>0.1456423270786788</v>
      </c>
      <c r="W123" s="16">
        <f t="shared" si="26"/>
        <v>-0.40444546744028548</v>
      </c>
      <c r="X123" s="3">
        <f t="shared" si="21"/>
        <v>-7.2707293577085617</v>
      </c>
      <c r="Y123" s="3">
        <f t="shared" si="12"/>
        <v>-7.3589873640014325</v>
      </c>
      <c r="Z123" s="3"/>
      <c r="AA123" s="16">
        <f t="shared" si="23"/>
        <v>0.40444546744028548</v>
      </c>
      <c r="AB123" s="3"/>
      <c r="AC123" s="3"/>
      <c r="AD123" s="3"/>
      <c r="AE123" s="3"/>
      <c r="AF123" s="3"/>
      <c r="AG123" s="3"/>
    </row>
    <row r="124" spans="1:33" ht="16.5" customHeight="1" x14ac:dyDescent="0.2">
      <c r="A124" s="3"/>
      <c r="B124" s="18" t="s">
        <v>136</v>
      </c>
      <c r="C124" s="1">
        <v>69.27</v>
      </c>
      <c r="D124" s="3">
        <f t="shared" si="2"/>
        <v>-0.43000000000000682</v>
      </c>
      <c r="E124" s="16">
        <f t="shared" si="22"/>
        <v>-6.169296987087616E-3</v>
      </c>
      <c r="F124" s="3">
        <f t="shared" si="3"/>
        <v>0.18490000000000587</v>
      </c>
      <c r="G124" s="1">
        <v>69.53</v>
      </c>
      <c r="H124" s="3">
        <f t="shared" si="4"/>
        <v>0.26000000000000512</v>
      </c>
      <c r="I124" s="3">
        <f t="shared" si="5"/>
        <v>3.7534286126751138E-3</v>
      </c>
      <c r="J124" s="3">
        <f t="shared" si="0"/>
        <v>8.3333333333333329E-2</v>
      </c>
      <c r="K124" s="3">
        <f t="shared" si="1"/>
        <v>3.1200000000000614</v>
      </c>
      <c r="L124" s="3">
        <f t="shared" si="15"/>
        <v>0.41825187533172659</v>
      </c>
      <c r="M124" s="3">
        <f t="shared" si="6"/>
        <v>0.64672395605213717</v>
      </c>
      <c r="N124" s="3">
        <f t="shared" si="7"/>
        <v>10.347583296834195</v>
      </c>
      <c r="O124" s="3">
        <f t="shared" si="8"/>
        <v>0.30151967957142362</v>
      </c>
      <c r="P124" s="3">
        <f t="shared" si="20"/>
        <v>9.0455903871427079</v>
      </c>
      <c r="Q124" s="3">
        <v>104</v>
      </c>
      <c r="R124" s="3" t="str">
        <f t="shared" si="10"/>
        <v/>
      </c>
      <c r="S124" s="16"/>
      <c r="T124" s="16">
        <f t="shared" si="24"/>
        <v>8.8835051798289317E-5</v>
      </c>
      <c r="U124" s="16">
        <f t="shared" si="25"/>
        <v>0.15080375744775745</v>
      </c>
      <c r="V124" s="16">
        <f t="shared" si="27"/>
        <v>0.14303426693895585</v>
      </c>
      <c r="W124" s="16">
        <f t="shared" si="26"/>
        <v>0.29867387997745914</v>
      </c>
      <c r="X124" s="3">
        <f t="shared" si="21"/>
        <v>5.3341311179954118</v>
      </c>
      <c r="Y124" s="3">
        <f t="shared" si="12"/>
        <v>5.4344466328724961</v>
      </c>
      <c r="Z124" s="3"/>
      <c r="AA124" s="16">
        <f t="shared" si="23"/>
        <v>0.29867387997745914</v>
      </c>
      <c r="AB124" s="3"/>
      <c r="AC124" s="3"/>
      <c r="AD124" s="3"/>
      <c r="AE124" s="3"/>
      <c r="AF124" s="3"/>
      <c r="AG124" s="3"/>
    </row>
    <row r="125" spans="1:33" ht="16.5" customHeight="1" x14ac:dyDescent="0.2">
      <c r="A125" s="3"/>
      <c r="B125" s="18" t="s">
        <v>137</v>
      </c>
      <c r="C125" s="1">
        <v>69.459999999999994</v>
      </c>
      <c r="D125" s="3">
        <f t="shared" si="2"/>
        <v>0.18999999999999773</v>
      </c>
      <c r="E125" s="16">
        <f t="shared" si="22"/>
        <v>2.7428901400317271E-3</v>
      </c>
      <c r="F125" s="3">
        <f t="shared" si="3"/>
        <v>3.6099999999999133E-2</v>
      </c>
      <c r="G125" s="1">
        <v>69.680000000000007</v>
      </c>
      <c r="H125" s="3">
        <f t="shared" si="4"/>
        <v>0.22000000000001307</v>
      </c>
      <c r="I125" s="3">
        <f t="shared" si="5"/>
        <v>3.1672905269221579E-3</v>
      </c>
      <c r="J125" s="3">
        <f t="shared" si="0"/>
        <v>8.3333333333333329E-2</v>
      </c>
      <c r="K125" s="3">
        <f t="shared" si="1"/>
        <v>2.6400000000001569</v>
      </c>
      <c r="L125" s="3">
        <f t="shared" si="15"/>
        <v>0.3975950172056873</v>
      </c>
      <c r="M125" s="3">
        <f t="shared" si="6"/>
        <v>0.6305513596890322</v>
      </c>
      <c r="N125" s="3">
        <f t="shared" si="7"/>
        <v>10.088821755024515</v>
      </c>
      <c r="O125" s="3">
        <f t="shared" si="8"/>
        <v>0.26167575006321853</v>
      </c>
      <c r="P125" s="3">
        <f t="shared" si="20"/>
        <v>7.8502725018965558</v>
      </c>
      <c r="Q125" s="3">
        <v>105</v>
      </c>
      <c r="R125" s="3">
        <f t="shared" si="10"/>
        <v>7.8502725018965558</v>
      </c>
      <c r="S125" s="16"/>
      <c r="T125" s="16">
        <f t="shared" si="24"/>
        <v>8.443982988055926E-5</v>
      </c>
      <c r="U125" s="16">
        <f t="shared" si="25"/>
        <v>0.14702583599294095</v>
      </c>
      <c r="V125" s="16">
        <f t="shared" si="27"/>
        <v>0.14113524711287218</v>
      </c>
      <c r="W125" s="16">
        <f t="shared" si="26"/>
        <v>0.25850889448362485</v>
      </c>
      <c r="X125" s="3">
        <f t="shared" si="21"/>
        <v>4.6292592351550486</v>
      </c>
      <c r="Y125" s="3">
        <f t="shared" si="12"/>
        <v>4.7036345839822031</v>
      </c>
      <c r="Z125" s="3"/>
      <c r="AA125" s="16">
        <f t="shared" si="23"/>
        <v>0.25850889448362485</v>
      </c>
      <c r="AB125" s="3"/>
      <c r="AC125" s="3"/>
      <c r="AD125" s="3"/>
      <c r="AE125" s="3"/>
      <c r="AF125" s="3"/>
      <c r="AG125" s="3"/>
    </row>
    <row r="126" spans="1:33" ht="16.5" customHeight="1" x14ac:dyDescent="0.2">
      <c r="A126" s="3"/>
      <c r="B126" s="18" t="s">
        <v>138</v>
      </c>
      <c r="C126" s="1">
        <v>69.25</v>
      </c>
      <c r="D126" s="3">
        <f t="shared" si="2"/>
        <v>-0.20999999999999375</v>
      </c>
      <c r="E126" s="16">
        <f t="shared" si="22"/>
        <v>-3.0233227756981539E-3</v>
      </c>
      <c r="F126" s="3">
        <f t="shared" si="3"/>
        <v>4.409999999999737E-2</v>
      </c>
      <c r="G126" s="1">
        <v>70.56</v>
      </c>
      <c r="H126" s="3">
        <f t="shared" si="4"/>
        <v>1.3100000000000023</v>
      </c>
      <c r="I126" s="3">
        <f t="shared" si="5"/>
        <v>1.8916967509025304E-2</v>
      </c>
      <c r="J126" s="3">
        <f t="shared" si="0"/>
        <v>8.3333333333333329E-2</v>
      </c>
      <c r="K126" s="3">
        <f t="shared" si="1"/>
        <v>15.720000000000027</v>
      </c>
      <c r="L126" s="3">
        <f t="shared" si="15"/>
        <v>0.37848717843781216</v>
      </c>
      <c r="M126" s="3">
        <f t="shared" si="6"/>
        <v>0.61521311627582531</v>
      </c>
      <c r="N126" s="3">
        <f t="shared" si="7"/>
        <v>9.843409860413205</v>
      </c>
      <c r="O126" s="3">
        <f t="shared" si="8"/>
        <v>1.5970075637326084</v>
      </c>
      <c r="P126" s="3">
        <f t="shared" si="20"/>
        <v>47.910226911978256</v>
      </c>
      <c r="Q126" s="3">
        <v>106</v>
      </c>
      <c r="R126" s="3" t="str">
        <f t="shared" si="10"/>
        <v/>
      </c>
      <c r="S126" s="16"/>
      <c r="T126" s="16">
        <f t="shared" si="24"/>
        <v>8.0369594784640122E-5</v>
      </c>
      <c r="U126" s="16">
        <f t="shared" si="25"/>
        <v>0.1434385452549902</v>
      </c>
      <c r="V126" s="16">
        <f t="shared" si="27"/>
        <v>0.13798230542356468</v>
      </c>
      <c r="W126" s="16">
        <f t="shared" si="26"/>
        <v>1.5825844420323711</v>
      </c>
      <c r="X126" s="3">
        <f t="shared" si="21"/>
        <v>28.252377269332634</v>
      </c>
      <c r="Y126" s="3">
        <f t="shared" si="12"/>
        <v>28.795523374485555</v>
      </c>
      <c r="Z126" s="3"/>
      <c r="AA126" s="16">
        <f t="shared" si="23"/>
        <v>1.5825844420323711</v>
      </c>
      <c r="AB126" s="3"/>
      <c r="AC126" s="3"/>
      <c r="AD126" s="3"/>
      <c r="AE126" s="3"/>
      <c r="AF126" s="3"/>
      <c r="AG126" s="3"/>
    </row>
    <row r="127" spans="1:33" ht="16.5" customHeight="1" x14ac:dyDescent="0.2">
      <c r="A127" s="3"/>
      <c r="B127" s="18" t="s">
        <v>139</v>
      </c>
      <c r="C127" s="1">
        <v>70.989999999999995</v>
      </c>
      <c r="D127" s="3">
        <f t="shared" si="2"/>
        <v>1.7399999999999949</v>
      </c>
      <c r="E127" s="16">
        <f t="shared" si="22"/>
        <v>2.5126353790613645E-2</v>
      </c>
      <c r="F127" s="3">
        <f t="shared" si="3"/>
        <v>3.0275999999999823</v>
      </c>
      <c r="G127" s="1">
        <v>71.37</v>
      </c>
      <c r="H127" s="3">
        <f t="shared" si="4"/>
        <v>0.38000000000000966</v>
      </c>
      <c r="I127" s="3">
        <f t="shared" si="5"/>
        <v>5.3528666009298453E-3</v>
      </c>
      <c r="J127" s="3">
        <f t="shared" si="0"/>
        <v>8.3333333333333329E-2</v>
      </c>
      <c r="K127" s="3">
        <f t="shared" si="1"/>
        <v>4.560000000000116</v>
      </c>
      <c r="L127" s="3">
        <f t="shared" si="15"/>
        <v>0.52168246608982138</v>
      </c>
      <c r="M127" s="3">
        <f t="shared" si="6"/>
        <v>0.722275893332888</v>
      </c>
      <c r="N127" s="3">
        <f t="shared" si="7"/>
        <v>11.556414293326208</v>
      </c>
      <c r="O127" s="3">
        <f t="shared" si="8"/>
        <v>0.39458606140777602</v>
      </c>
      <c r="P127" s="3">
        <f t="shared" si="20"/>
        <v>11.837581842233281</v>
      </c>
      <c r="Q127" s="3">
        <v>107</v>
      </c>
      <c r="R127" s="3" t="str">
        <f t="shared" si="10"/>
        <v/>
      </c>
      <c r="S127" s="16"/>
      <c r="T127" s="16">
        <f t="shared" si="24"/>
        <v>1.1015143586715065E-4</v>
      </c>
      <c r="U127" s="16">
        <f t="shared" si="25"/>
        <v>0.16792488672615077</v>
      </c>
      <c r="V127" s="16">
        <f t="shared" si="27"/>
        <v>0.15218071959085316</v>
      </c>
      <c r="W127" s="16">
        <f t="shared" si="26"/>
        <v>0.38251863951476456</v>
      </c>
      <c r="X127" s="3">
        <f t="shared" si="21"/>
        <v>6.9805519555942954</v>
      </c>
      <c r="Y127" s="3">
        <f t="shared" si="12"/>
        <v>6.9600231954627745</v>
      </c>
      <c r="Z127" s="3"/>
      <c r="AA127" s="16">
        <f t="shared" si="23"/>
        <v>0.38251863951476456</v>
      </c>
      <c r="AB127" s="3"/>
      <c r="AC127" s="3"/>
      <c r="AD127" s="3"/>
      <c r="AE127" s="3"/>
      <c r="AF127" s="3"/>
      <c r="AG127" s="3"/>
    </row>
    <row r="128" spans="1:33" ht="16.5" customHeight="1" x14ac:dyDescent="0.2">
      <c r="A128" s="3"/>
      <c r="B128" s="18" t="s">
        <v>140</v>
      </c>
      <c r="C128" s="1">
        <v>70.709999999999994</v>
      </c>
      <c r="D128" s="3">
        <f t="shared" si="2"/>
        <v>-0.28000000000000114</v>
      </c>
      <c r="E128" s="16">
        <f t="shared" si="22"/>
        <v>-3.9442174954219065E-3</v>
      </c>
      <c r="F128" s="3">
        <f t="shared" si="3"/>
        <v>7.8400000000000636E-2</v>
      </c>
      <c r="G128" s="1">
        <v>71.03</v>
      </c>
      <c r="H128" s="3">
        <f t="shared" si="4"/>
        <v>0.32000000000000739</v>
      </c>
      <c r="I128" s="3">
        <f t="shared" si="5"/>
        <v>4.525526799604121E-3</v>
      </c>
      <c r="J128" s="3">
        <f t="shared" si="0"/>
        <v>8.3333333333333329E-2</v>
      </c>
      <c r="K128" s="3">
        <f t="shared" si="1"/>
        <v>3.8400000000000887</v>
      </c>
      <c r="L128" s="3">
        <f t="shared" si="15"/>
        <v>0.49772125170658782</v>
      </c>
      <c r="M128" s="3">
        <f t="shared" si="6"/>
        <v>0.7054936227256684</v>
      </c>
      <c r="N128" s="3">
        <f t="shared" si="7"/>
        <v>11.287897963610694</v>
      </c>
      <c r="O128" s="3">
        <f t="shared" si="8"/>
        <v>0.34018734155635266</v>
      </c>
      <c r="P128" s="3">
        <f t="shared" si="20"/>
        <v>10.205620246690581</v>
      </c>
      <c r="Q128" s="3">
        <v>108</v>
      </c>
      <c r="R128" s="3" t="str">
        <f t="shared" si="10"/>
        <v/>
      </c>
      <c r="S128" s="16"/>
      <c r="T128" s="16">
        <f t="shared" si="24"/>
        <v>1.0503821509872046E-4</v>
      </c>
      <c r="U128" s="16">
        <f t="shared" si="25"/>
        <v>0.16398104483528711</v>
      </c>
      <c r="V128" s="16">
        <f t="shared" si="27"/>
        <v>0.14627459216489605</v>
      </c>
      <c r="W128" s="16">
        <f t="shared" si="26"/>
        <v>0.33117438451375975</v>
      </c>
      <c r="X128" s="3">
        <f t="shared" si="21"/>
        <v>6.0181938609218815</v>
      </c>
      <c r="Y128" s="3">
        <f t="shared" si="12"/>
        <v>6.0258015161896639</v>
      </c>
      <c r="Z128" s="3"/>
      <c r="AA128" s="16">
        <f t="shared" si="23"/>
        <v>0.33117438451375975</v>
      </c>
      <c r="AB128" s="3"/>
      <c r="AC128" s="3"/>
      <c r="AD128" s="3"/>
      <c r="AE128" s="3"/>
      <c r="AF128" s="3"/>
      <c r="AG128" s="3"/>
    </row>
    <row r="129" spans="1:33" ht="16.5" customHeight="1" x14ac:dyDescent="0.2">
      <c r="A129" s="3"/>
      <c r="B129" s="18" t="s">
        <v>141</v>
      </c>
      <c r="C129" s="1">
        <v>71.44</v>
      </c>
      <c r="D129" s="3">
        <f t="shared" si="2"/>
        <v>0.73000000000000398</v>
      </c>
      <c r="E129" s="16">
        <f t="shared" si="22"/>
        <v>1.032385801159672E-2</v>
      </c>
      <c r="F129" s="3">
        <f t="shared" si="3"/>
        <v>0.53290000000000581</v>
      </c>
      <c r="G129" s="1">
        <v>71.42</v>
      </c>
      <c r="H129" s="3">
        <f t="shared" si="4"/>
        <v>-1.9999999999996021E-2</v>
      </c>
      <c r="I129" s="3">
        <f t="shared" si="5"/>
        <v>-2.7995520716679763E-4</v>
      </c>
      <c r="J129" s="3">
        <f t="shared" si="0"/>
        <v>8.3333333333333329E-2</v>
      </c>
      <c r="K129" s="3">
        <f t="shared" si="1"/>
        <v>-0.23999999999995225</v>
      </c>
      <c r="L129" s="3">
        <f t="shared" si="15"/>
        <v>0.49962280566839418</v>
      </c>
      <c r="M129" s="3">
        <f t="shared" si="6"/>
        <v>0.70684001419585341</v>
      </c>
      <c r="N129" s="3">
        <f t="shared" si="7"/>
        <v>11.309440227133654</v>
      </c>
      <c r="O129" s="3">
        <f t="shared" si="8"/>
        <v>-2.1221209465711953E-2</v>
      </c>
      <c r="P129" s="3">
        <f t="shared" si="20"/>
        <v>-0.63663628397135863</v>
      </c>
      <c r="Q129" s="3">
        <v>109</v>
      </c>
      <c r="R129" s="3" t="str">
        <f t="shared" si="10"/>
        <v/>
      </c>
      <c r="S129" s="16"/>
      <c r="T129" s="16">
        <f t="shared" si="24"/>
        <v>1.0512166532276853E-4</v>
      </c>
      <c r="U129" s="16">
        <f t="shared" si="25"/>
        <v>0.16404617131353216</v>
      </c>
      <c r="V129" s="16">
        <f t="shared" si="27"/>
        <v>0.14968393718698231</v>
      </c>
      <c r="W129" s="16">
        <f t="shared" si="26"/>
        <v>-2.0478761918684595E-2</v>
      </c>
      <c r="X129" s="3">
        <f t="shared" si="21"/>
        <v>-0.37542064893889959</v>
      </c>
      <c r="Y129" s="3">
        <f t="shared" si="12"/>
        <v>-0.37261624204564553</v>
      </c>
      <c r="Z129" s="3"/>
      <c r="AA129" s="16">
        <f t="shared" si="23"/>
        <v>2.0478761918684595E-2</v>
      </c>
      <c r="AB129" s="3"/>
      <c r="AC129" s="3"/>
      <c r="AD129" s="3"/>
      <c r="AE129" s="3"/>
      <c r="AF129" s="3"/>
      <c r="AG129" s="3"/>
    </row>
    <row r="130" spans="1:33" ht="16.5" customHeight="1" x14ac:dyDescent="0.2">
      <c r="A130" s="3"/>
      <c r="B130" s="18" t="s">
        <v>142</v>
      </c>
      <c r="C130" s="1">
        <v>72.3</v>
      </c>
      <c r="D130" s="3">
        <f t="shared" si="2"/>
        <v>0.85999999999999943</v>
      </c>
      <c r="E130" s="16">
        <f t="shared" si="22"/>
        <v>1.2038073908174685E-2</v>
      </c>
      <c r="F130" s="3">
        <f t="shared" si="3"/>
        <v>0.73959999999999904</v>
      </c>
      <c r="G130" s="1">
        <v>71.86</v>
      </c>
      <c r="H130" s="3">
        <f t="shared" si="4"/>
        <v>-0.43999999999999773</v>
      </c>
      <c r="I130" s="3">
        <f t="shared" si="5"/>
        <v>-6.0857538035960961E-3</v>
      </c>
      <c r="J130" s="3">
        <f t="shared" si="0"/>
        <v>8.3333333333333329E-2</v>
      </c>
      <c r="K130" s="3">
        <f t="shared" si="1"/>
        <v>-5.2799999999999727</v>
      </c>
      <c r="L130" s="3">
        <f t="shared" si="15"/>
        <v>0.51259454590253495</v>
      </c>
      <c r="M130" s="3">
        <f t="shared" si="6"/>
        <v>0.71595708384129764</v>
      </c>
      <c r="N130" s="3">
        <f t="shared" si="7"/>
        <v>11.455313341460762</v>
      </c>
      <c r="O130" s="3">
        <f t="shared" si="8"/>
        <v>-0.46092148181488996</v>
      </c>
      <c r="P130" s="3">
        <f t="shared" si="20"/>
        <v>-13.827644454446698</v>
      </c>
      <c r="Q130" s="3">
        <v>110</v>
      </c>
      <c r="R130" s="3">
        <f t="shared" si="10"/>
        <v>-13.827644454446698</v>
      </c>
      <c r="S130" s="16"/>
      <c r="T130" s="16">
        <f t="shared" si="24"/>
        <v>1.0727266846308786E-4</v>
      </c>
      <c r="U130" s="16">
        <f t="shared" si="25"/>
        <v>0.16571603159184839</v>
      </c>
      <c r="V130" s="16">
        <f t="shared" si="27"/>
        <v>0.15314648034306083</v>
      </c>
      <c r="W130" s="16">
        <f t="shared" si="26"/>
        <v>-0.44068787395911474</v>
      </c>
      <c r="X130" s="3">
        <f t="shared" si="21"/>
        <v>-8.154080100496282</v>
      </c>
      <c r="Y130" s="3">
        <f t="shared" si="12"/>
        <v>-8.0184270983642509</v>
      </c>
      <c r="Z130" s="3"/>
      <c r="AA130" s="16">
        <f t="shared" si="23"/>
        <v>0.44068787395911474</v>
      </c>
      <c r="AB130" s="3"/>
      <c r="AC130" s="3"/>
      <c r="AD130" s="3"/>
      <c r="AE130" s="3"/>
      <c r="AF130" s="3"/>
      <c r="AG130" s="3"/>
    </row>
    <row r="131" spans="1:33" ht="16.5" customHeight="1" x14ac:dyDescent="0.2">
      <c r="A131" s="3"/>
      <c r="B131" s="18" t="s">
        <v>143</v>
      </c>
      <c r="C131" s="1">
        <v>70.67</v>
      </c>
      <c r="D131" s="3">
        <f t="shared" si="2"/>
        <v>-1.6299999999999955</v>
      </c>
      <c r="E131" s="16">
        <f t="shared" si="22"/>
        <v>-2.2544951590594681E-2</v>
      </c>
      <c r="F131" s="3">
        <f t="shared" si="3"/>
        <v>2.6568999999999852</v>
      </c>
      <c r="G131" s="1">
        <v>70.11</v>
      </c>
      <c r="H131" s="3">
        <f t="shared" si="4"/>
        <v>-0.56000000000000227</v>
      </c>
      <c r="I131" s="3">
        <f t="shared" si="5"/>
        <v>-7.9241545210131919E-3</v>
      </c>
      <c r="J131" s="3">
        <f t="shared" si="0"/>
        <v>8.3333333333333329E-2</v>
      </c>
      <c r="K131" s="3">
        <f t="shared" si="1"/>
        <v>-6.7200000000000273</v>
      </c>
      <c r="L131" s="3">
        <f t="shared" si="15"/>
        <v>0.62850294882672142</v>
      </c>
      <c r="M131" s="3">
        <f t="shared" si="6"/>
        <v>0.79278177881856082</v>
      </c>
      <c r="N131" s="3">
        <f t="shared" si="7"/>
        <v>12.684508461096973</v>
      </c>
      <c r="O131" s="3">
        <f t="shared" si="8"/>
        <v>-0.5297800873096562</v>
      </c>
      <c r="P131" s="3">
        <f t="shared" si="20"/>
        <v>-15.893402619289686</v>
      </c>
      <c r="Q131" s="3">
        <v>111</v>
      </c>
      <c r="R131" s="3" t="str">
        <f t="shared" si="10"/>
        <v/>
      </c>
      <c r="S131" s="16"/>
      <c r="T131" s="16">
        <f t="shared" si="24"/>
        <v>1.2894846163925919E-4</v>
      </c>
      <c r="U131" s="16">
        <f t="shared" si="25"/>
        <v>0.18168876184192118</v>
      </c>
      <c r="V131" s="16">
        <f t="shared" si="27"/>
        <v>0.16972778104484892</v>
      </c>
      <c r="W131" s="16">
        <f t="shared" si="26"/>
        <v>-0.52336673599488504</v>
      </c>
      <c r="X131" s="3">
        <f t="shared" si="21"/>
        <v>-9.3722454648051041</v>
      </c>
      <c r="Y131" s="3">
        <f t="shared" si="12"/>
        <v>-9.522789861636122</v>
      </c>
      <c r="Z131" s="3"/>
      <c r="AA131" s="16">
        <f t="shared" si="23"/>
        <v>0.52336673599488504</v>
      </c>
      <c r="AB131" s="3"/>
      <c r="AC131" s="3"/>
      <c r="AD131" s="3"/>
      <c r="AE131" s="3"/>
      <c r="AF131" s="3"/>
      <c r="AG131" s="3"/>
    </row>
    <row r="132" spans="1:33" ht="16.5" customHeight="1" x14ac:dyDescent="0.2">
      <c r="A132" s="3"/>
      <c r="B132" s="18" t="s">
        <v>144</v>
      </c>
      <c r="C132" s="1">
        <v>70.39</v>
      </c>
      <c r="D132" s="3">
        <f t="shared" si="2"/>
        <v>-0.28000000000000114</v>
      </c>
      <c r="E132" s="16">
        <f t="shared" si="22"/>
        <v>-3.9620772605065959E-3</v>
      </c>
      <c r="F132" s="3">
        <f t="shared" si="3"/>
        <v>7.8400000000000636E-2</v>
      </c>
      <c r="G132" s="1">
        <v>71.36</v>
      </c>
      <c r="H132" s="3">
        <f t="shared" si="4"/>
        <v>0.96999999999999886</v>
      </c>
      <c r="I132" s="3">
        <f t="shared" si="5"/>
        <v>1.3780366529336537E-2</v>
      </c>
      <c r="J132" s="3">
        <f t="shared" si="0"/>
        <v>8.3333333333333329E-2</v>
      </c>
      <c r="K132" s="3">
        <f t="shared" si="1"/>
        <v>11.639999999999986</v>
      </c>
      <c r="L132" s="3">
        <f t="shared" si="15"/>
        <v>0.59876765429554724</v>
      </c>
      <c r="M132" s="3">
        <f t="shared" si="6"/>
        <v>0.77380078463099744</v>
      </c>
      <c r="N132" s="3">
        <f t="shared" si="7"/>
        <v>12.380812554095959</v>
      </c>
      <c r="O132" s="3">
        <f t="shared" si="8"/>
        <v>0.94016446409643051</v>
      </c>
      <c r="P132" s="3">
        <f t="shared" si="20"/>
        <v>28.204933922892916</v>
      </c>
      <c r="Q132" s="3">
        <v>112</v>
      </c>
      <c r="R132" s="3" t="str">
        <f t="shared" si="10"/>
        <v/>
      </c>
      <c r="S132" s="16"/>
      <c r="T132" s="16">
        <f t="shared" si="24"/>
        <v>1.22826818102987E-4</v>
      </c>
      <c r="U132" s="16">
        <f t="shared" si="25"/>
        <v>0.17732361781320805</v>
      </c>
      <c r="V132" s="16">
        <f t="shared" si="27"/>
        <v>0.16463849502945943</v>
      </c>
      <c r="W132" s="16">
        <f t="shared" si="26"/>
        <v>0.93255709753357618</v>
      </c>
      <c r="X132" s="3">
        <f t="shared" si="21"/>
        <v>16.632282612857821</v>
      </c>
      <c r="Y132" s="3">
        <f t="shared" si="12"/>
        <v>16.968111771391481</v>
      </c>
      <c r="Z132" s="3"/>
      <c r="AA132" s="16">
        <f t="shared" si="23"/>
        <v>0.93255709753357618</v>
      </c>
      <c r="AB132" s="3"/>
      <c r="AC132" s="3"/>
      <c r="AD132" s="3"/>
      <c r="AE132" s="3"/>
      <c r="AF132" s="3"/>
      <c r="AG132" s="3"/>
    </row>
    <row r="133" spans="1:33" ht="16.5" customHeight="1" x14ac:dyDescent="0.2">
      <c r="A133" s="3"/>
      <c r="B133" s="18" t="s">
        <v>145</v>
      </c>
      <c r="C133" s="1">
        <v>71.099999999999994</v>
      </c>
      <c r="D133" s="3">
        <f t="shared" si="2"/>
        <v>0.70999999999999375</v>
      </c>
      <c r="E133" s="16">
        <f t="shared" si="22"/>
        <v>1.0086660036936977E-2</v>
      </c>
      <c r="F133" s="3">
        <f t="shared" si="3"/>
        <v>0.50409999999999111</v>
      </c>
      <c r="G133" s="1">
        <v>71.27</v>
      </c>
      <c r="H133" s="3">
        <f t="shared" si="4"/>
        <v>0.17000000000000171</v>
      </c>
      <c r="I133" s="3">
        <f t="shared" si="5"/>
        <v>2.3909985935302632E-3</v>
      </c>
      <c r="J133" s="3">
        <f t="shared" si="0"/>
        <v>8.3333333333333329E-2</v>
      </c>
      <c r="K133" s="3">
        <f t="shared" si="1"/>
        <v>2.0400000000000205</v>
      </c>
      <c r="L133" s="3">
        <f t="shared" si="15"/>
        <v>0.59365048379308472</v>
      </c>
      <c r="M133" s="3">
        <f t="shared" si="6"/>
        <v>0.77048717302307168</v>
      </c>
      <c r="N133" s="3">
        <f t="shared" si="7"/>
        <v>12.327794768369147</v>
      </c>
      <c r="O133" s="3">
        <f t="shared" si="8"/>
        <v>0.16547971785142668</v>
      </c>
      <c r="P133" s="3">
        <f t="shared" si="20"/>
        <v>4.9643915355428003</v>
      </c>
      <c r="Q133" s="3">
        <v>113</v>
      </c>
      <c r="R133" s="3" t="str">
        <f t="shared" si="10"/>
        <v/>
      </c>
      <c r="S133" s="16"/>
      <c r="T133" s="16">
        <f t="shared" si="24"/>
        <v>1.2168702851367643E-4</v>
      </c>
      <c r="U133" s="16">
        <f t="shared" si="25"/>
        <v>0.17649894985381973</v>
      </c>
      <c r="V133" s="16">
        <f t="shared" si="27"/>
        <v>0.15652116156997908</v>
      </c>
      <c r="W133" s="16">
        <f t="shared" si="26"/>
        <v>0.16256177810761188</v>
      </c>
      <c r="X133" s="3">
        <f t="shared" si="21"/>
        <v>2.9274723084179493</v>
      </c>
      <c r="Y133" s="3">
        <f t="shared" si="12"/>
        <v>2.9578525840202357</v>
      </c>
      <c r="Z133" s="3"/>
      <c r="AA133" s="16">
        <f t="shared" si="23"/>
        <v>0.16256177810761188</v>
      </c>
      <c r="AB133" s="3"/>
      <c r="AC133" s="3"/>
      <c r="AD133" s="3"/>
      <c r="AE133" s="3"/>
      <c r="AF133" s="3"/>
      <c r="AG133" s="3"/>
    </row>
    <row r="134" spans="1:33" ht="16.5" customHeight="1" x14ac:dyDescent="0.2">
      <c r="A134" s="3"/>
      <c r="B134" s="18" t="s">
        <v>146</v>
      </c>
      <c r="C134" s="1">
        <v>71</v>
      </c>
      <c r="D134" s="3">
        <f t="shared" si="2"/>
        <v>-9.9999999999994316E-2</v>
      </c>
      <c r="E134" s="16">
        <f t="shared" si="22"/>
        <v>-1.4064697609000609E-3</v>
      </c>
      <c r="F134" s="3">
        <f t="shared" si="3"/>
        <v>9.999999999998864E-3</v>
      </c>
      <c r="G134" s="1">
        <v>71.930000000000007</v>
      </c>
      <c r="H134" s="3">
        <f t="shared" si="4"/>
        <v>0.93000000000000682</v>
      </c>
      <c r="I134" s="3">
        <f t="shared" si="5"/>
        <v>1.3098591549295871E-2</v>
      </c>
      <c r="J134" s="3">
        <f t="shared" si="0"/>
        <v>8.3333333333333329E-2</v>
      </c>
      <c r="K134" s="3">
        <f t="shared" si="1"/>
        <v>11.160000000000082</v>
      </c>
      <c r="L134" s="3">
        <f t="shared" si="15"/>
        <v>0.56210180899345841</v>
      </c>
      <c r="M134" s="3">
        <f t="shared" si="6"/>
        <v>0.74973449233275802</v>
      </c>
      <c r="N134" s="3">
        <f t="shared" si="7"/>
        <v>11.995751877324128</v>
      </c>
      <c r="O134" s="3">
        <f t="shared" si="8"/>
        <v>0.93032934609927287</v>
      </c>
      <c r="P134" s="3">
        <f t="shared" si="20"/>
        <v>27.909880382978187</v>
      </c>
      <c r="Q134" s="3">
        <v>114</v>
      </c>
      <c r="R134" s="3" t="str">
        <f t="shared" si="10"/>
        <v/>
      </c>
      <c r="S134" s="16"/>
      <c r="T134" s="16">
        <f t="shared" si="24"/>
        <v>1.1521627871230615E-4</v>
      </c>
      <c r="U134" s="16">
        <f t="shared" si="25"/>
        <v>0.171742153679143</v>
      </c>
      <c r="V134" s="16">
        <f t="shared" si="27"/>
        <v>0.1555958291147069</v>
      </c>
      <c r="W134" s="16">
        <f t="shared" si="26"/>
        <v>0.91522724750038675</v>
      </c>
      <c r="X134" s="3">
        <f t="shared" si="21"/>
        <v>16.45829128654584</v>
      </c>
      <c r="Y134" s="3">
        <f t="shared" si="12"/>
        <v>16.652790775902492</v>
      </c>
      <c r="Z134" s="3"/>
      <c r="AA134" s="16">
        <f t="shared" si="23"/>
        <v>0.91522724750038675</v>
      </c>
      <c r="AB134" s="3"/>
      <c r="AC134" s="3"/>
      <c r="AD134" s="3"/>
      <c r="AE134" s="3"/>
      <c r="AF134" s="3"/>
      <c r="AG134" s="3"/>
    </row>
    <row r="135" spans="1:33" ht="16.5" customHeight="1" x14ac:dyDescent="0.2">
      <c r="A135" s="3"/>
      <c r="B135" s="18" t="s">
        <v>147</v>
      </c>
      <c r="C135" s="1">
        <v>72.150000000000006</v>
      </c>
      <c r="D135" s="3">
        <f t="shared" si="2"/>
        <v>1.1500000000000057</v>
      </c>
      <c r="E135" s="16">
        <f t="shared" si="22"/>
        <v>1.6197183098591628E-2</v>
      </c>
      <c r="F135" s="3">
        <f t="shared" si="3"/>
        <v>1.3225000000000131</v>
      </c>
      <c r="G135" s="1">
        <v>72.37</v>
      </c>
      <c r="H135" s="3">
        <f t="shared" si="4"/>
        <v>0.21999999999999886</v>
      </c>
      <c r="I135" s="3">
        <f t="shared" si="5"/>
        <v>3.049203049203033E-3</v>
      </c>
      <c r="J135" s="3">
        <f t="shared" si="0"/>
        <v>8.3333333333333329E-2</v>
      </c>
      <c r="K135" s="3">
        <f t="shared" si="1"/>
        <v>2.6399999999999864</v>
      </c>
      <c r="L135" s="3">
        <f t="shared" si="15"/>
        <v>0.60320441391273172</v>
      </c>
      <c r="M135" s="3">
        <f t="shared" si="6"/>
        <v>0.77666235515359683</v>
      </c>
      <c r="N135" s="3">
        <f t="shared" si="7"/>
        <v>12.426597682457549</v>
      </c>
      <c r="O135" s="3">
        <f t="shared" si="8"/>
        <v>0.21244753129224073</v>
      </c>
      <c r="P135" s="3">
        <f t="shared" si="20"/>
        <v>6.3734259387672214</v>
      </c>
      <c r="Q135" s="3">
        <v>115</v>
      </c>
      <c r="R135" s="3">
        <f t="shared" si="10"/>
        <v>6.3734259387672214</v>
      </c>
      <c r="S135" s="16"/>
      <c r="T135" s="16">
        <f t="shared" si="24"/>
        <v>1.231693847456573E-4</v>
      </c>
      <c r="U135" s="16">
        <f t="shared" si="25"/>
        <v>0.17757072533187521</v>
      </c>
      <c r="V135" s="16">
        <f t="shared" si="27"/>
        <v>0.16272638653535809</v>
      </c>
      <c r="W135" s="16">
        <f t="shared" si="26"/>
        <v>0.20606119911967355</v>
      </c>
      <c r="X135" s="3">
        <f t="shared" si="21"/>
        <v>3.7583715571003347</v>
      </c>
      <c r="Y135" s="3">
        <f t="shared" si="12"/>
        <v>3.7493355287917782</v>
      </c>
      <c r="Z135" s="3"/>
      <c r="AA135" s="16">
        <f t="shared" si="23"/>
        <v>0.20606119911967355</v>
      </c>
      <c r="AB135" s="3"/>
      <c r="AC135" s="3"/>
      <c r="AD135" s="3"/>
      <c r="AE135" s="3"/>
      <c r="AF135" s="3"/>
      <c r="AG135" s="3"/>
    </row>
    <row r="136" spans="1:33" ht="16.5" customHeight="1" x14ac:dyDescent="0.2">
      <c r="A136" s="3"/>
      <c r="B136" s="18" t="s">
        <v>148</v>
      </c>
      <c r="C136" s="1">
        <v>72.53</v>
      </c>
      <c r="D136" s="3">
        <f t="shared" si="2"/>
        <v>0.37999999999999545</v>
      </c>
      <c r="E136" s="16">
        <f t="shared" si="22"/>
        <v>5.2668052668052032E-3</v>
      </c>
      <c r="F136" s="3">
        <f t="shared" si="3"/>
        <v>0.14439999999999653</v>
      </c>
      <c r="G136" s="1">
        <v>72.7</v>
      </c>
      <c r="H136" s="3">
        <f t="shared" si="4"/>
        <v>0.17000000000000171</v>
      </c>
      <c r="I136" s="3">
        <f t="shared" si="5"/>
        <v>2.3438577140493825E-3</v>
      </c>
      <c r="J136" s="3">
        <f t="shared" si="0"/>
        <v>8.3333333333333329E-2</v>
      </c>
      <c r="K136" s="3">
        <f t="shared" si="1"/>
        <v>2.0400000000000205</v>
      </c>
      <c r="L136" s="3">
        <f t="shared" si="15"/>
        <v>0.57840417532285415</v>
      </c>
      <c r="M136" s="3">
        <f t="shared" si="6"/>
        <v>0.76052887869091079</v>
      </c>
      <c r="N136" s="3">
        <f t="shared" si="7"/>
        <v>12.168462059054573</v>
      </c>
      <c r="O136" s="3">
        <f t="shared" si="8"/>
        <v>0.16764649387077252</v>
      </c>
      <c r="P136" s="3">
        <f t="shared" si="20"/>
        <v>5.0293948161231752</v>
      </c>
      <c r="Q136" s="3">
        <v>116</v>
      </c>
      <c r="R136" s="3" t="str">
        <f t="shared" si="10"/>
        <v/>
      </c>
      <c r="S136" s="16"/>
      <c r="T136" s="16">
        <f t="shared" si="24"/>
        <v>1.1801099841986216E-4</v>
      </c>
      <c r="U136" s="16">
        <f t="shared" si="25"/>
        <v>0.17381258756340034</v>
      </c>
      <c r="V136" s="16">
        <f t="shared" si="27"/>
        <v>0.15976303277037673</v>
      </c>
      <c r="W136" s="16">
        <f t="shared" si="26"/>
        <v>0.16181965278166732</v>
      </c>
      <c r="X136" s="3">
        <f t="shared" si="21"/>
        <v>2.9658043582760119</v>
      </c>
      <c r="Y136" s="3">
        <f t="shared" si="12"/>
        <v>2.9443494263987753</v>
      </c>
      <c r="Z136" s="3"/>
      <c r="AA136" s="16">
        <f t="shared" si="23"/>
        <v>0.16181965278166732</v>
      </c>
      <c r="AB136" s="3"/>
      <c r="AC136" s="3"/>
      <c r="AD136" s="3"/>
      <c r="AE136" s="3"/>
      <c r="AF136" s="3"/>
      <c r="AG136" s="3"/>
    </row>
    <row r="137" spans="1:33" ht="16.5" customHeight="1" x14ac:dyDescent="0.2">
      <c r="A137" s="3"/>
      <c r="B137" s="18" t="s">
        <v>149</v>
      </c>
      <c r="C137" s="1">
        <v>72.8</v>
      </c>
      <c r="D137" s="3">
        <f t="shared" si="2"/>
        <v>0.26999999999999602</v>
      </c>
      <c r="E137" s="16">
        <f t="shared" si="22"/>
        <v>3.7225975458430446E-3</v>
      </c>
      <c r="F137" s="3">
        <f t="shared" si="3"/>
        <v>7.2899999999997855E-2</v>
      </c>
      <c r="G137" s="1">
        <v>72.98</v>
      </c>
      <c r="H137" s="3">
        <f t="shared" si="4"/>
        <v>0.18000000000000682</v>
      </c>
      <c r="I137" s="3">
        <f t="shared" si="5"/>
        <v>2.4725274725275665E-3</v>
      </c>
      <c r="J137" s="3">
        <f t="shared" si="0"/>
        <v>8.3333333333333329E-2</v>
      </c>
      <c r="K137" s="3">
        <f t="shared" si="1"/>
        <v>2.1600000000000819</v>
      </c>
      <c r="L137" s="3">
        <f t="shared" si="15"/>
        <v>0.55107962530540244</v>
      </c>
      <c r="M137" s="3">
        <f t="shared" si="6"/>
        <v>0.74234737509160931</v>
      </c>
      <c r="N137" s="3">
        <f t="shared" si="7"/>
        <v>11.877558001465749</v>
      </c>
      <c r="O137" s="3">
        <f t="shared" si="8"/>
        <v>0.18185556321707941</v>
      </c>
      <c r="P137" s="3">
        <f t="shared" si="20"/>
        <v>5.4556668965123825</v>
      </c>
      <c r="Q137" s="3">
        <v>117</v>
      </c>
      <c r="R137" s="3" t="str">
        <f t="shared" si="10"/>
        <v/>
      </c>
      <c r="S137" s="16"/>
      <c r="T137" s="16">
        <f t="shared" si="24"/>
        <v>1.1238109215329213E-4</v>
      </c>
      <c r="U137" s="16">
        <f t="shared" si="25"/>
        <v>0.16961591785927047</v>
      </c>
      <c r="V137" s="16">
        <f t="shared" si="27"/>
        <v>0.15786795391332986</v>
      </c>
      <c r="W137" s="16">
        <f t="shared" si="26"/>
        <v>0.17492656376123927</v>
      </c>
      <c r="X137" s="3">
        <f t="shared" si="21"/>
        <v>3.2171744813327279</v>
      </c>
      <c r="Y137" s="3">
        <f t="shared" si="12"/>
        <v>3.18283297991765</v>
      </c>
      <c r="Z137" s="3"/>
      <c r="AA137" s="16">
        <f t="shared" si="23"/>
        <v>0.17492656376123927</v>
      </c>
      <c r="AB137" s="3"/>
      <c r="AC137" s="3"/>
      <c r="AD137" s="3"/>
      <c r="AE137" s="3"/>
      <c r="AF137" s="3"/>
      <c r="AG137" s="3"/>
    </row>
    <row r="138" spans="1:33" ht="16.5" customHeight="1" x14ac:dyDescent="0.2">
      <c r="A138" s="3"/>
      <c r="B138" s="18" t="s">
        <v>150</v>
      </c>
      <c r="C138" s="1">
        <v>72.209999999999994</v>
      </c>
      <c r="D138" s="3">
        <f t="shared" si="2"/>
        <v>-0.59000000000000341</v>
      </c>
      <c r="E138" s="16">
        <f t="shared" si="22"/>
        <v>-8.1043956043956519E-3</v>
      </c>
      <c r="F138" s="3">
        <f t="shared" si="3"/>
        <v>0.34810000000000402</v>
      </c>
      <c r="G138" s="1">
        <v>72.64</v>
      </c>
      <c r="H138" s="3">
        <f t="shared" si="4"/>
        <v>0.43000000000000682</v>
      </c>
      <c r="I138" s="3">
        <f t="shared" si="5"/>
        <v>5.954853898352124E-3</v>
      </c>
      <c r="J138" s="3">
        <f t="shared" si="0"/>
        <v>8.3333333333333329E-2</v>
      </c>
      <c r="K138" s="3">
        <f t="shared" si="1"/>
        <v>5.1600000000000819</v>
      </c>
      <c r="L138" s="3">
        <f t="shared" si="15"/>
        <v>0.54010775366727282</v>
      </c>
      <c r="M138" s="3">
        <f t="shared" si="6"/>
        <v>0.7349202362619176</v>
      </c>
      <c r="N138" s="3">
        <f t="shared" si="7"/>
        <v>11.758723780190682</v>
      </c>
      <c r="O138" s="3">
        <f t="shared" si="8"/>
        <v>0.43882313220868996</v>
      </c>
      <c r="P138" s="3">
        <f t="shared" si="20"/>
        <v>13.1646939662607</v>
      </c>
      <c r="Q138" s="3">
        <v>118</v>
      </c>
      <c r="R138" s="3" t="str">
        <f t="shared" si="10"/>
        <v/>
      </c>
      <c r="S138" s="16"/>
      <c r="T138" s="16">
        <f t="shared" si="24"/>
        <v>1.0985677517811674E-4</v>
      </c>
      <c r="U138" s="16">
        <f t="shared" si="25"/>
        <v>0.16770013251514707</v>
      </c>
      <c r="V138" s="16">
        <f t="shared" si="27"/>
        <v>0.16067246191761367</v>
      </c>
      <c r="W138" s="16">
        <f t="shared" si="26"/>
        <v>0.4261072767713599</v>
      </c>
      <c r="X138" s="3">
        <f t="shared" si="21"/>
        <v>7.7631421210638294</v>
      </c>
      <c r="Y138" s="3">
        <f t="shared" si="12"/>
        <v>7.7531294523222041</v>
      </c>
      <c r="Z138" s="3"/>
      <c r="AA138" s="16">
        <f t="shared" si="23"/>
        <v>0.4261072767713599</v>
      </c>
      <c r="AB138" s="3"/>
      <c r="AC138" s="3"/>
      <c r="AD138" s="3"/>
      <c r="AE138" s="3"/>
      <c r="AF138" s="3"/>
      <c r="AG138" s="3"/>
    </row>
    <row r="139" spans="1:33" ht="16.5" customHeight="1" x14ac:dyDescent="0.2">
      <c r="A139" s="3"/>
      <c r="B139" s="18" t="s">
        <v>151</v>
      </c>
      <c r="C139" s="1">
        <v>71.5</v>
      </c>
      <c r="D139" s="3">
        <f t="shared" si="2"/>
        <v>-0.70999999999999375</v>
      </c>
      <c r="E139" s="16">
        <f t="shared" si="22"/>
        <v>-9.8324331809997757E-3</v>
      </c>
      <c r="F139" s="3">
        <f t="shared" si="3"/>
        <v>0.50409999999999111</v>
      </c>
      <c r="G139" s="1">
        <v>72.16</v>
      </c>
      <c r="H139" s="3">
        <f t="shared" si="4"/>
        <v>0.65999999999999659</v>
      </c>
      <c r="I139" s="3">
        <f t="shared" si="5"/>
        <v>9.2307692307691831E-3</v>
      </c>
      <c r="J139" s="3">
        <f t="shared" si="0"/>
        <v>8.3333333333333329E-2</v>
      </c>
      <c r="K139" s="3">
        <f t="shared" si="1"/>
        <v>7.9199999999999591</v>
      </c>
      <c r="L139" s="3">
        <f t="shared" si="15"/>
        <v>0.5381613886041765</v>
      </c>
      <c r="M139" s="3">
        <f t="shared" si="6"/>
        <v>0.73359483954303861</v>
      </c>
      <c r="N139" s="3">
        <f t="shared" si="7"/>
        <v>11.737517432688618</v>
      </c>
      <c r="O139" s="3">
        <f t="shared" si="8"/>
        <v>0.67475938122511392</v>
      </c>
      <c r="P139" s="3">
        <f t="shared" si="20"/>
        <v>20.242781436753418</v>
      </c>
      <c r="Q139" s="3">
        <v>119</v>
      </c>
      <c r="R139" s="3" t="str">
        <f t="shared" si="10"/>
        <v/>
      </c>
      <c r="S139" s="16"/>
      <c r="T139" s="16">
        <f t="shared" si="24"/>
        <v>1.0914434096626314E-4</v>
      </c>
      <c r="U139" s="16">
        <f t="shared" si="25"/>
        <v>0.16715547040813042</v>
      </c>
      <c r="V139" s="16">
        <f t="shared" si="27"/>
        <v>0.16465345725280128</v>
      </c>
      <c r="W139" s="16">
        <f t="shared" si="26"/>
        <v>0.66267188563301971</v>
      </c>
      <c r="X139" s="3">
        <f t="shared" si="21"/>
        <v>11.937048413118992</v>
      </c>
      <c r="Y139" s="3">
        <f t="shared" si="12"/>
        <v>12.057482220572545</v>
      </c>
      <c r="Z139" s="3"/>
      <c r="AA139" s="16">
        <f t="shared" si="23"/>
        <v>0.66267188563301971</v>
      </c>
      <c r="AB139" s="3"/>
      <c r="AC139" s="3"/>
      <c r="AD139" s="3"/>
      <c r="AE139" s="3"/>
      <c r="AF139" s="3"/>
      <c r="AG139" s="3"/>
    </row>
    <row r="140" spans="1:33" ht="16.5" customHeight="1" x14ac:dyDescent="0.2">
      <c r="A140" s="3"/>
      <c r="B140" s="18" t="s">
        <v>152</v>
      </c>
      <c r="C140" s="1">
        <v>72.5</v>
      </c>
      <c r="D140" s="3">
        <f t="shared" si="2"/>
        <v>1</v>
      </c>
      <c r="E140" s="16">
        <f t="shared" si="22"/>
        <v>1.3986013986013986E-2</v>
      </c>
      <c r="F140" s="3">
        <f t="shared" si="3"/>
        <v>1</v>
      </c>
      <c r="G140" s="1">
        <v>71.77</v>
      </c>
      <c r="H140" s="3">
        <f t="shared" si="4"/>
        <v>-0.73000000000000398</v>
      </c>
      <c r="I140" s="3">
        <f t="shared" si="5"/>
        <v>-1.0068965517241435E-2</v>
      </c>
      <c r="J140" s="3">
        <f t="shared" si="0"/>
        <v>8.3333333333333329E-2</v>
      </c>
      <c r="K140" s="3">
        <f t="shared" si="1"/>
        <v>-8.7600000000000477</v>
      </c>
      <c r="L140" s="3">
        <f t="shared" si="15"/>
        <v>0.56312563786881564</v>
      </c>
      <c r="M140" s="3">
        <f t="shared" si="6"/>
        <v>0.75041697599988744</v>
      </c>
      <c r="N140" s="3">
        <f t="shared" si="7"/>
        <v>12.006671615998199</v>
      </c>
      <c r="O140" s="3">
        <f t="shared" si="8"/>
        <v>-0.72959436887803708</v>
      </c>
      <c r="P140" s="3">
        <f t="shared" si="20"/>
        <v>-21.887831066341114</v>
      </c>
      <c r="Q140" s="3">
        <v>120</v>
      </c>
      <c r="R140" s="3">
        <f t="shared" si="10"/>
        <v>-20</v>
      </c>
      <c r="S140" s="16"/>
      <c r="T140" s="16">
        <f t="shared" si="24"/>
        <v>1.1381808400684236E-4</v>
      </c>
      <c r="U140" s="16">
        <f t="shared" si="25"/>
        <v>0.17069689366169394</v>
      </c>
      <c r="V140" s="16">
        <f t="shared" si="27"/>
        <v>0.16901608545092894</v>
      </c>
      <c r="W140" s="16">
        <f t="shared" si="26"/>
        <v>-0.70784876991591161</v>
      </c>
      <c r="X140" s="3">
        <f t="shared" si="21"/>
        <v>-12.907124444010586</v>
      </c>
      <c r="Y140" s="3">
        <f t="shared" si="12"/>
        <v>-12.87948703295641</v>
      </c>
      <c r="Z140" s="3"/>
      <c r="AA140" s="16">
        <f t="shared" si="23"/>
        <v>0.70784876991591161</v>
      </c>
      <c r="AB140" s="3"/>
      <c r="AC140" s="3"/>
      <c r="AD140" s="3"/>
      <c r="AE140" s="3"/>
      <c r="AF140" s="3"/>
      <c r="AG140" s="3"/>
    </row>
    <row r="141" spans="1:33" ht="16.5" customHeight="1" x14ac:dyDescent="0.2">
      <c r="A141" s="3"/>
      <c r="B141" s="18" t="s">
        <v>153</v>
      </c>
      <c r="C141" s="1">
        <v>71.400000000000006</v>
      </c>
      <c r="D141" s="3">
        <f t="shared" si="2"/>
        <v>-1.0999999999999943</v>
      </c>
      <c r="E141" s="16">
        <f t="shared" si="22"/>
        <v>-1.517241379310337E-2</v>
      </c>
      <c r="F141" s="3">
        <f t="shared" si="3"/>
        <v>1.2099999999999875</v>
      </c>
      <c r="G141" s="1">
        <v>72.400000000000006</v>
      </c>
      <c r="H141" s="3">
        <f t="shared" si="4"/>
        <v>1</v>
      </c>
      <c r="I141" s="3">
        <f t="shared" si="5"/>
        <v>1.4005602240896357E-2</v>
      </c>
      <c r="J141" s="3">
        <f t="shared" si="0"/>
        <v>8.3333333333333329E-2</v>
      </c>
      <c r="K141" s="3">
        <f t="shared" si="1"/>
        <v>12</v>
      </c>
      <c r="L141" s="3">
        <f t="shared" si="15"/>
        <v>0.59809181960563573</v>
      </c>
      <c r="M141" s="3">
        <f t="shared" si="6"/>
        <v>0.77336396321889456</v>
      </c>
      <c r="N141" s="3">
        <f t="shared" si="7"/>
        <v>12.373823411502313</v>
      </c>
      <c r="O141" s="3">
        <f t="shared" si="8"/>
        <v>0.96978917517484386</v>
      </c>
      <c r="P141" s="3">
        <f t="shared" si="20"/>
        <v>29.093675255245316</v>
      </c>
      <c r="Q141" s="3">
        <v>121</v>
      </c>
      <c r="R141" s="3" t="str">
        <f t="shared" si="10"/>
        <v/>
      </c>
      <c r="S141" s="16"/>
      <c r="T141" s="16">
        <f t="shared" si="24"/>
        <v>1.2010911407723756E-4</v>
      </c>
      <c r="U141" s="16">
        <f t="shared" si="25"/>
        <v>0.17535088595092074</v>
      </c>
      <c r="V141" s="16">
        <f t="shared" si="27"/>
        <v>0.17660689596762269</v>
      </c>
      <c r="W141" s="16">
        <f t="shared" si="26"/>
        <v>0.95846237661894051</v>
      </c>
      <c r="X141" s="3">
        <f t="shared" si="21"/>
        <v>17.156368116827572</v>
      </c>
      <c r="Y141" s="3">
        <f t="shared" si="12"/>
        <v>17.439464862963149</v>
      </c>
      <c r="Z141" s="3"/>
      <c r="AA141" s="16">
        <f t="shared" si="23"/>
        <v>0.95846237661894051</v>
      </c>
      <c r="AB141" s="3"/>
      <c r="AC141" s="3"/>
      <c r="AD141" s="3"/>
      <c r="AE141" s="3"/>
      <c r="AF141" s="3"/>
      <c r="AG141" s="3"/>
    </row>
    <row r="142" spans="1:33" ht="16.5" customHeight="1" x14ac:dyDescent="0.2">
      <c r="A142" s="3"/>
      <c r="B142" s="18" t="s">
        <v>154</v>
      </c>
      <c r="C142" s="1">
        <v>71.5</v>
      </c>
      <c r="D142" s="3">
        <f t="shared" si="2"/>
        <v>9.9999999999994316E-2</v>
      </c>
      <c r="E142" s="16">
        <f t="shared" si="22"/>
        <v>1.4005602240895561E-3</v>
      </c>
      <c r="F142" s="3">
        <f t="shared" si="3"/>
        <v>9.999999999998864E-3</v>
      </c>
      <c r="G142" s="1">
        <v>72.86</v>
      </c>
      <c r="H142" s="3">
        <f t="shared" si="4"/>
        <v>1.3599999999999994</v>
      </c>
      <c r="I142" s="3">
        <f t="shared" si="5"/>
        <v>1.9020979020979014E-2</v>
      </c>
      <c r="J142" s="3">
        <f t="shared" si="0"/>
        <v>8.3333333333333329E-2</v>
      </c>
      <c r="K142" s="3">
        <f t="shared" si="1"/>
        <v>16.319999999999993</v>
      </c>
      <c r="L142" s="3">
        <f t="shared" si="15"/>
        <v>0.56630307259992563</v>
      </c>
      <c r="M142" s="3">
        <f t="shared" si="6"/>
        <v>0.75253111071896928</v>
      </c>
      <c r="N142" s="3">
        <f t="shared" si="7"/>
        <v>12.040497771503508</v>
      </c>
      <c r="O142" s="3">
        <f t="shared" si="8"/>
        <v>1.3554256900096664</v>
      </c>
      <c r="P142" s="3">
        <f t="shared" si="20"/>
        <v>40.66277070028999</v>
      </c>
      <c r="Q142" s="3">
        <v>122</v>
      </c>
      <c r="R142" s="3" t="str">
        <f t="shared" si="10"/>
        <v/>
      </c>
      <c r="S142" s="16"/>
      <c r="T142" s="16">
        <f t="shared" si="24"/>
        <v>1.137227602861059E-4</v>
      </c>
      <c r="U142" s="16">
        <f t="shared" si="25"/>
        <v>0.17062539855848868</v>
      </c>
      <c r="V142" s="16">
        <f t="shared" si="27"/>
        <v>0.17658056594124205</v>
      </c>
      <c r="W142" s="16">
        <f t="shared" si="26"/>
        <v>1.3377360591102487</v>
      </c>
      <c r="X142" s="3">
        <f t="shared" si="21"/>
        <v>23.978595232946731</v>
      </c>
      <c r="Y142" s="3">
        <f t="shared" si="12"/>
        <v>24.340445246341822</v>
      </c>
      <c r="Z142" s="3"/>
      <c r="AA142" s="16">
        <f t="shared" si="23"/>
        <v>1.3377360591102487</v>
      </c>
      <c r="AB142" s="3"/>
      <c r="AC142" s="3"/>
      <c r="AD142" s="3"/>
      <c r="AE142" s="3"/>
      <c r="AF142" s="3"/>
      <c r="AG142" s="3"/>
    </row>
    <row r="143" spans="1:33" ht="16.5" customHeight="1" x14ac:dyDescent="0.2">
      <c r="A143" s="3"/>
      <c r="B143" s="18" t="s">
        <v>155</v>
      </c>
      <c r="C143" s="1">
        <v>72.349999999999994</v>
      </c>
      <c r="D143" s="3">
        <f t="shared" si="2"/>
        <v>0.84999999999999432</v>
      </c>
      <c r="E143" s="16">
        <f t="shared" si="22"/>
        <v>1.1888111888111808E-2</v>
      </c>
      <c r="F143" s="3">
        <f t="shared" si="3"/>
        <v>0.72249999999999037</v>
      </c>
      <c r="G143" s="1">
        <v>71.319999999999993</v>
      </c>
      <c r="H143" s="3">
        <f t="shared" si="4"/>
        <v>-1.0300000000000011</v>
      </c>
      <c r="I143" s="3">
        <f t="shared" si="5"/>
        <v>-1.4236351071181772E-2</v>
      </c>
      <c r="J143" s="3">
        <f t="shared" si="0"/>
        <v>8.3333333333333329E-2</v>
      </c>
      <c r="K143" s="3">
        <f t="shared" si="1"/>
        <v>-12.360000000000014</v>
      </c>
      <c r="L143" s="3">
        <f t="shared" si="15"/>
        <v>0.57474614975668581</v>
      </c>
      <c r="M143" s="3">
        <f t="shared" si="6"/>
        <v>0.75812014203336253</v>
      </c>
      <c r="N143" s="3">
        <f t="shared" si="7"/>
        <v>12.129922272533801</v>
      </c>
      <c r="O143" s="3">
        <f t="shared" si="8"/>
        <v>-1.0189677825048546</v>
      </c>
      <c r="P143" s="3">
        <f t="shared" si="20"/>
        <v>-30.569033475145638</v>
      </c>
      <c r="Q143" s="3">
        <v>123</v>
      </c>
      <c r="R143" s="3" t="str">
        <f t="shared" si="10"/>
        <v/>
      </c>
      <c r="S143" s="16"/>
      <c r="T143" s="16">
        <f t="shared" si="24"/>
        <v>1.1521489239303344E-4</v>
      </c>
      <c r="U143" s="16">
        <f t="shared" si="25"/>
        <v>0.1717411204476568</v>
      </c>
      <c r="V143" s="16">
        <f t="shared" si="27"/>
        <v>0.17427413069241743</v>
      </c>
      <c r="W143" s="16">
        <f t="shared" si="26"/>
        <v>-0.99473097886448614</v>
      </c>
      <c r="X143" s="3">
        <f t="shared" si="21"/>
        <v>-18.026378127688403</v>
      </c>
      <c r="Y143" s="3">
        <f t="shared" si="12"/>
        <v>-18.099381235185497</v>
      </c>
      <c r="Z143" s="3"/>
      <c r="AA143" s="16">
        <f t="shared" si="23"/>
        <v>0.99473097886448614</v>
      </c>
      <c r="AB143" s="3"/>
      <c r="AC143" s="3"/>
      <c r="AD143" s="3"/>
      <c r="AE143" s="3"/>
      <c r="AF143" s="3"/>
      <c r="AG143" s="3"/>
    </row>
    <row r="144" spans="1:33" ht="16.5" customHeight="1" x14ac:dyDescent="0.2">
      <c r="A144" s="3"/>
      <c r="B144" s="18" t="s">
        <v>156</v>
      </c>
      <c r="C144" s="1">
        <v>70.95</v>
      </c>
      <c r="D144" s="3">
        <f t="shared" si="2"/>
        <v>-1.3999999999999915</v>
      </c>
      <c r="E144" s="16">
        <f t="shared" si="22"/>
        <v>-1.9350380096751784E-2</v>
      </c>
      <c r="F144" s="3">
        <f t="shared" si="3"/>
        <v>1.9599999999999762</v>
      </c>
      <c r="G144" s="1">
        <v>71.22</v>
      </c>
      <c r="H144" s="3">
        <f t="shared" si="4"/>
        <v>0.26999999999999602</v>
      </c>
      <c r="I144" s="3">
        <f t="shared" si="5"/>
        <v>3.8054968287525863E-3</v>
      </c>
      <c r="J144" s="3">
        <f t="shared" si="0"/>
        <v>8.3333333333333329E-2</v>
      </c>
      <c r="K144" s="3">
        <f t="shared" si="1"/>
        <v>3.2399999999999523</v>
      </c>
      <c r="L144" s="3">
        <f t="shared" si="15"/>
        <v>0.64962473625632311</v>
      </c>
      <c r="M144" s="3">
        <f t="shared" si="6"/>
        <v>0.80599301253566902</v>
      </c>
      <c r="N144" s="3">
        <f t="shared" si="7"/>
        <v>12.895888200570704</v>
      </c>
      <c r="O144" s="3">
        <f t="shared" si="8"/>
        <v>0.25124287289157538</v>
      </c>
      <c r="P144" s="3">
        <f t="shared" si="20"/>
        <v>7.5372861867472611</v>
      </c>
      <c r="Q144" s="3">
        <v>124</v>
      </c>
      <c r="R144" s="3" t="str">
        <f t="shared" si="10"/>
        <v/>
      </c>
      <c r="S144" s="16"/>
      <c r="T144" s="16">
        <f t="shared" si="24"/>
        <v>1.2922690955496501E-4</v>
      </c>
      <c r="U144" s="16">
        <f t="shared" si="25"/>
        <v>0.18188482302289832</v>
      </c>
      <c r="V144" s="16">
        <f t="shared" si="27"/>
        <v>0.18269497071258287</v>
      </c>
      <c r="W144" s="16">
        <f t="shared" si="26"/>
        <v>0.251070766576725</v>
      </c>
      <c r="X144" s="3">
        <f t="shared" si="21"/>
        <v>4.4446930574163801</v>
      </c>
      <c r="Y144" s="3">
        <f t="shared" si="12"/>
        <v>4.5682959692979281</v>
      </c>
      <c r="Z144" s="3"/>
      <c r="AA144" s="16">
        <f t="shared" si="23"/>
        <v>0.251070766576725</v>
      </c>
      <c r="AB144" s="3"/>
      <c r="AC144" s="3"/>
      <c r="AD144" s="3"/>
      <c r="AE144" s="3"/>
      <c r="AF144" s="3"/>
      <c r="AG144" s="3"/>
    </row>
    <row r="145" spans="1:33" ht="16.5" customHeight="1" x14ac:dyDescent="0.2">
      <c r="A145" s="3"/>
      <c r="B145" s="18" t="s">
        <v>157</v>
      </c>
      <c r="C145" s="1">
        <v>70.900000000000006</v>
      </c>
      <c r="D145" s="3">
        <f t="shared" si="2"/>
        <v>-4.9999999999997158E-2</v>
      </c>
      <c r="E145" s="16">
        <f t="shared" si="22"/>
        <v>-7.0472163495415301E-4</v>
      </c>
      <c r="F145" s="3">
        <f t="shared" si="3"/>
        <v>2.499999999999716E-3</v>
      </c>
      <c r="G145" s="1">
        <v>70.819999999999993</v>
      </c>
      <c r="H145" s="3">
        <f t="shared" si="4"/>
        <v>-8.0000000000012506E-2</v>
      </c>
      <c r="I145" s="3">
        <f t="shared" si="5"/>
        <v>-1.1283497884345909E-3</v>
      </c>
      <c r="J145" s="3">
        <f t="shared" si="0"/>
        <v>8.3333333333333329E-2</v>
      </c>
      <c r="K145" s="3">
        <f t="shared" si="1"/>
        <v>-0.96000000000015007</v>
      </c>
      <c r="L145" s="3">
        <f t="shared" si="15"/>
        <v>0.61464502078300831</v>
      </c>
      <c r="M145" s="3">
        <f t="shared" si="6"/>
        <v>0.78399299791707855</v>
      </c>
      <c r="N145" s="3">
        <f t="shared" si="7"/>
        <v>12.543887966673257</v>
      </c>
      <c r="O145" s="3">
        <f t="shared" si="8"/>
        <v>-7.6531295763378068E-2</v>
      </c>
      <c r="P145" s="3">
        <f t="shared" si="20"/>
        <v>-2.2959388729013419</v>
      </c>
      <c r="Q145" s="3">
        <v>125</v>
      </c>
      <c r="R145" s="3">
        <f t="shared" si="10"/>
        <v>-2.2959388729013419</v>
      </c>
      <c r="S145" s="16"/>
      <c r="T145" s="16">
        <f t="shared" si="24"/>
        <v>1.2226851620511677E-4</v>
      </c>
      <c r="U145" s="16">
        <f t="shared" si="25"/>
        <v>0.17692015190053928</v>
      </c>
      <c r="V145" s="16">
        <f t="shared" si="27"/>
        <v>0.18194700515786971</v>
      </c>
      <c r="W145" s="16">
        <f t="shared" si="26"/>
        <v>-7.6532816164588763E-2</v>
      </c>
      <c r="X145" s="3">
        <f t="shared" si="21"/>
        <v>-1.3539015656032656</v>
      </c>
      <c r="Y145" s="3">
        <f t="shared" si="12"/>
        <v>-1.3925339073550325</v>
      </c>
      <c r="Z145" s="3"/>
      <c r="AA145" s="16">
        <f t="shared" si="23"/>
        <v>7.6532816164588763E-2</v>
      </c>
      <c r="AB145" s="3"/>
      <c r="AC145" s="3"/>
      <c r="AD145" s="3"/>
      <c r="AE145" s="3"/>
      <c r="AF145" s="3"/>
      <c r="AG145" s="3"/>
    </row>
    <row r="146" spans="1:33" ht="16.5" customHeight="1" x14ac:dyDescent="0.2">
      <c r="A146" s="3"/>
      <c r="B146" s="18" t="s">
        <v>158</v>
      </c>
      <c r="C146" s="1">
        <v>71.39</v>
      </c>
      <c r="D146" s="3">
        <f t="shared" si="2"/>
        <v>0.48999999999999488</v>
      </c>
      <c r="E146" s="16">
        <f t="shared" si="22"/>
        <v>6.9111424541607172E-3</v>
      </c>
      <c r="F146" s="3">
        <f t="shared" si="3"/>
        <v>0.24009999999999498</v>
      </c>
      <c r="G146" s="1">
        <v>72.22</v>
      </c>
      <c r="H146" s="3">
        <f t="shared" si="4"/>
        <v>0.82999999999999829</v>
      </c>
      <c r="I146" s="3">
        <f t="shared" si="5"/>
        <v>1.1626278190222696E-2</v>
      </c>
      <c r="J146" s="3">
        <f t="shared" si="0"/>
        <v>8.3333333333333329E-2</v>
      </c>
      <c r="K146" s="3">
        <f t="shared" si="1"/>
        <v>9.9599999999999795</v>
      </c>
      <c r="L146" s="3">
        <f t="shared" si="15"/>
        <v>0.59439934398392646</v>
      </c>
      <c r="M146" s="3">
        <f t="shared" si="6"/>
        <v>0.7709729852491114</v>
      </c>
      <c r="N146" s="3">
        <f t="shared" si="7"/>
        <v>12.335567763985782</v>
      </c>
      <c r="O146" s="3">
        <f t="shared" si="8"/>
        <v>0.80742128701028459</v>
      </c>
      <c r="P146" s="3">
        <f t="shared" si="20"/>
        <v>24.222638610308536</v>
      </c>
      <c r="Q146" s="3">
        <v>126</v>
      </c>
      <c r="R146" s="3" t="str">
        <f t="shared" si="10"/>
        <v/>
      </c>
      <c r="S146" s="16"/>
      <c r="T146" s="16">
        <f t="shared" si="24"/>
        <v>1.1824123911412142E-4</v>
      </c>
      <c r="U146" s="16">
        <f t="shared" si="25"/>
        <v>0.17398206003268005</v>
      </c>
      <c r="V146" s="16">
        <f t="shared" si="27"/>
        <v>0.17999791712196289</v>
      </c>
      <c r="W146" s="16">
        <f t="shared" si="26"/>
        <v>0.80189496696651585</v>
      </c>
      <c r="X146" s="3">
        <f t="shared" si="21"/>
        <v>14.283946634910285</v>
      </c>
      <c r="Y146" s="3">
        <f t="shared" si="12"/>
        <v>14.590681325991648</v>
      </c>
      <c r="Z146" s="3"/>
      <c r="AA146" s="16">
        <f t="shared" si="23"/>
        <v>0.80189496696651585</v>
      </c>
      <c r="AB146" s="3"/>
      <c r="AC146" s="3"/>
      <c r="AD146" s="3"/>
      <c r="AE146" s="3"/>
      <c r="AF146" s="3"/>
      <c r="AG146" s="3"/>
    </row>
    <row r="147" spans="1:33" ht="16.5" customHeight="1" x14ac:dyDescent="0.2">
      <c r="A147" s="3"/>
      <c r="B147" s="18" t="s">
        <v>159</v>
      </c>
      <c r="C147" s="1">
        <v>72.2</v>
      </c>
      <c r="D147" s="3">
        <f t="shared" si="2"/>
        <v>0.81000000000000227</v>
      </c>
      <c r="E147" s="16">
        <f t="shared" si="22"/>
        <v>1.1346126908530638E-2</v>
      </c>
      <c r="F147" s="3">
        <f t="shared" si="3"/>
        <v>0.65610000000000368</v>
      </c>
      <c r="G147" s="1">
        <v>73.040000000000006</v>
      </c>
      <c r="H147" s="3">
        <f t="shared" si="4"/>
        <v>0.84000000000000341</v>
      </c>
      <c r="I147" s="3">
        <f t="shared" si="5"/>
        <v>1.1634349030470961E-2</v>
      </c>
      <c r="J147" s="3">
        <f t="shared" si="0"/>
        <v>8.3333333333333329E-2</v>
      </c>
      <c r="K147" s="3">
        <f t="shared" si="1"/>
        <v>10.080000000000041</v>
      </c>
      <c r="L147" s="3">
        <f t="shared" si="15"/>
        <v>0.59773451457939009</v>
      </c>
      <c r="M147" s="3">
        <f t="shared" si="6"/>
        <v>0.77313292167607894</v>
      </c>
      <c r="N147" s="3">
        <f t="shared" si="7"/>
        <v>12.370126746817263</v>
      </c>
      <c r="O147" s="3">
        <f t="shared" si="8"/>
        <v>0.81486634747647557</v>
      </c>
      <c r="P147" s="3">
        <f t="shared" si="20"/>
        <v>24.445990424294266</v>
      </c>
      <c r="Q147" s="3">
        <v>127</v>
      </c>
      <c r="R147" s="3" t="str">
        <f t="shared" si="10"/>
        <v/>
      </c>
      <c r="S147" s="16"/>
      <c r="T147" s="16">
        <f t="shared" si="24"/>
        <v>1.1880844758495177E-4</v>
      </c>
      <c r="U147" s="16">
        <f t="shared" si="25"/>
        <v>0.17439886060908671</v>
      </c>
      <c r="V147" s="16">
        <f t="shared" si="27"/>
        <v>0.18309858652900612</v>
      </c>
      <c r="W147" s="16">
        <f t="shared" si="26"/>
        <v>0.80053383306552006</v>
      </c>
      <c r="X147" s="3">
        <f t="shared" si="21"/>
        <v>14.415655877784628</v>
      </c>
      <c r="Y147" s="3">
        <f t="shared" si="12"/>
        <v>14.565915151106474</v>
      </c>
      <c r="Z147" s="3"/>
      <c r="AA147" s="16">
        <f t="shared" si="23"/>
        <v>0.80053383306552006</v>
      </c>
      <c r="AB147" s="3"/>
      <c r="AC147" s="3"/>
      <c r="AD147" s="3"/>
      <c r="AE147" s="3"/>
      <c r="AF147" s="3"/>
      <c r="AG147" s="3"/>
    </row>
    <row r="148" spans="1:33" ht="16.5" customHeight="1" x14ac:dyDescent="0.2">
      <c r="A148" s="3"/>
      <c r="B148" s="18" t="s">
        <v>160</v>
      </c>
      <c r="C148" s="1">
        <v>72.78</v>
      </c>
      <c r="D148" s="3">
        <f t="shared" si="2"/>
        <v>0.57999999999999829</v>
      </c>
      <c r="E148" s="16">
        <f t="shared" si="22"/>
        <v>8.0332409972298929E-3</v>
      </c>
      <c r="F148" s="3">
        <f t="shared" si="3"/>
        <v>0.33639999999999803</v>
      </c>
      <c r="G148" s="1">
        <v>73.13</v>
      </c>
      <c r="H148" s="3">
        <f t="shared" si="4"/>
        <v>0.34999999999999432</v>
      </c>
      <c r="I148" s="3">
        <f t="shared" si="5"/>
        <v>4.8090134652376245E-3</v>
      </c>
      <c r="J148" s="3">
        <f t="shared" si="0"/>
        <v>8.3333333333333329E-2</v>
      </c>
      <c r="K148" s="3">
        <f t="shared" si="1"/>
        <v>4.1999999999999318</v>
      </c>
      <c r="L148" s="3">
        <f t="shared" si="15"/>
        <v>0.58360832460212564</v>
      </c>
      <c r="M148" s="3">
        <f t="shared" si="6"/>
        <v>0.76394261865805446</v>
      </c>
      <c r="N148" s="3">
        <f t="shared" si="7"/>
        <v>12.223081898528871</v>
      </c>
      <c r="O148" s="3">
        <f t="shared" si="8"/>
        <v>0.34361219493304956</v>
      </c>
      <c r="P148" s="3">
        <f t="shared" si="20"/>
        <v>10.308365847991487</v>
      </c>
      <c r="Q148" s="3">
        <v>128</v>
      </c>
      <c r="R148" s="3" t="str">
        <f t="shared" si="10"/>
        <v/>
      </c>
      <c r="S148" s="16"/>
      <c r="T148" s="16">
        <f t="shared" si="24"/>
        <v>1.1587463749493142E-4</v>
      </c>
      <c r="U148" s="16">
        <f t="shared" si="25"/>
        <v>0.1722321317254781</v>
      </c>
      <c r="V148" s="16">
        <f t="shared" si="27"/>
        <v>0.17964782742502777</v>
      </c>
      <c r="W148" s="16">
        <f t="shared" si="26"/>
        <v>0.33506036884472234</v>
      </c>
      <c r="X148" s="3">
        <f t="shared" si="21"/>
        <v>6.0787823339435345</v>
      </c>
      <c r="Y148" s="3">
        <f t="shared" si="12"/>
        <v>6.0965079819321275</v>
      </c>
      <c r="Z148" s="3"/>
      <c r="AA148" s="16">
        <f t="shared" si="23"/>
        <v>0.33506036884472234</v>
      </c>
      <c r="AB148" s="3"/>
      <c r="AC148" s="3"/>
      <c r="AD148" s="3"/>
      <c r="AE148" s="3"/>
      <c r="AF148" s="3"/>
      <c r="AG148" s="3"/>
    </row>
    <row r="149" spans="1:33" ht="16.5" customHeight="1" x14ac:dyDescent="0.2">
      <c r="A149" s="3"/>
      <c r="B149" s="18" t="s">
        <v>161</v>
      </c>
      <c r="C149" s="1">
        <v>73</v>
      </c>
      <c r="D149" s="3">
        <f t="shared" si="2"/>
        <v>0.21999999999999886</v>
      </c>
      <c r="E149" s="16">
        <f t="shared" si="22"/>
        <v>3.0228084638636832E-3</v>
      </c>
      <c r="F149" s="3">
        <f t="shared" si="3"/>
        <v>4.8399999999999499E-2</v>
      </c>
      <c r="G149" s="1">
        <v>72.92</v>
      </c>
      <c r="H149" s="3">
        <f t="shared" si="4"/>
        <v>-7.9999999999998295E-2</v>
      </c>
      <c r="I149" s="3">
        <f t="shared" si="5"/>
        <v>-1.0958904109588808E-3</v>
      </c>
      <c r="J149" s="3">
        <f t="shared" si="0"/>
        <v>8.3333333333333329E-2</v>
      </c>
      <c r="K149" s="3">
        <f t="shared" si="1"/>
        <v>-0.95999999999997954</v>
      </c>
      <c r="L149" s="3">
        <f t="shared" si="15"/>
        <v>0.55467814489390266</v>
      </c>
      <c r="M149" s="3">
        <f t="shared" si="6"/>
        <v>0.74476717495731692</v>
      </c>
      <c r="N149" s="3">
        <f t="shared" si="7"/>
        <v>11.916274799317071</v>
      </c>
      <c r="O149" s="3">
        <f t="shared" si="8"/>
        <v>-8.0562089761055E-2</v>
      </c>
      <c r="P149" s="3">
        <f t="shared" ref="P149:P212" si="28">O149*$G$9</f>
        <v>-2.4168626928316499</v>
      </c>
      <c r="Q149" s="3">
        <v>129</v>
      </c>
      <c r="R149" s="3" t="str">
        <f t="shared" si="10"/>
        <v/>
      </c>
      <c r="S149" s="16"/>
      <c r="T149" s="16">
        <f t="shared" si="24"/>
        <v>1.1010505552273004E-4</v>
      </c>
      <c r="U149" s="16">
        <f t="shared" si="25"/>
        <v>0.16788952979211924</v>
      </c>
      <c r="V149" s="16">
        <f t="shared" si="27"/>
        <v>0.17777738147833849</v>
      </c>
      <c r="W149" s="16">
        <f t="shared" si="26"/>
        <v>-7.8329392832237624E-2</v>
      </c>
      <c r="X149" s="3">
        <f t="shared" ref="X149:X212" si="29">O149*$O$16</f>
        <v>-1.4252096265689662</v>
      </c>
      <c r="Y149" s="3">
        <f t="shared" si="12"/>
        <v>-1.4252230732872475</v>
      </c>
      <c r="Z149" s="3"/>
      <c r="AA149" s="16">
        <f t="shared" si="23"/>
        <v>7.8329392832237624E-2</v>
      </c>
      <c r="AB149" s="3"/>
      <c r="AC149" s="3"/>
      <c r="AD149" s="3"/>
      <c r="AE149" s="3"/>
      <c r="AF149" s="3"/>
      <c r="AG149" s="3"/>
    </row>
    <row r="150" spans="1:33" ht="16.5" customHeight="1" x14ac:dyDescent="0.2">
      <c r="A150" s="3"/>
      <c r="B150" s="18" t="s">
        <v>162</v>
      </c>
      <c r="C150" s="1">
        <v>72.3</v>
      </c>
      <c r="D150" s="3">
        <f t="shared" si="2"/>
        <v>-0.70000000000000284</v>
      </c>
      <c r="E150" s="16">
        <f t="shared" ref="E150:E213" si="30">D150/C149</f>
        <v>-9.5890410958904496E-3</v>
      </c>
      <c r="F150" s="3">
        <f t="shared" si="3"/>
        <v>0.49000000000000399</v>
      </c>
      <c r="G150" s="1">
        <v>73.209999999999994</v>
      </c>
      <c r="H150" s="3">
        <f t="shared" si="4"/>
        <v>0.90999999999999659</v>
      </c>
      <c r="I150" s="3">
        <f t="shared" si="5"/>
        <v>1.2586445366528308E-2</v>
      </c>
      <c r="J150" s="3">
        <f t="shared" si="0"/>
        <v>8.3333333333333329E-2</v>
      </c>
      <c r="K150" s="3">
        <f t="shared" si="1"/>
        <v>10.919999999999959</v>
      </c>
      <c r="L150" s="3">
        <f t="shared" si="15"/>
        <v>0.55118202895369184</v>
      </c>
      <c r="M150" s="3">
        <f t="shared" si="6"/>
        <v>0.74241634475117246</v>
      </c>
      <c r="N150" s="3">
        <f t="shared" si="7"/>
        <v>11.878661516018759</v>
      </c>
      <c r="O150" s="3">
        <f t="shared" si="8"/>
        <v>0.91929549345892092</v>
      </c>
      <c r="P150" s="3">
        <f t="shared" si="28"/>
        <v>27.578864803767626</v>
      </c>
      <c r="Q150" s="3">
        <v>130</v>
      </c>
      <c r="R150" s="3">
        <f t="shared" si="10"/>
        <v>20</v>
      </c>
      <c r="S150" s="16"/>
      <c r="T150" s="16">
        <f t="shared" si="24"/>
        <v>1.0912368544791631E-4</v>
      </c>
      <c r="U150" s="16">
        <f t="shared" si="25"/>
        <v>0.16713965261022465</v>
      </c>
      <c r="V150" s="16">
        <f t="shared" si="27"/>
        <v>0.18152970053149958</v>
      </c>
      <c r="W150" s="16">
        <f t="shared" si="26"/>
        <v>0.90365955678132182</v>
      </c>
      <c r="X150" s="3">
        <f t="shared" si="29"/>
        <v>16.263093358490416</v>
      </c>
      <c r="Y150" s="3">
        <f t="shared" si="12"/>
        <v>16.442313723529928</v>
      </c>
      <c r="Z150" s="3"/>
      <c r="AA150" s="16">
        <f t="shared" ref="AA150:AA213" si="31">ABS(W150)</f>
        <v>0.90365955678132182</v>
      </c>
      <c r="AB150" s="3"/>
      <c r="AC150" s="3"/>
      <c r="AD150" s="3"/>
      <c r="AE150" s="3"/>
      <c r="AF150" s="3"/>
      <c r="AG150" s="3"/>
    </row>
    <row r="151" spans="1:33" ht="16.5" customHeight="1" x14ac:dyDescent="0.2">
      <c r="A151" s="3"/>
      <c r="B151" s="18" t="s">
        <v>163</v>
      </c>
      <c r="C151" s="1">
        <v>73.3</v>
      </c>
      <c r="D151" s="3">
        <f t="shared" si="2"/>
        <v>1</v>
      </c>
      <c r="E151" s="16">
        <f t="shared" si="30"/>
        <v>1.3831258644536654E-2</v>
      </c>
      <c r="F151" s="3">
        <f t="shared" si="3"/>
        <v>1</v>
      </c>
      <c r="G151" s="1">
        <v>73.569999999999993</v>
      </c>
      <c r="H151" s="3">
        <f t="shared" si="4"/>
        <v>0.26999999999999602</v>
      </c>
      <c r="I151" s="3">
        <f t="shared" si="5"/>
        <v>3.6834924965893048E-3</v>
      </c>
      <c r="J151" s="3">
        <f t="shared" si="0"/>
        <v>8.3333333333333329E-2</v>
      </c>
      <c r="K151" s="3">
        <f t="shared" si="1"/>
        <v>3.2399999999999523</v>
      </c>
      <c r="L151" s="3">
        <f t="shared" si="15"/>
        <v>0.57544245982105979</v>
      </c>
      <c r="M151" s="3">
        <f t="shared" si="6"/>
        <v>0.75857923766806312</v>
      </c>
      <c r="N151" s="3">
        <f t="shared" si="7"/>
        <v>12.13726780268901</v>
      </c>
      <c r="O151" s="3">
        <f t="shared" si="8"/>
        <v>0.26694640446856832</v>
      </c>
      <c r="P151" s="3">
        <f t="shared" si="28"/>
        <v>8.0083921340570505</v>
      </c>
      <c r="Q151" s="3">
        <v>131</v>
      </c>
      <c r="R151" s="3" t="str">
        <f t="shared" si="10"/>
        <v/>
      </c>
      <c r="S151" s="16"/>
      <c r="T151" s="16">
        <f t="shared" ref="T151:T214" si="32">$G$13*(E151^2)+(1-$G$13)*T150</f>
        <v>1.1356584924489759E-4</v>
      </c>
      <c r="U151" s="16">
        <f t="shared" ref="U151:U214" si="33">SQRT(T151)*$W$14</f>
        <v>0.17050764618249173</v>
      </c>
      <c r="V151" s="16">
        <f t="shared" si="27"/>
        <v>0.1847323844111598</v>
      </c>
      <c r="W151" s="16">
        <f t="shared" ref="W151:W214" si="34">I151/J151/U151</f>
        <v>0.25923711310730918</v>
      </c>
      <c r="X151" s="3">
        <f t="shared" si="29"/>
        <v>4.7225014464619104</v>
      </c>
      <c r="Y151" s="3">
        <f t="shared" si="12"/>
        <v>4.7168847056459224</v>
      </c>
      <c r="Z151" s="3"/>
      <c r="AA151" s="16">
        <f t="shared" si="31"/>
        <v>0.25923711310730918</v>
      </c>
      <c r="AB151" s="3"/>
      <c r="AC151" s="3"/>
      <c r="AD151" s="3"/>
      <c r="AE151" s="3"/>
      <c r="AF151" s="3"/>
      <c r="AG151" s="3"/>
    </row>
    <row r="152" spans="1:33" ht="16.5" customHeight="1" x14ac:dyDescent="0.2">
      <c r="A152" s="3"/>
      <c r="B152" s="18" t="s">
        <v>164</v>
      </c>
      <c r="C152" s="1">
        <v>73.55</v>
      </c>
      <c r="D152" s="3">
        <f t="shared" si="2"/>
        <v>0.25</v>
      </c>
      <c r="E152" s="16">
        <f t="shared" si="30"/>
        <v>3.4106412005457027E-3</v>
      </c>
      <c r="F152" s="3">
        <f t="shared" si="3"/>
        <v>6.25E-2</v>
      </c>
      <c r="G152" s="1">
        <v>74.02</v>
      </c>
      <c r="H152" s="3">
        <f t="shared" si="4"/>
        <v>0.46999999999999886</v>
      </c>
      <c r="I152" s="3">
        <f t="shared" si="5"/>
        <v>6.3902107409925073E-3</v>
      </c>
      <c r="J152" s="3">
        <f t="shared" si="0"/>
        <v>8.3333333333333329E-2</v>
      </c>
      <c r="K152" s="3">
        <f t="shared" si="1"/>
        <v>5.6399999999999864</v>
      </c>
      <c r="L152" s="3">
        <f t="shared" si="15"/>
        <v>0.54771584037127274</v>
      </c>
      <c r="M152" s="3">
        <f t="shared" si="6"/>
        <v>0.74007826638219332</v>
      </c>
      <c r="N152" s="3">
        <f t="shared" si="7"/>
        <v>11.841252262115093</v>
      </c>
      <c r="O152" s="3">
        <f t="shared" si="8"/>
        <v>0.47630097519707476</v>
      </c>
      <c r="P152" s="3">
        <f t="shared" si="28"/>
        <v>14.289029255912244</v>
      </c>
      <c r="Q152" s="3">
        <v>132</v>
      </c>
      <c r="R152" s="3" t="str">
        <f t="shared" si="10"/>
        <v/>
      </c>
      <c r="S152" s="16"/>
      <c r="T152" s="16">
        <f t="shared" si="32"/>
        <v>1.0805593703700366E-4</v>
      </c>
      <c r="U152" s="16">
        <f t="shared" si="33"/>
        <v>0.16631993230359654</v>
      </c>
      <c r="V152" s="16">
        <f t="shared" si="27"/>
        <v>0.16920131218488701</v>
      </c>
      <c r="W152" s="16">
        <f t="shared" si="34"/>
        <v>0.46105435367743886</v>
      </c>
      <c r="X152" s="3">
        <f t="shared" si="29"/>
        <v>8.4261559873688139</v>
      </c>
      <c r="Y152" s="3">
        <f t="shared" si="12"/>
        <v>8.3890003374337851</v>
      </c>
      <c r="Z152" s="3"/>
      <c r="AA152" s="16">
        <f t="shared" si="31"/>
        <v>0.46105435367743886</v>
      </c>
      <c r="AB152" s="3"/>
      <c r="AC152" s="3"/>
      <c r="AD152" s="3"/>
      <c r="AE152" s="3"/>
      <c r="AF152" s="3"/>
      <c r="AG152" s="3"/>
    </row>
    <row r="153" spans="1:33" ht="16.5" customHeight="1" x14ac:dyDescent="0.2">
      <c r="A153" s="3"/>
      <c r="B153" s="18" t="s">
        <v>165</v>
      </c>
      <c r="C153" s="1">
        <v>73.900000000000006</v>
      </c>
      <c r="D153" s="3">
        <f t="shared" si="2"/>
        <v>0.35000000000000853</v>
      </c>
      <c r="E153" s="16">
        <f t="shared" si="30"/>
        <v>4.7586675730796535E-3</v>
      </c>
      <c r="F153" s="3">
        <f t="shared" si="3"/>
        <v>0.12250000000000597</v>
      </c>
      <c r="G153" s="1">
        <v>73.7</v>
      </c>
      <c r="H153" s="3">
        <f t="shared" si="4"/>
        <v>-0.20000000000000284</v>
      </c>
      <c r="I153" s="3">
        <f t="shared" si="5"/>
        <v>-2.7063599458728394E-3</v>
      </c>
      <c r="J153" s="3">
        <f t="shared" si="0"/>
        <v>8.3333333333333329E-2</v>
      </c>
      <c r="K153" s="3">
        <f t="shared" si="1"/>
        <v>-2.4000000000000341</v>
      </c>
      <c r="L153" s="3">
        <f t="shared" si="15"/>
        <v>0.52473120035120424</v>
      </c>
      <c r="M153" s="3">
        <f t="shared" si="6"/>
        <v>0.72438332418078499</v>
      </c>
      <c r="N153" s="3">
        <f t="shared" si="7"/>
        <v>11.59013318689256</v>
      </c>
      <c r="O153" s="3">
        <f t="shared" si="8"/>
        <v>-0.20707268512791785</v>
      </c>
      <c r="P153" s="3">
        <f t="shared" si="28"/>
        <v>-6.2121805538375359</v>
      </c>
      <c r="Q153" s="3">
        <v>133</v>
      </c>
      <c r="R153" s="3" t="str">
        <f t="shared" si="10"/>
        <v/>
      </c>
      <c r="S153" s="16"/>
      <c r="T153" s="16">
        <f t="shared" si="32"/>
        <v>1.0343912514695372E-4</v>
      </c>
      <c r="U153" s="16">
        <f t="shared" si="33"/>
        <v>0.16272804318131573</v>
      </c>
      <c r="V153" s="16">
        <f t="shared" si="27"/>
        <v>0.16854642015033944</v>
      </c>
      <c r="W153" s="16">
        <f t="shared" si="34"/>
        <v>-0.19957420193572989</v>
      </c>
      <c r="X153" s="3">
        <f t="shared" si="29"/>
        <v>-3.6632861078842027</v>
      </c>
      <c r="Y153" s="3">
        <f t="shared" si="12"/>
        <v>-3.6313029776815289</v>
      </c>
      <c r="Z153" s="3"/>
      <c r="AA153" s="16">
        <f t="shared" si="31"/>
        <v>0.19957420193572989</v>
      </c>
      <c r="AB153" s="3"/>
      <c r="AC153" s="3"/>
      <c r="AD153" s="3"/>
      <c r="AE153" s="3"/>
      <c r="AF153" s="3"/>
      <c r="AG153" s="3"/>
    </row>
    <row r="154" spans="1:33" ht="16.5" customHeight="1" x14ac:dyDescent="0.2">
      <c r="A154" s="3"/>
      <c r="B154" s="18" t="s">
        <v>166</v>
      </c>
      <c r="C154" s="1">
        <v>74.180000000000007</v>
      </c>
      <c r="D154" s="3">
        <f t="shared" si="2"/>
        <v>0.28000000000000114</v>
      </c>
      <c r="E154" s="16">
        <f t="shared" si="30"/>
        <v>3.7889039242219365E-3</v>
      </c>
      <c r="F154" s="3">
        <f t="shared" si="3"/>
        <v>7.8400000000000636E-2</v>
      </c>
      <c r="G154" s="1">
        <v>73.569999999999993</v>
      </c>
      <c r="H154" s="3">
        <f t="shared" si="4"/>
        <v>-0.61000000000001364</v>
      </c>
      <c r="I154" s="3">
        <f t="shared" si="5"/>
        <v>-8.2232407657052246E-3</v>
      </c>
      <c r="J154" s="3">
        <f t="shared" si="0"/>
        <v>8.3333333333333329E-2</v>
      </c>
      <c r="K154" s="3">
        <f t="shared" si="1"/>
        <v>-7.3200000000001637</v>
      </c>
      <c r="L154" s="3">
        <f t="shared" si="15"/>
        <v>0.50060518952140942</v>
      </c>
      <c r="M154" s="3">
        <f t="shared" si="6"/>
        <v>0.70753458538887648</v>
      </c>
      <c r="N154" s="3">
        <f t="shared" si="7"/>
        <v>11.320553366222024</v>
      </c>
      <c r="O154" s="3">
        <f t="shared" si="8"/>
        <v>-0.64661150062163852</v>
      </c>
      <c r="P154" s="3">
        <f t="shared" si="28"/>
        <v>-19.398345018649156</v>
      </c>
      <c r="Q154" s="3">
        <v>134</v>
      </c>
      <c r="R154" s="3" t="str">
        <f t="shared" si="10"/>
        <v/>
      </c>
      <c r="S154" s="16"/>
      <c r="T154" s="16">
        <f t="shared" si="32"/>
        <v>9.8623809892901327E-5</v>
      </c>
      <c r="U154" s="16">
        <f t="shared" si="33"/>
        <v>0.15889523382588522</v>
      </c>
      <c r="V154" s="16">
        <f t="shared" si="27"/>
        <v>0.16640280166612795</v>
      </c>
      <c r="W154" s="16">
        <f t="shared" si="34"/>
        <v>-0.62103114619909494</v>
      </c>
      <c r="X154" s="3">
        <f t="shared" si="29"/>
        <v>-11.439089254877542</v>
      </c>
      <c r="Y154" s="3">
        <f t="shared" si="12"/>
        <v>-11.299818456255117</v>
      </c>
      <c r="Z154" s="3"/>
      <c r="AA154" s="16">
        <f t="shared" si="31"/>
        <v>0.62103114619909494</v>
      </c>
      <c r="AB154" s="3"/>
      <c r="AC154" s="3"/>
      <c r="AD154" s="3"/>
      <c r="AE154" s="3"/>
      <c r="AF154" s="3"/>
      <c r="AG154" s="3"/>
    </row>
    <row r="155" spans="1:33" ht="16.5" customHeight="1" x14ac:dyDescent="0.2">
      <c r="A155" s="3"/>
      <c r="B155" s="18" t="s">
        <v>167</v>
      </c>
      <c r="C155" s="1">
        <v>73</v>
      </c>
      <c r="D155" s="3">
        <f t="shared" si="2"/>
        <v>-1.1800000000000068</v>
      </c>
      <c r="E155" s="16">
        <f t="shared" si="30"/>
        <v>-1.590725262874099E-2</v>
      </c>
      <c r="F155" s="3">
        <f t="shared" si="3"/>
        <v>1.3924000000000161</v>
      </c>
      <c r="G155" s="1">
        <v>73.790000000000006</v>
      </c>
      <c r="H155" s="3">
        <f t="shared" si="4"/>
        <v>0.79000000000000625</v>
      </c>
      <c r="I155" s="3">
        <f t="shared" si="5"/>
        <v>1.0821917808219264E-2</v>
      </c>
      <c r="J155" s="3">
        <f t="shared" si="0"/>
        <v>8.3333333333333329E-2</v>
      </c>
      <c r="K155" s="3">
        <f t="shared" si="1"/>
        <v>9.480000000000075</v>
      </c>
      <c r="L155" s="3">
        <f t="shared" si="15"/>
        <v>0.5488103144121449</v>
      </c>
      <c r="M155" s="3">
        <f t="shared" si="6"/>
        <v>0.74081732863921645</v>
      </c>
      <c r="N155" s="3">
        <f t="shared" si="7"/>
        <v>11.853077258227463</v>
      </c>
      <c r="O155" s="3">
        <f t="shared" si="8"/>
        <v>0.79979230654383981</v>
      </c>
      <c r="P155" s="3">
        <f t="shared" si="28"/>
        <v>23.993769196315196</v>
      </c>
      <c r="Q155" s="3">
        <v>135</v>
      </c>
      <c r="R155" s="3">
        <f t="shared" si="10"/>
        <v>20</v>
      </c>
      <c r="S155" s="16"/>
      <c r="T155" s="16">
        <f t="shared" si="32"/>
        <v>1.0697066807137082E-4</v>
      </c>
      <c r="U155" s="16">
        <f t="shared" si="33"/>
        <v>0.16548260037318405</v>
      </c>
      <c r="V155" s="16">
        <f t="shared" si="27"/>
        <v>0.17137836757571109</v>
      </c>
      <c r="W155" s="16">
        <f t="shared" si="34"/>
        <v>0.78475328164878833</v>
      </c>
      <c r="X155" s="3">
        <f t="shared" si="29"/>
        <v>14.148983695965523</v>
      </c>
      <c r="Y155" s="3">
        <f t="shared" si="12"/>
        <v>14.278784034994139</v>
      </c>
      <c r="Z155" s="3"/>
      <c r="AA155" s="16">
        <f t="shared" si="31"/>
        <v>0.78475328164878833</v>
      </c>
      <c r="AB155" s="3"/>
      <c r="AC155" s="3"/>
      <c r="AD155" s="3"/>
      <c r="AE155" s="3"/>
      <c r="AF155" s="3"/>
      <c r="AG155" s="3"/>
    </row>
    <row r="156" spans="1:33" ht="16.5" customHeight="1" x14ac:dyDescent="0.2">
      <c r="A156" s="3"/>
      <c r="B156" s="18" t="s">
        <v>168</v>
      </c>
      <c r="C156" s="1">
        <v>73.41</v>
      </c>
      <c r="D156" s="3">
        <f t="shared" si="2"/>
        <v>0.40999999999999659</v>
      </c>
      <c r="E156" s="16">
        <f t="shared" si="30"/>
        <v>5.6164383561643372E-3</v>
      </c>
      <c r="F156" s="3">
        <f t="shared" si="3"/>
        <v>0.1680999999999972</v>
      </c>
      <c r="G156" s="1">
        <v>72.73</v>
      </c>
      <c r="H156" s="3">
        <f t="shared" si="4"/>
        <v>-0.67999999999999261</v>
      </c>
      <c r="I156" s="3">
        <f t="shared" si="5"/>
        <v>-9.2630431821276761E-3</v>
      </c>
      <c r="J156" s="3">
        <f t="shared" si="0"/>
        <v>8.3333333333333329E-2</v>
      </c>
      <c r="K156" s="3">
        <f t="shared" si="1"/>
        <v>-8.1599999999999113</v>
      </c>
      <c r="L156" s="3">
        <f t="shared" si="15"/>
        <v>0.52823137849797475</v>
      </c>
      <c r="M156" s="3">
        <f t="shared" si="6"/>
        <v>0.72679527963380086</v>
      </c>
      <c r="N156" s="3">
        <f t="shared" si="7"/>
        <v>11.628724474140814</v>
      </c>
      <c r="O156" s="3">
        <f t="shared" si="8"/>
        <v>-0.70171066638869795</v>
      </c>
      <c r="P156" s="3">
        <f t="shared" si="28"/>
        <v>-21.051319991660939</v>
      </c>
      <c r="Q156" s="3">
        <v>136</v>
      </c>
      <c r="R156" s="3" t="str">
        <f t="shared" si="10"/>
        <v/>
      </c>
      <c r="S156" s="16"/>
      <c r="T156" s="16">
        <f t="shared" si="32"/>
        <v>1.0289357140851803E-4</v>
      </c>
      <c r="U156" s="16">
        <f t="shared" si="33"/>
        <v>0.1622983495929044</v>
      </c>
      <c r="V156" s="16">
        <f t="shared" si="27"/>
        <v>0.15462357918323727</v>
      </c>
      <c r="W156" s="16">
        <f t="shared" si="34"/>
        <v>-0.68489000944462974</v>
      </c>
      <c r="X156" s="3">
        <f t="shared" si="29"/>
        <v>-12.413838813882824</v>
      </c>
      <c r="Y156" s="3">
        <f t="shared" si="12"/>
        <v>-12.461746591283037</v>
      </c>
      <c r="Z156" s="3"/>
      <c r="AA156" s="16">
        <f t="shared" si="31"/>
        <v>0.68489000944462974</v>
      </c>
      <c r="AB156" s="3"/>
      <c r="AC156" s="3"/>
      <c r="AD156" s="3"/>
      <c r="AE156" s="3"/>
      <c r="AF156" s="3"/>
      <c r="AG156" s="3"/>
    </row>
    <row r="157" spans="1:33" ht="16.5" customHeight="1" x14ac:dyDescent="0.2">
      <c r="A157" s="3"/>
      <c r="B157" s="18" t="s">
        <v>169</v>
      </c>
      <c r="C157" s="1">
        <v>72</v>
      </c>
      <c r="D157" s="3">
        <f t="shared" si="2"/>
        <v>-1.4099999999999966</v>
      </c>
      <c r="E157" s="16">
        <f t="shared" si="30"/>
        <v>-1.9207192480588432E-2</v>
      </c>
      <c r="F157" s="3">
        <f t="shared" si="3"/>
        <v>1.9880999999999904</v>
      </c>
      <c r="G157" s="1">
        <v>71.33</v>
      </c>
      <c r="H157" s="3">
        <f t="shared" si="4"/>
        <v>-0.67000000000000171</v>
      </c>
      <c r="I157" s="3">
        <f t="shared" si="5"/>
        <v>-9.305555555555579E-3</v>
      </c>
      <c r="J157" s="3">
        <f t="shared" si="0"/>
        <v>8.3333333333333329E-2</v>
      </c>
      <c r="K157" s="3">
        <f t="shared" si="1"/>
        <v>-8.0400000000000205</v>
      </c>
      <c r="L157" s="3">
        <f t="shared" si="15"/>
        <v>0.60714319587646215</v>
      </c>
      <c r="M157" s="3">
        <f t="shared" si="6"/>
        <v>0.77919393983555996</v>
      </c>
      <c r="N157" s="3">
        <f t="shared" si="7"/>
        <v>12.467103037368959</v>
      </c>
      <c r="O157" s="3">
        <f t="shared" si="8"/>
        <v>-0.64489721276072576</v>
      </c>
      <c r="P157" s="3">
        <f t="shared" si="28"/>
        <v>-19.346916382821775</v>
      </c>
      <c r="Q157" s="3">
        <v>137</v>
      </c>
      <c r="R157" s="3" t="str">
        <f t="shared" si="10"/>
        <v/>
      </c>
      <c r="S157" s="16"/>
      <c r="T157" s="16">
        <f t="shared" si="32"/>
        <v>1.1727317527759126E-4</v>
      </c>
      <c r="U157" s="16">
        <f t="shared" si="33"/>
        <v>0.17326838393389418</v>
      </c>
      <c r="V157" s="16">
        <f t="shared" si="27"/>
        <v>0.16709351888115187</v>
      </c>
      <c r="W157" s="16">
        <f t="shared" si="34"/>
        <v>-0.64447225818918197</v>
      </c>
      <c r="X157" s="3">
        <f t="shared" si="29"/>
        <v>-11.408762092693323</v>
      </c>
      <c r="Y157" s="3">
        <f t="shared" si="12"/>
        <v>-11.726335405560928</v>
      </c>
      <c r="Z157" s="3"/>
      <c r="AA157" s="16">
        <f t="shared" si="31"/>
        <v>0.64447225818918197</v>
      </c>
      <c r="AB157" s="3"/>
      <c r="AC157" s="3"/>
      <c r="AD157" s="3"/>
      <c r="AE157" s="3"/>
      <c r="AF157" s="3"/>
      <c r="AG157" s="3"/>
    </row>
    <row r="158" spans="1:33" ht="16.5" customHeight="1" x14ac:dyDescent="0.2">
      <c r="A158" s="3"/>
      <c r="B158" s="18" t="s">
        <v>170</v>
      </c>
      <c r="C158" s="1">
        <v>71.25</v>
      </c>
      <c r="D158" s="3">
        <f t="shared" si="2"/>
        <v>-0.75</v>
      </c>
      <c r="E158" s="16">
        <f t="shared" si="30"/>
        <v>-1.0416666666666666E-2</v>
      </c>
      <c r="F158" s="3">
        <f t="shared" si="3"/>
        <v>0.5625</v>
      </c>
      <c r="G158" s="1">
        <v>72.12</v>
      </c>
      <c r="H158" s="3">
        <f t="shared" si="4"/>
        <v>0.87000000000000455</v>
      </c>
      <c r="I158" s="3">
        <f t="shared" si="5"/>
        <v>1.2210526315789538E-2</v>
      </c>
      <c r="J158" s="3">
        <f t="shared" si="0"/>
        <v>8.3333333333333329E-2</v>
      </c>
      <c r="K158" s="3">
        <f t="shared" si="1"/>
        <v>10.440000000000055</v>
      </c>
      <c r="L158" s="3">
        <f t="shared" si="15"/>
        <v>0.60473005015341008</v>
      </c>
      <c r="M158" s="3">
        <f t="shared" si="6"/>
        <v>0.77764390960992558</v>
      </c>
      <c r="N158" s="3">
        <f t="shared" si="7"/>
        <v>12.442302553758809</v>
      </c>
      <c r="O158" s="3">
        <f t="shared" si="8"/>
        <v>0.83907298949631626</v>
      </c>
      <c r="P158" s="3">
        <f t="shared" si="28"/>
        <v>25.172189684889489</v>
      </c>
      <c r="Q158" s="3">
        <v>138</v>
      </c>
      <c r="R158" s="3" t="str">
        <f t="shared" si="10"/>
        <v/>
      </c>
      <c r="S158" s="16"/>
      <c r="T158" s="16">
        <f t="shared" si="32"/>
        <v>1.1679932496228602E-4</v>
      </c>
      <c r="U158" s="16">
        <f t="shared" si="33"/>
        <v>0.17291797821610458</v>
      </c>
      <c r="V158" s="16">
        <f t="shared" si="27"/>
        <v>0.16798908267670851</v>
      </c>
      <c r="W158" s="16">
        <f t="shared" si="34"/>
        <v>0.8473746761389549</v>
      </c>
      <c r="X158" s="3">
        <f t="shared" si="29"/>
        <v>14.843891283990084</v>
      </c>
      <c r="Y158" s="3">
        <f t="shared" si="12"/>
        <v>15.41819611367524</v>
      </c>
      <c r="Z158" s="3"/>
      <c r="AA158" s="16">
        <f t="shared" si="31"/>
        <v>0.8473746761389549</v>
      </c>
      <c r="AB158" s="3"/>
      <c r="AC158" s="3"/>
      <c r="AD158" s="3"/>
      <c r="AE158" s="3"/>
      <c r="AF158" s="3"/>
      <c r="AG158" s="3"/>
    </row>
    <row r="159" spans="1:33" ht="16.5" customHeight="1" x14ac:dyDescent="0.2">
      <c r="A159" s="3"/>
      <c r="B159" s="18" t="s">
        <v>171</v>
      </c>
      <c r="C159" s="1">
        <v>71.3</v>
      </c>
      <c r="D159" s="3">
        <f t="shared" si="2"/>
        <v>4.9999999999997158E-2</v>
      </c>
      <c r="E159" s="16">
        <f t="shared" si="30"/>
        <v>7.0175438596487244E-4</v>
      </c>
      <c r="F159" s="3">
        <f t="shared" si="3"/>
        <v>2.499999999999716E-3</v>
      </c>
      <c r="G159" s="1">
        <v>71.84</v>
      </c>
      <c r="H159" s="3">
        <f t="shared" si="4"/>
        <v>0.54000000000000625</v>
      </c>
      <c r="I159" s="3">
        <f t="shared" si="5"/>
        <v>7.5736325385695131E-3</v>
      </c>
      <c r="J159" s="3">
        <f t="shared" si="0"/>
        <v>8.3333333333333329E-2</v>
      </c>
      <c r="K159" s="3">
        <f t="shared" si="1"/>
        <v>6.480000000000075</v>
      </c>
      <c r="L159" s="3">
        <f t="shared" si="15"/>
        <v>0.57217707446944188</v>
      </c>
      <c r="M159" s="3">
        <f t="shared" si="6"/>
        <v>0.75642387222339957</v>
      </c>
      <c r="N159" s="3">
        <f t="shared" si="7"/>
        <v>12.102781955574393</v>
      </c>
      <c r="O159" s="3">
        <f t="shared" si="8"/>
        <v>0.53541409105659932</v>
      </c>
      <c r="P159" s="3">
        <f t="shared" si="28"/>
        <v>16.062422731697978</v>
      </c>
      <c r="Q159" s="3">
        <v>139</v>
      </c>
      <c r="R159" s="3" t="str">
        <f t="shared" si="10"/>
        <v/>
      </c>
      <c r="S159" s="16"/>
      <c r="T159" s="16">
        <f t="shared" si="32"/>
        <v>1.1051246735449872E-4</v>
      </c>
      <c r="U159" s="16">
        <f t="shared" si="33"/>
        <v>0.1681998562506867</v>
      </c>
      <c r="V159" s="16">
        <f t="shared" si="27"/>
        <v>0.16792043120268899</v>
      </c>
      <c r="W159" s="16">
        <f t="shared" si="34"/>
        <v>0.540330963941969</v>
      </c>
      <c r="X159" s="3">
        <f t="shared" si="29"/>
        <v>9.4719156248032466</v>
      </c>
      <c r="Y159" s="3">
        <f t="shared" si="12"/>
        <v>9.8314582709836991</v>
      </c>
      <c r="Z159" s="3"/>
      <c r="AA159" s="16">
        <f t="shared" si="31"/>
        <v>0.540330963941969</v>
      </c>
      <c r="AB159" s="3"/>
      <c r="AC159" s="3"/>
      <c r="AD159" s="3"/>
      <c r="AE159" s="3"/>
      <c r="AF159" s="3"/>
      <c r="AG159" s="3"/>
    </row>
    <row r="160" spans="1:33" ht="16.5" customHeight="1" x14ac:dyDescent="0.2">
      <c r="A160" s="3"/>
      <c r="B160" s="18" t="s">
        <v>172</v>
      </c>
      <c r="C160" s="1">
        <v>71.5</v>
      </c>
      <c r="D160" s="3">
        <f t="shared" si="2"/>
        <v>0.20000000000000284</v>
      </c>
      <c r="E160" s="16">
        <f t="shared" si="30"/>
        <v>2.8050490883590861E-3</v>
      </c>
      <c r="F160" s="3">
        <f t="shared" si="3"/>
        <v>4.0000000000001139E-2</v>
      </c>
      <c r="G160" s="1">
        <v>71.180000000000007</v>
      </c>
      <c r="H160" s="3">
        <f t="shared" si="4"/>
        <v>-0.31999999999999318</v>
      </c>
      <c r="I160" s="3">
        <f t="shared" si="5"/>
        <v>-4.4755244755243801E-3</v>
      </c>
      <c r="J160" s="3">
        <f t="shared" si="0"/>
        <v>8.3333333333333329E-2</v>
      </c>
      <c r="K160" s="3">
        <f t="shared" si="1"/>
        <v>-3.8399999999999181</v>
      </c>
      <c r="L160" s="3">
        <f t="shared" si="15"/>
        <v>0.54341074611974238</v>
      </c>
      <c r="M160" s="3">
        <f t="shared" si="6"/>
        <v>0.73716398862108179</v>
      </c>
      <c r="N160" s="3">
        <f t="shared" si="7"/>
        <v>11.794623817937309</v>
      </c>
      <c r="O160" s="3">
        <f t="shared" si="8"/>
        <v>-0.32557206226111524</v>
      </c>
      <c r="P160" s="3">
        <f t="shared" si="28"/>
        <v>-9.7671618678334564</v>
      </c>
      <c r="Q160" s="3">
        <v>140</v>
      </c>
      <c r="R160" s="3">
        <f t="shared" si="10"/>
        <v>-9.7671618678334564</v>
      </c>
      <c r="S160" s="16"/>
      <c r="T160" s="16">
        <f t="shared" si="32"/>
        <v>1.0496413400496388E-4</v>
      </c>
      <c r="U160" s="16">
        <f t="shared" si="33"/>
        <v>0.16392320856202991</v>
      </c>
      <c r="V160" s="16">
        <f t="shared" si="27"/>
        <v>0.15993543115653788</v>
      </c>
      <c r="W160" s="16">
        <f t="shared" si="34"/>
        <v>-0.32763081065467098</v>
      </c>
      <c r="X160" s="3">
        <f t="shared" si="29"/>
        <v>-5.7596375497791685</v>
      </c>
      <c r="Y160" s="3">
        <f t="shared" si="12"/>
        <v>-5.9613252954089475</v>
      </c>
      <c r="Z160" s="3"/>
      <c r="AA160" s="16">
        <f t="shared" si="31"/>
        <v>0.32763081065467098</v>
      </c>
      <c r="AB160" s="3"/>
      <c r="AC160" s="3"/>
      <c r="AD160" s="3"/>
      <c r="AE160" s="3"/>
      <c r="AF160" s="3"/>
      <c r="AG160" s="3"/>
    </row>
    <row r="161" spans="1:33" ht="16.5" customHeight="1" x14ac:dyDescent="0.2">
      <c r="A161" s="3"/>
      <c r="B161" s="18" t="s">
        <v>173</v>
      </c>
      <c r="C161" s="1">
        <v>71.099999999999994</v>
      </c>
      <c r="D161" s="3">
        <f t="shared" si="2"/>
        <v>-0.40000000000000568</v>
      </c>
      <c r="E161" s="16">
        <f t="shared" si="30"/>
        <v>-5.5944055944056742E-3</v>
      </c>
      <c r="F161" s="3">
        <f t="shared" si="3"/>
        <v>0.16000000000000456</v>
      </c>
      <c r="G161" s="1">
        <v>71.13</v>
      </c>
      <c r="H161" s="3">
        <f t="shared" si="4"/>
        <v>3.0000000000001137E-2</v>
      </c>
      <c r="I161" s="3">
        <f t="shared" si="5"/>
        <v>4.2194092827005819E-4</v>
      </c>
      <c r="J161" s="3">
        <f t="shared" si="0"/>
        <v>8.3333333333333329E-2</v>
      </c>
      <c r="K161" s="3">
        <f t="shared" si="1"/>
        <v>0.36000000000001364</v>
      </c>
      <c r="L161" s="3">
        <f t="shared" si="15"/>
        <v>0.52268584092408088</v>
      </c>
      <c r="M161" s="3">
        <f t="shared" si="6"/>
        <v>0.7229701521667965</v>
      </c>
      <c r="N161" s="3">
        <f t="shared" si="7"/>
        <v>11.567522434668744</v>
      </c>
      <c r="O161" s="3">
        <f t="shared" si="8"/>
        <v>3.1121616753563952E-2</v>
      </c>
      <c r="P161" s="3">
        <f t="shared" si="28"/>
        <v>0.93364850260691856</v>
      </c>
      <c r="Q161" s="3">
        <v>141</v>
      </c>
      <c r="R161" s="3" t="str">
        <f t="shared" si="10"/>
        <v/>
      </c>
      <c r="S161" s="16"/>
      <c r="T161" s="16">
        <f t="shared" si="32"/>
        <v>1.0098214697522084E-4</v>
      </c>
      <c r="U161" s="16">
        <f t="shared" si="33"/>
        <v>0.16078379777097113</v>
      </c>
      <c r="V161" s="16">
        <f t="shared" si="27"/>
        <v>0.15968127043423677</v>
      </c>
      <c r="W161" s="16">
        <f t="shared" si="34"/>
        <v>3.149130204308967E-2</v>
      </c>
      <c r="X161" s="3">
        <f t="shared" si="29"/>
        <v>0.55056699650076846</v>
      </c>
      <c r="Y161" s="3">
        <f t="shared" si="12"/>
        <v>0.57299218922577078</v>
      </c>
      <c r="Z161" s="3"/>
      <c r="AA161" s="16">
        <f t="shared" si="31"/>
        <v>3.149130204308967E-2</v>
      </c>
      <c r="AB161" s="3"/>
      <c r="AC161" s="3"/>
      <c r="AD161" s="3"/>
      <c r="AE161" s="3"/>
      <c r="AF161" s="3"/>
      <c r="AG161" s="3"/>
    </row>
    <row r="162" spans="1:33" ht="16.5" customHeight="1" x14ac:dyDescent="0.2">
      <c r="A162" s="3"/>
      <c r="B162" s="18" t="s">
        <v>174</v>
      </c>
      <c r="C162" s="1">
        <v>71.099999999999994</v>
      </c>
      <c r="D162" s="3">
        <f t="shared" si="2"/>
        <v>0</v>
      </c>
      <c r="E162" s="16">
        <f t="shared" si="30"/>
        <v>0</v>
      </c>
      <c r="F162" s="3">
        <f t="shared" si="3"/>
        <v>0</v>
      </c>
      <c r="G162" s="1">
        <v>71.010000000000005</v>
      </c>
      <c r="H162" s="3">
        <f t="shared" si="4"/>
        <v>-8.99999999999892E-2</v>
      </c>
      <c r="I162" s="3">
        <f t="shared" si="5"/>
        <v>-1.2658227848099748E-3</v>
      </c>
      <c r="J162" s="3">
        <f t="shared" si="0"/>
        <v>8.3333333333333329E-2</v>
      </c>
      <c r="K162" s="3">
        <f t="shared" si="1"/>
        <v>-1.0799999999998704</v>
      </c>
      <c r="L162" s="3">
        <f t="shared" si="15"/>
        <v>0.49443255222548194</v>
      </c>
      <c r="M162" s="3">
        <f t="shared" si="6"/>
        <v>0.70315898076145056</v>
      </c>
      <c r="N162" s="3">
        <f t="shared" si="7"/>
        <v>11.250543692183209</v>
      </c>
      <c r="O162" s="3">
        <f t="shared" si="8"/>
        <v>-9.5995360717566577E-2</v>
      </c>
      <c r="P162" s="3">
        <f t="shared" si="28"/>
        <v>-2.8798608215269974</v>
      </c>
      <c r="Q162" s="3">
        <v>142</v>
      </c>
      <c r="R162" s="3" t="str">
        <f t="shared" si="10"/>
        <v/>
      </c>
      <c r="S162" s="16"/>
      <c r="T162" s="16">
        <f t="shared" si="32"/>
        <v>9.5523652544127823E-5</v>
      </c>
      <c r="U162" s="16">
        <f t="shared" si="33"/>
        <v>0.15637792379775581</v>
      </c>
      <c r="V162" s="16">
        <f t="shared" si="27"/>
        <v>0.15903973603540247</v>
      </c>
      <c r="W162" s="16">
        <f t="shared" si="34"/>
        <v>-9.713566371021029E-2</v>
      </c>
      <c r="X162" s="3">
        <f t="shared" si="29"/>
        <v>-1.6982368829609744</v>
      </c>
      <c r="Y162" s="3">
        <f t="shared" si="12"/>
        <v>-1.7674079187025873</v>
      </c>
      <c r="Z162" s="3"/>
      <c r="AA162" s="16">
        <f t="shared" si="31"/>
        <v>9.713566371021029E-2</v>
      </c>
      <c r="AB162" s="3"/>
      <c r="AC162" s="3"/>
      <c r="AD162" s="3"/>
      <c r="AE162" s="3"/>
      <c r="AF162" s="3"/>
      <c r="AG162" s="3"/>
    </row>
    <row r="163" spans="1:33" ht="16.5" customHeight="1" x14ac:dyDescent="0.2">
      <c r="A163" s="3"/>
      <c r="B163" s="18" t="s">
        <v>175</v>
      </c>
      <c r="C163" s="1">
        <v>70.650000000000006</v>
      </c>
      <c r="D163" s="3">
        <f t="shared" si="2"/>
        <v>-0.44999999999998863</v>
      </c>
      <c r="E163" s="16">
        <f t="shared" si="30"/>
        <v>-6.3291139240504732E-3</v>
      </c>
      <c r="F163" s="3">
        <f t="shared" si="3"/>
        <v>0.20249999999998977</v>
      </c>
      <c r="G163" s="1">
        <v>71.819999999999993</v>
      </c>
      <c r="H163" s="3">
        <f t="shared" si="4"/>
        <v>1.1699999999999875</v>
      </c>
      <c r="I163" s="3">
        <f t="shared" si="5"/>
        <v>1.656050955413995E-2</v>
      </c>
      <c r="J163" s="3">
        <f t="shared" si="0"/>
        <v>8.3333333333333329E-2</v>
      </c>
      <c r="K163" s="3">
        <f t="shared" si="1"/>
        <v>14.03999999999985</v>
      </c>
      <c r="L163" s="3">
        <f t="shared" si="15"/>
        <v>0.47865241426734723</v>
      </c>
      <c r="M163" s="3">
        <f t="shared" si="6"/>
        <v>0.69184710324416854</v>
      </c>
      <c r="N163" s="3">
        <f t="shared" si="7"/>
        <v>11.069553651906697</v>
      </c>
      <c r="O163" s="3">
        <f t="shared" si="8"/>
        <v>1.2683438232020767</v>
      </c>
      <c r="P163" s="3">
        <f t="shared" si="28"/>
        <v>38.050314696062301</v>
      </c>
      <c r="Q163" s="3">
        <v>143</v>
      </c>
      <c r="R163" s="3" t="str">
        <f t="shared" si="10"/>
        <v/>
      </c>
      <c r="S163" s="16"/>
      <c r="T163" s="16">
        <f t="shared" si="32"/>
        <v>9.2525492031667376E-5</v>
      </c>
      <c r="U163" s="16">
        <f t="shared" si="33"/>
        <v>0.15390427531458262</v>
      </c>
      <c r="V163" s="16">
        <f t="shared" si="27"/>
        <v>0.15831142241132162</v>
      </c>
      <c r="W163" s="16">
        <f t="shared" si="34"/>
        <v>1.2912319312993761</v>
      </c>
      <c r="X163" s="3">
        <f t="shared" si="29"/>
        <v>22.438045388201143</v>
      </c>
      <c r="Y163" s="3">
        <f t="shared" si="12"/>
        <v>23.494290902963883</v>
      </c>
      <c r="Z163" s="3"/>
      <c r="AA163" s="16">
        <f t="shared" si="31"/>
        <v>1.2912319312993761</v>
      </c>
      <c r="AB163" s="3"/>
      <c r="AC163" s="3"/>
      <c r="AD163" s="3"/>
      <c r="AE163" s="3"/>
      <c r="AF163" s="3"/>
      <c r="AG163" s="3"/>
    </row>
    <row r="164" spans="1:33" ht="16.5" customHeight="1" x14ac:dyDescent="0.2">
      <c r="A164" s="3"/>
      <c r="B164" s="18" t="s">
        <v>176</v>
      </c>
      <c r="C164" s="1">
        <v>72</v>
      </c>
      <c r="D164" s="3">
        <f t="shared" si="2"/>
        <v>1.3499999999999943</v>
      </c>
      <c r="E164" s="16">
        <f t="shared" si="30"/>
        <v>1.9108280254776989E-2</v>
      </c>
      <c r="F164" s="3">
        <f t="shared" si="3"/>
        <v>1.8224999999999847</v>
      </c>
      <c r="G164" s="1">
        <v>70.81</v>
      </c>
      <c r="H164" s="3">
        <f t="shared" si="4"/>
        <v>-1.1899999999999977</v>
      </c>
      <c r="I164" s="3">
        <f t="shared" si="5"/>
        <v>-1.6527777777777745E-2</v>
      </c>
      <c r="J164" s="3">
        <f t="shared" si="0"/>
        <v>8.3333333333333329E-2</v>
      </c>
      <c r="K164" s="3">
        <f t="shared" si="1"/>
        <v>-14.279999999999973</v>
      </c>
      <c r="L164" s="3">
        <f t="shared" si="15"/>
        <v>0.55129282430694926</v>
      </c>
      <c r="M164" s="3">
        <f t="shared" si="6"/>
        <v>0.74249095907421614</v>
      </c>
      <c r="N164" s="3">
        <f t="shared" si="7"/>
        <v>11.879855345187458</v>
      </c>
      <c r="O164" s="3">
        <f t="shared" si="8"/>
        <v>-1.202034838394292</v>
      </c>
      <c r="P164" s="3">
        <f t="shared" si="28"/>
        <v>-36.061045151828765</v>
      </c>
      <c r="Q164" s="3">
        <v>144</v>
      </c>
      <c r="R164" s="3" t="str">
        <f t="shared" si="10"/>
        <v/>
      </c>
      <c r="S164" s="16"/>
      <c r="T164" s="16">
        <f t="shared" si="32"/>
        <v>1.072606748567178E-4</v>
      </c>
      <c r="U164" s="16">
        <f t="shared" si="33"/>
        <v>0.16570676740350637</v>
      </c>
      <c r="V164" s="16">
        <f t="shared" si="27"/>
        <v>0.16720293816414666</v>
      </c>
      <c r="W164" s="16">
        <f t="shared" si="34"/>
        <v>-1.1968933824554</v>
      </c>
      <c r="X164" s="3">
        <f t="shared" si="29"/>
        <v>-21.264984910793384</v>
      </c>
      <c r="Y164" s="3">
        <f t="shared" si="12"/>
        <v>-21.777777195257286</v>
      </c>
      <c r="Z164" s="3"/>
      <c r="AA164" s="16">
        <f t="shared" si="31"/>
        <v>1.1968933824554</v>
      </c>
      <c r="AB164" s="3"/>
      <c r="AC164" s="3"/>
      <c r="AD164" s="3"/>
      <c r="AE164" s="3"/>
      <c r="AF164" s="3"/>
      <c r="AG164" s="3"/>
    </row>
    <row r="165" spans="1:33" ht="16.5" customHeight="1" x14ac:dyDescent="0.2">
      <c r="A165" s="3"/>
      <c r="B165" s="18" t="s">
        <v>177</v>
      </c>
      <c r="C165" s="1">
        <v>70.760000000000005</v>
      </c>
      <c r="D165" s="3">
        <f t="shared" si="2"/>
        <v>-1.2399999999999949</v>
      </c>
      <c r="E165" s="16">
        <f t="shared" si="30"/>
        <v>-1.7222222222222153E-2</v>
      </c>
      <c r="F165" s="3">
        <f t="shared" si="3"/>
        <v>1.5375999999999874</v>
      </c>
      <c r="G165" s="1">
        <v>71.44</v>
      </c>
      <c r="H165" s="3">
        <f t="shared" si="4"/>
        <v>0.67999999999999261</v>
      </c>
      <c r="I165" s="3">
        <f t="shared" si="5"/>
        <v>9.6099491237986515E-3</v>
      </c>
      <c r="J165" s="3">
        <f t="shared" si="0"/>
        <v>8.3333333333333329E-2</v>
      </c>
      <c r="K165" s="3">
        <f t="shared" si="1"/>
        <v>8.1599999999999113</v>
      </c>
      <c r="L165" s="3">
        <f t="shared" si="15"/>
        <v>0.60460672569576213</v>
      </c>
      <c r="M165" s="3">
        <f t="shared" si="6"/>
        <v>0.77756461191065152</v>
      </c>
      <c r="N165" s="3">
        <f t="shared" si="7"/>
        <v>12.441033790570424</v>
      </c>
      <c r="O165" s="3">
        <f t="shared" si="8"/>
        <v>0.65589404685844632</v>
      </c>
      <c r="P165" s="3">
        <f t="shared" si="28"/>
        <v>19.67682140575339</v>
      </c>
      <c r="Q165" s="3">
        <v>145</v>
      </c>
      <c r="R165" s="3">
        <f t="shared" si="10"/>
        <v>19.67682140575339</v>
      </c>
      <c r="S165" s="16"/>
      <c r="T165" s="16">
        <f t="shared" si="32"/>
        <v>1.1749549990617104E-4</v>
      </c>
      <c r="U165" s="16">
        <f t="shared" si="33"/>
        <v>0.17343254589603355</v>
      </c>
      <c r="V165" s="16">
        <f t="shared" si="27"/>
        <v>0.16972111327299616</v>
      </c>
      <c r="W165" s="16">
        <f t="shared" si="34"/>
        <v>0.66492358103716909</v>
      </c>
      <c r="X165" s="3">
        <f t="shared" si="29"/>
        <v>11.603305132283511</v>
      </c>
      <c r="Y165" s="3">
        <f t="shared" si="12"/>
        <v>12.098452386789482</v>
      </c>
      <c r="Z165" s="3"/>
      <c r="AA165" s="16">
        <f t="shared" si="31"/>
        <v>0.66492358103716909</v>
      </c>
      <c r="AB165" s="3"/>
      <c r="AC165" s="3"/>
      <c r="AD165" s="3"/>
      <c r="AE165" s="3"/>
      <c r="AF165" s="3"/>
      <c r="AG165" s="3"/>
    </row>
    <row r="166" spans="1:33" ht="16.5" customHeight="1" x14ac:dyDescent="0.2">
      <c r="A166" s="3"/>
      <c r="B166" s="18" t="s">
        <v>178</v>
      </c>
      <c r="C166" s="1">
        <v>70.86</v>
      </c>
      <c r="D166" s="3">
        <f t="shared" si="2"/>
        <v>9.9999999999994316E-2</v>
      </c>
      <c r="E166" s="16">
        <f t="shared" si="30"/>
        <v>1.4132278123232661E-3</v>
      </c>
      <c r="F166" s="3">
        <f t="shared" si="3"/>
        <v>9.999999999998864E-3</v>
      </c>
      <c r="G166" s="1">
        <v>70.86</v>
      </c>
      <c r="H166" s="3">
        <f t="shared" si="4"/>
        <v>0</v>
      </c>
      <c r="I166" s="3">
        <f t="shared" si="5"/>
        <v>0</v>
      </c>
      <c r="J166" s="3">
        <f t="shared" si="0"/>
        <v>8.3333333333333329E-2</v>
      </c>
      <c r="K166" s="3">
        <f t="shared" si="1"/>
        <v>0</v>
      </c>
      <c r="L166" s="3">
        <f t="shared" si="15"/>
        <v>0.5724658216040992</v>
      </c>
      <c r="M166" s="3">
        <f t="shared" si="6"/>
        <v>0.75661471146422943</v>
      </c>
      <c r="N166" s="3">
        <f t="shared" si="7"/>
        <v>12.105835383427671</v>
      </c>
      <c r="O166" s="3">
        <f t="shared" si="8"/>
        <v>0</v>
      </c>
      <c r="P166" s="3">
        <f t="shared" si="28"/>
        <v>0</v>
      </c>
      <c r="Q166" s="3">
        <v>146</v>
      </c>
      <c r="R166" s="3" t="str">
        <f t="shared" si="10"/>
        <v/>
      </c>
      <c r="S166" s="16"/>
      <c r="T166" s="16">
        <f t="shared" si="32"/>
        <v>1.1125234925446039E-4</v>
      </c>
      <c r="U166" s="16">
        <f t="shared" si="33"/>
        <v>0.16876196671389518</v>
      </c>
      <c r="V166" s="16">
        <f t="shared" si="27"/>
        <v>0.16329881547070574</v>
      </c>
      <c r="W166" s="16">
        <f t="shared" si="34"/>
        <v>0</v>
      </c>
      <c r="X166" s="3">
        <f t="shared" si="29"/>
        <v>0</v>
      </c>
      <c r="Y166" s="3">
        <f t="shared" si="12"/>
        <v>0</v>
      </c>
      <c r="Z166" s="3"/>
      <c r="AA166" s="16">
        <f t="shared" si="31"/>
        <v>0</v>
      </c>
      <c r="AB166" s="3"/>
      <c r="AC166" s="3"/>
      <c r="AD166" s="3"/>
      <c r="AE166" s="3"/>
      <c r="AF166" s="3"/>
      <c r="AG166" s="3"/>
    </row>
    <row r="167" spans="1:33" ht="16.5" customHeight="1" x14ac:dyDescent="0.2">
      <c r="A167" s="3"/>
      <c r="B167" s="18" t="s">
        <v>179</v>
      </c>
      <c r="C167" s="1">
        <v>71.400000000000006</v>
      </c>
      <c r="D167" s="3">
        <f t="shared" si="2"/>
        <v>0.54000000000000625</v>
      </c>
      <c r="E167" s="16">
        <f t="shared" si="30"/>
        <v>7.6206604572397162E-3</v>
      </c>
      <c r="F167" s="3">
        <f t="shared" si="3"/>
        <v>0.29160000000000674</v>
      </c>
      <c r="G167" s="1">
        <v>71.61</v>
      </c>
      <c r="H167" s="3">
        <f t="shared" si="4"/>
        <v>0.20999999999999375</v>
      </c>
      <c r="I167" s="3">
        <f t="shared" si="5"/>
        <v>2.9411764705881476E-3</v>
      </c>
      <c r="J167" s="3">
        <f t="shared" si="0"/>
        <v>8.3333333333333329E-2</v>
      </c>
      <c r="K167" s="3">
        <f t="shared" si="1"/>
        <v>2.519999999999925</v>
      </c>
      <c r="L167" s="3">
        <f t="shared" si="15"/>
        <v>0.55728388530117523</v>
      </c>
      <c r="M167" s="3">
        <f t="shared" si="6"/>
        <v>0.74651449101887846</v>
      </c>
      <c r="N167" s="3">
        <f t="shared" si="7"/>
        <v>11.944231856302055</v>
      </c>
      <c r="O167" s="3">
        <f t="shared" si="8"/>
        <v>0.21098049923321893</v>
      </c>
      <c r="P167" s="3">
        <f t="shared" si="28"/>
        <v>6.329414976996568</v>
      </c>
      <c r="Q167" s="3">
        <v>147</v>
      </c>
      <c r="R167" s="3" t="str">
        <f t="shared" si="10"/>
        <v/>
      </c>
      <c r="S167" s="16"/>
      <c r="T167" s="16">
        <f t="shared" si="32"/>
        <v>1.0837786906797805E-4</v>
      </c>
      <c r="U167" s="16">
        <f t="shared" si="33"/>
        <v>0.16656750727978845</v>
      </c>
      <c r="V167" s="16">
        <f t="shared" si="27"/>
        <v>0.1650977773162817</v>
      </c>
      <c r="W167" s="16">
        <f t="shared" si="34"/>
        <v>0.21189077163635034</v>
      </c>
      <c r="X167" s="3">
        <f t="shared" si="29"/>
        <v>3.7324185534083436</v>
      </c>
      <c r="Y167" s="3">
        <f t="shared" si="12"/>
        <v>3.8554060721440497</v>
      </c>
      <c r="Z167" s="3"/>
      <c r="AA167" s="16">
        <f t="shared" si="31"/>
        <v>0.21189077163635034</v>
      </c>
      <c r="AB167" s="3"/>
      <c r="AC167" s="3"/>
      <c r="AD167" s="3"/>
      <c r="AE167" s="3"/>
      <c r="AF167" s="3"/>
      <c r="AG167" s="3"/>
    </row>
    <row r="168" spans="1:33" ht="16.5" customHeight="1" x14ac:dyDescent="0.2">
      <c r="A168" s="3"/>
      <c r="B168" s="18" t="s">
        <v>180</v>
      </c>
      <c r="C168" s="1">
        <v>71.45</v>
      </c>
      <c r="D168" s="3">
        <f t="shared" si="2"/>
        <v>4.9999999999997158E-2</v>
      </c>
      <c r="E168" s="16">
        <f t="shared" si="30"/>
        <v>7.0028011204477803E-4</v>
      </c>
      <c r="F168" s="3">
        <f t="shared" si="3"/>
        <v>2.499999999999716E-3</v>
      </c>
      <c r="G168" s="1">
        <v>71.86</v>
      </c>
      <c r="H168" s="3">
        <f t="shared" si="4"/>
        <v>0.40999999999999659</v>
      </c>
      <c r="I168" s="3">
        <f t="shared" si="5"/>
        <v>5.7382785164450181E-3</v>
      </c>
      <c r="J168" s="3">
        <f t="shared" si="0"/>
        <v>8.3333333333333329E-2</v>
      </c>
      <c r="K168" s="3">
        <f t="shared" si="1"/>
        <v>4.9199999999999591</v>
      </c>
      <c r="L168" s="3">
        <f t="shared" si="15"/>
        <v>0.52729556717678727</v>
      </c>
      <c r="M168" s="3">
        <f t="shared" si="6"/>
        <v>0.72615120131883504</v>
      </c>
      <c r="N168" s="3">
        <f t="shared" si="7"/>
        <v>11.618419221101361</v>
      </c>
      <c r="O168" s="3">
        <f t="shared" si="8"/>
        <v>0.42346552541883326</v>
      </c>
      <c r="P168" s="3">
        <f t="shared" si="28"/>
        <v>12.703965762564998</v>
      </c>
      <c r="Q168" s="3">
        <v>148</v>
      </c>
      <c r="R168" s="3" t="str">
        <f t="shared" si="10"/>
        <v/>
      </c>
      <c r="S168" s="16"/>
      <c r="T168" s="16">
        <f t="shared" si="32"/>
        <v>1.0254611356351034E-4</v>
      </c>
      <c r="U168" s="16">
        <f t="shared" si="33"/>
        <v>0.16202408793836381</v>
      </c>
      <c r="V168" s="16">
        <f t="shared" si="27"/>
        <v>0.16050933195918651</v>
      </c>
      <c r="W168" s="16">
        <f t="shared" si="34"/>
        <v>0.42499447504086713</v>
      </c>
      <c r="X168" s="3">
        <f t="shared" si="29"/>
        <v>7.4914534260103203</v>
      </c>
      <c r="Y168" s="3">
        <f t="shared" si="12"/>
        <v>7.732881743959533</v>
      </c>
      <c r="Z168" s="3"/>
      <c r="AA168" s="16">
        <f t="shared" si="31"/>
        <v>0.42499447504086713</v>
      </c>
      <c r="AB168" s="3"/>
      <c r="AC168" s="3"/>
      <c r="AD168" s="3"/>
      <c r="AE168" s="3"/>
      <c r="AF168" s="3"/>
      <c r="AG168" s="3"/>
    </row>
    <row r="169" spans="1:33" ht="16.5" customHeight="1" x14ac:dyDescent="0.2">
      <c r="A169" s="3"/>
      <c r="B169" s="18" t="s">
        <v>181</v>
      </c>
      <c r="C169" s="1">
        <v>71.81</v>
      </c>
      <c r="D169" s="3">
        <f t="shared" si="2"/>
        <v>0.35999999999999943</v>
      </c>
      <c r="E169" s="16">
        <f t="shared" si="30"/>
        <v>5.0384884534639528E-3</v>
      </c>
      <c r="F169" s="3">
        <f t="shared" si="3"/>
        <v>0.1295999999999996</v>
      </c>
      <c r="G169" s="1">
        <v>72.349999999999994</v>
      </c>
      <c r="H169" s="3">
        <f t="shared" si="4"/>
        <v>0.53999999999999204</v>
      </c>
      <c r="I169" s="3">
        <f t="shared" si="5"/>
        <v>7.5198440328643921E-3</v>
      </c>
      <c r="J169" s="3">
        <f t="shared" si="0"/>
        <v>8.3333333333333329E-2</v>
      </c>
      <c r="K169" s="3">
        <f t="shared" si="1"/>
        <v>6.4799999999999045</v>
      </c>
      <c r="L169" s="3">
        <f t="shared" si="15"/>
        <v>0.50579850949155547</v>
      </c>
      <c r="M169" s="3">
        <f t="shared" si="6"/>
        <v>0.71119512757861003</v>
      </c>
      <c r="N169" s="3">
        <f t="shared" si="7"/>
        <v>11.379122041257761</v>
      </c>
      <c r="O169" s="3">
        <f t="shared" si="8"/>
        <v>0.56946396888135098</v>
      </c>
      <c r="P169" s="3">
        <f t="shared" si="28"/>
        <v>17.083919066440529</v>
      </c>
      <c r="Q169" s="3">
        <v>149</v>
      </c>
      <c r="R169" s="3" t="str">
        <f t="shared" si="10"/>
        <v/>
      </c>
      <c r="S169" s="16"/>
      <c r="T169" s="16">
        <f t="shared" si="32"/>
        <v>9.8375316392276777E-5</v>
      </c>
      <c r="U169" s="16">
        <f t="shared" si="33"/>
        <v>0.15869493059459353</v>
      </c>
      <c r="V169" s="16">
        <f t="shared" si="27"/>
        <v>0.1488964273324424</v>
      </c>
      <c r="W169" s="16">
        <f t="shared" si="34"/>
        <v>0.56862640826818556</v>
      </c>
      <c r="X169" s="3">
        <f t="shared" si="29"/>
        <v>10.074285968016371</v>
      </c>
      <c r="Y169" s="3">
        <f t="shared" si="12"/>
        <v>10.346301022401546</v>
      </c>
      <c r="Z169" s="3"/>
      <c r="AA169" s="16">
        <f t="shared" si="31"/>
        <v>0.56862640826818556</v>
      </c>
      <c r="AB169" s="3"/>
      <c r="AC169" s="3"/>
      <c r="AD169" s="3"/>
      <c r="AE169" s="3"/>
      <c r="AF169" s="3"/>
      <c r="AG169" s="3"/>
    </row>
    <row r="170" spans="1:33" ht="16.5" customHeight="1" x14ac:dyDescent="0.2">
      <c r="A170" s="3"/>
      <c r="B170" s="18" t="s">
        <v>182</v>
      </c>
      <c r="C170" s="1">
        <v>72.400000000000006</v>
      </c>
      <c r="D170" s="3">
        <f t="shared" si="2"/>
        <v>0.59000000000000341</v>
      </c>
      <c r="E170" s="16">
        <f t="shared" si="30"/>
        <v>8.2161258877594123E-3</v>
      </c>
      <c r="F170" s="3">
        <f t="shared" si="3"/>
        <v>0.34810000000000402</v>
      </c>
      <c r="G170" s="1">
        <v>72.13</v>
      </c>
      <c r="H170" s="3">
        <f t="shared" si="4"/>
        <v>-0.27000000000001023</v>
      </c>
      <c r="I170" s="3">
        <f t="shared" si="5"/>
        <v>-3.729281767955942E-3</v>
      </c>
      <c r="J170" s="3">
        <f t="shared" si="0"/>
        <v>8.3333333333333329E-2</v>
      </c>
      <c r="K170" s="3">
        <f t="shared" si="1"/>
        <v>-3.2400000000001228</v>
      </c>
      <c r="L170" s="3">
        <f t="shared" si="15"/>
        <v>0.49727426573525541</v>
      </c>
      <c r="M170" s="3">
        <f t="shared" si="6"/>
        <v>0.7051767620499525</v>
      </c>
      <c r="N170" s="3">
        <f t="shared" si="7"/>
        <v>11.28282819279924</v>
      </c>
      <c r="O170" s="3">
        <f t="shared" si="8"/>
        <v>-0.28716204347309904</v>
      </c>
      <c r="P170" s="3">
        <f t="shared" si="28"/>
        <v>-8.6148613041929707</v>
      </c>
      <c r="Q170" s="3">
        <v>150</v>
      </c>
      <c r="R170" s="3">
        <f t="shared" si="10"/>
        <v>-8.6148613041929707</v>
      </c>
      <c r="S170" s="16"/>
      <c r="T170" s="16">
        <f t="shared" si="32"/>
        <v>9.6706635755046161E-5</v>
      </c>
      <c r="U170" s="16">
        <f t="shared" si="33"/>
        <v>0.15734325137511243</v>
      </c>
      <c r="V170" s="16">
        <f t="shared" si="27"/>
        <v>0.15075713059491821</v>
      </c>
      <c r="W170" s="16">
        <f t="shared" si="34"/>
        <v>-0.28441881570619304</v>
      </c>
      <c r="X170" s="3">
        <f t="shared" si="29"/>
        <v>-5.0801327269060303</v>
      </c>
      <c r="Y170" s="3">
        <f t="shared" si="12"/>
        <v>-5.1750721404119915</v>
      </c>
      <c r="Z170" s="3"/>
      <c r="AA170" s="16">
        <f t="shared" si="31"/>
        <v>0.28441881570619304</v>
      </c>
      <c r="AB170" s="3"/>
      <c r="AC170" s="3"/>
      <c r="AD170" s="3"/>
      <c r="AE170" s="3"/>
      <c r="AF170" s="3"/>
      <c r="AG170" s="3"/>
    </row>
    <row r="171" spans="1:33" ht="16.5" customHeight="1" x14ac:dyDescent="0.2">
      <c r="A171" s="3"/>
      <c r="B171" s="18" t="s">
        <v>183</v>
      </c>
      <c r="C171" s="1">
        <v>71.099999999999994</v>
      </c>
      <c r="D171" s="3">
        <f t="shared" si="2"/>
        <v>-1.3000000000000114</v>
      </c>
      <c r="E171" s="16">
        <f t="shared" si="30"/>
        <v>-1.7955801104972531E-2</v>
      </c>
      <c r="F171" s="3">
        <f t="shared" si="3"/>
        <v>1.6900000000000295</v>
      </c>
      <c r="G171" s="1">
        <v>70.11</v>
      </c>
      <c r="H171" s="3">
        <f t="shared" si="4"/>
        <v>-0.98999999999999488</v>
      </c>
      <c r="I171" s="3">
        <f t="shared" si="5"/>
        <v>-1.3924050632911321E-2</v>
      </c>
      <c r="J171" s="3">
        <f t="shared" si="0"/>
        <v>8.3333333333333329E-2</v>
      </c>
      <c r="K171" s="3">
        <f t="shared" si="1"/>
        <v>-11.879999999999939</v>
      </c>
      <c r="L171" s="3">
        <f t="shared" si="15"/>
        <v>0.56174592704686477</v>
      </c>
      <c r="M171" s="3">
        <f t="shared" si="6"/>
        <v>0.74949711610310066</v>
      </c>
      <c r="N171" s="3">
        <f t="shared" si="7"/>
        <v>11.991953857649611</v>
      </c>
      <c r="O171" s="3">
        <f t="shared" si="8"/>
        <v>-0.99066425213283682</v>
      </c>
      <c r="P171" s="3">
        <f t="shared" si="28"/>
        <v>-29.719927563985106</v>
      </c>
      <c r="Q171" s="3">
        <v>151</v>
      </c>
      <c r="R171" s="3" t="str">
        <f t="shared" si="10"/>
        <v/>
      </c>
      <c r="S171" s="16"/>
      <c r="T171" s="16">
        <f t="shared" si="32"/>
        <v>1.0890686048835896E-4</v>
      </c>
      <c r="U171" s="16">
        <f t="shared" si="33"/>
        <v>0.16697351971201868</v>
      </c>
      <c r="V171" s="16">
        <f t="shared" si="27"/>
        <v>0.16042487865516034</v>
      </c>
      <c r="W171" s="16">
        <f t="shared" si="34"/>
        <v>-1.0006892582914684</v>
      </c>
      <c r="X171" s="3">
        <f t="shared" si="29"/>
        <v>-17.525665397026501</v>
      </c>
      <c r="Y171" s="3">
        <f t="shared" si="12"/>
        <v>-18.207793633257001</v>
      </c>
      <c r="Z171" s="3"/>
      <c r="AA171" s="16">
        <f t="shared" si="31"/>
        <v>1.0006892582914684</v>
      </c>
      <c r="AB171" s="3"/>
      <c r="AC171" s="3"/>
      <c r="AD171" s="3"/>
      <c r="AE171" s="3"/>
      <c r="AF171" s="3"/>
      <c r="AG171" s="3"/>
    </row>
    <row r="172" spans="1:33" ht="16.5" customHeight="1" x14ac:dyDescent="0.2">
      <c r="A172" s="3"/>
      <c r="B172" s="18" t="s">
        <v>184</v>
      </c>
      <c r="C172" s="1">
        <v>70.2</v>
      </c>
      <c r="D172" s="3">
        <f t="shared" si="2"/>
        <v>-0.89999999999999147</v>
      </c>
      <c r="E172" s="16">
        <f t="shared" si="30"/>
        <v>-1.2658227848101148E-2</v>
      </c>
      <c r="F172" s="3">
        <f t="shared" si="3"/>
        <v>0.80999999999998462</v>
      </c>
      <c r="G172" s="1">
        <v>70.45</v>
      </c>
      <c r="H172" s="3">
        <f t="shared" si="4"/>
        <v>0.25</v>
      </c>
      <c r="I172" s="3">
        <f t="shared" si="5"/>
        <v>3.5612535612535613E-3</v>
      </c>
      <c r="J172" s="3">
        <f t="shared" si="0"/>
        <v>8.3333333333333329E-2</v>
      </c>
      <c r="K172" s="3">
        <f t="shared" si="1"/>
        <v>3</v>
      </c>
      <c r="L172" s="3">
        <f t="shared" si="15"/>
        <v>0.57516506612541185</v>
      </c>
      <c r="M172" s="3">
        <f t="shared" si="6"/>
        <v>0.75839637797487658</v>
      </c>
      <c r="N172" s="3">
        <f t="shared" si="7"/>
        <v>12.134342047598025</v>
      </c>
      <c r="O172" s="3">
        <f t="shared" si="8"/>
        <v>0.24723219340877617</v>
      </c>
      <c r="P172" s="3">
        <f t="shared" si="28"/>
        <v>7.4169658022632854</v>
      </c>
      <c r="Q172" s="3">
        <v>152</v>
      </c>
      <c r="R172" s="3" t="str">
        <f t="shared" si="10"/>
        <v/>
      </c>
      <c r="S172" s="16"/>
      <c r="T172" s="16">
        <f t="shared" si="32"/>
        <v>1.1168112382706623E-4</v>
      </c>
      <c r="U172" s="16">
        <f t="shared" si="33"/>
        <v>0.16908686436186862</v>
      </c>
      <c r="V172" s="16">
        <f t="shared" si="27"/>
        <v>0.16052225727361988</v>
      </c>
      <c r="W172" s="16">
        <f t="shared" si="34"/>
        <v>0.25274016935806437</v>
      </c>
      <c r="X172" s="3">
        <f t="shared" si="29"/>
        <v>4.3737408387621501</v>
      </c>
      <c r="Y172" s="3">
        <f t="shared" si="12"/>
        <v>4.5986711742694588</v>
      </c>
      <c r="Z172" s="3"/>
      <c r="AA172" s="16">
        <f t="shared" si="31"/>
        <v>0.25274016935806437</v>
      </c>
      <c r="AB172" s="3"/>
      <c r="AC172" s="3"/>
      <c r="AD172" s="3"/>
      <c r="AE172" s="3"/>
      <c r="AF172" s="3"/>
      <c r="AG172" s="3"/>
    </row>
    <row r="173" spans="1:33" ht="16.5" customHeight="1" x14ac:dyDescent="0.2">
      <c r="A173" s="3"/>
      <c r="B173" s="18" t="s">
        <v>185</v>
      </c>
      <c r="C173" s="1">
        <v>70.2</v>
      </c>
      <c r="D173" s="3">
        <f t="shared" si="2"/>
        <v>0</v>
      </c>
      <c r="E173" s="16">
        <f t="shared" si="30"/>
        <v>0</v>
      </c>
      <c r="F173" s="3">
        <f t="shared" si="3"/>
        <v>0</v>
      </c>
      <c r="G173" s="1">
        <v>69.78</v>
      </c>
      <c r="H173" s="3">
        <f t="shared" si="4"/>
        <v>-0.42000000000000171</v>
      </c>
      <c r="I173" s="3">
        <f t="shared" si="5"/>
        <v>-5.9829059829060068E-3</v>
      </c>
      <c r="J173" s="3">
        <f t="shared" si="0"/>
        <v>8.3333333333333329E-2</v>
      </c>
      <c r="K173" s="3">
        <f t="shared" si="1"/>
        <v>-5.0400000000000205</v>
      </c>
      <c r="L173" s="3">
        <f t="shared" si="15"/>
        <v>0.5440750625510653</v>
      </c>
      <c r="M173" s="3">
        <f t="shared" si="6"/>
        <v>0.73761444030812284</v>
      </c>
      <c r="N173" s="3">
        <f t="shared" si="7"/>
        <v>11.801831044929965</v>
      </c>
      <c r="O173" s="3">
        <f t="shared" si="8"/>
        <v>-0.42705237694155862</v>
      </c>
      <c r="P173" s="3">
        <f t="shared" si="28"/>
        <v>-12.811571308246759</v>
      </c>
      <c r="Q173" s="3">
        <v>153</v>
      </c>
      <c r="R173" s="3" t="str">
        <f t="shared" si="10"/>
        <v/>
      </c>
      <c r="S173" s="16"/>
      <c r="T173" s="16">
        <f t="shared" si="32"/>
        <v>1.0564430632290048E-4</v>
      </c>
      <c r="U173" s="16">
        <f t="shared" si="33"/>
        <v>0.16445346581529538</v>
      </c>
      <c r="V173" s="16">
        <f t="shared" si="27"/>
        <v>0.15780901689031418</v>
      </c>
      <c r="W173" s="16">
        <f t="shared" si="34"/>
        <v>-0.43656648668935882</v>
      </c>
      <c r="X173" s="3">
        <f t="shared" si="29"/>
        <v>-7.5549077794714066</v>
      </c>
      <c r="Y173" s="3">
        <f t="shared" si="12"/>
        <v>-7.9434374167336408</v>
      </c>
      <c r="Z173" s="3"/>
      <c r="AA173" s="16">
        <f t="shared" si="31"/>
        <v>0.43656648668935882</v>
      </c>
      <c r="AB173" s="3"/>
      <c r="AC173" s="3"/>
      <c r="AD173" s="3"/>
      <c r="AE173" s="3"/>
      <c r="AF173" s="3"/>
      <c r="AG173" s="3"/>
    </row>
    <row r="174" spans="1:33" ht="16.5" customHeight="1" x14ac:dyDescent="0.2">
      <c r="A174" s="3"/>
      <c r="B174" s="18" t="s">
        <v>186</v>
      </c>
      <c r="C174" s="1">
        <v>69.849999999999994</v>
      </c>
      <c r="D174" s="3">
        <f t="shared" si="2"/>
        <v>-0.35000000000000853</v>
      </c>
      <c r="E174" s="16">
        <f t="shared" si="30"/>
        <v>-4.9857549857551071E-3</v>
      </c>
      <c r="F174" s="3">
        <f t="shared" si="3"/>
        <v>0.12250000000000597</v>
      </c>
      <c r="G174" s="1">
        <v>69.540000000000006</v>
      </c>
      <c r="H174" s="3">
        <f t="shared" si="4"/>
        <v>-0.30999999999998806</v>
      </c>
      <c r="I174" s="3">
        <f t="shared" si="5"/>
        <v>-4.438081603435764E-3</v>
      </c>
      <c r="J174" s="3">
        <f t="shared" si="0"/>
        <v>8.3333333333333329E-2</v>
      </c>
      <c r="K174" s="3">
        <f t="shared" si="1"/>
        <v>-3.7199999999998568</v>
      </c>
      <c r="L174" s="3">
        <f t="shared" si="15"/>
        <v>0.52128722133208916</v>
      </c>
      <c r="M174" s="3">
        <f t="shared" si="6"/>
        <v>0.7220022308359505</v>
      </c>
      <c r="N174" s="3">
        <f t="shared" si="7"/>
        <v>11.552035693375208</v>
      </c>
      <c r="O174" s="3">
        <f t="shared" si="8"/>
        <v>-0.32202116568365347</v>
      </c>
      <c r="P174" s="3">
        <f t="shared" si="28"/>
        <v>-9.6606349705096033</v>
      </c>
      <c r="Q174" s="3">
        <v>154</v>
      </c>
      <c r="R174" s="3" t="str">
        <f t="shared" si="10"/>
        <v/>
      </c>
      <c r="S174" s="16"/>
      <c r="T174" s="16">
        <f t="shared" si="32"/>
        <v>1.0127746559074272E-4</v>
      </c>
      <c r="U174" s="16">
        <f t="shared" si="33"/>
        <v>0.16101872931814526</v>
      </c>
      <c r="V174" s="16">
        <f t="shared" si="27"/>
        <v>0.15751118052032051</v>
      </c>
      <c r="W174" s="16">
        <f t="shared" si="34"/>
        <v>-0.33075021438035668</v>
      </c>
      <c r="X174" s="3">
        <f t="shared" si="29"/>
        <v>-5.6968192688711214</v>
      </c>
      <c r="Y174" s="3">
        <f t="shared" si="12"/>
        <v>-6.018083633549872</v>
      </c>
      <c r="Z174" s="3"/>
      <c r="AA174" s="16">
        <f t="shared" si="31"/>
        <v>0.33075021438035668</v>
      </c>
      <c r="AB174" s="3"/>
      <c r="AC174" s="3"/>
      <c r="AD174" s="3"/>
      <c r="AE174" s="3"/>
      <c r="AF174" s="3"/>
      <c r="AG174" s="3"/>
    </row>
    <row r="175" spans="1:33" ht="16.5" customHeight="1" x14ac:dyDescent="0.2">
      <c r="A175" s="3"/>
      <c r="B175" s="18" t="s">
        <v>187</v>
      </c>
      <c r="C175" s="1">
        <v>68.97</v>
      </c>
      <c r="D175" s="3">
        <f t="shared" si="2"/>
        <v>-0.87999999999999545</v>
      </c>
      <c r="E175" s="16">
        <f t="shared" si="30"/>
        <v>-1.2598425196850329E-2</v>
      </c>
      <c r="F175" s="3">
        <f t="shared" si="3"/>
        <v>0.77439999999999198</v>
      </c>
      <c r="G175" s="1">
        <v>69.12</v>
      </c>
      <c r="H175" s="3">
        <f t="shared" si="4"/>
        <v>0.15000000000000568</v>
      </c>
      <c r="I175" s="3">
        <f t="shared" si="5"/>
        <v>2.1748586341888603E-3</v>
      </c>
      <c r="J175" s="3">
        <f t="shared" si="0"/>
        <v>8.3333333333333329E-2</v>
      </c>
      <c r="K175" s="3">
        <f t="shared" si="1"/>
        <v>1.8000000000000682</v>
      </c>
      <c r="L175" s="3">
        <f t="shared" si="15"/>
        <v>0.53496899315197577</v>
      </c>
      <c r="M175" s="3">
        <f t="shared" si="6"/>
        <v>0.73141574576431956</v>
      </c>
      <c r="N175" s="3">
        <f t="shared" si="7"/>
        <v>11.702651932229113</v>
      </c>
      <c r="O175" s="3">
        <f t="shared" si="8"/>
        <v>0.15381129084450224</v>
      </c>
      <c r="P175" s="3">
        <f t="shared" si="28"/>
        <v>4.6143387253350667</v>
      </c>
      <c r="Q175" s="3">
        <v>155</v>
      </c>
      <c r="R175" s="3">
        <f t="shared" si="10"/>
        <v>4.6143387253350667</v>
      </c>
      <c r="S175" s="16"/>
      <c r="T175" s="16">
        <f t="shared" si="32"/>
        <v>1.0438248460965573E-4</v>
      </c>
      <c r="U175" s="16">
        <f t="shared" si="33"/>
        <v>0.16346839468249472</v>
      </c>
      <c r="V175" s="16">
        <f t="shared" ref="V175:V238" si="35">_xlfn.STDEV.P(E151:E175)*16</f>
        <v>0.15932401388647358</v>
      </c>
      <c r="W175" s="16">
        <f t="shared" si="34"/>
        <v>0.15965351382422979</v>
      </c>
      <c r="X175" s="3">
        <f t="shared" si="29"/>
        <v>2.7210482379089789</v>
      </c>
      <c r="Y175" s="3">
        <f t="shared" si="12"/>
        <v>2.904935981324607</v>
      </c>
      <c r="Z175" s="3"/>
      <c r="AA175" s="16">
        <f t="shared" si="31"/>
        <v>0.15965351382422979</v>
      </c>
      <c r="AB175" s="3"/>
      <c r="AC175" s="3"/>
      <c r="AD175" s="3"/>
      <c r="AE175" s="3"/>
      <c r="AF175" s="3"/>
      <c r="AG175" s="3"/>
    </row>
    <row r="176" spans="1:33" ht="16.5" customHeight="1" x14ac:dyDescent="0.2">
      <c r="A176" s="3"/>
      <c r="B176" s="18" t="s">
        <v>188</v>
      </c>
      <c r="C176" s="1">
        <v>69.38</v>
      </c>
      <c r="D176" s="3">
        <f t="shared" si="2"/>
        <v>0.40999999999999659</v>
      </c>
      <c r="E176" s="16">
        <f t="shared" si="30"/>
        <v>5.9446136001159427E-3</v>
      </c>
      <c r="F176" s="3">
        <f t="shared" si="3"/>
        <v>0.1680999999999972</v>
      </c>
      <c r="G176" s="1">
        <v>68.38</v>
      </c>
      <c r="H176" s="3">
        <f t="shared" si="4"/>
        <v>-1</v>
      </c>
      <c r="I176" s="3">
        <f t="shared" si="5"/>
        <v>-1.4413375612568464E-2</v>
      </c>
      <c r="J176" s="3">
        <f t="shared" si="0"/>
        <v>8.3333333333333329E-2</v>
      </c>
      <c r="K176" s="3">
        <f t="shared" si="1"/>
        <v>-12</v>
      </c>
      <c r="L176" s="3">
        <f t="shared" si="15"/>
        <v>0.5151382367653824</v>
      </c>
      <c r="M176" s="3">
        <f t="shared" si="6"/>
        <v>0.71773131237628363</v>
      </c>
      <c r="N176" s="3">
        <f t="shared" si="7"/>
        <v>11.483700998020538</v>
      </c>
      <c r="O176" s="3">
        <f t="shared" si="8"/>
        <v>-1.044959286389332</v>
      </c>
      <c r="P176" s="3">
        <f t="shared" si="28"/>
        <v>-31.34877859167996</v>
      </c>
      <c r="Q176" s="3">
        <v>156</v>
      </c>
      <c r="R176" s="3" t="str">
        <f t="shared" si="10"/>
        <v/>
      </c>
      <c r="S176" s="16"/>
      <c r="T176" s="16">
        <f t="shared" si="32"/>
        <v>1.0065037359587344E-4</v>
      </c>
      <c r="U176" s="16">
        <f t="shared" si="33"/>
        <v>0.16051945564492673</v>
      </c>
      <c r="V176" s="16">
        <f t="shared" si="35"/>
        <v>0.15318373422267781</v>
      </c>
      <c r="W176" s="16">
        <f t="shared" si="34"/>
        <v>-1.0775049457768833</v>
      </c>
      <c r="X176" s="3">
        <f t="shared" si="29"/>
        <v>-18.486189208247897</v>
      </c>
      <c r="Y176" s="3">
        <f t="shared" si="12"/>
        <v>-19.605474455692505</v>
      </c>
      <c r="Z176" s="3"/>
      <c r="AA176" s="16">
        <f t="shared" si="31"/>
        <v>1.0775049457768833</v>
      </c>
      <c r="AB176" s="3"/>
      <c r="AC176" s="3"/>
      <c r="AD176" s="3"/>
      <c r="AE176" s="3"/>
      <c r="AF176" s="3"/>
      <c r="AG176" s="3"/>
    </row>
    <row r="177" spans="1:33" ht="16.5" customHeight="1" x14ac:dyDescent="0.2">
      <c r="A177" s="3"/>
      <c r="B177" s="18" t="s">
        <v>189</v>
      </c>
      <c r="C177" s="1">
        <v>68.150000000000006</v>
      </c>
      <c r="D177" s="3">
        <f t="shared" si="2"/>
        <v>-1.2299999999999898</v>
      </c>
      <c r="E177" s="16">
        <f t="shared" si="30"/>
        <v>-1.7728452003459065E-2</v>
      </c>
      <c r="F177" s="3">
        <f t="shared" si="3"/>
        <v>1.5128999999999748</v>
      </c>
      <c r="G177" s="1">
        <v>68.66</v>
      </c>
      <c r="H177" s="3">
        <f t="shared" si="4"/>
        <v>0.50999999999999091</v>
      </c>
      <c r="I177" s="3">
        <f t="shared" si="5"/>
        <v>7.4834922964048551E-3</v>
      </c>
      <c r="J177" s="3">
        <f t="shared" si="0"/>
        <v>8.3333333333333329E-2</v>
      </c>
      <c r="K177" s="3">
        <f t="shared" si="1"/>
        <v>6.1199999999998909</v>
      </c>
      <c r="L177" s="3">
        <f t="shared" si="15"/>
        <v>0.56907130504833336</v>
      </c>
      <c r="M177" s="3">
        <f t="shared" si="6"/>
        <v>0.75436814954525577</v>
      </c>
      <c r="N177" s="3">
        <f t="shared" si="7"/>
        <v>12.069890392724092</v>
      </c>
      <c r="O177" s="3">
        <f t="shared" si="8"/>
        <v>0.50704685799707983</v>
      </c>
      <c r="P177" s="3">
        <f t="shared" si="28"/>
        <v>15.211405739912395</v>
      </c>
      <c r="Q177" s="3">
        <v>157</v>
      </c>
      <c r="R177" s="3" t="str">
        <f t="shared" si="10"/>
        <v/>
      </c>
      <c r="S177" s="16"/>
      <c r="T177" s="16">
        <f t="shared" si="32"/>
        <v>1.1219889450631011E-4</v>
      </c>
      <c r="U177" s="16">
        <f t="shared" si="33"/>
        <v>0.16947836733228047</v>
      </c>
      <c r="V177" s="16">
        <f t="shared" si="35"/>
        <v>0.15953271500279476</v>
      </c>
      <c r="W177" s="16">
        <f t="shared" si="34"/>
        <v>0.52987239003071118</v>
      </c>
      <c r="X177" s="3">
        <f t="shared" si="29"/>
        <v>8.9700759412068454</v>
      </c>
      <c r="Y177" s="3">
        <f t="shared" si="12"/>
        <v>9.6411618788754492</v>
      </c>
      <c r="Z177" s="3"/>
      <c r="AA177" s="16">
        <f t="shared" si="31"/>
        <v>0.52987239003071118</v>
      </c>
      <c r="AB177" s="3"/>
      <c r="AC177" s="3"/>
      <c r="AD177" s="3"/>
      <c r="AE177" s="3"/>
      <c r="AF177" s="3"/>
      <c r="AG177" s="3"/>
    </row>
    <row r="178" spans="1:33" ht="16.5" customHeight="1" x14ac:dyDescent="0.2">
      <c r="A178" s="3"/>
      <c r="B178" s="18" t="s">
        <v>190</v>
      </c>
      <c r="C178" s="1">
        <v>68.75</v>
      </c>
      <c r="D178" s="3">
        <f t="shared" si="2"/>
        <v>0.59999999999999432</v>
      </c>
      <c r="E178" s="16">
        <f t="shared" si="30"/>
        <v>8.8041085840057844E-3</v>
      </c>
      <c r="F178" s="3">
        <f t="shared" si="3"/>
        <v>0.35999999999999316</v>
      </c>
      <c r="G178" s="1">
        <v>69.48</v>
      </c>
      <c r="H178" s="3">
        <f t="shared" si="4"/>
        <v>0.73000000000000398</v>
      </c>
      <c r="I178" s="3">
        <f t="shared" si="5"/>
        <v>1.0618181818181876E-2</v>
      </c>
      <c r="J178" s="3">
        <f t="shared" si="0"/>
        <v>8.3333333333333329E-2</v>
      </c>
      <c r="K178" s="3">
        <f t="shared" si="1"/>
        <v>8.7600000000000477</v>
      </c>
      <c r="L178" s="3">
        <f t="shared" si="15"/>
        <v>0.55777015342409875</v>
      </c>
      <c r="M178" s="3">
        <f t="shared" si="6"/>
        <v>0.74684011235611791</v>
      </c>
      <c r="N178" s="3">
        <f t="shared" si="7"/>
        <v>11.949441797697887</v>
      </c>
      <c r="O178" s="3">
        <f t="shared" si="8"/>
        <v>0.73308863696777038</v>
      </c>
      <c r="P178" s="3">
        <f t="shared" si="28"/>
        <v>21.992659109033113</v>
      </c>
      <c r="Q178" s="3">
        <v>158</v>
      </c>
      <c r="R178" s="3" t="str">
        <f t="shared" si="10"/>
        <v/>
      </c>
      <c r="S178" s="16"/>
      <c r="T178" s="16">
        <f t="shared" si="32"/>
        <v>1.1032394496321035E-4</v>
      </c>
      <c r="U178" s="16">
        <f t="shared" si="33"/>
        <v>0.16805632957607353</v>
      </c>
      <c r="V178" s="16">
        <f t="shared" si="35"/>
        <v>0.16203091324112354</v>
      </c>
      <c r="W178" s="16">
        <f t="shared" si="34"/>
        <v>0.75818734194420523</v>
      </c>
      <c r="X178" s="3">
        <f t="shared" si="29"/>
        <v>12.968940920396332</v>
      </c>
      <c r="Y178" s="3">
        <f t="shared" si="12"/>
        <v>13.795410056701959</v>
      </c>
      <c r="Z178" s="3"/>
      <c r="AA178" s="16">
        <f t="shared" si="31"/>
        <v>0.75818734194420523</v>
      </c>
      <c r="AB178" s="3"/>
      <c r="AC178" s="3"/>
      <c r="AD178" s="3"/>
      <c r="AE178" s="3"/>
      <c r="AF178" s="3"/>
      <c r="AG178" s="3"/>
    </row>
    <row r="179" spans="1:33" ht="16.5" customHeight="1" x14ac:dyDescent="0.2">
      <c r="A179" s="3"/>
      <c r="B179" s="18" t="s">
        <v>191</v>
      </c>
      <c r="C179" s="1">
        <v>68.25</v>
      </c>
      <c r="D179" s="3">
        <f t="shared" si="2"/>
        <v>-0.5</v>
      </c>
      <c r="E179" s="16">
        <f t="shared" si="30"/>
        <v>-7.2727272727272727E-3</v>
      </c>
      <c r="F179" s="3">
        <f t="shared" si="3"/>
        <v>0.25</v>
      </c>
      <c r="G179" s="1">
        <v>67.989999999999995</v>
      </c>
      <c r="H179" s="3">
        <f t="shared" si="4"/>
        <v>-0.26000000000000512</v>
      </c>
      <c r="I179" s="3">
        <f t="shared" si="5"/>
        <v>-3.8095238095238845E-3</v>
      </c>
      <c r="J179" s="3">
        <f t="shared" si="0"/>
        <v>8.3333333333333329E-2</v>
      </c>
      <c r="K179" s="3">
        <f t="shared" si="1"/>
        <v>-3.1200000000000614</v>
      </c>
      <c r="L179" s="3">
        <f t="shared" si="15"/>
        <v>0.54113392891468792</v>
      </c>
      <c r="M179" s="3">
        <f t="shared" si="6"/>
        <v>0.7356180591276209</v>
      </c>
      <c r="N179" s="3">
        <f t="shared" si="7"/>
        <v>11.769888946041934</v>
      </c>
      <c r="O179" s="3">
        <f t="shared" si="8"/>
        <v>-0.26508321482925107</v>
      </c>
      <c r="P179" s="3">
        <f t="shared" si="28"/>
        <v>-7.9524964448775322</v>
      </c>
      <c r="Q179" s="3">
        <v>159</v>
      </c>
      <c r="R179" s="3" t="str">
        <f t="shared" si="10"/>
        <v/>
      </c>
      <c r="S179" s="16"/>
      <c r="T179" s="16">
        <f t="shared" si="32"/>
        <v>1.0721954588322444E-4</v>
      </c>
      <c r="U179" s="16">
        <f t="shared" si="33"/>
        <v>0.16567499432957725</v>
      </c>
      <c r="V179" s="16">
        <f t="shared" si="35"/>
        <v>0.161110316982501</v>
      </c>
      <c r="W179" s="16">
        <f t="shared" si="34"/>
        <v>-0.27592749225237451</v>
      </c>
      <c r="X179" s="3">
        <f t="shared" si="29"/>
        <v>-4.6895400893526986</v>
      </c>
      <c r="Y179" s="3">
        <f t="shared" si="12"/>
        <v>-5.0205703669200545</v>
      </c>
      <c r="Z179" s="3"/>
      <c r="AA179" s="16">
        <f t="shared" si="31"/>
        <v>0.27592749225237451</v>
      </c>
      <c r="AB179" s="3"/>
      <c r="AC179" s="3"/>
      <c r="AD179" s="3"/>
      <c r="AE179" s="3"/>
      <c r="AF179" s="3"/>
      <c r="AG179" s="3"/>
    </row>
    <row r="180" spans="1:33" ht="16.5" customHeight="1" x14ac:dyDescent="0.2">
      <c r="A180" s="3"/>
      <c r="B180" s="18" t="s">
        <v>192</v>
      </c>
      <c r="C180" s="1">
        <v>68.42</v>
      </c>
      <c r="D180" s="3">
        <f t="shared" si="2"/>
        <v>0.17000000000000171</v>
      </c>
      <c r="E180" s="16">
        <f t="shared" si="30"/>
        <v>2.490842490842516E-3</v>
      </c>
      <c r="F180" s="3">
        <f t="shared" si="3"/>
        <v>2.8900000000000581E-2</v>
      </c>
      <c r="G180" s="1">
        <v>68.47</v>
      </c>
      <c r="H180" s="3">
        <f t="shared" si="4"/>
        <v>4.9999999999997158E-2</v>
      </c>
      <c r="I180" s="3">
        <f t="shared" si="5"/>
        <v>7.3078047354570525E-4</v>
      </c>
      <c r="J180" s="3">
        <f t="shared" si="0"/>
        <v>8.3333333333333329E-2</v>
      </c>
      <c r="K180" s="3">
        <f t="shared" si="1"/>
        <v>0.59999999999996589</v>
      </c>
      <c r="L180" s="3">
        <f t="shared" si="15"/>
        <v>0.51344560843281295</v>
      </c>
      <c r="M180" s="3">
        <f t="shared" si="6"/>
        <v>0.71655119037847737</v>
      </c>
      <c r="N180" s="3">
        <f t="shared" si="7"/>
        <v>11.464819046055638</v>
      </c>
      <c r="O180" s="3">
        <f t="shared" si="8"/>
        <v>5.2334013959547857E-2</v>
      </c>
      <c r="P180" s="3">
        <f t="shared" si="28"/>
        <v>1.5700204187864357</v>
      </c>
      <c r="Q180" s="3">
        <v>160</v>
      </c>
      <c r="R180" s="3">
        <f t="shared" si="10"/>
        <v>1.5700204187864357</v>
      </c>
      <c r="S180" s="16"/>
      <c r="T180" s="16">
        <f t="shared" si="32"/>
        <v>1.017592621227359E-4</v>
      </c>
      <c r="U180" s="16">
        <f t="shared" si="33"/>
        <v>0.16140127354956152</v>
      </c>
      <c r="V180" s="16">
        <f t="shared" si="35"/>
        <v>0.15660385279897054</v>
      </c>
      <c r="W180" s="16">
        <f t="shared" si="34"/>
        <v>5.4332691989915756E-2</v>
      </c>
      <c r="X180" s="3">
        <f t="shared" si="29"/>
        <v>0.92583174931739154</v>
      </c>
      <c r="Y180" s="3">
        <f t="shared" si="12"/>
        <v>0.98859704458180253</v>
      </c>
      <c r="Z180" s="3"/>
      <c r="AA180" s="16">
        <f t="shared" si="31"/>
        <v>5.4332691989915756E-2</v>
      </c>
      <c r="AB180" s="3"/>
      <c r="AC180" s="3"/>
      <c r="AD180" s="3"/>
      <c r="AE180" s="3"/>
      <c r="AF180" s="3"/>
      <c r="AG180" s="3"/>
    </row>
    <row r="181" spans="1:33" ht="16.5" customHeight="1" x14ac:dyDescent="0.2">
      <c r="A181" s="3"/>
      <c r="B181" s="18" t="s">
        <v>193</v>
      </c>
      <c r="C181" s="1">
        <v>68.03</v>
      </c>
      <c r="D181" s="3">
        <f t="shared" si="2"/>
        <v>-0.39000000000000057</v>
      </c>
      <c r="E181" s="16">
        <f t="shared" si="30"/>
        <v>-5.7000876936568337E-3</v>
      </c>
      <c r="F181" s="3">
        <f t="shared" si="3"/>
        <v>0.15210000000000046</v>
      </c>
      <c r="G181" s="1">
        <v>68.16</v>
      </c>
      <c r="H181" s="3">
        <f t="shared" si="4"/>
        <v>0.12999999999999545</v>
      </c>
      <c r="I181" s="3">
        <f t="shared" si="5"/>
        <v>1.9109216522121923E-3</v>
      </c>
      <c r="J181" s="3">
        <f t="shared" si="0"/>
        <v>8.3333333333333329E-2</v>
      </c>
      <c r="K181" s="3">
        <f t="shared" si="1"/>
        <v>1.5599999999999454</v>
      </c>
      <c r="L181" s="3">
        <f t="shared" si="15"/>
        <v>0.49391341338239064</v>
      </c>
      <c r="M181" s="3">
        <f t="shared" si="6"/>
        <v>0.70278973625287855</v>
      </c>
      <c r="N181" s="3">
        <f t="shared" si="7"/>
        <v>11.244635780046057</v>
      </c>
      <c r="O181" s="3">
        <f t="shared" si="8"/>
        <v>0.1387328171863256</v>
      </c>
      <c r="P181" s="3">
        <f t="shared" si="28"/>
        <v>4.1619845155897677</v>
      </c>
      <c r="Q181" s="3">
        <v>161</v>
      </c>
      <c r="R181" s="3" t="str">
        <f t="shared" si="10"/>
        <v/>
      </c>
      <c r="S181" s="16"/>
      <c r="T181" s="16">
        <f t="shared" si="32"/>
        <v>9.8015031722338178E-5</v>
      </c>
      <c r="U181" s="16">
        <f t="shared" si="33"/>
        <v>0.15840406598606796</v>
      </c>
      <c r="V181" s="16">
        <f t="shared" si="35"/>
        <v>0.15457439634475043</v>
      </c>
      <c r="W181" s="16">
        <f t="shared" si="34"/>
        <v>0.14476307589581164</v>
      </c>
      <c r="X181" s="3">
        <f t="shared" si="29"/>
        <v>2.4542976375293382</v>
      </c>
      <c r="Y181" s="3">
        <f t="shared" si="12"/>
        <v>2.6340007048009415</v>
      </c>
      <c r="Z181" s="3"/>
      <c r="AA181" s="16">
        <f t="shared" si="31"/>
        <v>0.14476307589581164</v>
      </c>
      <c r="AB181" s="3"/>
      <c r="AC181" s="3"/>
      <c r="AD181" s="3"/>
      <c r="AE181" s="3"/>
      <c r="AF181" s="3"/>
      <c r="AG181" s="3"/>
    </row>
    <row r="182" spans="1:33" ht="16.5" customHeight="1" x14ac:dyDescent="0.2">
      <c r="A182" s="3"/>
      <c r="B182" s="18" t="s">
        <v>194</v>
      </c>
      <c r="C182" s="1">
        <v>68.239999999999995</v>
      </c>
      <c r="D182" s="3">
        <f t="shared" si="2"/>
        <v>0.20999999999999375</v>
      </c>
      <c r="E182" s="16">
        <f t="shared" si="30"/>
        <v>3.0868734381889421E-3</v>
      </c>
      <c r="F182" s="3">
        <f t="shared" si="3"/>
        <v>4.409999999999737E-2</v>
      </c>
      <c r="G182" s="1">
        <v>67.459999999999994</v>
      </c>
      <c r="H182" s="3">
        <f t="shared" si="4"/>
        <v>-0.78000000000000114</v>
      </c>
      <c r="I182" s="3">
        <f t="shared" si="5"/>
        <v>-1.1430246189917954E-2</v>
      </c>
      <c r="J182" s="3">
        <f t="shared" si="0"/>
        <v>8.3333333333333329E-2</v>
      </c>
      <c r="K182" s="3">
        <f t="shared" si="1"/>
        <v>-9.3600000000000136</v>
      </c>
      <c r="L182" s="3">
        <f t="shared" si="15"/>
        <v>0.46959917482118019</v>
      </c>
      <c r="M182" s="3">
        <f t="shared" si="6"/>
        <v>0.68527306588044168</v>
      </c>
      <c r="N182" s="3">
        <f t="shared" si="7"/>
        <v>10.964369054087067</v>
      </c>
      <c r="O182" s="3">
        <f t="shared" si="8"/>
        <v>-0.85367429295997566</v>
      </c>
      <c r="P182" s="3">
        <f t="shared" si="28"/>
        <v>-25.610228788799269</v>
      </c>
      <c r="Q182" s="3">
        <v>162</v>
      </c>
      <c r="R182" s="3" t="str">
        <f t="shared" si="10"/>
        <v/>
      </c>
      <c r="S182" s="16"/>
      <c r="T182" s="16">
        <f t="shared" si="32"/>
        <v>9.3231991500773752E-5</v>
      </c>
      <c r="U182" s="16">
        <f t="shared" si="33"/>
        <v>0.15449074349034017</v>
      </c>
      <c r="V182" s="16">
        <f t="shared" si="35"/>
        <v>0.14620567019497741</v>
      </c>
      <c r="W182" s="16">
        <f t="shared" si="34"/>
        <v>-0.88783930467388705</v>
      </c>
      <c r="X182" s="3">
        <f t="shared" si="29"/>
        <v>-15.102200351177688</v>
      </c>
      <c r="Y182" s="3">
        <f t="shared" si="12"/>
        <v>-16.154460243329613</v>
      </c>
      <c r="Z182" s="3"/>
      <c r="AA182" s="16">
        <f t="shared" si="31"/>
        <v>0.88783930467388705</v>
      </c>
      <c r="AB182" s="3"/>
      <c r="AC182" s="3"/>
      <c r="AD182" s="3"/>
      <c r="AE182" s="3"/>
      <c r="AF182" s="3"/>
      <c r="AG182" s="3"/>
    </row>
    <row r="183" spans="1:33" ht="16.5" customHeight="1" x14ac:dyDescent="0.2">
      <c r="A183" s="3"/>
      <c r="B183" s="18" t="s">
        <v>195</v>
      </c>
      <c r="C183" s="1">
        <v>67.400000000000006</v>
      </c>
      <c r="D183" s="3">
        <f t="shared" si="2"/>
        <v>-0.8399999999999892</v>
      </c>
      <c r="E183" s="16">
        <f t="shared" si="30"/>
        <v>-1.2309495896834544E-2</v>
      </c>
      <c r="F183" s="3">
        <f t="shared" si="3"/>
        <v>0.70559999999998191</v>
      </c>
      <c r="G183" s="1">
        <v>67.569999999999993</v>
      </c>
      <c r="H183" s="3">
        <f t="shared" si="4"/>
        <v>0.16999999999998749</v>
      </c>
      <c r="I183" s="3">
        <f t="shared" si="5"/>
        <v>2.5222551928781524E-3</v>
      </c>
      <c r="J183" s="3">
        <f t="shared" si="0"/>
        <v>8.3333333333333329E-2</v>
      </c>
      <c r="K183" s="3">
        <f t="shared" si="1"/>
        <v>2.0399999999998499</v>
      </c>
      <c r="L183" s="3">
        <f t="shared" si="15"/>
        <v>0.4823559761821965</v>
      </c>
      <c r="M183" s="3">
        <f t="shared" si="6"/>
        <v>0.69451852112250867</v>
      </c>
      <c r="N183" s="3">
        <f t="shared" si="7"/>
        <v>11.112296337960139</v>
      </c>
      <c r="O183" s="3">
        <f t="shared" si="8"/>
        <v>0.18358041740041722</v>
      </c>
      <c r="P183" s="3">
        <f t="shared" si="28"/>
        <v>5.5074125220125163</v>
      </c>
      <c r="Q183" s="3">
        <v>163</v>
      </c>
      <c r="R183" s="3" t="str">
        <f t="shared" si="10"/>
        <v/>
      </c>
      <c r="S183" s="16"/>
      <c r="T183" s="16">
        <f t="shared" si="32"/>
        <v>9.6382894080958235E-5</v>
      </c>
      <c r="U183" s="16">
        <f t="shared" si="33"/>
        <v>0.15707966413487556</v>
      </c>
      <c r="V183" s="16">
        <f t="shared" si="35"/>
        <v>0.14742342480192697</v>
      </c>
      <c r="W183" s="16">
        <f t="shared" si="34"/>
        <v>0.1926860646235479</v>
      </c>
      <c r="X183" s="3">
        <f t="shared" si="29"/>
        <v>3.2476885704509719</v>
      </c>
      <c r="Y183" s="3">
        <f t="shared" si="12"/>
        <v>3.5059715806883403</v>
      </c>
      <c r="Z183" s="3"/>
      <c r="AA183" s="16">
        <f t="shared" si="31"/>
        <v>0.1926860646235479</v>
      </c>
      <c r="AB183" s="3"/>
      <c r="AC183" s="3"/>
      <c r="AD183" s="3"/>
      <c r="AE183" s="3"/>
      <c r="AF183" s="3"/>
      <c r="AG183" s="3"/>
    </row>
    <row r="184" spans="1:33" ht="16.5" customHeight="1" x14ac:dyDescent="0.2">
      <c r="A184" s="3"/>
      <c r="B184" s="18" t="s">
        <v>196</v>
      </c>
      <c r="C184" s="1">
        <v>67.430000000000007</v>
      </c>
      <c r="D184" s="3">
        <f t="shared" si="2"/>
        <v>3.0000000000001137E-2</v>
      </c>
      <c r="E184" s="16">
        <f t="shared" si="30"/>
        <v>4.4510385756678242E-4</v>
      </c>
      <c r="F184" s="3">
        <f t="shared" si="3"/>
        <v>9.0000000000006817E-4</v>
      </c>
      <c r="G184" s="1">
        <v>68.05</v>
      </c>
      <c r="H184" s="3">
        <f t="shared" si="4"/>
        <v>0.61999999999999034</v>
      </c>
      <c r="I184" s="3">
        <f t="shared" si="5"/>
        <v>9.1947204508377612E-3</v>
      </c>
      <c r="J184" s="3">
        <f t="shared" si="0"/>
        <v>8.3333333333333329E-2</v>
      </c>
      <c r="K184" s="3">
        <f t="shared" si="1"/>
        <v>7.439999999999884</v>
      </c>
      <c r="L184" s="3">
        <f t="shared" si="15"/>
        <v>0.4563313288209967</v>
      </c>
      <c r="M184" s="3">
        <f t="shared" si="6"/>
        <v>0.67552300391696263</v>
      </c>
      <c r="N184" s="3">
        <f t="shared" si="7"/>
        <v>10.808368062671402</v>
      </c>
      <c r="O184" s="3">
        <f t="shared" si="8"/>
        <v>0.68835553682662154</v>
      </c>
      <c r="P184" s="3">
        <f t="shared" si="28"/>
        <v>20.650666104798646</v>
      </c>
      <c r="Q184" s="3">
        <v>164</v>
      </c>
      <c r="R184" s="3" t="str">
        <f t="shared" si="10"/>
        <v/>
      </c>
      <c r="S184" s="16"/>
      <c r="T184" s="16">
        <f t="shared" si="32"/>
        <v>9.1183716965448109E-5</v>
      </c>
      <c r="U184" s="16">
        <f t="shared" si="33"/>
        <v>0.15278426471058698</v>
      </c>
      <c r="V184" s="16">
        <f t="shared" si="35"/>
        <v>0.14737429392907569</v>
      </c>
      <c r="W184" s="16">
        <f t="shared" si="34"/>
        <v>0.72217283382591368</v>
      </c>
      <c r="X184" s="3">
        <f t="shared" si="29"/>
        <v>12.177575587936216</v>
      </c>
      <c r="Y184" s="3">
        <f t="shared" si="12"/>
        <v>13.140116991259546</v>
      </c>
      <c r="Z184" s="3"/>
      <c r="AA184" s="16">
        <f t="shared" si="31"/>
        <v>0.72217283382591368</v>
      </c>
      <c r="AB184" s="3"/>
      <c r="AC184" s="3"/>
      <c r="AD184" s="3"/>
      <c r="AE184" s="3"/>
      <c r="AF184" s="3"/>
      <c r="AG184" s="3"/>
    </row>
    <row r="185" spans="1:33" ht="16.5" customHeight="1" x14ac:dyDescent="0.2">
      <c r="A185" s="3"/>
      <c r="B185" s="18" t="s">
        <v>197</v>
      </c>
      <c r="C185" s="1">
        <v>67.760000000000005</v>
      </c>
      <c r="D185" s="3">
        <f t="shared" si="2"/>
        <v>0.32999999999999829</v>
      </c>
      <c r="E185" s="16">
        <f t="shared" si="30"/>
        <v>4.8939641109298276E-3</v>
      </c>
      <c r="F185" s="3">
        <f t="shared" si="3"/>
        <v>0.10889999999999887</v>
      </c>
      <c r="G185" s="1">
        <v>68.430000000000007</v>
      </c>
      <c r="H185" s="3">
        <f t="shared" si="4"/>
        <v>0.67000000000000171</v>
      </c>
      <c r="I185" s="3">
        <f t="shared" si="5"/>
        <v>9.8878394332940038E-3</v>
      </c>
      <c r="J185" s="3">
        <f t="shared" si="0"/>
        <v>8.3333333333333329E-2</v>
      </c>
      <c r="K185" s="3">
        <f t="shared" si="1"/>
        <v>8.0400000000000205</v>
      </c>
      <c r="L185" s="3">
        <f t="shared" si="15"/>
        <v>0.43755125699283465</v>
      </c>
      <c r="M185" s="3">
        <f t="shared" si="6"/>
        <v>0.6614765732759057</v>
      </c>
      <c r="N185" s="3">
        <f t="shared" si="7"/>
        <v>10.583625172414491</v>
      </c>
      <c r="O185" s="3">
        <f t="shared" si="8"/>
        <v>0.75966409136972657</v>
      </c>
      <c r="P185" s="3">
        <f t="shared" si="28"/>
        <v>22.789922741091797</v>
      </c>
      <c r="Q185" s="3">
        <v>165</v>
      </c>
      <c r="R185" s="3">
        <f t="shared" si="10"/>
        <v>20</v>
      </c>
      <c r="S185" s="16"/>
      <c r="T185" s="16">
        <f t="shared" si="32"/>
        <v>8.7549509816995191E-5</v>
      </c>
      <c r="U185" s="16">
        <f t="shared" si="33"/>
        <v>0.14970863205958021</v>
      </c>
      <c r="V185" s="16">
        <f t="shared" si="35"/>
        <v>0.1482418740779711</v>
      </c>
      <c r="W185" s="16">
        <f t="shared" si="34"/>
        <v>0.79256667813454307</v>
      </c>
      <c r="X185" s="3">
        <f t="shared" si="29"/>
        <v>13.439082565883069</v>
      </c>
      <c r="Y185" s="3">
        <f t="shared" si="12"/>
        <v>14.420950756190223</v>
      </c>
      <c r="Z185" s="3"/>
      <c r="AA185" s="16">
        <f t="shared" si="31"/>
        <v>0.79256667813454307</v>
      </c>
      <c r="AB185" s="3"/>
      <c r="AC185" s="3"/>
      <c r="AD185" s="3"/>
      <c r="AE185" s="3"/>
      <c r="AF185" s="3"/>
      <c r="AG185" s="3"/>
    </row>
    <row r="186" spans="1:33" ht="16.5" customHeight="1" x14ac:dyDescent="0.2">
      <c r="A186" s="3"/>
      <c r="B186" s="18" t="s">
        <v>198</v>
      </c>
      <c r="C186" s="1">
        <v>68.5</v>
      </c>
      <c r="D186" s="3">
        <f t="shared" si="2"/>
        <v>0.73999999999999488</v>
      </c>
      <c r="E186" s="16">
        <f t="shared" si="30"/>
        <v>1.0920897284533573E-2</v>
      </c>
      <c r="F186" s="3">
        <f t="shared" si="3"/>
        <v>0.54759999999999243</v>
      </c>
      <c r="G186" s="1">
        <v>68.91</v>
      </c>
      <c r="H186" s="3">
        <f t="shared" si="4"/>
        <v>0.40999999999999659</v>
      </c>
      <c r="I186" s="3">
        <f t="shared" si="5"/>
        <v>5.9854014598539652E-3</v>
      </c>
      <c r="J186" s="3">
        <f t="shared" si="0"/>
        <v>8.3333333333333329E-2</v>
      </c>
      <c r="K186" s="3">
        <f t="shared" si="1"/>
        <v>4.9199999999999591</v>
      </c>
      <c r="L186" s="3">
        <f t="shared" si="15"/>
        <v>0.44349983769592422</v>
      </c>
      <c r="M186" s="3">
        <f t="shared" si="6"/>
        <v>0.66595783477328674</v>
      </c>
      <c r="N186" s="3">
        <f t="shared" si="7"/>
        <v>10.655325356372588</v>
      </c>
      <c r="O186" s="3">
        <f t="shared" si="8"/>
        <v>0.46174094506250568</v>
      </c>
      <c r="P186" s="3">
        <f t="shared" si="28"/>
        <v>13.852228351875171</v>
      </c>
      <c r="Q186" s="3">
        <v>166</v>
      </c>
      <c r="R186" s="3" t="str">
        <f t="shared" si="10"/>
        <v/>
      </c>
      <c r="S186" s="16"/>
      <c r="T186" s="16">
        <f t="shared" si="32"/>
        <v>8.9263914556581009E-5</v>
      </c>
      <c r="U186" s="16">
        <f t="shared" si="33"/>
        <v>0.15116733154516138</v>
      </c>
      <c r="V186" s="16">
        <f t="shared" si="35"/>
        <v>0.15321967300574774</v>
      </c>
      <c r="W186" s="16">
        <f t="shared" si="34"/>
        <v>0.47513452003212647</v>
      </c>
      <c r="X186" s="3">
        <f t="shared" si="29"/>
        <v>8.1685770793182737</v>
      </c>
      <c r="Y186" s="3">
        <f t="shared" si="12"/>
        <v>8.6451925181570921</v>
      </c>
      <c r="Z186" s="3"/>
      <c r="AA186" s="16">
        <f t="shared" si="31"/>
        <v>0.47513452003212647</v>
      </c>
      <c r="AB186" s="3"/>
      <c r="AC186" s="3"/>
      <c r="AD186" s="3"/>
      <c r="AE186" s="3"/>
      <c r="AF186" s="3"/>
      <c r="AG186" s="3"/>
    </row>
    <row r="187" spans="1:33" ht="16.5" customHeight="1" x14ac:dyDescent="0.2">
      <c r="A187" s="3"/>
      <c r="B187" s="18" t="s">
        <v>199</v>
      </c>
      <c r="C187" s="1">
        <v>68.8</v>
      </c>
      <c r="D187" s="3">
        <f t="shared" si="2"/>
        <v>0.29999999999999716</v>
      </c>
      <c r="E187" s="16">
        <f t="shared" si="30"/>
        <v>4.3795620437955792E-3</v>
      </c>
      <c r="F187" s="3">
        <f t="shared" si="3"/>
        <v>8.999999999999829E-2</v>
      </c>
      <c r="G187" s="1">
        <v>68.28</v>
      </c>
      <c r="H187" s="3">
        <f t="shared" si="4"/>
        <v>-0.51999999999999602</v>
      </c>
      <c r="I187" s="3">
        <f t="shared" si="5"/>
        <v>-7.5581395348836636E-3</v>
      </c>
      <c r="J187" s="3">
        <f t="shared" si="0"/>
        <v>8.3333333333333329E-2</v>
      </c>
      <c r="K187" s="3">
        <f t="shared" si="1"/>
        <v>-6.2399999999999523</v>
      </c>
      <c r="L187" s="3">
        <f t="shared" si="15"/>
        <v>0.4243917383610093</v>
      </c>
      <c r="M187" s="3">
        <f t="shared" si="6"/>
        <v>0.65145355809989192</v>
      </c>
      <c r="N187" s="3">
        <f t="shared" si="7"/>
        <v>10.423256929598271</v>
      </c>
      <c r="O187" s="3">
        <f t="shared" si="8"/>
        <v>-0.5986612478370954</v>
      </c>
      <c r="P187" s="3">
        <f t="shared" si="28"/>
        <v>-17.959837435112863</v>
      </c>
      <c r="Q187" s="3">
        <v>167</v>
      </c>
      <c r="R187" s="3" t="str">
        <f t="shared" si="10"/>
        <v/>
      </c>
      <c r="S187" s="16"/>
      <c r="T187" s="16">
        <f t="shared" si="32"/>
        <v>8.5475625320844453E-5</v>
      </c>
      <c r="U187" s="16">
        <f t="shared" si="33"/>
        <v>0.14792484606088382</v>
      </c>
      <c r="V187" s="16">
        <f t="shared" si="35"/>
        <v>0.15425386555185513</v>
      </c>
      <c r="W187" s="16">
        <f t="shared" si="34"/>
        <v>-0.61313347171761834</v>
      </c>
      <c r="X187" s="3">
        <f t="shared" si="29"/>
        <v>-10.590809846192411</v>
      </c>
      <c r="Y187" s="3">
        <f t="shared" si="12"/>
        <v>-11.156118275654714</v>
      </c>
      <c r="Z187" s="3"/>
      <c r="AA187" s="16">
        <f t="shared" si="31"/>
        <v>0.61313347171761834</v>
      </c>
      <c r="AB187" s="3"/>
      <c r="AC187" s="3"/>
      <c r="AD187" s="3"/>
      <c r="AE187" s="3"/>
      <c r="AF187" s="3"/>
      <c r="AG187" s="3"/>
    </row>
    <row r="188" spans="1:33" ht="16.5" customHeight="1" x14ac:dyDescent="0.2">
      <c r="A188" s="3"/>
      <c r="B188" s="18" t="s">
        <v>200</v>
      </c>
      <c r="C188" s="1">
        <v>68</v>
      </c>
      <c r="D188" s="3">
        <f t="shared" si="2"/>
        <v>-0.79999999999999716</v>
      </c>
      <c r="E188" s="16">
        <f t="shared" si="30"/>
        <v>-1.1627906976744146E-2</v>
      </c>
      <c r="F188" s="3">
        <f t="shared" si="3"/>
        <v>0.63999999999999546</v>
      </c>
      <c r="G188" s="1">
        <v>68.64</v>
      </c>
      <c r="H188" s="3">
        <f t="shared" si="4"/>
        <v>0.64000000000000057</v>
      </c>
      <c r="I188" s="3">
        <f t="shared" si="5"/>
        <v>9.4117647058823608E-3</v>
      </c>
      <c r="J188" s="3">
        <f t="shared" si="0"/>
        <v>8.3333333333333329E-2</v>
      </c>
      <c r="K188" s="3">
        <f t="shared" si="1"/>
        <v>7.6800000000000068</v>
      </c>
      <c r="L188" s="3">
        <f t="shared" si="15"/>
        <v>0.43604623899014366</v>
      </c>
      <c r="M188" s="3">
        <f t="shared" si="6"/>
        <v>0.66033797330620303</v>
      </c>
      <c r="N188" s="3">
        <f t="shared" si="7"/>
        <v>10.565407572899248</v>
      </c>
      <c r="O188" s="3">
        <f t="shared" si="8"/>
        <v>0.72690049550947344</v>
      </c>
      <c r="P188" s="3">
        <f t="shared" si="28"/>
        <v>21.807014865284202</v>
      </c>
      <c r="Q188" s="3">
        <v>168</v>
      </c>
      <c r="R188" s="3" t="str">
        <f t="shared" si="10"/>
        <v/>
      </c>
      <c r="S188" s="16"/>
      <c r="T188" s="16">
        <f t="shared" si="32"/>
        <v>8.8163873717545568E-5</v>
      </c>
      <c r="U188" s="16">
        <f t="shared" si="33"/>
        <v>0.15023299128916945</v>
      </c>
      <c r="V188" s="16">
        <f t="shared" si="35"/>
        <v>0.15690604028229446</v>
      </c>
      <c r="W188" s="16">
        <f t="shared" si="34"/>
        <v>0.75177346534489498</v>
      </c>
      <c r="X188" s="3">
        <f t="shared" si="29"/>
        <v>12.859467608530995</v>
      </c>
      <c r="Y188" s="3">
        <f t="shared" si="12"/>
        <v>13.678707953085093</v>
      </c>
      <c r="Z188" s="3"/>
      <c r="AA188" s="16">
        <f t="shared" si="31"/>
        <v>0.75177346534489498</v>
      </c>
      <c r="AB188" s="3"/>
      <c r="AC188" s="3"/>
      <c r="AD188" s="3"/>
      <c r="AE188" s="3"/>
      <c r="AF188" s="3"/>
      <c r="AG188" s="3"/>
    </row>
    <row r="189" spans="1:33" ht="16.5" customHeight="1" x14ac:dyDescent="0.2">
      <c r="A189" s="3"/>
      <c r="B189" s="18" t="s">
        <v>201</v>
      </c>
      <c r="C189" s="1">
        <v>68.599999999999994</v>
      </c>
      <c r="D189" s="3">
        <f t="shared" si="2"/>
        <v>0.59999999999999432</v>
      </c>
      <c r="E189" s="16">
        <f t="shared" si="30"/>
        <v>8.8235294117646225E-3</v>
      </c>
      <c r="F189" s="3">
        <f t="shared" si="3"/>
        <v>0.35999999999999316</v>
      </c>
      <c r="G189" s="1">
        <v>68.3</v>
      </c>
      <c r="H189" s="3">
        <f t="shared" si="4"/>
        <v>-0.29999999999999716</v>
      </c>
      <c r="I189" s="3">
        <f t="shared" si="5"/>
        <v>-4.3731778425655562E-3</v>
      </c>
      <c r="J189" s="3">
        <f t="shared" si="0"/>
        <v>8.3333333333333329E-2</v>
      </c>
      <c r="K189" s="3">
        <f t="shared" si="1"/>
        <v>-3.5999999999999659</v>
      </c>
      <c r="L189" s="3">
        <f t="shared" si="15"/>
        <v>0.43193563147716257</v>
      </c>
      <c r="M189" s="3">
        <f t="shared" si="6"/>
        <v>0.65721810038765871</v>
      </c>
      <c r="N189" s="3">
        <f t="shared" si="7"/>
        <v>10.515489606202539</v>
      </c>
      <c r="O189" s="3">
        <f t="shared" si="8"/>
        <v>-0.34235210482986106</v>
      </c>
      <c r="P189" s="3">
        <f t="shared" si="28"/>
        <v>-10.270563144895831</v>
      </c>
      <c r="Q189" s="3">
        <v>169</v>
      </c>
      <c r="R189" s="3" t="str">
        <f t="shared" si="10"/>
        <v/>
      </c>
      <c r="S189" s="16"/>
      <c r="T189" s="16">
        <f t="shared" si="32"/>
        <v>8.760661953174718E-5</v>
      </c>
      <c r="U189" s="16">
        <f t="shared" si="33"/>
        <v>0.1497574525695709</v>
      </c>
      <c r="V189" s="16">
        <f t="shared" si="35"/>
        <v>0.14602333896785571</v>
      </c>
      <c r="W189" s="16">
        <f t="shared" si="34"/>
        <v>-0.35042085191992417</v>
      </c>
      <c r="X189" s="3">
        <f t="shared" si="29"/>
        <v>-6.056490303650687</v>
      </c>
      <c r="Y189" s="3">
        <f t="shared" si="12"/>
        <v>-6.3759958485431127</v>
      </c>
      <c r="Z189" s="3"/>
      <c r="AA189" s="16">
        <f t="shared" si="31"/>
        <v>0.35042085191992417</v>
      </c>
      <c r="AB189" s="3"/>
      <c r="AC189" s="3"/>
      <c r="AD189" s="3"/>
      <c r="AE189" s="3"/>
      <c r="AF189" s="3"/>
      <c r="AG189" s="3"/>
    </row>
    <row r="190" spans="1:33" ht="16.5" customHeight="1" x14ac:dyDescent="0.2">
      <c r="A190" s="3"/>
      <c r="B190" s="18" t="s">
        <v>202</v>
      </c>
      <c r="C190" s="1">
        <v>68.2</v>
      </c>
      <c r="D190" s="3">
        <f t="shared" si="2"/>
        <v>-0.39999999999999147</v>
      </c>
      <c r="E190" s="16">
        <f t="shared" si="30"/>
        <v>-5.8309037900873394E-3</v>
      </c>
      <c r="F190" s="3">
        <f t="shared" si="3"/>
        <v>0.15999999999999318</v>
      </c>
      <c r="G190" s="1">
        <v>68.83</v>
      </c>
      <c r="H190" s="3">
        <f t="shared" si="4"/>
        <v>0.62999999999999545</v>
      </c>
      <c r="I190" s="3">
        <f t="shared" si="5"/>
        <v>9.2375366568914277E-3</v>
      </c>
      <c r="J190" s="3">
        <f t="shared" si="0"/>
        <v>8.3333333333333329E-2</v>
      </c>
      <c r="K190" s="3">
        <f t="shared" si="1"/>
        <v>7.5599999999999454</v>
      </c>
      <c r="L190" s="3">
        <f t="shared" si="15"/>
        <v>0.41723640815407231</v>
      </c>
      <c r="M190" s="3">
        <f t="shared" si="6"/>
        <v>0.64593839346649173</v>
      </c>
      <c r="N190" s="3">
        <f t="shared" si="7"/>
        <v>10.335014295463868</v>
      </c>
      <c r="O190" s="3">
        <f t="shared" si="8"/>
        <v>0.73149390836528383</v>
      </c>
      <c r="P190" s="3">
        <f t="shared" si="28"/>
        <v>21.944817250958515</v>
      </c>
      <c r="Q190" s="3">
        <v>170</v>
      </c>
      <c r="R190" s="3">
        <f t="shared" si="10"/>
        <v>20</v>
      </c>
      <c r="S190" s="16"/>
      <c r="T190" s="16">
        <f t="shared" si="32"/>
        <v>8.4708934098098949E-5</v>
      </c>
      <c r="U190" s="16">
        <f t="shared" si="33"/>
        <v>0.14725993049405303</v>
      </c>
      <c r="V190" s="16">
        <f t="shared" si="35"/>
        <v>0.13791953567263707</v>
      </c>
      <c r="W190" s="16">
        <f t="shared" si="34"/>
        <v>0.7527535800865649</v>
      </c>
      <c r="X190" s="3">
        <f t="shared" si="29"/>
        <v>12.940728859825786</v>
      </c>
      <c r="Y190" s="3">
        <f t="shared" si="12"/>
        <v>13.696541388195316</v>
      </c>
      <c r="Z190" s="3"/>
      <c r="AA190" s="16">
        <f t="shared" si="31"/>
        <v>0.7527535800865649</v>
      </c>
      <c r="AB190" s="3"/>
      <c r="AC190" s="3"/>
      <c r="AD190" s="3"/>
      <c r="AE190" s="3"/>
      <c r="AF190" s="3"/>
      <c r="AG190" s="3"/>
    </row>
    <row r="191" spans="1:33" ht="16.5" customHeight="1" x14ac:dyDescent="0.2">
      <c r="A191" s="3"/>
      <c r="B191" s="18" t="s">
        <v>203</v>
      </c>
      <c r="C191" s="1">
        <v>69.25</v>
      </c>
      <c r="D191" s="3">
        <f t="shared" si="2"/>
        <v>1.0499999999999972</v>
      </c>
      <c r="E191" s="16">
        <f t="shared" si="30"/>
        <v>1.539589442815245E-2</v>
      </c>
      <c r="F191" s="3">
        <f t="shared" si="3"/>
        <v>1.102499999999994</v>
      </c>
      <c r="G191" s="1">
        <v>68.83</v>
      </c>
      <c r="H191" s="3">
        <f t="shared" si="4"/>
        <v>-0.42000000000000171</v>
      </c>
      <c r="I191" s="3">
        <f t="shared" si="5"/>
        <v>-6.064981949458508E-3</v>
      </c>
      <c r="J191" s="3">
        <f t="shared" si="0"/>
        <v>8.3333333333333329E-2</v>
      </c>
      <c r="K191" s="3">
        <f t="shared" si="1"/>
        <v>-5.0400000000000205</v>
      </c>
      <c r="L191" s="3">
        <f t="shared" si="15"/>
        <v>0.454277683388987</v>
      </c>
      <c r="M191" s="3">
        <f t="shared" si="6"/>
        <v>0.67400124880372958</v>
      </c>
      <c r="N191" s="3">
        <f t="shared" si="7"/>
        <v>10.784019980859673</v>
      </c>
      <c r="O191" s="3">
        <f t="shared" si="8"/>
        <v>-0.46735818451239974</v>
      </c>
      <c r="P191" s="3">
        <f t="shared" si="28"/>
        <v>-14.020745535371992</v>
      </c>
      <c r="Q191" s="3">
        <v>171</v>
      </c>
      <c r="R191" s="3" t="str">
        <f t="shared" si="10"/>
        <v/>
      </c>
      <c r="S191" s="16"/>
      <c r="T191" s="16">
        <f t="shared" si="32"/>
        <v>9.2942697943759311E-5</v>
      </c>
      <c r="U191" s="16">
        <f t="shared" si="33"/>
        <v>0.15425086927989218</v>
      </c>
      <c r="V191" s="16">
        <f t="shared" si="35"/>
        <v>0.14751131340649437</v>
      </c>
      <c r="W191" s="16">
        <f t="shared" si="34"/>
        <v>-0.47182737921198559</v>
      </c>
      <c r="X191" s="3">
        <f t="shared" si="29"/>
        <v>-8.2679506651137373</v>
      </c>
      <c r="Y191" s="3">
        <f t="shared" si="12"/>
        <v>-8.585018256196836</v>
      </c>
      <c r="Z191" s="3"/>
      <c r="AA191" s="16">
        <f t="shared" si="31"/>
        <v>0.47182737921198559</v>
      </c>
      <c r="AB191" s="3"/>
      <c r="AC191" s="3"/>
      <c r="AD191" s="3"/>
      <c r="AE191" s="3"/>
      <c r="AF191" s="3"/>
      <c r="AG191" s="3"/>
    </row>
    <row r="192" spans="1:33" ht="16.5" customHeight="1" x14ac:dyDescent="0.2">
      <c r="A192" s="3"/>
      <c r="B192" s="18" t="s">
        <v>204</v>
      </c>
      <c r="C192" s="1">
        <v>69.25</v>
      </c>
      <c r="D192" s="3">
        <f t="shared" si="2"/>
        <v>0</v>
      </c>
      <c r="E192" s="16">
        <f t="shared" si="30"/>
        <v>0</v>
      </c>
      <c r="F192" s="3">
        <f t="shared" si="3"/>
        <v>0</v>
      </c>
      <c r="G192" s="1">
        <v>69.59</v>
      </c>
      <c r="H192" s="3">
        <f t="shared" si="4"/>
        <v>0.34000000000000341</v>
      </c>
      <c r="I192" s="3">
        <f t="shared" si="5"/>
        <v>4.9097472924188217E-3</v>
      </c>
      <c r="J192" s="3">
        <f t="shared" si="0"/>
        <v>8.3333333333333329E-2</v>
      </c>
      <c r="K192" s="3">
        <f t="shared" si="1"/>
        <v>4.0800000000000409</v>
      </c>
      <c r="L192" s="3">
        <f t="shared" si="15"/>
        <v>0.42972213293552824</v>
      </c>
      <c r="M192" s="3">
        <f t="shared" si="6"/>
        <v>0.65553194654076796</v>
      </c>
      <c r="N192" s="3">
        <f t="shared" si="7"/>
        <v>10.488511144652287</v>
      </c>
      <c r="O192" s="3">
        <f t="shared" si="8"/>
        <v>0.38899706009086765</v>
      </c>
      <c r="P192" s="3">
        <f t="shared" si="28"/>
        <v>11.66991180272603</v>
      </c>
      <c r="Q192" s="3">
        <v>172</v>
      </c>
      <c r="R192" s="3" t="str">
        <f t="shared" si="10"/>
        <v/>
      </c>
      <c r="S192" s="16"/>
      <c r="T192" s="16">
        <f t="shared" si="32"/>
        <v>8.7918768325177726E-5</v>
      </c>
      <c r="U192" s="16">
        <f t="shared" si="33"/>
        <v>0.15002401371528992</v>
      </c>
      <c r="V192" s="16">
        <f t="shared" si="35"/>
        <v>0.14492879890822988</v>
      </c>
      <c r="W192" s="16">
        <f t="shared" si="34"/>
        <v>0.39271691277928561</v>
      </c>
      <c r="X192" s="3">
        <f t="shared" si="29"/>
        <v>6.8816779255959446</v>
      </c>
      <c r="Y192" s="3">
        <f t="shared" si="12"/>
        <v>7.1455833516025509</v>
      </c>
      <c r="Z192" s="3"/>
      <c r="AA192" s="16">
        <f t="shared" si="31"/>
        <v>0.39271691277928561</v>
      </c>
      <c r="AB192" s="3"/>
      <c r="AC192" s="3"/>
      <c r="AD192" s="3"/>
      <c r="AE192" s="3"/>
      <c r="AF192" s="3"/>
      <c r="AG192" s="3"/>
    </row>
    <row r="193" spans="1:33" ht="16.5" customHeight="1" x14ac:dyDescent="0.2">
      <c r="A193" s="3"/>
      <c r="B193" s="18" t="s">
        <v>205</v>
      </c>
      <c r="C193" s="1">
        <v>69.42</v>
      </c>
      <c r="D193" s="3">
        <f t="shared" si="2"/>
        <v>0.17000000000000171</v>
      </c>
      <c r="E193" s="16">
        <f t="shared" si="30"/>
        <v>2.4548736462094108E-3</v>
      </c>
      <c r="F193" s="3">
        <f t="shared" si="3"/>
        <v>2.8900000000000581E-2</v>
      </c>
      <c r="G193" s="1">
        <v>69.16</v>
      </c>
      <c r="H193" s="3">
        <f t="shared" si="4"/>
        <v>-0.26000000000000512</v>
      </c>
      <c r="I193" s="3">
        <f t="shared" si="5"/>
        <v>-3.7453183520599989E-3</v>
      </c>
      <c r="J193" s="3">
        <f t="shared" si="0"/>
        <v>8.3333333333333329E-2</v>
      </c>
      <c r="K193" s="3">
        <f t="shared" si="1"/>
        <v>-3.1200000000000614</v>
      </c>
      <c r="L193" s="3">
        <f t="shared" si="15"/>
        <v>0.40805607169577002</v>
      </c>
      <c r="M193" s="3">
        <f t="shared" si="6"/>
        <v>0.63879266722135286</v>
      </c>
      <c r="N193" s="3">
        <f t="shared" si="7"/>
        <v>10.220682675541646</v>
      </c>
      <c r="O193" s="3">
        <f t="shared" si="8"/>
        <v>-0.30526336635676021</v>
      </c>
      <c r="P193" s="3">
        <f t="shared" si="28"/>
        <v>-9.1579009907028066</v>
      </c>
      <c r="Q193" s="3">
        <v>173</v>
      </c>
      <c r="R193" s="3" t="str">
        <f t="shared" si="10"/>
        <v/>
      </c>
      <c r="S193" s="16"/>
      <c r="T193" s="16">
        <f t="shared" si="32"/>
        <v>8.3492154070781814E-5</v>
      </c>
      <c r="U193" s="16">
        <f t="shared" si="33"/>
        <v>0.14619846593627495</v>
      </c>
      <c r="V193" s="16">
        <f t="shared" si="35"/>
        <v>0.14526605336822779</v>
      </c>
      <c r="W193" s="16">
        <f t="shared" si="34"/>
        <v>-0.30741649672514432</v>
      </c>
      <c r="X193" s="3">
        <f t="shared" si="29"/>
        <v>-5.4003600162420415</v>
      </c>
      <c r="Y193" s="3">
        <f t="shared" si="12"/>
        <v>-5.593520751273938</v>
      </c>
      <c r="Z193" s="3"/>
      <c r="AA193" s="16">
        <f t="shared" si="31"/>
        <v>0.30741649672514432</v>
      </c>
      <c r="AB193" s="3"/>
      <c r="AC193" s="3"/>
      <c r="AD193" s="3"/>
      <c r="AE193" s="3"/>
      <c r="AF193" s="3"/>
      <c r="AG193" s="3"/>
    </row>
    <row r="194" spans="1:33" ht="16.5" customHeight="1" x14ac:dyDescent="0.2">
      <c r="A194" s="3"/>
      <c r="B194" s="18" t="s">
        <v>206</v>
      </c>
      <c r="C194" s="1">
        <v>68.87</v>
      </c>
      <c r="D194" s="3">
        <f t="shared" si="2"/>
        <v>-0.54999999999999716</v>
      </c>
      <c r="E194" s="16">
        <f t="shared" si="30"/>
        <v>-7.9227888216651856E-3</v>
      </c>
      <c r="F194" s="3">
        <f t="shared" si="3"/>
        <v>0.30249999999999688</v>
      </c>
      <c r="G194" s="1">
        <v>69.599999999999994</v>
      </c>
      <c r="H194" s="3">
        <f t="shared" si="4"/>
        <v>0.72999999999998977</v>
      </c>
      <c r="I194" s="3">
        <f t="shared" si="5"/>
        <v>1.0599680557572088E-2</v>
      </c>
      <c r="J194" s="3">
        <f t="shared" si="0"/>
        <v>8.3333333333333329E-2</v>
      </c>
      <c r="K194" s="3">
        <f t="shared" si="1"/>
        <v>8.7599999999998772</v>
      </c>
      <c r="L194" s="3">
        <f t="shared" si="15"/>
        <v>0.40235033809059312</v>
      </c>
      <c r="M194" s="3">
        <f t="shared" si="6"/>
        <v>0.63431091594784428</v>
      </c>
      <c r="N194" s="3">
        <f t="shared" si="7"/>
        <v>10.148974655165508</v>
      </c>
      <c r="O194" s="3">
        <f t="shared" si="8"/>
        <v>0.86314138104003568</v>
      </c>
      <c r="P194" s="3">
        <f t="shared" si="28"/>
        <v>25.89424143120107</v>
      </c>
      <c r="Q194" s="3">
        <v>174</v>
      </c>
      <c r="R194" s="3" t="str">
        <f t="shared" si="10"/>
        <v/>
      </c>
      <c r="S194" s="16"/>
      <c r="T194" s="16">
        <f t="shared" si="32"/>
        <v>8.2372069132507285E-5</v>
      </c>
      <c r="U194" s="16">
        <f t="shared" si="33"/>
        <v>0.14521449548141488</v>
      </c>
      <c r="V194" s="16">
        <f t="shared" si="35"/>
        <v>0.14533182953693446</v>
      </c>
      <c r="W194" s="16">
        <f t="shared" si="34"/>
        <v>0.87591921363762282</v>
      </c>
      <c r="X194" s="3">
        <f t="shared" si="29"/>
        <v>15.269680925568155</v>
      </c>
      <c r="Y194" s="3">
        <f t="shared" si="12"/>
        <v>15.93757117823812</v>
      </c>
      <c r="Z194" s="3"/>
      <c r="AA194" s="16">
        <f t="shared" si="31"/>
        <v>0.87591921363762282</v>
      </c>
      <c r="AB194" s="3"/>
      <c r="AC194" s="3"/>
      <c r="AD194" s="3"/>
      <c r="AE194" s="3"/>
      <c r="AF194" s="3"/>
      <c r="AG194" s="3"/>
    </row>
    <row r="195" spans="1:33" ht="16.5" customHeight="1" x14ac:dyDescent="0.2">
      <c r="A195" s="3"/>
      <c r="B195" s="18" t="s">
        <v>207</v>
      </c>
      <c r="C195" s="1">
        <v>69.52</v>
      </c>
      <c r="D195" s="3">
        <f t="shared" si="2"/>
        <v>0.64999999999999147</v>
      </c>
      <c r="E195" s="16">
        <f t="shared" si="30"/>
        <v>9.4380717293450194E-3</v>
      </c>
      <c r="F195" s="3">
        <f t="shared" si="3"/>
        <v>0.42249999999998894</v>
      </c>
      <c r="G195" s="1">
        <v>70.069999999999993</v>
      </c>
      <c r="H195" s="3">
        <f t="shared" si="4"/>
        <v>0.54999999999999716</v>
      </c>
      <c r="I195" s="3">
        <f t="shared" si="5"/>
        <v>7.91139240506325E-3</v>
      </c>
      <c r="J195" s="3">
        <f t="shared" si="0"/>
        <v>8.3333333333333329E-2</v>
      </c>
      <c r="K195" s="3">
        <f t="shared" si="1"/>
        <v>6.5999999999999659</v>
      </c>
      <c r="L195" s="3">
        <f t="shared" si="15"/>
        <v>0.4034395090046145</v>
      </c>
      <c r="M195" s="3">
        <f t="shared" si="6"/>
        <v>0.63516888227038837</v>
      </c>
      <c r="N195" s="3">
        <f t="shared" si="7"/>
        <v>10.162702116326214</v>
      </c>
      <c r="O195" s="3">
        <f t="shared" si="8"/>
        <v>0.64943357824069003</v>
      </c>
      <c r="P195" s="3">
        <f t="shared" si="28"/>
        <v>19.483007347220703</v>
      </c>
      <c r="Q195" s="3">
        <v>175</v>
      </c>
      <c r="R195" s="3">
        <f t="shared" si="10"/>
        <v>19.483007347220703</v>
      </c>
      <c r="S195" s="16"/>
      <c r="T195" s="16">
        <f t="shared" si="32"/>
        <v>8.2734508529034553E-5</v>
      </c>
      <c r="U195" s="16">
        <f t="shared" si="33"/>
        <v>0.14553361873956425</v>
      </c>
      <c r="V195" s="16">
        <f t="shared" si="35"/>
        <v>0.14622724390640307</v>
      </c>
      <c r="W195" s="16">
        <f t="shared" si="34"/>
        <v>0.65233524516868102</v>
      </c>
      <c r="X195" s="3">
        <f t="shared" si="29"/>
        <v>11.489014128990496</v>
      </c>
      <c r="Y195" s="3">
        <f t="shared" si="12"/>
        <v>11.86940443830756</v>
      </c>
      <c r="Z195" s="3"/>
      <c r="AA195" s="16">
        <f t="shared" si="31"/>
        <v>0.65233524516868102</v>
      </c>
      <c r="AB195" s="3"/>
      <c r="AC195" s="3"/>
      <c r="AD195" s="3"/>
      <c r="AE195" s="3"/>
      <c r="AF195" s="3"/>
      <c r="AG195" s="3"/>
    </row>
    <row r="196" spans="1:33" ht="16.5" customHeight="1" x14ac:dyDescent="0.2">
      <c r="A196" s="3"/>
      <c r="B196" s="18" t="s">
        <v>208</v>
      </c>
      <c r="C196" s="1">
        <v>69.62</v>
      </c>
      <c r="D196" s="3">
        <f t="shared" si="2"/>
        <v>0.10000000000000853</v>
      </c>
      <c r="E196" s="16">
        <f t="shared" si="30"/>
        <v>1.438434982738903E-3</v>
      </c>
      <c r="F196" s="3">
        <f t="shared" si="3"/>
        <v>1.0000000000001705E-2</v>
      </c>
      <c r="G196" s="1">
        <v>70.489999999999995</v>
      </c>
      <c r="H196" s="3">
        <f t="shared" si="4"/>
        <v>0.86999999999999034</v>
      </c>
      <c r="I196" s="3">
        <f t="shared" si="5"/>
        <v>1.2496409077851052E-2</v>
      </c>
      <c r="J196" s="3">
        <f t="shared" si="0"/>
        <v>8.3333333333333329E-2</v>
      </c>
      <c r="K196" s="3">
        <f t="shared" si="1"/>
        <v>10.439999999999884</v>
      </c>
      <c r="L196" s="3">
        <f t="shared" si="15"/>
        <v>0.38217250851787871</v>
      </c>
      <c r="M196" s="3">
        <f t="shared" si="6"/>
        <v>0.61820102597608062</v>
      </c>
      <c r="N196" s="3">
        <f t="shared" si="7"/>
        <v>9.8912164156172899</v>
      </c>
      <c r="O196" s="3">
        <f t="shared" si="8"/>
        <v>1.0554819105480411</v>
      </c>
      <c r="P196" s="3">
        <f t="shared" si="28"/>
        <v>31.664457316441233</v>
      </c>
      <c r="Q196" s="3">
        <v>176</v>
      </c>
      <c r="R196" s="3" t="str">
        <f t="shared" si="10"/>
        <v/>
      </c>
      <c r="S196" s="16"/>
      <c r="T196" s="16">
        <f t="shared" si="32"/>
        <v>7.8374215916630907E-5</v>
      </c>
      <c r="U196" s="16">
        <f t="shared" si="33"/>
        <v>0.14164674113673606</v>
      </c>
      <c r="V196" s="16">
        <f t="shared" si="35"/>
        <v>0.13629307859138201</v>
      </c>
      <c r="W196" s="16">
        <f t="shared" si="34"/>
        <v>1.0586682597198229</v>
      </c>
      <c r="X196" s="3">
        <f t="shared" si="29"/>
        <v>18.672343084000623</v>
      </c>
      <c r="Y196" s="3">
        <f t="shared" si="12"/>
        <v>19.262736198416732</v>
      </c>
      <c r="Z196" s="3"/>
      <c r="AA196" s="16">
        <f t="shared" si="31"/>
        <v>1.0586682597198229</v>
      </c>
      <c r="AB196" s="3"/>
      <c r="AC196" s="3"/>
      <c r="AD196" s="3"/>
      <c r="AE196" s="3"/>
      <c r="AF196" s="3"/>
      <c r="AG196" s="3"/>
    </row>
    <row r="197" spans="1:33" ht="16.5" customHeight="1" x14ac:dyDescent="0.2">
      <c r="A197" s="3"/>
      <c r="B197" s="18" t="s">
        <v>209</v>
      </c>
      <c r="C197" s="1">
        <v>70.400000000000006</v>
      </c>
      <c r="D197" s="3">
        <f t="shared" si="2"/>
        <v>0.78000000000000114</v>
      </c>
      <c r="E197" s="16">
        <f t="shared" si="30"/>
        <v>1.1203677104280396E-2</v>
      </c>
      <c r="F197" s="3">
        <f t="shared" si="3"/>
        <v>0.60840000000000183</v>
      </c>
      <c r="G197" s="1">
        <v>71.2</v>
      </c>
      <c r="H197" s="3">
        <f t="shared" si="4"/>
        <v>0.79999999999999716</v>
      </c>
      <c r="I197" s="3">
        <f t="shared" si="5"/>
        <v>1.1363636363636322E-2</v>
      </c>
      <c r="J197" s="3">
        <f t="shared" si="0"/>
        <v>8.3333333333333329E-2</v>
      </c>
      <c r="K197" s="3">
        <f t="shared" si="1"/>
        <v>9.5999999999999659</v>
      </c>
      <c r="L197" s="3">
        <f t="shared" si="15"/>
        <v>0.3944010215709664</v>
      </c>
      <c r="M197" s="3">
        <f t="shared" si="6"/>
        <v>0.62801355205995868</v>
      </c>
      <c r="N197" s="3">
        <f t="shared" si="7"/>
        <v>10.048216832959339</v>
      </c>
      <c r="O197" s="3">
        <f t="shared" si="8"/>
        <v>0.9553933956232743</v>
      </c>
      <c r="P197" s="3">
        <f t="shared" si="28"/>
        <v>28.66180186869823</v>
      </c>
      <c r="Q197" s="3">
        <v>177</v>
      </c>
      <c r="R197" s="3" t="str">
        <f t="shared" si="10"/>
        <v/>
      </c>
      <c r="S197" s="16"/>
      <c r="T197" s="16">
        <f t="shared" si="32"/>
        <v>8.0922765362055005E-5</v>
      </c>
      <c r="U197" s="16">
        <f t="shared" si="33"/>
        <v>0.14393133061528363</v>
      </c>
      <c r="V197" s="16">
        <f t="shared" si="35"/>
        <v>0.13557443524778409</v>
      </c>
      <c r="W197" s="16">
        <f t="shared" si="34"/>
        <v>0.94742149454676028</v>
      </c>
      <c r="X197" s="3">
        <f t="shared" si="29"/>
        <v>16.901694936679014</v>
      </c>
      <c r="Y197" s="3">
        <f t="shared" si="12"/>
        <v>17.238573226889613</v>
      </c>
      <c r="Z197" s="3"/>
      <c r="AA197" s="16">
        <f t="shared" si="31"/>
        <v>0.94742149454676028</v>
      </c>
      <c r="AB197" s="3"/>
      <c r="AC197" s="3"/>
      <c r="AD197" s="3"/>
      <c r="AE197" s="3"/>
      <c r="AF197" s="3"/>
      <c r="AG197" s="3"/>
    </row>
    <row r="198" spans="1:33" ht="16.5" customHeight="1" x14ac:dyDescent="0.2">
      <c r="A198" s="3"/>
      <c r="B198" s="18" t="s">
        <v>210</v>
      </c>
      <c r="C198" s="1">
        <v>71.150000000000006</v>
      </c>
      <c r="D198" s="3">
        <f t="shared" si="2"/>
        <v>0.75</v>
      </c>
      <c r="E198" s="16">
        <f t="shared" si="30"/>
        <v>1.065340909090909E-2</v>
      </c>
      <c r="F198" s="3">
        <f t="shared" si="3"/>
        <v>0.5625</v>
      </c>
      <c r="G198" s="1">
        <v>71.86</v>
      </c>
      <c r="H198" s="3">
        <f t="shared" si="4"/>
        <v>0.70999999999999375</v>
      </c>
      <c r="I198" s="3">
        <f t="shared" si="5"/>
        <v>9.9789177793393347E-3</v>
      </c>
      <c r="J198" s="3">
        <f t="shared" si="0"/>
        <v>8.3333333333333329E-2</v>
      </c>
      <c r="K198" s="3">
        <f t="shared" si="1"/>
        <v>8.519999999999925</v>
      </c>
      <c r="L198" s="3">
        <f t="shared" si="15"/>
        <v>0.40348745283740067</v>
      </c>
      <c r="M198" s="3">
        <f t="shared" si="6"/>
        <v>0.63520662216116786</v>
      </c>
      <c r="N198" s="3">
        <f t="shared" si="7"/>
        <v>10.163305954578686</v>
      </c>
      <c r="O198" s="3">
        <f t="shared" si="8"/>
        <v>0.83830990015227946</v>
      </c>
      <c r="P198" s="3">
        <f t="shared" si="28"/>
        <v>25.149297004568385</v>
      </c>
      <c r="Q198" s="3">
        <v>178</v>
      </c>
      <c r="R198" s="3" t="str">
        <f t="shared" si="10"/>
        <v/>
      </c>
      <c r="S198" s="16"/>
      <c r="T198" s="16">
        <f t="shared" si="32"/>
        <v>8.2683433464552806E-5</v>
      </c>
      <c r="U198" s="16">
        <f t="shared" si="33"/>
        <v>0.14548869016843033</v>
      </c>
      <c r="V198" s="16">
        <f t="shared" si="35"/>
        <v>0.13951149020840498</v>
      </c>
      <c r="W198" s="16">
        <f t="shared" si="34"/>
        <v>0.82306750588958144</v>
      </c>
      <c r="X198" s="3">
        <f t="shared" si="29"/>
        <v>14.830391605887405</v>
      </c>
      <c r="Y198" s="3">
        <f t="shared" si="12"/>
        <v>14.975921015744563</v>
      </c>
      <c r="Z198" s="3"/>
      <c r="AA198" s="16">
        <f t="shared" si="31"/>
        <v>0.82306750588958144</v>
      </c>
      <c r="AB198" s="3"/>
      <c r="AC198" s="3"/>
      <c r="AD198" s="3"/>
      <c r="AE198" s="3"/>
      <c r="AF198" s="3"/>
      <c r="AG198" s="3"/>
    </row>
    <row r="199" spans="1:33" ht="16.5" customHeight="1" x14ac:dyDescent="0.2">
      <c r="A199" s="3"/>
      <c r="B199" s="18" t="s">
        <v>211</v>
      </c>
      <c r="C199" s="1">
        <v>71.680000000000007</v>
      </c>
      <c r="D199" s="3">
        <f t="shared" si="2"/>
        <v>0.53000000000000114</v>
      </c>
      <c r="E199" s="16">
        <f t="shared" si="30"/>
        <v>7.4490513000702897E-3</v>
      </c>
      <c r="F199" s="3">
        <f t="shared" si="3"/>
        <v>0.2809000000000012</v>
      </c>
      <c r="G199" s="1">
        <v>71.11</v>
      </c>
      <c r="H199" s="3">
        <f t="shared" si="4"/>
        <v>-0.57000000000000739</v>
      </c>
      <c r="I199" s="3">
        <f t="shared" si="5"/>
        <v>-7.9520089285715304E-3</v>
      </c>
      <c r="J199" s="3">
        <f t="shared" si="0"/>
        <v>8.3333333333333329E-2</v>
      </c>
      <c r="K199" s="3">
        <f t="shared" si="1"/>
        <v>-6.8400000000000887</v>
      </c>
      <c r="L199" s="3">
        <f t="shared" si="15"/>
        <v>0.39686110403537911</v>
      </c>
      <c r="M199" s="3">
        <f t="shared" si="6"/>
        <v>0.6299691294304659</v>
      </c>
      <c r="N199" s="3">
        <f t="shared" si="7"/>
        <v>10.079506070887454</v>
      </c>
      <c r="O199" s="3">
        <f t="shared" si="8"/>
        <v>-0.67860468081427106</v>
      </c>
      <c r="P199" s="3">
        <f t="shared" si="28"/>
        <v>-20.358140424428132</v>
      </c>
      <c r="Q199" s="3">
        <v>179</v>
      </c>
      <c r="R199" s="3" t="str">
        <f t="shared" si="10"/>
        <v/>
      </c>
      <c r="S199" s="16"/>
      <c r="T199" s="16">
        <f t="shared" si="32"/>
        <v>8.1213429778419081E-5</v>
      </c>
      <c r="U199" s="16">
        <f t="shared" si="33"/>
        <v>0.14418959055103556</v>
      </c>
      <c r="V199" s="16">
        <f t="shared" si="35"/>
        <v>0.13988252085545499</v>
      </c>
      <c r="W199" s="16">
        <f t="shared" si="34"/>
        <v>-0.66179608928900624</v>
      </c>
      <c r="X199" s="3">
        <f t="shared" si="29"/>
        <v>-12.005074925437169</v>
      </c>
      <c r="Y199" s="3">
        <f t="shared" si="12"/>
        <v>-12.041546885038132</v>
      </c>
      <c r="Z199" s="3"/>
      <c r="AA199" s="16">
        <f t="shared" si="31"/>
        <v>0.66179608928900624</v>
      </c>
      <c r="AB199" s="3"/>
      <c r="AC199" s="3"/>
      <c r="AD199" s="3"/>
      <c r="AE199" s="3"/>
      <c r="AF199" s="3"/>
      <c r="AG199" s="3"/>
    </row>
    <row r="200" spans="1:33" ht="16.5" customHeight="1" x14ac:dyDescent="0.2">
      <c r="A200" s="3"/>
      <c r="B200" s="18" t="s">
        <v>212</v>
      </c>
      <c r="C200" s="1">
        <v>71</v>
      </c>
      <c r="D200" s="3">
        <f t="shared" si="2"/>
        <v>-0.68000000000000682</v>
      </c>
      <c r="E200" s="16">
        <f t="shared" si="30"/>
        <v>-9.4866071428572375E-3</v>
      </c>
      <c r="F200" s="3">
        <f t="shared" si="3"/>
        <v>0.4624000000000093</v>
      </c>
      <c r="G200" s="1">
        <v>70.98</v>
      </c>
      <c r="H200" s="3">
        <f t="shared" si="4"/>
        <v>-1.9999999999996021E-2</v>
      </c>
      <c r="I200" s="3">
        <f t="shared" si="5"/>
        <v>-2.8169014084501438E-4</v>
      </c>
      <c r="J200" s="3">
        <f t="shared" si="0"/>
        <v>8.3333333333333329E-2</v>
      </c>
      <c r="K200" s="3">
        <f t="shared" si="1"/>
        <v>-0.23999999999995225</v>
      </c>
      <c r="L200" s="3">
        <f t="shared" si="15"/>
        <v>0.40040374706049425</v>
      </c>
      <c r="M200" s="3">
        <f t="shared" si="6"/>
        <v>0.63277464160670527</v>
      </c>
      <c r="N200" s="3">
        <f t="shared" si="7"/>
        <v>10.124394265707284</v>
      </c>
      <c r="O200" s="3">
        <f t="shared" si="8"/>
        <v>-2.3705121877055427E-2</v>
      </c>
      <c r="P200" s="3">
        <f t="shared" si="28"/>
        <v>-0.71115365631166283</v>
      </c>
      <c r="Q200" s="3">
        <v>180</v>
      </c>
      <c r="R200" s="3">
        <f t="shared" si="10"/>
        <v>-0.71115365631166283</v>
      </c>
      <c r="S200" s="16"/>
      <c r="T200" s="16">
        <f t="shared" si="32"/>
        <v>8.1688147902986158E-5</v>
      </c>
      <c r="U200" s="16">
        <f t="shared" si="33"/>
        <v>0.14461039334420073</v>
      </c>
      <c r="V200" s="16">
        <f t="shared" si="35"/>
        <v>0.13708031555339184</v>
      </c>
      <c r="W200" s="16">
        <f t="shared" si="34"/>
        <v>-2.3375095053468582E-2</v>
      </c>
      <c r="X200" s="3">
        <f t="shared" si="29"/>
        <v>-0.41936310240182095</v>
      </c>
      <c r="Y200" s="3">
        <f t="shared" si="12"/>
        <v>-0.42531575448105424</v>
      </c>
      <c r="Z200" s="3"/>
      <c r="AA200" s="16">
        <f t="shared" si="31"/>
        <v>2.3375095053468582E-2</v>
      </c>
      <c r="AB200" s="3"/>
      <c r="AC200" s="3"/>
      <c r="AD200" s="3"/>
      <c r="AE200" s="3"/>
      <c r="AF200" s="3"/>
      <c r="AG200" s="3"/>
    </row>
    <row r="201" spans="1:33" ht="16.5" customHeight="1" x14ac:dyDescent="0.2">
      <c r="A201" s="3"/>
      <c r="B201" s="18" t="s">
        <v>213</v>
      </c>
      <c r="C201" s="1">
        <v>70.87</v>
      </c>
      <c r="D201" s="3">
        <f t="shared" si="2"/>
        <v>-0.12999999999999545</v>
      </c>
      <c r="E201" s="16">
        <f t="shared" si="30"/>
        <v>-1.8309859154928938E-3</v>
      </c>
      <c r="F201" s="3">
        <f t="shared" si="3"/>
        <v>1.6899999999998819E-2</v>
      </c>
      <c r="G201" s="1">
        <v>70.98</v>
      </c>
      <c r="H201" s="3">
        <f t="shared" si="4"/>
        <v>0.10999999999999943</v>
      </c>
      <c r="I201" s="3">
        <f t="shared" si="5"/>
        <v>1.5521377169465137E-3</v>
      </c>
      <c r="J201" s="3">
        <f t="shared" si="0"/>
        <v>8.3333333333333329E-2</v>
      </c>
      <c r="K201" s="3">
        <f t="shared" si="1"/>
        <v>1.3199999999999932</v>
      </c>
      <c r="L201" s="3">
        <f t="shared" si="15"/>
        <v>0.37967381478695394</v>
      </c>
      <c r="M201" s="3">
        <f t="shared" si="6"/>
        <v>0.61617677235266988</v>
      </c>
      <c r="N201" s="3">
        <f t="shared" si="7"/>
        <v>9.858828357642718</v>
      </c>
      <c r="O201" s="3">
        <f t="shared" si="8"/>
        <v>0.13389014922617135</v>
      </c>
      <c r="P201" s="3">
        <f t="shared" si="28"/>
        <v>4.0167044767851401</v>
      </c>
      <c r="Q201" s="3">
        <v>181</v>
      </c>
      <c r="R201" s="3" t="str">
        <f t="shared" si="10"/>
        <v/>
      </c>
      <c r="S201" s="16"/>
      <c r="T201" s="16">
        <f t="shared" si="32"/>
        <v>7.7453789066215734E-5</v>
      </c>
      <c r="U201" s="16">
        <f t="shared" si="33"/>
        <v>0.14081253495676876</v>
      </c>
      <c r="V201" s="16">
        <f t="shared" si="35"/>
        <v>0.13648973848081339</v>
      </c>
      <c r="W201" s="16">
        <f t="shared" si="34"/>
        <v>0.13227268871394493</v>
      </c>
      <c r="X201" s="3">
        <f t="shared" si="29"/>
        <v>2.3686268584375898</v>
      </c>
      <c r="Y201" s="3">
        <f t="shared" si="12"/>
        <v>2.4067349573948005</v>
      </c>
      <c r="Z201" s="3"/>
      <c r="AA201" s="16">
        <f t="shared" si="31"/>
        <v>0.13227268871394493</v>
      </c>
      <c r="AB201" s="3"/>
      <c r="AC201" s="3"/>
      <c r="AD201" s="3"/>
      <c r="AE201" s="3"/>
      <c r="AF201" s="3"/>
      <c r="AG201" s="3"/>
    </row>
    <row r="202" spans="1:33" ht="16.5" customHeight="1" x14ac:dyDescent="0.2">
      <c r="A202" s="3"/>
      <c r="B202" s="18" t="s">
        <v>214</v>
      </c>
      <c r="C202" s="1">
        <v>71.62</v>
      </c>
      <c r="D202" s="3">
        <f t="shared" si="2"/>
        <v>0.75</v>
      </c>
      <c r="E202" s="16">
        <f t="shared" si="30"/>
        <v>1.0582757160999011E-2</v>
      </c>
      <c r="F202" s="3">
        <f t="shared" si="3"/>
        <v>0.5625</v>
      </c>
      <c r="G202" s="1">
        <v>71.5</v>
      </c>
      <c r="H202" s="3">
        <f t="shared" si="4"/>
        <v>-0.12000000000000455</v>
      </c>
      <c r="I202" s="3">
        <f t="shared" si="5"/>
        <v>-1.6755096341804598E-3</v>
      </c>
      <c r="J202" s="3">
        <f t="shared" si="0"/>
        <v>8.3333333333333329E-2</v>
      </c>
      <c r="K202" s="3">
        <f t="shared" si="1"/>
        <v>-1.4400000000000546</v>
      </c>
      <c r="L202" s="3">
        <f t="shared" si="15"/>
        <v>0.38955631128495644</v>
      </c>
      <c r="M202" s="3">
        <f t="shared" si="6"/>
        <v>0.62414446347376695</v>
      </c>
      <c r="N202" s="3">
        <f t="shared" si="7"/>
        <v>9.9863114155802712</v>
      </c>
      <c r="O202" s="3">
        <f t="shared" si="8"/>
        <v>-0.14419738580888036</v>
      </c>
      <c r="P202" s="3">
        <f t="shared" si="28"/>
        <v>-4.3259215742664106</v>
      </c>
      <c r="Q202" s="3">
        <v>182</v>
      </c>
      <c r="R202" s="3" t="str">
        <f t="shared" si="10"/>
        <v/>
      </c>
      <c r="S202" s="16"/>
      <c r="T202" s="16">
        <f t="shared" si="32"/>
        <v>7.9320867988510866E-5</v>
      </c>
      <c r="U202" s="16">
        <f t="shared" si="33"/>
        <v>0.14249962177163411</v>
      </c>
      <c r="V202" s="16">
        <f t="shared" si="35"/>
        <v>0.12536115319806132</v>
      </c>
      <c r="W202" s="16">
        <f t="shared" si="34"/>
        <v>-0.14109592264312823</v>
      </c>
      <c r="X202" s="3">
        <f t="shared" si="29"/>
        <v>-2.5509703508242794</v>
      </c>
      <c r="Y202" s="3">
        <f t="shared" si="12"/>
        <v>-2.5672759257617539</v>
      </c>
      <c r="Z202" s="3"/>
      <c r="AA202" s="16">
        <f t="shared" si="31"/>
        <v>0.14109592264312823</v>
      </c>
      <c r="AB202" s="3"/>
      <c r="AC202" s="3"/>
      <c r="AD202" s="3"/>
      <c r="AE202" s="3"/>
      <c r="AF202" s="3"/>
      <c r="AG202" s="3"/>
    </row>
    <row r="203" spans="1:33" ht="16.5" customHeight="1" x14ac:dyDescent="0.2">
      <c r="A203" s="3"/>
      <c r="B203" s="18" t="s">
        <v>215</v>
      </c>
      <c r="C203" s="1">
        <v>71.760000000000005</v>
      </c>
      <c r="D203" s="3">
        <f t="shared" si="2"/>
        <v>0.14000000000000057</v>
      </c>
      <c r="E203" s="16">
        <f t="shared" si="30"/>
        <v>1.954761239877137E-3</v>
      </c>
      <c r="F203" s="3">
        <f t="shared" si="3"/>
        <v>1.9600000000000159E-2</v>
      </c>
      <c r="G203" s="1">
        <v>71.25</v>
      </c>
      <c r="H203" s="3">
        <f t="shared" si="4"/>
        <v>-0.51000000000000512</v>
      </c>
      <c r="I203" s="3">
        <f t="shared" si="5"/>
        <v>-7.1070234113713082E-3</v>
      </c>
      <c r="J203" s="3">
        <f t="shared" si="0"/>
        <v>8.3333333333333329E-2</v>
      </c>
      <c r="K203" s="3">
        <f t="shared" si="1"/>
        <v>-6.1200000000000614</v>
      </c>
      <c r="L203" s="3">
        <f t="shared" si="15"/>
        <v>0.36955867283712096</v>
      </c>
      <c r="M203" s="3">
        <f t="shared" si="6"/>
        <v>0.60791337609656271</v>
      </c>
      <c r="N203" s="3">
        <f t="shared" si="7"/>
        <v>9.7266140175450033</v>
      </c>
      <c r="O203" s="3">
        <f t="shared" si="8"/>
        <v>-0.62920148665925457</v>
      </c>
      <c r="P203" s="3">
        <f t="shared" si="28"/>
        <v>-18.876044599777636</v>
      </c>
      <c r="Q203" s="3">
        <v>183</v>
      </c>
      <c r="R203" s="3" t="str">
        <f t="shared" si="10"/>
        <v/>
      </c>
      <c r="S203" s="16"/>
      <c r="T203" s="16">
        <f t="shared" si="32"/>
        <v>7.5239798989398164E-5</v>
      </c>
      <c r="U203" s="16">
        <f t="shared" si="33"/>
        <v>0.13878540464071115</v>
      </c>
      <c r="V203" s="16">
        <f t="shared" si="35"/>
        <v>0.12338899738366244</v>
      </c>
      <c r="W203" s="16">
        <f t="shared" si="34"/>
        <v>-0.61450468193856833</v>
      </c>
      <c r="X203" s="3">
        <f t="shared" si="29"/>
        <v>-11.131091788929426</v>
      </c>
      <c r="Y203" s="3">
        <f t="shared" si="12"/>
        <v>-11.181067791724766</v>
      </c>
      <c r="Z203" s="3"/>
      <c r="AA203" s="16">
        <f t="shared" si="31"/>
        <v>0.61450468193856833</v>
      </c>
      <c r="AB203" s="3"/>
      <c r="AC203" s="3"/>
      <c r="AD203" s="3"/>
      <c r="AE203" s="3"/>
      <c r="AF203" s="3"/>
      <c r="AG203" s="3"/>
    </row>
    <row r="204" spans="1:33" ht="16.5" customHeight="1" x14ac:dyDescent="0.2">
      <c r="A204" s="3"/>
      <c r="B204" s="18" t="s">
        <v>216</v>
      </c>
      <c r="C204" s="1">
        <v>72</v>
      </c>
      <c r="D204" s="3">
        <f t="shared" si="2"/>
        <v>0.23999999999999488</v>
      </c>
      <c r="E204" s="16">
        <f t="shared" si="30"/>
        <v>3.344481605351099E-3</v>
      </c>
      <c r="F204" s="3">
        <f t="shared" si="3"/>
        <v>5.7599999999997542E-2</v>
      </c>
      <c r="G204" s="1">
        <v>73</v>
      </c>
      <c r="H204" s="3">
        <f t="shared" si="4"/>
        <v>1</v>
      </c>
      <c r="I204" s="3">
        <f t="shared" si="5"/>
        <v>1.3888888888888888E-2</v>
      </c>
      <c r="J204" s="3">
        <f t="shared" si="0"/>
        <v>8.3333333333333329E-2</v>
      </c>
      <c r="K204" s="3">
        <f t="shared" si="1"/>
        <v>12</v>
      </c>
      <c r="L204" s="3">
        <f t="shared" si="15"/>
        <v>0.35269604187295212</v>
      </c>
      <c r="M204" s="3">
        <f t="shared" si="6"/>
        <v>0.59388217844363045</v>
      </c>
      <c r="N204" s="3">
        <f t="shared" si="7"/>
        <v>9.5021148550980872</v>
      </c>
      <c r="O204" s="3">
        <f t="shared" si="8"/>
        <v>1.2628767577526958</v>
      </c>
      <c r="P204" s="3">
        <f t="shared" si="28"/>
        <v>37.886302732580873</v>
      </c>
      <c r="Q204" s="3">
        <v>184</v>
      </c>
      <c r="R204" s="3" t="str">
        <f t="shared" si="10"/>
        <v/>
      </c>
      <c r="S204" s="16"/>
      <c r="T204" s="16">
        <f t="shared" si="32"/>
        <v>7.1777407541783768E-5</v>
      </c>
      <c r="U204" s="16">
        <f t="shared" si="33"/>
        <v>0.13555447735392825</v>
      </c>
      <c r="V204" s="16">
        <f t="shared" si="35"/>
        <v>0.11988375179961203</v>
      </c>
      <c r="W204" s="16">
        <f t="shared" si="34"/>
        <v>1.2295179762414303</v>
      </c>
      <c r="X204" s="3">
        <f t="shared" si="29"/>
        <v>22.341328503986123</v>
      </c>
      <c r="Y204" s="3">
        <f t="shared" si="12"/>
        <v>22.37138991379399</v>
      </c>
      <c r="Z204" s="3"/>
      <c r="AA204" s="16">
        <f t="shared" si="31"/>
        <v>1.2295179762414303</v>
      </c>
      <c r="AB204" s="3"/>
      <c r="AC204" s="3"/>
      <c r="AD204" s="3"/>
      <c r="AE204" s="3"/>
      <c r="AF204" s="3"/>
      <c r="AG204" s="3"/>
    </row>
    <row r="205" spans="1:33" ht="16.5" customHeight="1" x14ac:dyDescent="0.2">
      <c r="A205" s="3"/>
      <c r="B205" s="18" t="s">
        <v>217</v>
      </c>
      <c r="C205" s="1">
        <v>72.989999999999995</v>
      </c>
      <c r="D205" s="3">
        <f t="shared" si="2"/>
        <v>0.98999999999999488</v>
      </c>
      <c r="E205" s="16">
        <f t="shared" si="30"/>
        <v>1.3749999999999929E-2</v>
      </c>
      <c r="F205" s="3">
        <f t="shared" si="3"/>
        <v>0.98009999999998987</v>
      </c>
      <c r="G205" s="1">
        <v>73.77</v>
      </c>
      <c r="H205" s="3">
        <f t="shared" si="4"/>
        <v>0.78000000000000114</v>
      </c>
      <c r="I205" s="3">
        <f t="shared" si="5"/>
        <v>1.0686395396629692E-2</v>
      </c>
      <c r="J205" s="3">
        <f t="shared" si="0"/>
        <v>8.3333333333333329E-2</v>
      </c>
      <c r="K205" s="3">
        <f t="shared" si="1"/>
        <v>9.3600000000000136</v>
      </c>
      <c r="L205" s="3">
        <f t="shared" si="15"/>
        <v>0.38660976933927849</v>
      </c>
      <c r="M205" s="3">
        <f t="shared" si="6"/>
        <v>0.62177951826936084</v>
      </c>
      <c r="N205" s="3">
        <f t="shared" si="7"/>
        <v>9.9484722923097735</v>
      </c>
      <c r="O205" s="3">
        <f t="shared" si="8"/>
        <v>0.9408479739382043</v>
      </c>
      <c r="P205" s="3">
        <f t="shared" si="28"/>
        <v>28.225439218146128</v>
      </c>
      <c r="Q205" s="3">
        <v>185</v>
      </c>
      <c r="R205" s="3">
        <f t="shared" si="10"/>
        <v>20</v>
      </c>
      <c r="S205" s="16"/>
      <c r="T205" s="16">
        <f t="shared" si="32"/>
        <v>7.8117142269254806E-5</v>
      </c>
      <c r="U205" s="16">
        <f t="shared" si="33"/>
        <v>0.14141424405246181</v>
      </c>
      <c r="V205" s="16">
        <f t="shared" si="35"/>
        <v>0.12526893648447032</v>
      </c>
      <c r="W205" s="16">
        <f t="shared" si="34"/>
        <v>0.90681632263283962</v>
      </c>
      <c r="X205" s="3">
        <f t="shared" si="29"/>
        <v>16.644374464114904</v>
      </c>
      <c r="Y205" s="3">
        <f t="shared" si="12"/>
        <v>16.499751874980742</v>
      </c>
      <c r="Z205" s="3"/>
      <c r="AA205" s="16">
        <f t="shared" si="31"/>
        <v>0.90681632263283962</v>
      </c>
      <c r="AB205" s="3"/>
      <c r="AC205" s="3"/>
      <c r="AD205" s="3"/>
      <c r="AE205" s="3"/>
      <c r="AF205" s="3"/>
      <c r="AG205" s="3"/>
    </row>
    <row r="206" spans="1:33" ht="16.5" customHeight="1" x14ac:dyDescent="0.2">
      <c r="A206" s="3"/>
      <c r="B206" s="18" t="s">
        <v>218</v>
      </c>
      <c r="C206" s="1">
        <v>73.989999999999995</v>
      </c>
      <c r="D206" s="3">
        <f t="shared" si="2"/>
        <v>1</v>
      </c>
      <c r="E206" s="16">
        <f t="shared" si="30"/>
        <v>1.3700506918755994E-2</v>
      </c>
      <c r="F206" s="3">
        <f t="shared" si="3"/>
        <v>1</v>
      </c>
      <c r="G206" s="1">
        <v>74.53</v>
      </c>
      <c r="H206" s="3">
        <f t="shared" si="4"/>
        <v>0.54000000000000625</v>
      </c>
      <c r="I206" s="3">
        <f t="shared" si="5"/>
        <v>7.2982835518314139E-3</v>
      </c>
      <c r="J206" s="3">
        <f t="shared" si="0"/>
        <v>8.3333333333333329E-2</v>
      </c>
      <c r="K206" s="3">
        <f t="shared" si="1"/>
        <v>6.480000000000075</v>
      </c>
      <c r="L206" s="3">
        <f t="shared" si="15"/>
        <v>0.41976599802364184</v>
      </c>
      <c r="M206" s="3">
        <f t="shared" si="6"/>
        <v>0.64789350824316938</v>
      </c>
      <c r="N206" s="3">
        <f t="shared" si="7"/>
        <v>10.36629613189071</v>
      </c>
      <c r="O206" s="3">
        <f t="shared" si="8"/>
        <v>0.62510272883919504</v>
      </c>
      <c r="P206" s="3">
        <f t="shared" si="28"/>
        <v>18.753081865175851</v>
      </c>
      <c r="Q206" s="3">
        <v>186</v>
      </c>
      <c r="R206" s="3" t="str">
        <f t="shared" si="10"/>
        <v/>
      </c>
      <c r="S206" s="16"/>
      <c r="T206" s="16">
        <f t="shared" si="32"/>
        <v>8.4040750245558917E-5</v>
      </c>
      <c r="U206" s="16">
        <f t="shared" si="33"/>
        <v>0.14667798765616838</v>
      </c>
      <c r="V206" s="16">
        <f t="shared" si="35"/>
        <v>0.12683227599821911</v>
      </c>
      <c r="W206" s="16">
        <f t="shared" si="34"/>
        <v>0.59708620237737431</v>
      </c>
      <c r="X206" s="3">
        <f t="shared" si="29"/>
        <v>11.058581392048589</v>
      </c>
      <c r="Y206" s="3">
        <f t="shared" si="12"/>
        <v>10.864134159603225</v>
      </c>
      <c r="Z206" s="3"/>
      <c r="AA206" s="16">
        <f t="shared" si="31"/>
        <v>0.59708620237737431</v>
      </c>
      <c r="AB206" s="3"/>
      <c r="AC206" s="3"/>
      <c r="AD206" s="3"/>
      <c r="AE206" s="3"/>
      <c r="AF206" s="3"/>
      <c r="AG206" s="3"/>
    </row>
    <row r="207" spans="1:33" ht="16.5" customHeight="1" x14ac:dyDescent="0.2">
      <c r="A207" s="3"/>
      <c r="B207" s="18" t="s">
        <v>219</v>
      </c>
      <c r="C207" s="1">
        <v>74.099999999999994</v>
      </c>
      <c r="D207" s="3">
        <f t="shared" si="2"/>
        <v>0.10999999999999943</v>
      </c>
      <c r="E207" s="16">
        <f t="shared" si="30"/>
        <v>1.4866873901878555E-3</v>
      </c>
      <c r="F207" s="3">
        <f t="shared" si="3"/>
        <v>1.2099999999999875E-2</v>
      </c>
      <c r="G207" s="1">
        <v>73.58</v>
      </c>
      <c r="H207" s="3">
        <f t="shared" si="4"/>
        <v>-0.51999999999999602</v>
      </c>
      <c r="I207" s="3">
        <f t="shared" si="5"/>
        <v>-7.01754385964907E-3</v>
      </c>
      <c r="J207" s="3">
        <f t="shared" si="0"/>
        <v>8.3333333333333329E-2</v>
      </c>
      <c r="K207" s="3">
        <f t="shared" si="1"/>
        <v>-6.2399999999999523</v>
      </c>
      <c r="L207" s="3">
        <f t="shared" si="15"/>
        <v>0.397729998130472</v>
      </c>
      <c r="M207" s="3">
        <f t="shared" si="6"/>
        <v>0.63065838465089163</v>
      </c>
      <c r="N207" s="3">
        <f t="shared" si="7"/>
        <v>10.090534154414266</v>
      </c>
      <c r="O207" s="3">
        <f t="shared" si="8"/>
        <v>-0.61840135561804366</v>
      </c>
      <c r="P207" s="3">
        <f t="shared" si="28"/>
        <v>-18.552040668541309</v>
      </c>
      <c r="Q207" s="3">
        <v>187</v>
      </c>
      <c r="R207" s="3" t="str">
        <f t="shared" si="10"/>
        <v/>
      </c>
      <c r="S207" s="16"/>
      <c r="T207" s="16">
        <f t="shared" si="32"/>
        <v>7.9617479388833758E-5</v>
      </c>
      <c r="U207" s="16">
        <f t="shared" si="33"/>
        <v>0.14276580376105982</v>
      </c>
      <c r="V207" s="16">
        <f t="shared" si="35"/>
        <v>0.12697140597682494</v>
      </c>
      <c r="W207" s="16">
        <f t="shared" si="34"/>
        <v>-0.58985081929512972</v>
      </c>
      <c r="X207" s="3">
        <f t="shared" si="29"/>
        <v>-10.940028588188312</v>
      </c>
      <c r="Y207" s="3">
        <f t="shared" si="12"/>
        <v>-10.732484538177294</v>
      </c>
      <c r="Z207" s="3"/>
      <c r="AA207" s="16">
        <f t="shared" si="31"/>
        <v>0.58985081929512972</v>
      </c>
      <c r="AB207" s="3"/>
      <c r="AC207" s="3"/>
      <c r="AD207" s="3"/>
      <c r="AE207" s="3"/>
      <c r="AF207" s="3"/>
      <c r="AG207" s="3"/>
    </row>
    <row r="208" spans="1:33" ht="16.5" customHeight="1" x14ac:dyDescent="0.2">
      <c r="A208" s="3"/>
      <c r="B208" s="18" t="s">
        <v>220</v>
      </c>
      <c r="C208" s="1">
        <v>73.540000000000006</v>
      </c>
      <c r="D208" s="3">
        <f t="shared" si="2"/>
        <v>-0.55999999999998806</v>
      </c>
      <c r="E208" s="16">
        <f t="shared" si="30"/>
        <v>-7.5573549257758176E-3</v>
      </c>
      <c r="F208" s="3">
        <f t="shared" si="3"/>
        <v>0.31359999999998661</v>
      </c>
      <c r="G208" s="1">
        <v>72.94</v>
      </c>
      <c r="H208" s="3">
        <f t="shared" si="4"/>
        <v>-0.60000000000000853</v>
      </c>
      <c r="I208" s="3">
        <f t="shared" si="5"/>
        <v>-8.1588251291815125E-3</v>
      </c>
      <c r="J208" s="3">
        <f t="shared" si="0"/>
        <v>8.3333333333333329E-2</v>
      </c>
      <c r="K208" s="3">
        <f t="shared" si="1"/>
        <v>-7.2000000000001023</v>
      </c>
      <c r="L208" s="3">
        <f t="shared" si="15"/>
        <v>0.39318243066395925</v>
      </c>
      <c r="M208" s="3">
        <f t="shared" si="6"/>
        <v>0.62704260673734069</v>
      </c>
      <c r="N208" s="3">
        <f t="shared" si="7"/>
        <v>10.032681707797451</v>
      </c>
      <c r="O208" s="3">
        <f t="shared" si="8"/>
        <v>-0.7176545822643039</v>
      </c>
      <c r="P208" s="3">
        <f t="shared" si="28"/>
        <v>-21.529637467929117</v>
      </c>
      <c r="Q208" s="3">
        <v>188</v>
      </c>
      <c r="R208" s="3" t="str">
        <f t="shared" si="10"/>
        <v/>
      </c>
      <c r="S208" s="16"/>
      <c r="T208" s="16">
        <f t="shared" si="32"/>
        <v>7.8401054204256152E-5</v>
      </c>
      <c r="U208" s="16">
        <f t="shared" si="33"/>
        <v>0.14167099165421823</v>
      </c>
      <c r="V208" s="16">
        <f t="shared" si="35"/>
        <v>0.12174324874999848</v>
      </c>
      <c r="W208" s="16">
        <f t="shared" si="34"/>
        <v>-0.69107938334433916</v>
      </c>
      <c r="X208" s="3">
        <f t="shared" si="29"/>
        <v>-12.695899798876095</v>
      </c>
      <c r="Y208" s="3">
        <f t="shared" si="12"/>
        <v>-12.574363811615136</v>
      </c>
      <c r="Z208" s="3"/>
      <c r="AA208" s="16">
        <f t="shared" si="31"/>
        <v>0.69107938334433916</v>
      </c>
      <c r="AB208" s="3"/>
      <c r="AC208" s="3"/>
      <c r="AD208" s="3"/>
      <c r="AE208" s="3"/>
      <c r="AF208" s="3"/>
      <c r="AG208" s="3"/>
    </row>
    <row r="209" spans="1:33" ht="16.5" customHeight="1" x14ac:dyDescent="0.2">
      <c r="A209" s="3"/>
      <c r="B209" s="18" t="s">
        <v>221</v>
      </c>
      <c r="C209" s="1">
        <v>72.94</v>
      </c>
      <c r="D209" s="3">
        <f t="shared" si="2"/>
        <v>-0.60000000000000853</v>
      </c>
      <c r="E209" s="16">
        <f t="shared" si="30"/>
        <v>-8.1588251291815125E-3</v>
      </c>
      <c r="F209" s="3">
        <f t="shared" si="3"/>
        <v>0.36000000000001026</v>
      </c>
      <c r="G209" s="1">
        <v>73.63</v>
      </c>
      <c r="H209" s="3">
        <f t="shared" si="4"/>
        <v>0.68999999999999773</v>
      </c>
      <c r="I209" s="3">
        <f t="shared" si="5"/>
        <v>9.4598299972579892E-3</v>
      </c>
      <c r="J209" s="3">
        <f t="shared" si="0"/>
        <v>8.3333333333333329E-2</v>
      </c>
      <c r="K209" s="3">
        <f t="shared" si="1"/>
        <v>8.2799999999999727</v>
      </c>
      <c r="L209" s="3">
        <f t="shared" si="15"/>
        <v>0.39138878576320529</v>
      </c>
      <c r="M209" s="3">
        <f t="shared" si="6"/>
        <v>0.6256107302174454</v>
      </c>
      <c r="N209" s="3">
        <f t="shared" si="7"/>
        <v>10.009771683479126</v>
      </c>
      <c r="O209" s="3">
        <f t="shared" si="8"/>
        <v>0.82719169445851615</v>
      </c>
      <c r="P209" s="3">
        <f t="shared" si="28"/>
        <v>24.815750833755484</v>
      </c>
      <c r="Q209" s="3">
        <v>189</v>
      </c>
      <c r="R209" s="3" t="str">
        <f t="shared" si="10"/>
        <v/>
      </c>
      <c r="S209" s="16"/>
      <c r="T209" s="16">
        <f t="shared" si="32"/>
        <v>7.7761344652056558E-5</v>
      </c>
      <c r="U209" s="16">
        <f t="shared" si="33"/>
        <v>0.14109182907215598</v>
      </c>
      <c r="V209" s="16">
        <f t="shared" si="35"/>
        <v>0.12685179886521253</v>
      </c>
      <c r="W209" s="16">
        <f t="shared" si="34"/>
        <v>0.80456792369628638</v>
      </c>
      <c r="X209" s="3">
        <f t="shared" si="29"/>
        <v>14.63370140294054</v>
      </c>
      <c r="Y209" s="3">
        <f t="shared" si="12"/>
        <v>14.639316448356588</v>
      </c>
      <c r="Z209" s="3"/>
      <c r="AA209" s="16">
        <f t="shared" si="31"/>
        <v>0.80456792369628638</v>
      </c>
      <c r="AB209" s="3"/>
      <c r="AC209" s="3"/>
      <c r="AD209" s="3"/>
      <c r="AE209" s="3"/>
      <c r="AF209" s="3"/>
      <c r="AG209" s="3"/>
    </row>
    <row r="210" spans="1:33" ht="16.5" customHeight="1" x14ac:dyDescent="0.2">
      <c r="A210" s="3"/>
      <c r="B210" s="18" t="s">
        <v>222</v>
      </c>
      <c r="C210" s="1">
        <v>73.760000000000005</v>
      </c>
      <c r="D210" s="3">
        <f t="shared" si="2"/>
        <v>0.82000000000000739</v>
      </c>
      <c r="E210" s="16">
        <f t="shared" si="30"/>
        <v>1.1242116808335719E-2</v>
      </c>
      <c r="F210" s="3">
        <f t="shared" si="3"/>
        <v>0.6724000000000121</v>
      </c>
      <c r="G210" s="1">
        <v>73.06</v>
      </c>
      <c r="H210" s="3">
        <f t="shared" si="4"/>
        <v>-0.70000000000000284</v>
      </c>
      <c r="I210" s="3">
        <f t="shared" si="5"/>
        <v>-9.4902386117137038E-3</v>
      </c>
      <c r="J210" s="3">
        <f t="shared" si="0"/>
        <v>8.3333333333333329E-2</v>
      </c>
      <c r="K210" s="3">
        <f t="shared" si="1"/>
        <v>-8.4000000000000341</v>
      </c>
      <c r="L210" s="3">
        <f t="shared" si="15"/>
        <v>0.40657858112735701</v>
      </c>
      <c r="M210" s="3">
        <f t="shared" si="6"/>
        <v>0.6376351473431785</v>
      </c>
      <c r="N210" s="3">
        <f t="shared" si="7"/>
        <v>10.202162357490856</v>
      </c>
      <c r="O210" s="3">
        <f t="shared" si="8"/>
        <v>-0.82335486396493207</v>
      </c>
      <c r="P210" s="3">
        <f t="shared" si="28"/>
        <v>-24.700645918947963</v>
      </c>
      <c r="Q210" s="3">
        <v>190</v>
      </c>
      <c r="R210" s="3">
        <f t="shared" si="10"/>
        <v>-20</v>
      </c>
      <c r="S210" s="16"/>
      <c r="T210" s="16">
        <f t="shared" si="32"/>
        <v>8.03896606347705E-5</v>
      </c>
      <c r="U210" s="16">
        <f t="shared" si="33"/>
        <v>0.14345645026453585</v>
      </c>
      <c r="V210" s="16">
        <f t="shared" si="35"/>
        <v>0.12926948747579625</v>
      </c>
      <c r="W210" s="16">
        <f t="shared" si="34"/>
        <v>-0.79384972324745762</v>
      </c>
      <c r="X210" s="3">
        <f t="shared" si="29"/>
        <v>-14.565824715888501</v>
      </c>
      <c r="Y210" s="3">
        <f t="shared" si="12"/>
        <v>-14.444296085866283</v>
      </c>
      <c r="Z210" s="3"/>
      <c r="AA210" s="16">
        <f t="shared" si="31"/>
        <v>0.79384972324745762</v>
      </c>
      <c r="AB210" s="3"/>
      <c r="AC210" s="3"/>
      <c r="AD210" s="3"/>
      <c r="AE210" s="3"/>
      <c r="AF210" s="3"/>
      <c r="AG210" s="3"/>
    </row>
    <row r="211" spans="1:33" ht="16.5" customHeight="1" x14ac:dyDescent="0.2">
      <c r="A211" s="3"/>
      <c r="B211" s="18" t="s">
        <v>223</v>
      </c>
      <c r="C211" s="1">
        <v>72.94</v>
      </c>
      <c r="D211" s="3">
        <f t="shared" si="2"/>
        <v>-0.82000000000000739</v>
      </c>
      <c r="E211" s="16">
        <f t="shared" si="30"/>
        <v>-1.1117136659436108E-2</v>
      </c>
      <c r="F211" s="3">
        <f t="shared" si="3"/>
        <v>0.6724000000000121</v>
      </c>
      <c r="G211" s="1">
        <v>72.400000000000006</v>
      </c>
      <c r="H211" s="3">
        <f t="shared" si="4"/>
        <v>-0.53999999999999204</v>
      </c>
      <c r="I211" s="3">
        <f t="shared" si="5"/>
        <v>-7.4033452152452986E-3</v>
      </c>
      <c r="J211" s="3">
        <f t="shared" si="0"/>
        <v>8.3333333333333329E-2</v>
      </c>
      <c r="K211" s="3">
        <f t="shared" si="1"/>
        <v>-6.4799999999999045</v>
      </c>
      <c r="L211" s="3">
        <f t="shared" si="15"/>
        <v>0.42094730647182482</v>
      </c>
      <c r="M211" s="3">
        <f t="shared" si="6"/>
        <v>0.64880452100137587</v>
      </c>
      <c r="N211" s="3">
        <f t="shared" si="7"/>
        <v>10.380872336022014</v>
      </c>
      <c r="O211" s="3">
        <f t="shared" si="8"/>
        <v>-0.62422499672923082</v>
      </c>
      <c r="P211" s="3">
        <f t="shared" si="28"/>
        <v>-18.726749901876925</v>
      </c>
      <c r="Q211" s="3">
        <v>191</v>
      </c>
      <c r="R211" s="3" t="str">
        <f t="shared" si="10"/>
        <v/>
      </c>
      <c r="S211" s="16"/>
      <c r="T211" s="16">
        <f t="shared" si="32"/>
        <v>8.2724853438543891E-5</v>
      </c>
      <c r="U211" s="16">
        <f t="shared" si="33"/>
        <v>0.14552512662859027</v>
      </c>
      <c r="V211" s="16">
        <f t="shared" si="35"/>
        <v>0.13455485381949031</v>
      </c>
      <c r="W211" s="16">
        <f t="shared" si="34"/>
        <v>-0.61047974766365753</v>
      </c>
      <c r="X211" s="3">
        <f t="shared" si="29"/>
        <v>-11.043053589128133</v>
      </c>
      <c r="Y211" s="3">
        <f t="shared" si="12"/>
        <v>-11.107833096680549</v>
      </c>
      <c r="Z211" s="3"/>
      <c r="AA211" s="16">
        <f t="shared" si="31"/>
        <v>0.61047974766365753</v>
      </c>
      <c r="AB211" s="3"/>
      <c r="AC211" s="3"/>
      <c r="AD211" s="3"/>
      <c r="AE211" s="3"/>
      <c r="AF211" s="3"/>
      <c r="AG211" s="3"/>
    </row>
    <row r="212" spans="1:33" ht="16.5" customHeight="1" x14ac:dyDescent="0.2">
      <c r="A212" s="3"/>
      <c r="B212" s="18" t="s">
        <v>224</v>
      </c>
      <c r="C212" s="1">
        <v>71.8</v>
      </c>
      <c r="D212" s="3">
        <f t="shared" si="2"/>
        <v>-1.1400000000000006</v>
      </c>
      <c r="E212" s="16">
        <f t="shared" si="30"/>
        <v>-1.5629284343295868E-2</v>
      </c>
      <c r="F212" s="3">
        <f t="shared" si="3"/>
        <v>1.2996000000000012</v>
      </c>
      <c r="G212" s="1">
        <v>72.13</v>
      </c>
      <c r="H212" s="3">
        <f t="shared" si="4"/>
        <v>0.32999999999999829</v>
      </c>
      <c r="I212" s="3">
        <f t="shared" si="5"/>
        <v>4.5961002785515088E-3</v>
      </c>
      <c r="J212" s="3">
        <f t="shared" si="0"/>
        <v>8.3333333333333329E-2</v>
      </c>
      <c r="K212" s="3">
        <f t="shared" si="1"/>
        <v>3.9599999999999795</v>
      </c>
      <c r="L212" s="3">
        <f t="shared" si="15"/>
        <v>0.46844204666253708</v>
      </c>
      <c r="M212" s="3">
        <f t="shared" si="6"/>
        <v>0.68442826261233325</v>
      </c>
      <c r="N212" s="3">
        <f t="shared" si="7"/>
        <v>10.950852201797332</v>
      </c>
      <c r="O212" s="3">
        <f t="shared" si="8"/>
        <v>0.361615692279185</v>
      </c>
      <c r="P212" s="3">
        <f t="shared" si="28"/>
        <v>10.848470768375551</v>
      </c>
      <c r="Q212" s="3">
        <v>192</v>
      </c>
      <c r="R212" s="3" t="str">
        <f t="shared" si="10"/>
        <v/>
      </c>
      <c r="S212" s="16"/>
      <c r="T212" s="16">
        <f t="shared" si="32"/>
        <v>9.1457268338276297E-5</v>
      </c>
      <c r="U212" s="16">
        <f t="shared" si="33"/>
        <v>0.15301326966834847</v>
      </c>
      <c r="V212" s="16">
        <f t="shared" si="35"/>
        <v>0.14591497109837731</v>
      </c>
      <c r="W212" s="16">
        <f t="shared" si="34"/>
        <v>0.36044719168579936</v>
      </c>
      <c r="X212" s="3">
        <f t="shared" si="29"/>
        <v>6.3972790090636096</v>
      </c>
      <c r="Y212" s="3">
        <f t="shared" si="12"/>
        <v>6.5584276312782093</v>
      </c>
      <c r="Z212" s="3"/>
      <c r="AA212" s="16">
        <f t="shared" si="31"/>
        <v>0.36044719168579936</v>
      </c>
      <c r="AB212" s="3"/>
      <c r="AC212" s="3"/>
      <c r="AD212" s="3"/>
      <c r="AE212" s="3"/>
      <c r="AF212" s="3"/>
      <c r="AG212" s="3"/>
    </row>
    <row r="213" spans="1:33" ht="16.5" customHeight="1" x14ac:dyDescent="0.2">
      <c r="A213" s="3"/>
      <c r="B213" s="18" t="s">
        <v>225</v>
      </c>
      <c r="C213" s="1">
        <v>71.84</v>
      </c>
      <c r="D213" s="3">
        <f t="shared" si="2"/>
        <v>4.0000000000006253E-2</v>
      </c>
      <c r="E213" s="16">
        <f t="shared" si="30"/>
        <v>5.5710306406693945E-4</v>
      </c>
      <c r="F213" s="3">
        <f t="shared" si="3"/>
        <v>1.6000000000005003E-3</v>
      </c>
      <c r="G213" s="1">
        <v>72.05</v>
      </c>
      <c r="H213" s="3">
        <f t="shared" si="4"/>
        <v>0.20999999999999375</v>
      </c>
      <c r="I213" s="3">
        <f t="shared" si="5"/>
        <v>2.9231625835188439E-3</v>
      </c>
      <c r="J213" s="3">
        <f t="shared" si="0"/>
        <v>8.3333333333333329E-2</v>
      </c>
      <c r="K213" s="3">
        <f t="shared" si="1"/>
        <v>2.519999999999925</v>
      </c>
      <c r="L213" s="3">
        <f t="shared" si="15"/>
        <v>0.4432073414375351</v>
      </c>
      <c r="M213" s="3">
        <f t="shared" si="6"/>
        <v>0.66573819286378266</v>
      </c>
      <c r="N213" s="3">
        <f t="shared" si="7"/>
        <v>10.651811085820523</v>
      </c>
      <c r="O213" s="3">
        <f t="shared" si="8"/>
        <v>0.23657948678366053</v>
      </c>
      <c r="P213" s="3">
        <f t="shared" ref="P213:P276" si="36">O213*$G$9</f>
        <v>7.0973846035098163</v>
      </c>
      <c r="Q213" s="3">
        <v>193</v>
      </c>
      <c r="R213" s="3" t="str">
        <f t="shared" si="10"/>
        <v/>
      </c>
      <c r="S213" s="16"/>
      <c r="T213" s="16">
        <f t="shared" si="32"/>
        <v>8.653040863480152E-5</v>
      </c>
      <c r="U213" s="16">
        <f t="shared" si="33"/>
        <v>0.14883475605687399</v>
      </c>
      <c r="V213" s="16">
        <f t="shared" si="35"/>
        <v>0.1393277946405109</v>
      </c>
      <c r="W213" s="16">
        <f t="shared" si="34"/>
        <v>0.23568386801280375</v>
      </c>
      <c r="X213" s="3">
        <f t="shared" ref="X213:X276" si="37">O213*$O$16</f>
        <v>4.1852856971917145</v>
      </c>
      <c r="Y213" s="3">
        <f t="shared" si="12"/>
        <v>4.2883274662022997</v>
      </c>
      <c r="Z213" s="3"/>
      <c r="AA213" s="16">
        <f t="shared" si="31"/>
        <v>0.23568386801280375</v>
      </c>
      <c r="AB213" s="3"/>
      <c r="AC213" s="3"/>
      <c r="AD213" s="3"/>
      <c r="AE213" s="3"/>
      <c r="AF213" s="3"/>
      <c r="AG213" s="3"/>
    </row>
    <row r="214" spans="1:33" ht="16.5" customHeight="1" x14ac:dyDescent="0.2">
      <c r="A214" s="3"/>
      <c r="B214" s="18" t="s">
        <v>226</v>
      </c>
      <c r="C214" s="1">
        <v>71.8</v>
      </c>
      <c r="D214" s="3">
        <f t="shared" si="2"/>
        <v>-4.0000000000006253E-2</v>
      </c>
      <c r="E214" s="16">
        <f t="shared" ref="E214:E277" si="38">D214/C213</f>
        <v>-5.5679287305131198E-4</v>
      </c>
      <c r="F214" s="3">
        <f t="shared" si="3"/>
        <v>1.6000000000005003E-3</v>
      </c>
      <c r="G214" s="1">
        <v>73.760000000000005</v>
      </c>
      <c r="H214" s="3">
        <f t="shared" si="4"/>
        <v>1.960000000000008</v>
      </c>
      <c r="I214" s="3">
        <f t="shared" si="5"/>
        <v>2.7298050139275876E-2</v>
      </c>
      <c r="J214" s="3">
        <f t="shared" si="0"/>
        <v>8.3333333333333329E-2</v>
      </c>
      <c r="K214" s="3">
        <f t="shared" si="1"/>
        <v>23.520000000000095</v>
      </c>
      <c r="L214" s="3">
        <f t="shared" si="15"/>
        <v>0.41933667433280347</v>
      </c>
      <c r="M214" s="3">
        <f t="shared" si="6"/>
        <v>0.64756210075389953</v>
      </c>
      <c r="N214" s="3">
        <f t="shared" si="7"/>
        <v>10.360993612062392</v>
      </c>
      <c r="O214" s="3">
        <f t="shared" si="8"/>
        <v>2.2700525529344819</v>
      </c>
      <c r="P214" s="3">
        <f t="shared" si="36"/>
        <v>68.101576588034462</v>
      </c>
      <c r="Q214" s="3">
        <v>194</v>
      </c>
      <c r="R214" s="3" t="str">
        <f t="shared" si="10"/>
        <v/>
      </c>
      <c r="S214" s="16"/>
      <c r="T214" s="16">
        <f t="shared" si="32"/>
        <v>8.1869846995270658E-5</v>
      </c>
      <c r="U214" s="16">
        <f t="shared" si="33"/>
        <v>0.1447711325879206</v>
      </c>
      <c r="V214" s="16">
        <f t="shared" si="35"/>
        <v>0.13788404771741347</v>
      </c>
      <c r="W214" s="16">
        <f t="shared" si="34"/>
        <v>2.262720445820722</v>
      </c>
      <c r="X214" s="3">
        <f t="shared" si="37"/>
        <v>40.15909667755016</v>
      </c>
      <c r="Y214" s="3">
        <f t="shared" si="12"/>
        <v>41.17076963291936</v>
      </c>
      <c r="Z214" s="3"/>
      <c r="AA214" s="16">
        <f t="shared" ref="AA214:AA277" si="39">ABS(W214)</f>
        <v>2.262720445820722</v>
      </c>
      <c r="AB214" s="3"/>
      <c r="AC214" s="3"/>
      <c r="AD214" s="3"/>
      <c r="AE214" s="3"/>
      <c r="AF214" s="3"/>
      <c r="AG214" s="3"/>
    </row>
    <row r="215" spans="1:33" ht="16.5" customHeight="1" x14ac:dyDescent="0.2">
      <c r="A215" s="3"/>
      <c r="B215" s="18" t="s">
        <v>227</v>
      </c>
      <c r="C215" s="1">
        <v>73.599999999999994</v>
      </c>
      <c r="D215" s="3">
        <f t="shared" si="2"/>
        <v>1.7999999999999972</v>
      </c>
      <c r="E215" s="16">
        <f t="shared" si="38"/>
        <v>2.5069637883008318E-2</v>
      </c>
      <c r="F215" s="3">
        <f t="shared" si="3"/>
        <v>3.2399999999999896</v>
      </c>
      <c r="G215" s="1">
        <v>74.42</v>
      </c>
      <c r="H215" s="3">
        <f t="shared" si="4"/>
        <v>0.82000000000000739</v>
      </c>
      <c r="I215" s="3">
        <f t="shared" si="5"/>
        <v>1.1141304347826187E-2</v>
      </c>
      <c r="J215" s="3">
        <f t="shared" si="0"/>
        <v>8.3333333333333329E-2</v>
      </c>
      <c r="K215" s="3">
        <f t="shared" si="1"/>
        <v>9.8400000000000887</v>
      </c>
      <c r="L215" s="3">
        <f t="shared" si="15"/>
        <v>0.5718049622067054</v>
      </c>
      <c r="M215" s="3">
        <f t="shared" si="6"/>
        <v>0.75617786413429577</v>
      </c>
      <c r="N215" s="3">
        <f t="shared" si="7"/>
        <v>12.098845826148732</v>
      </c>
      <c r="O215" s="3">
        <f t="shared" si="8"/>
        <v>0.81330071821671668</v>
      </c>
      <c r="P215" s="3">
        <f t="shared" si="36"/>
        <v>24.399021546501501</v>
      </c>
      <c r="Q215" s="3">
        <v>195</v>
      </c>
      <c r="R215" s="3">
        <f t="shared" si="10"/>
        <v>20</v>
      </c>
      <c r="S215" s="16"/>
      <c r="T215" s="16">
        <f t="shared" ref="T215:T278" si="40">$G$13*(E215^2)+(1-$G$13)*T214</f>
        <v>1.1141670627040013E-4</v>
      </c>
      <c r="U215" s="16">
        <f t="shared" ref="U215:U278" si="41">SQRT(T215)*$W$14</f>
        <v>0.16888657970727702</v>
      </c>
      <c r="V215" s="16">
        <f t="shared" si="35"/>
        <v>0.15339433078628556</v>
      </c>
      <c r="W215" s="16">
        <f t="shared" ref="W215:W278" si="42">I215/J215/U215</f>
        <v>0.79162981691998557</v>
      </c>
      <c r="X215" s="3">
        <f t="shared" si="37"/>
        <v>14.387958608519835</v>
      </c>
      <c r="Y215" s="3">
        <f t="shared" si="12"/>
        <v>14.403904329923201</v>
      </c>
      <c r="Z215" s="3"/>
      <c r="AA215" s="16">
        <f t="shared" si="39"/>
        <v>0.79162981691998557</v>
      </c>
      <c r="AB215" s="3"/>
      <c r="AC215" s="3"/>
      <c r="AD215" s="3"/>
      <c r="AE215" s="3"/>
      <c r="AF215" s="3"/>
      <c r="AG215" s="3"/>
    </row>
    <row r="216" spans="1:33" ht="16.5" customHeight="1" x14ac:dyDescent="0.2">
      <c r="A216" s="3"/>
      <c r="B216" s="18" t="s">
        <v>228</v>
      </c>
      <c r="C216" s="1">
        <v>73.849999999999994</v>
      </c>
      <c r="D216" s="3">
        <f t="shared" si="2"/>
        <v>0.25</v>
      </c>
      <c r="E216" s="16">
        <f t="shared" si="38"/>
        <v>3.3967391304347829E-3</v>
      </c>
      <c r="F216" s="3">
        <f t="shared" si="3"/>
        <v>6.25E-2</v>
      </c>
      <c r="G216" s="1">
        <v>73.150000000000006</v>
      </c>
      <c r="H216" s="3">
        <f t="shared" si="4"/>
        <v>-0.69999999999998863</v>
      </c>
      <c r="I216" s="3">
        <f t="shared" si="5"/>
        <v>-9.4786729857818369E-3</v>
      </c>
      <c r="J216" s="3">
        <f t="shared" si="0"/>
        <v>8.3333333333333329E-2</v>
      </c>
      <c r="K216" s="3">
        <f t="shared" si="1"/>
        <v>-8.3999999999998636</v>
      </c>
      <c r="L216" s="3">
        <f t="shared" si="15"/>
        <v>0.54427496424958621</v>
      </c>
      <c r="M216" s="3">
        <f t="shared" si="6"/>
        <v>0.73774993341211914</v>
      </c>
      <c r="N216" s="3">
        <f t="shared" si="7"/>
        <v>11.803998934593906</v>
      </c>
      <c r="O216" s="3">
        <f t="shared" si="8"/>
        <v>-0.71162324281324996</v>
      </c>
      <c r="P216" s="3">
        <f t="shared" si="36"/>
        <v>-21.348697284397499</v>
      </c>
      <c r="Q216" s="3">
        <v>196</v>
      </c>
      <c r="R216" s="3" t="str">
        <f t="shared" si="10"/>
        <v/>
      </c>
      <c r="S216" s="16"/>
      <c r="T216" s="16">
        <f t="shared" si="40"/>
        <v>1.0601784845687725E-4</v>
      </c>
      <c r="U216" s="16">
        <f t="shared" si="41"/>
        <v>0.1647439504350936</v>
      </c>
      <c r="V216" s="16">
        <f t="shared" si="35"/>
        <v>0.14806483762818598</v>
      </c>
      <c r="W216" s="16">
        <f t="shared" si="42"/>
        <v>-0.69042945448971338</v>
      </c>
      <c r="X216" s="3">
        <f t="shared" si="37"/>
        <v>-12.589200443481484</v>
      </c>
      <c r="Y216" s="3">
        <f t="shared" si="12"/>
        <v>-12.562538192060142</v>
      </c>
      <c r="Z216" s="3"/>
      <c r="AA216" s="16">
        <f t="shared" si="39"/>
        <v>0.69042945448971338</v>
      </c>
      <c r="AB216" s="3"/>
      <c r="AC216" s="3"/>
      <c r="AD216" s="3"/>
      <c r="AE216" s="3"/>
      <c r="AF216" s="3"/>
      <c r="AG216" s="3"/>
    </row>
    <row r="217" spans="1:33" ht="16.5" customHeight="1" x14ac:dyDescent="0.2">
      <c r="A217" s="3"/>
      <c r="B217" s="18" t="s">
        <v>229</v>
      </c>
      <c r="C217" s="1">
        <v>73.099999999999994</v>
      </c>
      <c r="D217" s="3">
        <f t="shared" si="2"/>
        <v>-0.75</v>
      </c>
      <c r="E217" s="16">
        <f t="shared" si="38"/>
        <v>-1.0155721056194991E-2</v>
      </c>
      <c r="F217" s="3">
        <f t="shared" si="3"/>
        <v>0.5625</v>
      </c>
      <c r="G217" s="1">
        <v>73.959999999999994</v>
      </c>
      <c r="H217" s="3">
        <f t="shared" si="4"/>
        <v>0.85999999999999943</v>
      </c>
      <c r="I217" s="3">
        <f t="shared" si="5"/>
        <v>1.1764705882352934E-2</v>
      </c>
      <c r="J217" s="3">
        <f t="shared" si="0"/>
        <v>8.3333333333333329E-2</v>
      </c>
      <c r="K217" s="3">
        <f t="shared" si="1"/>
        <v>10.319999999999993</v>
      </c>
      <c r="L217" s="3">
        <f t="shared" si="15"/>
        <v>0.54526010131717606</v>
      </c>
      <c r="M217" s="3">
        <f t="shared" si="6"/>
        <v>0.73841729483888452</v>
      </c>
      <c r="N217" s="3">
        <f t="shared" si="7"/>
        <v>11.814676717422152</v>
      </c>
      <c r="O217" s="3">
        <f t="shared" si="8"/>
        <v>0.87348983360517352</v>
      </c>
      <c r="P217" s="3">
        <f t="shared" si="36"/>
        <v>26.204695008155205</v>
      </c>
      <c r="Q217" s="3">
        <v>197</v>
      </c>
      <c r="R217" s="3" t="str">
        <f t="shared" si="10"/>
        <v/>
      </c>
      <c r="S217" s="16"/>
      <c r="T217" s="16">
        <f t="shared" si="40"/>
        <v>1.0586221719819427E-4</v>
      </c>
      <c r="U217" s="16">
        <f t="shared" si="41"/>
        <v>0.16462298625264254</v>
      </c>
      <c r="V217" s="16">
        <f t="shared" si="35"/>
        <v>0.15323743157623279</v>
      </c>
      <c r="W217" s="16">
        <f t="shared" si="42"/>
        <v>0.85757447244685148</v>
      </c>
      <c r="X217" s="3">
        <f t="shared" si="37"/>
        <v>15.452753562582302</v>
      </c>
      <c r="Y217" s="3">
        <f t="shared" si="12"/>
        <v>15.603783981973656</v>
      </c>
      <c r="Z217" s="3"/>
      <c r="AA217" s="16">
        <f t="shared" si="39"/>
        <v>0.85757447244685148</v>
      </c>
      <c r="AB217" s="3"/>
      <c r="AC217" s="3"/>
      <c r="AD217" s="3"/>
      <c r="AE217" s="3"/>
      <c r="AF217" s="3"/>
      <c r="AG217" s="3"/>
    </row>
    <row r="218" spans="1:33" ht="16.5" customHeight="1" x14ac:dyDescent="0.2">
      <c r="A218" s="3"/>
      <c r="B218" s="18" t="s">
        <v>230</v>
      </c>
      <c r="C218" s="1">
        <v>73.8</v>
      </c>
      <c r="D218" s="3">
        <f t="shared" si="2"/>
        <v>0.70000000000000284</v>
      </c>
      <c r="E218" s="16">
        <f t="shared" si="38"/>
        <v>9.5759233926128989E-3</v>
      </c>
      <c r="F218" s="3">
        <f t="shared" si="3"/>
        <v>0.49000000000000399</v>
      </c>
      <c r="G218" s="1">
        <v>74.790000000000006</v>
      </c>
      <c r="H218" s="3">
        <f t="shared" si="4"/>
        <v>0.99000000000000909</v>
      </c>
      <c r="I218" s="3">
        <f t="shared" si="5"/>
        <v>1.3414634146341586E-2</v>
      </c>
      <c r="J218" s="3">
        <f t="shared" si="0"/>
        <v>8.3333333333333329E-2</v>
      </c>
      <c r="K218" s="3">
        <f t="shared" si="1"/>
        <v>11.880000000000109</v>
      </c>
      <c r="L218" s="3">
        <f t="shared" si="15"/>
        <v>0.54227306881354509</v>
      </c>
      <c r="M218" s="3">
        <f t="shared" si="6"/>
        <v>0.73639192609204041</v>
      </c>
      <c r="N218" s="3">
        <f t="shared" si="7"/>
        <v>11.782270817472646</v>
      </c>
      <c r="O218" s="3">
        <f t="shared" si="8"/>
        <v>1.0082945965206074</v>
      </c>
      <c r="P218" s="3">
        <f t="shared" si="36"/>
        <v>30.248837895618223</v>
      </c>
      <c r="Q218" s="3">
        <v>198</v>
      </c>
      <c r="R218" s="3" t="str">
        <f t="shared" si="10"/>
        <v/>
      </c>
      <c r="S218" s="16"/>
      <c r="T218" s="16">
        <f t="shared" si="40"/>
        <v>1.0509660052916707E-4</v>
      </c>
      <c r="U218" s="16">
        <f t="shared" si="41"/>
        <v>0.16402661288786879</v>
      </c>
      <c r="V218" s="16">
        <f t="shared" si="35"/>
        <v>0.15496962399021749</v>
      </c>
      <c r="W218" s="16">
        <f t="shared" si="42"/>
        <v>0.98139934076517532</v>
      </c>
      <c r="X218" s="3">
        <f t="shared" si="37"/>
        <v>17.837560689411575</v>
      </c>
      <c r="Y218" s="3">
        <f t="shared" si="12"/>
        <v>17.856808715000795</v>
      </c>
      <c r="Z218" s="3"/>
      <c r="AA218" s="16">
        <f t="shared" si="39"/>
        <v>0.98139934076517532</v>
      </c>
      <c r="AB218" s="3"/>
      <c r="AC218" s="3"/>
      <c r="AD218" s="3"/>
      <c r="AE218" s="3"/>
      <c r="AF218" s="3"/>
      <c r="AG218" s="3"/>
    </row>
    <row r="219" spans="1:33" ht="16.5" customHeight="1" x14ac:dyDescent="0.2">
      <c r="A219" s="3"/>
      <c r="B219" s="18" t="s">
        <v>231</v>
      </c>
      <c r="C219" s="1">
        <v>74.5</v>
      </c>
      <c r="D219" s="3">
        <f t="shared" si="2"/>
        <v>0.70000000000000284</v>
      </c>
      <c r="E219" s="16">
        <f t="shared" si="38"/>
        <v>9.4850948509485489E-3</v>
      </c>
      <c r="F219" s="3">
        <f t="shared" si="3"/>
        <v>0.49000000000000399</v>
      </c>
      <c r="G219" s="1">
        <v>75.19</v>
      </c>
      <c r="H219" s="3">
        <f t="shared" si="4"/>
        <v>0.68999999999999773</v>
      </c>
      <c r="I219" s="3">
        <f t="shared" si="5"/>
        <v>9.2617449664429228E-3</v>
      </c>
      <c r="J219" s="3">
        <f t="shared" si="0"/>
        <v>8.3333333333333329E-2</v>
      </c>
      <c r="K219" s="3">
        <f t="shared" si="1"/>
        <v>8.2799999999999727</v>
      </c>
      <c r="L219" s="3">
        <f t="shared" si="15"/>
        <v>0.53944749752632659</v>
      </c>
      <c r="M219" s="3">
        <f t="shared" si="6"/>
        <v>0.73447089630994</v>
      </c>
      <c r="N219" s="3">
        <f t="shared" si="7"/>
        <v>11.75153434095904</v>
      </c>
      <c r="O219" s="3">
        <f t="shared" si="8"/>
        <v>0.70458884429590529</v>
      </c>
      <c r="P219" s="3">
        <f t="shared" si="36"/>
        <v>21.137665328877159</v>
      </c>
      <c r="Q219" s="3">
        <v>199</v>
      </c>
      <c r="R219" s="3" t="str">
        <f t="shared" si="10"/>
        <v/>
      </c>
      <c r="S219" s="16"/>
      <c r="T219" s="16">
        <f t="shared" si="40"/>
        <v>1.0427878559956293E-4</v>
      </c>
      <c r="U219" s="16">
        <f t="shared" si="41"/>
        <v>0.1633871754865972</v>
      </c>
      <c r="V219" s="16">
        <f t="shared" si="35"/>
        <v>0.15257685967899373</v>
      </c>
      <c r="W219" s="16">
        <f t="shared" si="42"/>
        <v>0.68023049707736749</v>
      </c>
      <c r="X219" s="3">
        <f t="shared" si="37"/>
        <v>12.464756148233219</v>
      </c>
      <c r="Y219" s="3">
        <f t="shared" si="12"/>
        <v>12.37696558767801</v>
      </c>
      <c r="Z219" s="3"/>
      <c r="AA219" s="16">
        <f t="shared" si="39"/>
        <v>0.68023049707736749</v>
      </c>
      <c r="AB219" s="3"/>
      <c r="AC219" s="3"/>
      <c r="AD219" s="3"/>
      <c r="AE219" s="3"/>
      <c r="AF219" s="3"/>
      <c r="AG219" s="3"/>
    </row>
    <row r="220" spans="1:33" ht="16.5" customHeight="1" x14ac:dyDescent="0.2">
      <c r="A220" s="3"/>
      <c r="B220" s="18" t="s">
        <v>232</v>
      </c>
      <c r="C220" s="1">
        <v>75.099999999999994</v>
      </c>
      <c r="D220" s="3">
        <f t="shared" si="2"/>
        <v>0.59999999999999432</v>
      </c>
      <c r="E220" s="16">
        <f t="shared" si="38"/>
        <v>8.0536912751677098E-3</v>
      </c>
      <c r="F220" s="3">
        <f t="shared" si="3"/>
        <v>0.35999999999999316</v>
      </c>
      <c r="G220" s="1">
        <v>75.16</v>
      </c>
      <c r="H220" s="3">
        <f t="shared" si="4"/>
        <v>6.0000000000002274E-2</v>
      </c>
      <c r="I220" s="3">
        <f t="shared" si="5"/>
        <v>7.9893475366181466E-4</v>
      </c>
      <c r="J220" s="3">
        <f t="shared" si="0"/>
        <v>8.3333333333333329E-2</v>
      </c>
      <c r="K220" s="3">
        <f t="shared" si="1"/>
        <v>0.72000000000002728</v>
      </c>
      <c r="L220" s="3">
        <f t="shared" si="15"/>
        <v>0.52974763279517334</v>
      </c>
      <c r="M220" s="3">
        <f t="shared" si="6"/>
        <v>0.72783764178226817</v>
      </c>
      <c r="N220" s="3">
        <f t="shared" si="7"/>
        <v>11.645402268516291</v>
      </c>
      <c r="O220" s="3">
        <f t="shared" si="8"/>
        <v>6.1826975436183068E-2</v>
      </c>
      <c r="P220" s="3">
        <f t="shared" si="36"/>
        <v>1.854809263085492</v>
      </c>
      <c r="Q220" s="3">
        <v>200</v>
      </c>
      <c r="R220" s="3">
        <f t="shared" si="10"/>
        <v>1.854809263085492</v>
      </c>
      <c r="S220" s="16"/>
      <c r="T220" s="16">
        <f t="shared" si="40"/>
        <v>1.021481454674629E-4</v>
      </c>
      <c r="U220" s="16">
        <f t="shared" si="41"/>
        <v>0.16170938513169389</v>
      </c>
      <c r="V220" s="16">
        <f t="shared" si="35"/>
        <v>0.15205751996243394</v>
      </c>
      <c r="W220" s="16">
        <f t="shared" si="42"/>
        <v>5.9286707670887985E-2</v>
      </c>
      <c r="X220" s="3">
        <f t="shared" si="37"/>
        <v>1.0937700453729788</v>
      </c>
      <c r="Y220" s="3">
        <f t="shared" si="12"/>
        <v>1.0787366103137939</v>
      </c>
      <c r="Z220" s="3"/>
      <c r="AA220" s="16">
        <f t="shared" si="39"/>
        <v>5.9286707670887985E-2</v>
      </c>
      <c r="AB220" s="3"/>
      <c r="AC220" s="3"/>
      <c r="AD220" s="3"/>
      <c r="AE220" s="3"/>
      <c r="AF220" s="3"/>
      <c r="AG220" s="3"/>
    </row>
    <row r="221" spans="1:33" ht="16.5" customHeight="1" x14ac:dyDescent="0.2">
      <c r="A221" s="3"/>
      <c r="B221" s="18" t="s">
        <v>233</v>
      </c>
      <c r="C221" s="1">
        <v>75.05</v>
      </c>
      <c r="D221" s="3">
        <f t="shared" si="2"/>
        <v>-4.9999999999997158E-2</v>
      </c>
      <c r="E221" s="16">
        <f t="shared" si="38"/>
        <v>-6.6577896138478245E-4</v>
      </c>
      <c r="F221" s="3">
        <f t="shared" si="3"/>
        <v>2.499999999999716E-3</v>
      </c>
      <c r="G221" s="1">
        <v>76.37</v>
      </c>
      <c r="H221" s="3">
        <f t="shared" si="4"/>
        <v>1.3200000000000074</v>
      </c>
      <c r="I221" s="3">
        <f t="shared" si="5"/>
        <v>1.7588274483677648E-2</v>
      </c>
      <c r="J221" s="3">
        <f t="shared" si="0"/>
        <v>8.3333333333333329E-2</v>
      </c>
      <c r="K221" s="3">
        <f t="shared" si="1"/>
        <v>15.840000000000089</v>
      </c>
      <c r="L221" s="3">
        <f t="shared" si="15"/>
        <v>0.50124776075219091</v>
      </c>
      <c r="M221" s="3">
        <f t="shared" si="6"/>
        <v>0.70798853151176888</v>
      </c>
      <c r="N221" s="3">
        <f t="shared" si="7"/>
        <v>11.327816504188302</v>
      </c>
      <c r="O221" s="3">
        <f t="shared" si="8"/>
        <v>1.3983277354592978</v>
      </c>
      <c r="P221" s="3">
        <f t="shared" si="36"/>
        <v>41.949832063778935</v>
      </c>
      <c r="Q221" s="3">
        <v>201</v>
      </c>
      <c r="R221" s="3" t="str">
        <f t="shared" si="10"/>
        <v/>
      </c>
      <c r="S221" s="16"/>
      <c r="T221" s="16">
        <f t="shared" si="40"/>
        <v>9.6650584178703964E-5</v>
      </c>
      <c r="U221" s="16">
        <f t="shared" si="41"/>
        <v>0.15729764635794211</v>
      </c>
      <c r="V221" s="16">
        <f t="shared" si="35"/>
        <v>0.15244100340878455</v>
      </c>
      <c r="W221" s="16">
        <f t="shared" si="42"/>
        <v>1.3417829108761816</v>
      </c>
      <c r="X221" s="3">
        <f t="shared" si="37"/>
        <v>24.737567701953761</v>
      </c>
      <c r="Y221" s="3">
        <f t="shared" si="12"/>
        <v>24.414078735667264</v>
      </c>
      <c r="Z221" s="3"/>
      <c r="AA221" s="16">
        <f t="shared" si="39"/>
        <v>1.3417829108761816</v>
      </c>
      <c r="AB221" s="3"/>
      <c r="AC221" s="3"/>
      <c r="AD221" s="3"/>
      <c r="AE221" s="3"/>
      <c r="AF221" s="3"/>
      <c r="AG221" s="3"/>
    </row>
    <row r="222" spans="1:33" ht="16.5" customHeight="1" x14ac:dyDescent="0.2">
      <c r="A222" s="3"/>
      <c r="B222" s="18" t="s">
        <v>234</v>
      </c>
      <c r="C222" s="1">
        <v>76</v>
      </c>
      <c r="D222" s="3">
        <f t="shared" si="2"/>
        <v>0.95000000000000284</v>
      </c>
      <c r="E222" s="16">
        <f t="shared" si="38"/>
        <v>1.2658227848101304E-2</v>
      </c>
      <c r="F222" s="3">
        <f t="shared" si="3"/>
        <v>0.90250000000000541</v>
      </c>
      <c r="G222" s="1">
        <v>76.55</v>
      </c>
      <c r="H222" s="3">
        <f t="shared" si="4"/>
        <v>0.54999999999999716</v>
      </c>
      <c r="I222" s="3">
        <f t="shared" si="5"/>
        <v>7.2368421052631205E-3</v>
      </c>
      <c r="J222" s="3">
        <f t="shared" si="0"/>
        <v>8.3333333333333329E-2</v>
      </c>
      <c r="K222" s="3">
        <f t="shared" si="1"/>
        <v>6.5999999999999659</v>
      </c>
      <c r="L222" s="3">
        <f t="shared" si="15"/>
        <v>0.52293707098180253</v>
      </c>
      <c r="M222" s="3">
        <f t="shared" si="6"/>
        <v>0.72314387986195561</v>
      </c>
      <c r="N222" s="3">
        <f t="shared" si="7"/>
        <v>11.57030207779129</v>
      </c>
      <c r="O222" s="3">
        <f t="shared" si="8"/>
        <v>0.57042590207462163</v>
      </c>
      <c r="P222" s="3">
        <f t="shared" si="36"/>
        <v>17.112777062238649</v>
      </c>
      <c r="Q222" s="3">
        <v>202</v>
      </c>
      <c r="R222" s="3" t="str">
        <f t="shared" si="10"/>
        <v/>
      </c>
      <c r="S222" s="16"/>
      <c r="T222" s="16">
        <f t="shared" si="40"/>
        <v>1.0008734893955496E-4</v>
      </c>
      <c r="U222" s="16">
        <f t="shared" si="41"/>
        <v>0.16006986389863043</v>
      </c>
      <c r="V222" s="16">
        <f t="shared" si="35"/>
        <v>0.15330307766860729</v>
      </c>
      <c r="W222" s="16">
        <f t="shared" si="42"/>
        <v>0.54252626414521798</v>
      </c>
      <c r="X222" s="3">
        <f t="shared" si="37"/>
        <v>10.091303357352121</v>
      </c>
      <c r="Y222" s="3">
        <f t="shared" si="12"/>
        <v>9.8714023122858432</v>
      </c>
      <c r="Z222" s="3"/>
      <c r="AA222" s="16">
        <f t="shared" si="39"/>
        <v>0.54252626414521798</v>
      </c>
      <c r="AB222" s="3"/>
      <c r="AC222" s="3"/>
      <c r="AD222" s="3"/>
      <c r="AE222" s="3"/>
      <c r="AF222" s="3"/>
      <c r="AG222" s="3"/>
    </row>
    <row r="223" spans="1:33" ht="16.5" customHeight="1" x14ac:dyDescent="0.2">
      <c r="A223" s="3"/>
      <c r="B223" s="18" t="s">
        <v>235</v>
      </c>
      <c r="C223" s="1">
        <v>76.3</v>
      </c>
      <c r="D223" s="3">
        <f t="shared" si="2"/>
        <v>0.29999999999999716</v>
      </c>
      <c r="E223" s="16">
        <f t="shared" si="38"/>
        <v>3.9473684210525944E-3</v>
      </c>
      <c r="F223" s="3">
        <f t="shared" si="3"/>
        <v>8.999999999999829E-2</v>
      </c>
      <c r="G223" s="1">
        <v>75.92</v>
      </c>
      <c r="H223" s="3">
        <f t="shared" si="4"/>
        <v>-0.37999999999999545</v>
      </c>
      <c r="I223" s="3">
        <f t="shared" si="5"/>
        <v>-4.9803407601572147E-3</v>
      </c>
      <c r="J223" s="3">
        <f t="shared" si="0"/>
        <v>8.3333333333333329E-2</v>
      </c>
      <c r="K223" s="3">
        <f t="shared" si="1"/>
        <v>-4.5599999999999454</v>
      </c>
      <c r="L223" s="3">
        <f t="shared" si="15"/>
        <v>0.49953506714494822</v>
      </c>
      <c r="M223" s="3">
        <f t="shared" si="6"/>
        <v>0.7067779475513849</v>
      </c>
      <c r="N223" s="3">
        <f t="shared" si="7"/>
        <v>11.308447160822158</v>
      </c>
      <c r="O223" s="3">
        <f t="shared" si="8"/>
        <v>-0.40323838765396147</v>
      </c>
      <c r="P223" s="3">
        <f t="shared" si="36"/>
        <v>-12.097151629618844</v>
      </c>
      <c r="Q223" s="3">
        <v>203</v>
      </c>
      <c r="R223" s="3" t="str">
        <f t="shared" si="10"/>
        <v/>
      </c>
      <c r="S223" s="16"/>
      <c r="T223" s="16">
        <f t="shared" si="40"/>
        <v>9.5519476967228928E-5</v>
      </c>
      <c r="U223" s="16">
        <f t="shared" si="41"/>
        <v>0.15637450592603197</v>
      </c>
      <c r="V223" s="16">
        <f t="shared" si="35"/>
        <v>0.15135452008164582</v>
      </c>
      <c r="W223" s="16">
        <f t="shared" si="42"/>
        <v>-0.38218563037478814</v>
      </c>
      <c r="X223" s="3">
        <f t="shared" si="37"/>
        <v>-7.1336187230385537</v>
      </c>
      <c r="Y223" s="3">
        <f t="shared" si="12"/>
        <v>-6.9539640101078408</v>
      </c>
      <c r="Z223" s="3"/>
      <c r="AA223" s="16">
        <f t="shared" si="39"/>
        <v>0.38218563037478814</v>
      </c>
      <c r="AB223" s="3"/>
      <c r="AC223" s="3"/>
      <c r="AD223" s="3"/>
      <c r="AE223" s="3"/>
      <c r="AF223" s="3"/>
      <c r="AG223" s="3"/>
    </row>
    <row r="224" spans="1:33" ht="16.5" customHeight="1" x14ac:dyDescent="0.2">
      <c r="A224" s="3"/>
      <c r="B224" s="18" t="s">
        <v>236</v>
      </c>
      <c r="C224" s="1">
        <v>75.849999999999994</v>
      </c>
      <c r="D224" s="3">
        <f t="shared" si="2"/>
        <v>-0.45000000000000284</v>
      </c>
      <c r="E224" s="16">
        <f t="shared" si="38"/>
        <v>-5.8977719528178615E-3</v>
      </c>
      <c r="F224" s="3">
        <f t="shared" si="3"/>
        <v>0.20250000000000257</v>
      </c>
      <c r="G224" s="1">
        <v>77</v>
      </c>
      <c r="H224" s="3">
        <f t="shared" si="4"/>
        <v>1.1500000000000057</v>
      </c>
      <c r="I224" s="3">
        <f t="shared" si="5"/>
        <v>1.5161502966381092E-2</v>
      </c>
      <c r="J224" s="3">
        <f t="shared" si="0"/>
        <v>8.3333333333333329E-2</v>
      </c>
      <c r="K224" s="3">
        <f t="shared" si="1"/>
        <v>13.800000000000068</v>
      </c>
      <c r="L224" s="3">
        <f t="shared" si="15"/>
        <v>0.48347911756954576</v>
      </c>
      <c r="M224" s="3">
        <f t="shared" si="6"/>
        <v>0.69532662653572086</v>
      </c>
      <c r="N224" s="3">
        <f t="shared" si="7"/>
        <v>11.125226024571534</v>
      </c>
      <c r="O224" s="3">
        <f t="shared" si="8"/>
        <v>1.2404242367319946</v>
      </c>
      <c r="P224" s="3">
        <f t="shared" si="36"/>
        <v>37.212727101959842</v>
      </c>
      <c r="Q224" s="3">
        <v>204</v>
      </c>
      <c r="R224" s="3" t="str">
        <f t="shared" si="10"/>
        <v/>
      </c>
      <c r="S224" s="16"/>
      <c r="T224" s="16">
        <f t="shared" si="40"/>
        <v>9.2236462753186548E-5</v>
      </c>
      <c r="U224" s="16">
        <f t="shared" si="41"/>
        <v>0.15366370574997779</v>
      </c>
      <c r="V224" s="16">
        <f t="shared" si="35"/>
        <v>0.15297238249326006</v>
      </c>
      <c r="W224" s="16">
        <f t="shared" si="42"/>
        <v>1.1840013535310658</v>
      </c>
      <c r="X224" s="3">
        <f t="shared" si="37"/>
        <v>21.94412494094108</v>
      </c>
      <c r="Y224" s="3">
        <f t="shared" si="12"/>
        <v>21.543203474970696</v>
      </c>
      <c r="Z224" s="3"/>
      <c r="AA224" s="16">
        <f t="shared" si="39"/>
        <v>1.1840013535310658</v>
      </c>
      <c r="AB224" s="3"/>
      <c r="AC224" s="3"/>
      <c r="AD224" s="3"/>
      <c r="AE224" s="3"/>
      <c r="AF224" s="3"/>
      <c r="AG224" s="3"/>
    </row>
    <row r="225" spans="1:33" ht="16.5" customHeight="1" x14ac:dyDescent="0.2">
      <c r="A225" s="3"/>
      <c r="B225" s="18" t="s">
        <v>237</v>
      </c>
      <c r="C225" s="1">
        <v>76.150000000000006</v>
      </c>
      <c r="D225" s="3">
        <f t="shared" si="2"/>
        <v>0.30000000000001137</v>
      </c>
      <c r="E225" s="16">
        <f t="shared" si="38"/>
        <v>3.9551746868821541E-3</v>
      </c>
      <c r="F225" s="3">
        <f t="shared" si="3"/>
        <v>9.0000000000006825E-2</v>
      </c>
      <c r="G225" s="1">
        <v>76.56</v>
      </c>
      <c r="H225" s="3">
        <f t="shared" si="4"/>
        <v>0.40999999999999659</v>
      </c>
      <c r="I225" s="3">
        <f t="shared" si="5"/>
        <v>5.3841103086013998E-3</v>
      </c>
      <c r="J225" s="3">
        <f t="shared" si="0"/>
        <v>8.3333333333333329E-2</v>
      </c>
      <c r="K225" s="3">
        <f t="shared" si="1"/>
        <v>4.9199999999999591</v>
      </c>
      <c r="L225" s="3">
        <f t="shared" si="15"/>
        <v>0.46220997607930042</v>
      </c>
      <c r="M225" s="3">
        <f t="shared" si="6"/>
        <v>0.67986026217105855</v>
      </c>
      <c r="N225" s="3">
        <f t="shared" si="7"/>
        <v>10.877764194736937</v>
      </c>
      <c r="O225" s="3">
        <f t="shared" si="8"/>
        <v>0.45229882831808732</v>
      </c>
      <c r="P225" s="3">
        <f t="shared" si="36"/>
        <v>13.56896484954262</v>
      </c>
      <c r="Q225" s="3">
        <v>205</v>
      </c>
      <c r="R225" s="3">
        <f t="shared" si="10"/>
        <v>13.56896484954262</v>
      </c>
      <c r="S225" s="16"/>
      <c r="T225" s="16">
        <f t="shared" si="40"/>
        <v>8.8096297566730701E-5</v>
      </c>
      <c r="U225" s="16">
        <f t="shared" si="41"/>
        <v>0.1501754047009132</v>
      </c>
      <c r="V225" s="16">
        <f t="shared" si="35"/>
        <v>0.14808535799941727</v>
      </c>
      <c r="W225" s="16">
        <f t="shared" si="42"/>
        <v>0.43022573391356356</v>
      </c>
      <c r="X225" s="3">
        <f t="shared" si="37"/>
        <v>8.0015382683931087</v>
      </c>
      <c r="Y225" s="3">
        <f t="shared" si="12"/>
        <v>7.8280658195424229</v>
      </c>
      <c r="Z225" s="3"/>
      <c r="AA225" s="16">
        <f t="shared" si="39"/>
        <v>0.43022573391356356</v>
      </c>
      <c r="AB225" s="3"/>
      <c r="AC225" s="3"/>
      <c r="AD225" s="3"/>
      <c r="AE225" s="3"/>
      <c r="AF225" s="3"/>
      <c r="AG225" s="3"/>
    </row>
    <row r="226" spans="1:33" ht="16.5" customHeight="1" x14ac:dyDescent="0.2">
      <c r="A226" s="3"/>
      <c r="B226" s="18" t="s">
        <v>238</v>
      </c>
      <c r="C226" s="1">
        <v>76.3</v>
      </c>
      <c r="D226" s="3">
        <f t="shared" si="2"/>
        <v>0.14999999999999147</v>
      </c>
      <c r="E226" s="16">
        <f t="shared" si="38"/>
        <v>1.9697964543662701E-3</v>
      </c>
      <c r="F226" s="3">
        <f t="shared" si="3"/>
        <v>2.2499999999997442E-2</v>
      </c>
      <c r="G226" s="1">
        <v>76.290000000000006</v>
      </c>
      <c r="H226" s="3">
        <f t="shared" si="4"/>
        <v>-9.9999999999909051E-3</v>
      </c>
      <c r="I226" s="3">
        <f t="shared" si="5"/>
        <v>-1.3106159895138802E-4</v>
      </c>
      <c r="J226" s="3">
        <f t="shared" si="0"/>
        <v>8.3333333333333329E-2</v>
      </c>
      <c r="K226" s="3">
        <f t="shared" si="1"/>
        <v>-0.11999999999989086</v>
      </c>
      <c r="L226" s="3">
        <f t="shared" si="15"/>
        <v>0.43844186926420298</v>
      </c>
      <c r="M226" s="3">
        <f t="shared" si="6"/>
        <v>0.66214943121942116</v>
      </c>
      <c r="N226" s="3">
        <f t="shared" si="7"/>
        <v>10.594390899510739</v>
      </c>
      <c r="O226" s="3">
        <f t="shared" si="8"/>
        <v>-1.1326748383942733E-2</v>
      </c>
      <c r="P226" s="3">
        <f t="shared" si="36"/>
        <v>-0.33980245151828198</v>
      </c>
      <c r="Q226" s="3">
        <v>206</v>
      </c>
      <c r="R226" s="3" t="str">
        <f t="shared" si="10"/>
        <v/>
      </c>
      <c r="S226" s="16"/>
      <c r="T226" s="16">
        <f t="shared" si="40"/>
        <v>8.354407056699574E-5</v>
      </c>
      <c r="U226" s="16">
        <f t="shared" si="41"/>
        <v>0.14624391291657546</v>
      </c>
      <c r="V226" s="16">
        <f t="shared" si="35"/>
        <v>0.14733329400560014</v>
      </c>
      <c r="W226" s="16">
        <f t="shared" si="42"/>
        <v>-1.0754219823930874E-2</v>
      </c>
      <c r="X226" s="3">
        <f t="shared" si="37"/>
        <v>-0.20037949465312213</v>
      </c>
      <c r="Y226" s="3">
        <f t="shared" si="12"/>
        <v>-0.19567574411174651</v>
      </c>
      <c r="Z226" s="3"/>
      <c r="AA226" s="16">
        <f t="shared" si="39"/>
        <v>1.0754219823930874E-2</v>
      </c>
      <c r="AB226" s="3"/>
      <c r="AC226" s="3"/>
      <c r="AD226" s="3"/>
      <c r="AE226" s="3"/>
      <c r="AF226" s="3"/>
      <c r="AG226" s="3"/>
    </row>
    <row r="227" spans="1:33" ht="16.5" customHeight="1" x14ac:dyDescent="0.2">
      <c r="A227" s="3"/>
      <c r="B227" s="18" t="s">
        <v>239</v>
      </c>
      <c r="C227" s="1">
        <v>75.900000000000006</v>
      </c>
      <c r="D227" s="3">
        <f t="shared" si="2"/>
        <v>-0.39999999999999147</v>
      </c>
      <c r="E227" s="16">
        <f t="shared" si="38"/>
        <v>-5.2424639580601765E-3</v>
      </c>
      <c r="F227" s="3">
        <f t="shared" si="3"/>
        <v>0.15999999999999318</v>
      </c>
      <c r="G227" s="1">
        <v>76.3</v>
      </c>
      <c r="H227" s="3">
        <f t="shared" si="4"/>
        <v>0.39999999999999147</v>
      </c>
      <c r="I227" s="3">
        <f t="shared" si="5"/>
        <v>5.2700922266138532E-3</v>
      </c>
      <c r="J227" s="3">
        <f t="shared" si="0"/>
        <v>8.3333333333333329E-2</v>
      </c>
      <c r="K227" s="3">
        <f t="shared" si="1"/>
        <v>4.7999999999998977</v>
      </c>
      <c r="L227" s="3">
        <f t="shared" si="15"/>
        <v>0.42339095741208355</v>
      </c>
      <c r="M227" s="3">
        <f t="shared" si="6"/>
        <v>0.65068499092270715</v>
      </c>
      <c r="N227" s="3">
        <f t="shared" si="7"/>
        <v>10.410959854763314</v>
      </c>
      <c r="O227" s="3">
        <f t="shared" si="8"/>
        <v>0.46105258947893829</v>
      </c>
      <c r="P227" s="3">
        <f t="shared" si="36"/>
        <v>13.831577684368149</v>
      </c>
      <c r="Q227" s="3">
        <v>207</v>
      </c>
      <c r="R227" s="3" t="str">
        <f t="shared" si="10"/>
        <v/>
      </c>
      <c r="S227" s="16"/>
      <c r="T227" s="16">
        <f t="shared" si="40"/>
        <v>8.0513765582377583E-5</v>
      </c>
      <c r="U227" s="16">
        <f t="shared" si="41"/>
        <v>0.14356714104936638</v>
      </c>
      <c r="V227" s="16">
        <f t="shared" si="35"/>
        <v>0.14734759743911988</v>
      </c>
      <c r="W227" s="16">
        <f t="shared" si="42"/>
        <v>0.44049847518813812</v>
      </c>
      <c r="X227" s="3">
        <f t="shared" si="37"/>
        <v>8.1563995029034562</v>
      </c>
      <c r="Y227" s="3">
        <f t="shared" si="12"/>
        <v>8.0149809399211964</v>
      </c>
      <c r="Z227" s="3"/>
      <c r="AA227" s="16">
        <f t="shared" si="39"/>
        <v>0.44049847518813812</v>
      </c>
      <c r="AB227" s="3"/>
      <c r="AC227" s="3"/>
      <c r="AD227" s="3"/>
      <c r="AE227" s="3"/>
      <c r="AF227" s="3"/>
      <c r="AG227" s="3"/>
    </row>
    <row r="228" spans="1:33" ht="16.5" customHeight="1" x14ac:dyDescent="0.2">
      <c r="A228" s="3"/>
      <c r="B228" s="18" t="s">
        <v>240</v>
      </c>
      <c r="C228" s="1">
        <v>76.41</v>
      </c>
      <c r="D228" s="3">
        <f t="shared" si="2"/>
        <v>0.50999999999999091</v>
      </c>
      <c r="E228" s="16">
        <f t="shared" si="38"/>
        <v>6.719367588932686E-3</v>
      </c>
      <c r="F228" s="3">
        <f t="shared" si="3"/>
        <v>0.26009999999999073</v>
      </c>
      <c r="G228" s="1">
        <v>77.37</v>
      </c>
      <c r="H228" s="3">
        <f t="shared" si="4"/>
        <v>0.96000000000000796</v>
      </c>
      <c r="I228" s="3">
        <f t="shared" si="5"/>
        <v>1.2563800549666378E-2</v>
      </c>
      <c r="J228" s="3">
        <f t="shared" si="0"/>
        <v>8.3333333333333329E-2</v>
      </c>
      <c r="K228" s="3">
        <f t="shared" si="1"/>
        <v>11.520000000000095</v>
      </c>
      <c r="L228" s="3">
        <f t="shared" si="15"/>
        <v>0.41456441917359205</v>
      </c>
      <c r="M228" s="3">
        <f t="shared" si="6"/>
        <v>0.64386677129169512</v>
      </c>
      <c r="N228" s="3">
        <f t="shared" si="7"/>
        <v>10.301868340667122</v>
      </c>
      <c r="O228" s="3">
        <f t="shared" si="8"/>
        <v>1.1182437611364475</v>
      </c>
      <c r="P228" s="3">
        <f t="shared" si="36"/>
        <v>33.547312834093425</v>
      </c>
      <c r="Q228" s="3">
        <v>208</v>
      </c>
      <c r="R228" s="3" t="str">
        <f t="shared" si="10"/>
        <v/>
      </c>
      <c r="S228" s="16"/>
      <c r="T228" s="16">
        <f t="shared" si="40"/>
        <v>7.8602205323611185E-5</v>
      </c>
      <c r="U228" s="16">
        <f t="shared" si="41"/>
        <v>0.14185261563624571</v>
      </c>
      <c r="V228" s="16">
        <f t="shared" si="35"/>
        <v>0.14796718405266532</v>
      </c>
      <c r="W228" s="16">
        <f t="shared" si="42"/>
        <v>1.062832757223219</v>
      </c>
      <c r="X228" s="3">
        <f t="shared" si="37"/>
        <v>19.782651839709203</v>
      </c>
      <c r="Y228" s="3">
        <f t="shared" si="12"/>
        <v>19.338510281629649</v>
      </c>
      <c r="Z228" s="3"/>
      <c r="AA228" s="16">
        <f t="shared" si="39"/>
        <v>1.062832757223219</v>
      </c>
      <c r="AB228" s="3"/>
      <c r="AC228" s="3"/>
      <c r="AD228" s="3"/>
      <c r="AE228" s="3"/>
      <c r="AF228" s="3"/>
      <c r="AG228" s="3"/>
    </row>
    <row r="229" spans="1:33" ht="16.5" customHeight="1" x14ac:dyDescent="0.2">
      <c r="A229" s="3"/>
      <c r="B229" s="18" t="s">
        <v>241</v>
      </c>
      <c r="C229" s="1">
        <v>77.22</v>
      </c>
      <c r="D229" s="3">
        <f t="shared" si="2"/>
        <v>0.81000000000000227</v>
      </c>
      <c r="E229" s="16">
        <f t="shared" si="38"/>
        <v>1.0600706713780949E-2</v>
      </c>
      <c r="F229" s="3">
        <f t="shared" si="3"/>
        <v>0.65610000000000368</v>
      </c>
      <c r="G229" s="1">
        <v>78.73</v>
      </c>
      <c r="H229" s="3">
        <f t="shared" si="4"/>
        <v>1.5100000000000051</v>
      </c>
      <c r="I229" s="3">
        <f t="shared" si="5"/>
        <v>1.9554519554519621E-2</v>
      </c>
      <c r="J229" s="3">
        <f t="shared" si="0"/>
        <v>8.3333333333333329E-2</v>
      </c>
      <c r="K229" s="3">
        <f t="shared" si="1"/>
        <v>18.120000000000061</v>
      </c>
      <c r="L229" s="3">
        <f t="shared" si="15"/>
        <v>0.42762039651556022</v>
      </c>
      <c r="M229" s="3">
        <f t="shared" si="6"/>
        <v>0.65392690456622149</v>
      </c>
      <c r="N229" s="3">
        <f t="shared" si="7"/>
        <v>10.462830473059544</v>
      </c>
      <c r="O229" s="3">
        <f t="shared" si="8"/>
        <v>1.7318449387722332</v>
      </c>
      <c r="P229" s="3">
        <f t="shared" si="36"/>
        <v>51.955348163166995</v>
      </c>
      <c r="Q229" s="3">
        <v>209</v>
      </c>
      <c r="R229" s="3" t="str">
        <f t="shared" si="10"/>
        <v/>
      </c>
      <c r="S229" s="16"/>
      <c r="T229" s="16">
        <f t="shared" si="40"/>
        <v>8.0427760864583585E-5</v>
      </c>
      <c r="U229" s="16">
        <f t="shared" si="41"/>
        <v>0.14349044142845682</v>
      </c>
      <c r="V229" s="16">
        <f t="shared" si="35"/>
        <v>0.15009622557524313</v>
      </c>
      <c r="W229" s="16">
        <f t="shared" si="42"/>
        <v>1.6353300771691623</v>
      </c>
      <c r="X229" s="3">
        <f t="shared" si="37"/>
        <v>30.637761331460847</v>
      </c>
      <c r="Y229" s="3">
        <f t="shared" si="12"/>
        <v>29.755243519044189</v>
      </c>
      <c r="Z229" s="3"/>
      <c r="AA229" s="16">
        <f t="shared" si="39"/>
        <v>1.6353300771691623</v>
      </c>
      <c r="AB229" s="3"/>
      <c r="AC229" s="3"/>
      <c r="AD229" s="3"/>
      <c r="AE229" s="3"/>
      <c r="AF229" s="3"/>
      <c r="AG229" s="3"/>
    </row>
    <row r="230" spans="1:33" ht="16.5" customHeight="1" x14ac:dyDescent="0.2">
      <c r="A230" s="3"/>
      <c r="B230" s="18" t="s">
        <v>242</v>
      </c>
      <c r="C230" s="1">
        <v>78.77</v>
      </c>
      <c r="D230" s="3">
        <f t="shared" si="2"/>
        <v>1.5499999999999972</v>
      </c>
      <c r="E230" s="16">
        <f t="shared" si="38"/>
        <v>2.0072520072520035E-2</v>
      </c>
      <c r="F230" s="3">
        <f t="shared" si="3"/>
        <v>2.402499999999991</v>
      </c>
      <c r="G230" s="1">
        <v>79.63</v>
      </c>
      <c r="H230" s="3">
        <f t="shared" si="4"/>
        <v>0.85999999999999943</v>
      </c>
      <c r="I230" s="3">
        <f t="shared" si="5"/>
        <v>1.0917862130252627E-2</v>
      </c>
      <c r="J230" s="3">
        <f t="shared" si="0"/>
        <v>8.3333333333333329E-2</v>
      </c>
      <c r="K230" s="3">
        <f t="shared" si="1"/>
        <v>10.319999999999993</v>
      </c>
      <c r="L230" s="3">
        <f t="shared" si="15"/>
        <v>0.53437064535255652</v>
      </c>
      <c r="M230" s="3">
        <f t="shared" si="6"/>
        <v>0.73100659733859896</v>
      </c>
      <c r="N230" s="3">
        <f t="shared" si="7"/>
        <v>11.696105557417583</v>
      </c>
      <c r="O230" s="3">
        <f t="shared" si="8"/>
        <v>0.88234497793627775</v>
      </c>
      <c r="P230" s="3">
        <f t="shared" si="36"/>
        <v>26.470349338088333</v>
      </c>
      <c r="Q230" s="3">
        <v>210</v>
      </c>
      <c r="R230" s="3">
        <f t="shared" si="10"/>
        <v>20</v>
      </c>
      <c r="S230" s="16"/>
      <c r="T230" s="16">
        <f t="shared" si="40"/>
        <v>9.7859020388753104E-5</v>
      </c>
      <c r="U230" s="16">
        <f t="shared" si="41"/>
        <v>0.15827794925232255</v>
      </c>
      <c r="V230" s="16">
        <f t="shared" si="35"/>
        <v>0.15599216306138547</v>
      </c>
      <c r="W230" s="16">
        <f t="shared" si="42"/>
        <v>0.82774856625272486</v>
      </c>
      <c r="X230" s="3">
        <f t="shared" si="37"/>
        <v>15.609408348757528</v>
      </c>
      <c r="Y230" s="3">
        <f t="shared" si="12"/>
        <v>15.06109409057346</v>
      </c>
      <c r="Z230" s="3"/>
      <c r="AA230" s="16">
        <f t="shared" si="39"/>
        <v>0.82774856625272486</v>
      </c>
      <c r="AB230" s="3"/>
      <c r="AC230" s="3"/>
      <c r="AD230" s="3"/>
      <c r="AE230" s="3"/>
      <c r="AF230" s="3"/>
      <c r="AG230" s="3"/>
    </row>
    <row r="231" spans="1:33" ht="16.5" customHeight="1" x14ac:dyDescent="0.2">
      <c r="A231" s="3"/>
      <c r="B231" s="18" t="s">
        <v>243</v>
      </c>
      <c r="C231" s="1">
        <v>80.08</v>
      </c>
      <c r="D231" s="3">
        <f t="shared" si="2"/>
        <v>1.3100000000000023</v>
      </c>
      <c r="E231" s="16">
        <f t="shared" si="38"/>
        <v>1.6630696965849973E-2</v>
      </c>
      <c r="F231" s="3">
        <f t="shared" si="3"/>
        <v>1.716100000000006</v>
      </c>
      <c r="G231" s="1">
        <v>81.94</v>
      </c>
      <c r="H231" s="3">
        <f t="shared" si="4"/>
        <v>1.8599999999999994</v>
      </c>
      <c r="I231" s="3">
        <f t="shared" si="5"/>
        <v>2.3226773226773221E-2</v>
      </c>
      <c r="J231" s="3">
        <f t="shared" si="0"/>
        <v>8.3333333333333329E-2</v>
      </c>
      <c r="K231" s="3">
        <f t="shared" si="1"/>
        <v>22.319999999999993</v>
      </c>
      <c r="L231" s="3">
        <f t="shared" si="15"/>
        <v>0.59824790776593217</v>
      </c>
      <c r="M231" s="3">
        <f t="shared" si="6"/>
        <v>0.77346487170777978</v>
      </c>
      <c r="N231" s="3">
        <f t="shared" si="7"/>
        <v>12.375437947324476</v>
      </c>
      <c r="O231" s="3">
        <f t="shared" si="8"/>
        <v>1.8035725357764405</v>
      </c>
      <c r="P231" s="3">
        <f t="shared" si="36"/>
        <v>54.107176073293218</v>
      </c>
      <c r="Q231" s="3">
        <v>211</v>
      </c>
      <c r="R231" s="3" t="str">
        <f t="shared" si="10"/>
        <v/>
      </c>
      <c r="S231" s="16"/>
      <c r="T231" s="16">
        <f t="shared" si="40"/>
        <v>1.0751961829043843E-4</v>
      </c>
      <c r="U231" s="16">
        <f t="shared" si="41"/>
        <v>0.16590666738365953</v>
      </c>
      <c r="V231" s="16">
        <f t="shared" si="35"/>
        <v>0.15828479244953073</v>
      </c>
      <c r="W231" s="16">
        <f t="shared" si="42"/>
        <v>1.679988412260341</v>
      </c>
      <c r="X231" s="3">
        <f t="shared" si="37"/>
        <v>31.906681515188179</v>
      </c>
      <c r="Y231" s="3">
        <f t="shared" si="12"/>
        <v>30.567813198000596</v>
      </c>
      <c r="Z231" s="3"/>
      <c r="AA231" s="16">
        <f t="shared" si="39"/>
        <v>1.679988412260341</v>
      </c>
      <c r="AB231" s="3"/>
      <c r="AC231" s="3"/>
      <c r="AD231" s="3"/>
      <c r="AE231" s="3"/>
      <c r="AF231" s="3"/>
      <c r="AG231" s="3"/>
    </row>
    <row r="232" spans="1:33" ht="16.5" customHeight="1" x14ac:dyDescent="0.2">
      <c r="A232" s="3"/>
      <c r="B232" s="18" t="s">
        <v>244</v>
      </c>
      <c r="C232" s="1">
        <v>81.08</v>
      </c>
      <c r="D232" s="3">
        <f t="shared" si="2"/>
        <v>1</v>
      </c>
      <c r="E232" s="16">
        <f t="shared" si="38"/>
        <v>1.2487512487512488E-2</v>
      </c>
      <c r="F232" s="3">
        <f t="shared" si="3"/>
        <v>1</v>
      </c>
      <c r="G232" s="1">
        <v>79.959999999999994</v>
      </c>
      <c r="H232" s="3">
        <f t="shared" si="4"/>
        <v>-1.1200000000000045</v>
      </c>
      <c r="I232" s="3">
        <f t="shared" si="5"/>
        <v>-1.3813517513566903E-2</v>
      </c>
      <c r="J232" s="3">
        <f t="shared" si="0"/>
        <v>8.3333333333333329E-2</v>
      </c>
      <c r="K232" s="3">
        <f t="shared" si="1"/>
        <v>-13.440000000000055</v>
      </c>
      <c r="L232" s="3">
        <f t="shared" si="15"/>
        <v>0.61996423707588177</v>
      </c>
      <c r="M232" s="3">
        <f t="shared" si="6"/>
        <v>0.78737807759416423</v>
      </c>
      <c r="N232" s="3">
        <f t="shared" si="7"/>
        <v>12.598049241506628</v>
      </c>
      <c r="O232" s="3">
        <f t="shared" si="8"/>
        <v>-1.0668318358146642</v>
      </c>
      <c r="P232" s="3">
        <f t="shared" si="36"/>
        <v>-32.004955074439927</v>
      </c>
      <c r="Q232" s="3">
        <v>212</v>
      </c>
      <c r="R232" s="3" t="str">
        <f t="shared" si="10"/>
        <v/>
      </c>
      <c r="S232" s="16"/>
      <c r="T232" s="16">
        <f t="shared" si="40"/>
        <v>1.101368263896461E-4</v>
      </c>
      <c r="U232" s="16">
        <f t="shared" si="41"/>
        <v>0.16791375034746084</v>
      </c>
      <c r="V232" s="16">
        <f t="shared" si="35"/>
        <v>0.16079106202682278</v>
      </c>
      <c r="W232" s="16">
        <f t="shared" si="42"/>
        <v>-0.98718663492295389</v>
      </c>
      <c r="X232" s="3">
        <f t="shared" si="37"/>
        <v>-18.873132596770304</v>
      </c>
      <c r="Y232" s="3">
        <f t="shared" si="12"/>
        <v>-17.962109992941659</v>
      </c>
      <c r="Z232" s="3"/>
      <c r="AA232" s="16">
        <f t="shared" si="39"/>
        <v>0.98718663492295389</v>
      </c>
      <c r="AB232" s="3"/>
      <c r="AC232" s="3"/>
      <c r="AD232" s="3"/>
      <c r="AE232" s="3"/>
      <c r="AF232" s="3"/>
      <c r="AG232" s="3"/>
    </row>
    <row r="233" spans="1:33" ht="16.5" customHeight="1" x14ac:dyDescent="0.2">
      <c r="A233" s="3"/>
      <c r="B233" s="18" t="s">
        <v>245</v>
      </c>
      <c r="C233" s="1">
        <v>79.58</v>
      </c>
      <c r="D233" s="3">
        <f t="shared" si="2"/>
        <v>-1.5</v>
      </c>
      <c r="E233" s="16">
        <f t="shared" si="38"/>
        <v>-1.8500246669955599E-2</v>
      </c>
      <c r="F233" s="3">
        <f t="shared" si="3"/>
        <v>2.25</v>
      </c>
      <c r="G233" s="1">
        <v>82.01</v>
      </c>
      <c r="H233" s="3">
        <f t="shared" si="4"/>
        <v>2.4300000000000068</v>
      </c>
      <c r="I233" s="3">
        <f t="shared" si="5"/>
        <v>3.053531037949242E-2</v>
      </c>
      <c r="J233" s="3">
        <f t="shared" si="0"/>
        <v>8.3333333333333329E-2</v>
      </c>
      <c r="K233" s="3">
        <f t="shared" si="1"/>
        <v>29.160000000000082</v>
      </c>
      <c r="L233" s="3">
        <f t="shared" si="15"/>
        <v>0.70807427831502323</v>
      </c>
      <c r="M233" s="3">
        <f t="shared" si="6"/>
        <v>0.84147149584226755</v>
      </c>
      <c r="N233" s="3">
        <f t="shared" si="7"/>
        <v>13.463543933476281</v>
      </c>
      <c r="O233" s="3">
        <f t="shared" si="8"/>
        <v>2.1658487649374041</v>
      </c>
      <c r="P233" s="3">
        <f t="shared" si="36"/>
        <v>64.975462948122129</v>
      </c>
      <c r="Q233" s="3">
        <v>213</v>
      </c>
      <c r="R233" s="3" t="str">
        <f t="shared" si="10"/>
        <v/>
      </c>
      <c r="S233" s="16"/>
      <c r="T233" s="16">
        <f t="shared" si="40"/>
        <v>1.2268397776583838E-4</v>
      </c>
      <c r="U233" s="16">
        <f t="shared" si="41"/>
        <v>0.17722047936978003</v>
      </c>
      <c r="V233" s="16">
        <f t="shared" si="35"/>
        <v>0.17188460825851012</v>
      </c>
      <c r="W233" s="16">
        <f t="shared" si="42"/>
        <v>2.0676150175022734</v>
      </c>
      <c r="X233" s="3">
        <f t="shared" si="37"/>
        <v>38.315645964952331</v>
      </c>
      <c r="Y233" s="3">
        <f t="shared" si="12"/>
        <v>37.620777119143604</v>
      </c>
      <c r="Z233" s="3"/>
      <c r="AA233" s="16">
        <f t="shared" si="39"/>
        <v>2.0676150175022734</v>
      </c>
      <c r="AB233" s="3"/>
      <c r="AC233" s="3"/>
      <c r="AD233" s="3"/>
      <c r="AE233" s="3"/>
      <c r="AF233" s="3"/>
      <c r="AG233" s="3"/>
    </row>
    <row r="234" spans="1:33" ht="16.5" customHeight="1" x14ac:dyDescent="0.2">
      <c r="A234" s="3"/>
      <c r="B234" s="18" t="s">
        <v>246</v>
      </c>
      <c r="C234" s="1">
        <v>81.98</v>
      </c>
      <c r="D234" s="3">
        <f t="shared" si="2"/>
        <v>2.4000000000000057</v>
      </c>
      <c r="E234" s="16">
        <f t="shared" si="38"/>
        <v>3.0158331239004847E-2</v>
      </c>
      <c r="F234" s="3">
        <f t="shared" si="3"/>
        <v>5.7600000000000273</v>
      </c>
      <c r="G234" s="1">
        <v>81.06</v>
      </c>
      <c r="H234" s="3">
        <f t="shared" si="4"/>
        <v>-0.92000000000000171</v>
      </c>
      <c r="I234" s="3">
        <f t="shared" si="5"/>
        <v>-1.1222249329104679E-2</v>
      </c>
      <c r="J234" s="3">
        <f t="shared" si="0"/>
        <v>8.3333333333333329E-2</v>
      </c>
      <c r="K234" s="3">
        <f t="shared" si="1"/>
        <v>-11.04000000000002</v>
      </c>
      <c r="L234" s="3">
        <f t="shared" si="15"/>
        <v>0.98115134435205054</v>
      </c>
      <c r="M234" s="3">
        <f t="shared" si="6"/>
        <v>0.99053083967741784</v>
      </c>
      <c r="N234" s="3">
        <f t="shared" si="7"/>
        <v>15.848493434838685</v>
      </c>
      <c r="O234" s="3">
        <f t="shared" si="8"/>
        <v>-0.69659618091720477</v>
      </c>
      <c r="P234" s="3">
        <f t="shared" si="36"/>
        <v>-20.897885427516144</v>
      </c>
      <c r="Q234" s="3">
        <v>214</v>
      </c>
      <c r="R234" s="3" t="str">
        <f t="shared" si="10"/>
        <v/>
      </c>
      <c r="S234" s="16"/>
      <c r="T234" s="16">
        <f t="shared" si="40"/>
        <v>1.6521592183911933E-4</v>
      </c>
      <c r="U234" s="16">
        <f t="shared" si="41"/>
        <v>0.20565815323204317</v>
      </c>
      <c r="V234" s="16">
        <f t="shared" si="35"/>
        <v>0.18721127880820893</v>
      </c>
      <c r="W234" s="16">
        <f t="shared" si="42"/>
        <v>-0.65480988637154591</v>
      </c>
      <c r="X234" s="3">
        <f t="shared" si="37"/>
        <v>-12.323359359457813</v>
      </c>
      <c r="Y234" s="3">
        <f t="shared" si="12"/>
        <v>-11.914431159604687</v>
      </c>
      <c r="Z234" s="3"/>
      <c r="AA234" s="16">
        <f t="shared" si="39"/>
        <v>0.65480988637154591</v>
      </c>
      <c r="AB234" s="3"/>
      <c r="AC234" s="3"/>
      <c r="AD234" s="3"/>
      <c r="AE234" s="3"/>
      <c r="AF234" s="3"/>
      <c r="AG234" s="3"/>
    </row>
    <row r="235" spans="1:33" ht="16.5" customHeight="1" x14ac:dyDescent="0.2">
      <c r="A235" s="3"/>
      <c r="B235" s="18" t="s">
        <v>247</v>
      </c>
      <c r="C235" s="1">
        <v>81.599999999999994</v>
      </c>
      <c r="D235" s="3">
        <f t="shared" si="2"/>
        <v>-0.38000000000000966</v>
      </c>
      <c r="E235" s="16">
        <f t="shared" si="38"/>
        <v>-4.6352768968042166E-3</v>
      </c>
      <c r="F235" s="3">
        <f t="shared" si="3"/>
        <v>0.14440000000000736</v>
      </c>
      <c r="G235" s="1">
        <v>82.38</v>
      </c>
      <c r="H235" s="3">
        <f t="shared" si="4"/>
        <v>0.78000000000000114</v>
      </c>
      <c r="I235" s="3">
        <f t="shared" si="5"/>
        <v>9.5588235294117793E-3</v>
      </c>
      <c r="J235" s="3">
        <f t="shared" si="0"/>
        <v>8.3333333333333329E-2</v>
      </c>
      <c r="K235" s="3">
        <f t="shared" si="1"/>
        <v>9.3600000000000136</v>
      </c>
      <c r="L235" s="3">
        <f t="shared" si="15"/>
        <v>0.93592154195464272</v>
      </c>
      <c r="M235" s="3">
        <f t="shared" si="6"/>
        <v>0.96743038093427824</v>
      </c>
      <c r="N235" s="3">
        <f t="shared" si="7"/>
        <v>15.478886094948452</v>
      </c>
      <c r="O235" s="3">
        <f t="shared" si="8"/>
        <v>0.60469467522308717</v>
      </c>
      <c r="P235" s="3">
        <f t="shared" si="36"/>
        <v>18.140840256692616</v>
      </c>
      <c r="Q235" s="3">
        <v>215</v>
      </c>
      <c r="R235" s="3">
        <f t="shared" si="10"/>
        <v>18.140840256692616</v>
      </c>
      <c r="S235" s="16"/>
      <c r="T235" s="16">
        <f t="shared" si="40"/>
        <v>1.5744672562673702E-4</v>
      </c>
      <c r="U235" s="16">
        <f t="shared" si="41"/>
        <v>0.20076444346657771</v>
      </c>
      <c r="V235" s="16">
        <f t="shared" si="35"/>
        <v>0.18819147749113024</v>
      </c>
      <c r="W235" s="16">
        <f t="shared" si="42"/>
        <v>0.57134560469138562</v>
      </c>
      <c r="X235" s="3">
        <f t="shared" si="37"/>
        <v>10.697546138873303</v>
      </c>
      <c r="Y235" s="3">
        <f t="shared" si="12"/>
        <v>10.395777487659553</v>
      </c>
      <c r="Z235" s="3"/>
      <c r="AA235" s="16">
        <f t="shared" si="39"/>
        <v>0.57134560469138562</v>
      </c>
      <c r="AB235" s="3"/>
      <c r="AC235" s="3"/>
      <c r="AD235" s="3"/>
      <c r="AE235" s="3"/>
      <c r="AF235" s="3"/>
      <c r="AG235" s="3"/>
    </row>
    <row r="236" spans="1:33" ht="16.5" customHeight="1" x14ac:dyDescent="0.2">
      <c r="A236" s="3"/>
      <c r="B236" s="18" t="s">
        <v>248</v>
      </c>
      <c r="C236" s="1">
        <v>81.36</v>
      </c>
      <c r="D236" s="3">
        <f t="shared" si="2"/>
        <v>-0.23999999999999488</v>
      </c>
      <c r="E236" s="16">
        <f t="shared" si="38"/>
        <v>-2.9411764705881728E-3</v>
      </c>
      <c r="F236" s="3">
        <f t="shared" si="3"/>
        <v>5.7599999999997542E-2</v>
      </c>
      <c r="G236" s="1">
        <v>81.22</v>
      </c>
      <c r="H236" s="3">
        <f t="shared" si="4"/>
        <v>-0.14000000000000057</v>
      </c>
      <c r="I236" s="3">
        <f t="shared" si="5"/>
        <v>-1.7207472959685419E-3</v>
      </c>
      <c r="J236" s="3">
        <f t="shared" si="0"/>
        <v>8.3333333333333329E-2</v>
      </c>
      <c r="K236" s="3">
        <f t="shared" si="1"/>
        <v>-1.6800000000000068</v>
      </c>
      <c r="L236" s="3">
        <f t="shared" si="15"/>
        <v>0.88844470184898627</v>
      </c>
      <c r="M236" s="3">
        <f t="shared" si="6"/>
        <v>0.94257344639502039</v>
      </c>
      <c r="N236" s="3">
        <f t="shared" si="7"/>
        <v>15.081175142320326</v>
      </c>
      <c r="O236" s="3">
        <f t="shared" si="8"/>
        <v>-0.11139715467434914</v>
      </c>
      <c r="P236" s="3">
        <f t="shared" si="36"/>
        <v>-3.3419146402304745</v>
      </c>
      <c r="Q236" s="3">
        <v>216</v>
      </c>
      <c r="R236" s="3" t="str">
        <f t="shared" si="10"/>
        <v/>
      </c>
      <c r="S236" s="16"/>
      <c r="T236" s="16">
        <f t="shared" si="40"/>
        <v>1.4940368743238052E-4</v>
      </c>
      <c r="U236" s="16">
        <f t="shared" si="41"/>
        <v>0.19556928179724292</v>
      </c>
      <c r="V236" s="16">
        <f t="shared" si="35"/>
        <v>0.18309073014775726</v>
      </c>
      <c r="W236" s="16">
        <f t="shared" si="42"/>
        <v>-0.10558390030306697</v>
      </c>
      <c r="X236" s="3">
        <f t="shared" si="37"/>
        <v>-1.9707072853393597</v>
      </c>
      <c r="Y236" s="3">
        <f t="shared" si="12"/>
        <v>-1.9211257158839985</v>
      </c>
      <c r="Z236" s="3"/>
      <c r="AA236" s="16">
        <f t="shared" si="39"/>
        <v>0.10558390030306697</v>
      </c>
      <c r="AB236" s="3"/>
      <c r="AC236" s="3"/>
      <c r="AD236" s="3"/>
      <c r="AE236" s="3"/>
      <c r="AF236" s="3"/>
      <c r="AG236" s="3"/>
    </row>
    <row r="237" spans="1:33" ht="16.5" customHeight="1" x14ac:dyDescent="0.2">
      <c r="A237" s="3"/>
      <c r="B237" s="18" t="s">
        <v>249</v>
      </c>
      <c r="C237" s="1">
        <v>82.1</v>
      </c>
      <c r="D237" s="3">
        <f t="shared" si="2"/>
        <v>0.73999999999999488</v>
      </c>
      <c r="E237" s="16">
        <f t="shared" si="38"/>
        <v>9.0953785644050499E-3</v>
      </c>
      <c r="F237" s="3">
        <f t="shared" si="3"/>
        <v>0.54759999999999243</v>
      </c>
      <c r="G237" s="1">
        <v>82.77</v>
      </c>
      <c r="H237" s="3">
        <f t="shared" si="4"/>
        <v>0.67000000000000171</v>
      </c>
      <c r="I237" s="3">
        <f t="shared" si="5"/>
        <v>8.1607795371498384E-3</v>
      </c>
      <c r="J237" s="3">
        <f t="shared" si="0"/>
        <v>8.3333333333333329E-2</v>
      </c>
      <c r="K237" s="3">
        <f t="shared" si="1"/>
        <v>8.0400000000000205</v>
      </c>
      <c r="L237" s="3">
        <f t="shared" si="15"/>
        <v>0.87002066391120281</v>
      </c>
      <c r="M237" s="3">
        <f t="shared" si="6"/>
        <v>0.9327489822622177</v>
      </c>
      <c r="N237" s="3">
        <f t="shared" si="7"/>
        <v>14.923983716195483</v>
      </c>
      <c r="O237" s="3">
        <f t="shared" si="8"/>
        <v>0.53873015093651067</v>
      </c>
      <c r="P237" s="3">
        <f t="shared" si="36"/>
        <v>16.16190452809532</v>
      </c>
      <c r="Q237" s="3">
        <v>217</v>
      </c>
      <c r="R237" s="3" t="str">
        <f t="shared" si="10"/>
        <v/>
      </c>
      <c r="S237" s="16"/>
      <c r="T237" s="16">
        <f t="shared" si="40"/>
        <v>1.4579948331332421E-4</v>
      </c>
      <c r="U237" s="16">
        <f t="shared" si="41"/>
        <v>0.19319593093078072</v>
      </c>
      <c r="V237" s="16">
        <f t="shared" si="35"/>
        <v>0.17136810023071161</v>
      </c>
      <c r="W237" s="16">
        <f t="shared" si="42"/>
        <v>0.50689139245321224</v>
      </c>
      <c r="X237" s="3">
        <f t="shared" si="37"/>
        <v>9.5305794513890039</v>
      </c>
      <c r="Y237" s="3">
        <f t="shared" si="12"/>
        <v>9.2230168274417075</v>
      </c>
      <c r="Z237" s="3"/>
      <c r="AA237" s="16">
        <f t="shared" si="39"/>
        <v>0.50689139245321224</v>
      </c>
      <c r="AB237" s="3"/>
      <c r="AC237" s="3"/>
      <c r="AD237" s="3"/>
      <c r="AE237" s="3"/>
      <c r="AF237" s="3"/>
      <c r="AG237" s="3"/>
    </row>
    <row r="238" spans="1:33" ht="16.5" customHeight="1" x14ac:dyDescent="0.2">
      <c r="A238" s="3"/>
      <c r="B238" s="18" t="s">
        <v>250</v>
      </c>
      <c r="C238" s="1">
        <v>82.85</v>
      </c>
      <c r="D238" s="3">
        <f t="shared" si="2"/>
        <v>0.75</v>
      </c>
      <c r="E238" s="16">
        <f t="shared" si="38"/>
        <v>9.1352009744214372E-3</v>
      </c>
      <c r="F238" s="3">
        <f t="shared" si="3"/>
        <v>0.5625</v>
      </c>
      <c r="G238" s="1">
        <v>83.12</v>
      </c>
      <c r="H238" s="3">
        <f t="shared" si="4"/>
        <v>0.27000000000001023</v>
      </c>
      <c r="I238" s="3">
        <f t="shared" si="5"/>
        <v>3.2589016294509382E-3</v>
      </c>
      <c r="J238" s="3">
        <f t="shared" si="0"/>
        <v>8.3333333333333329E-2</v>
      </c>
      <c r="K238" s="3">
        <f t="shared" si="1"/>
        <v>3.2400000000001228</v>
      </c>
      <c r="L238" s="3">
        <f t="shared" si="15"/>
        <v>0.85339792532140801</v>
      </c>
      <c r="M238" s="3">
        <f t="shared" si="6"/>
        <v>0.92379539148093182</v>
      </c>
      <c r="N238" s="3">
        <f t="shared" si="7"/>
        <v>14.780726263694909</v>
      </c>
      <c r="O238" s="3">
        <f t="shared" si="8"/>
        <v>0.21920438429053096</v>
      </c>
      <c r="P238" s="3">
        <f t="shared" si="36"/>
        <v>6.576131528715929</v>
      </c>
      <c r="Q238" s="3">
        <v>218</v>
      </c>
      <c r="R238" s="3" t="str">
        <f t="shared" si="10"/>
        <v/>
      </c>
      <c r="S238" s="16"/>
      <c r="T238" s="16">
        <f t="shared" si="40"/>
        <v>1.4242934350412129E-4</v>
      </c>
      <c r="U238" s="16">
        <f t="shared" si="41"/>
        <v>0.1909500247107998</v>
      </c>
      <c r="V238" s="16">
        <f t="shared" si="35"/>
        <v>0.17097864513535865</v>
      </c>
      <c r="W238" s="16">
        <f t="shared" si="42"/>
        <v>0.20480133277091661</v>
      </c>
      <c r="X238" s="3">
        <f t="shared" si="37"/>
        <v>3.8779058438478202</v>
      </c>
      <c r="Y238" s="3">
        <f t="shared" si="12"/>
        <v>3.7264119425799938</v>
      </c>
      <c r="Z238" s="3"/>
      <c r="AA238" s="16">
        <f t="shared" si="39"/>
        <v>0.20480133277091661</v>
      </c>
      <c r="AB238" s="3"/>
      <c r="AC238" s="3"/>
      <c r="AD238" s="3"/>
      <c r="AE238" s="3"/>
      <c r="AF238" s="3"/>
      <c r="AG238" s="3"/>
    </row>
    <row r="239" spans="1:33" ht="16.5" customHeight="1" x14ac:dyDescent="0.2">
      <c r="A239" s="3"/>
      <c r="B239" s="18" t="s">
        <v>251</v>
      </c>
      <c r="C239" s="1">
        <v>82.78</v>
      </c>
      <c r="D239" s="3">
        <f t="shared" si="2"/>
        <v>-6.9999999999993179E-2</v>
      </c>
      <c r="E239" s="16">
        <f t="shared" si="38"/>
        <v>-8.4490042245012891E-4</v>
      </c>
      <c r="F239" s="3">
        <f t="shared" si="3"/>
        <v>4.8999999999990449E-3</v>
      </c>
      <c r="G239" s="1">
        <v>83.11</v>
      </c>
      <c r="H239" s="3">
        <f t="shared" si="4"/>
        <v>0.32999999999999829</v>
      </c>
      <c r="I239" s="3">
        <f t="shared" si="5"/>
        <v>3.9864701618748284E-3</v>
      </c>
      <c r="J239" s="3">
        <f t="shared" si="0"/>
        <v>8.3333333333333329E-2</v>
      </c>
      <c r="K239" s="3">
        <f t="shared" si="1"/>
        <v>3.9599999999999795</v>
      </c>
      <c r="L239" s="3">
        <f t="shared" si="15"/>
        <v>0.80753317260133184</v>
      </c>
      <c r="M239" s="3">
        <f t="shared" si="6"/>
        <v>0.89862849532013611</v>
      </c>
      <c r="N239" s="3">
        <f t="shared" si="7"/>
        <v>14.378055925122178</v>
      </c>
      <c r="O239" s="3">
        <f t="shared" si="8"/>
        <v>0.27541971046870367</v>
      </c>
      <c r="P239" s="3">
        <f t="shared" si="36"/>
        <v>8.26259131406111</v>
      </c>
      <c r="Q239" s="3">
        <v>219</v>
      </c>
      <c r="R239" s="3" t="str">
        <f t="shared" si="10"/>
        <v/>
      </c>
      <c r="S239" s="16"/>
      <c r="T239" s="16">
        <f t="shared" si="40"/>
        <v>1.3476904692140429E-4</v>
      </c>
      <c r="U239" s="16">
        <f t="shared" si="41"/>
        <v>0.18574411433980753</v>
      </c>
      <c r="V239" s="16">
        <f t="shared" ref="V239:V302" si="43">_xlfn.STDEV.P(E215:E239)*16</f>
        <v>0.1710902778193103</v>
      </c>
      <c r="W239" s="16">
        <f t="shared" si="42"/>
        <v>0.25754593685257715</v>
      </c>
      <c r="X239" s="3">
        <f t="shared" si="37"/>
        <v>4.8724011985174398</v>
      </c>
      <c r="Y239" s="3">
        <f t="shared" si="12"/>
        <v>4.6861133268302853</v>
      </c>
      <c r="Z239" s="3"/>
      <c r="AA239" s="16">
        <f t="shared" si="39"/>
        <v>0.25754593685257715</v>
      </c>
      <c r="AB239" s="3"/>
      <c r="AC239" s="3"/>
      <c r="AD239" s="3"/>
      <c r="AE239" s="3"/>
      <c r="AF239" s="3"/>
      <c r="AG239" s="3"/>
    </row>
    <row r="240" spans="1:33" ht="16.5" customHeight="1" x14ac:dyDescent="0.2">
      <c r="A240" s="3"/>
      <c r="B240" s="18" t="s">
        <v>252</v>
      </c>
      <c r="C240" s="1">
        <v>82.93</v>
      </c>
      <c r="D240" s="3">
        <f t="shared" si="2"/>
        <v>0.15000000000000568</v>
      </c>
      <c r="E240" s="16">
        <f t="shared" si="38"/>
        <v>1.8120318917613637E-3</v>
      </c>
      <c r="F240" s="3">
        <f t="shared" si="3"/>
        <v>2.2500000000001706E-2</v>
      </c>
      <c r="G240" s="1">
        <v>83.4</v>
      </c>
      <c r="H240" s="3">
        <f t="shared" si="4"/>
        <v>0.46999999999999886</v>
      </c>
      <c r="I240" s="3">
        <f t="shared" si="5"/>
        <v>5.6674303629566962E-3</v>
      </c>
      <c r="J240" s="3">
        <f t="shared" si="0"/>
        <v>8.3333333333333329E-2</v>
      </c>
      <c r="K240" s="3">
        <f t="shared" si="1"/>
        <v>5.6399999999999864</v>
      </c>
      <c r="L240" s="3">
        <f t="shared" si="15"/>
        <v>0.76509894705531389</v>
      </c>
      <c r="M240" s="3">
        <f t="shared" si="6"/>
        <v>0.87469934666450611</v>
      </c>
      <c r="N240" s="3">
        <f t="shared" si="7"/>
        <v>13.995189546632098</v>
      </c>
      <c r="O240" s="3">
        <f t="shared" si="8"/>
        <v>0.40299561368622094</v>
      </c>
      <c r="P240" s="3">
        <f t="shared" si="36"/>
        <v>12.089868410586629</v>
      </c>
      <c r="Q240" s="3">
        <v>220</v>
      </c>
      <c r="R240" s="3">
        <f t="shared" si="10"/>
        <v>12.089868410586629</v>
      </c>
      <c r="S240" s="16"/>
      <c r="T240" s="16">
        <f t="shared" si="40"/>
        <v>1.2766171787574783E-4</v>
      </c>
      <c r="U240" s="16">
        <f t="shared" si="41"/>
        <v>0.18077997614833188</v>
      </c>
      <c r="V240" s="16">
        <f t="shared" si="43"/>
        <v>0.15935576686874017</v>
      </c>
      <c r="W240" s="16">
        <f t="shared" si="42"/>
        <v>0.37619854700986421</v>
      </c>
      <c r="X240" s="3">
        <f t="shared" si="37"/>
        <v>7.1293238518785529</v>
      </c>
      <c r="Y240" s="3">
        <f t="shared" si="12"/>
        <v>6.8450275171152386</v>
      </c>
      <c r="Z240" s="3"/>
      <c r="AA240" s="16">
        <f t="shared" si="39"/>
        <v>0.37619854700986421</v>
      </c>
      <c r="AB240" s="3"/>
      <c r="AC240" s="3"/>
      <c r="AD240" s="3"/>
      <c r="AE240" s="3"/>
      <c r="AF240" s="3"/>
      <c r="AG240" s="3"/>
    </row>
    <row r="241" spans="1:33" ht="16.5" customHeight="1" x14ac:dyDescent="0.2">
      <c r="A241" s="3"/>
      <c r="B241" s="18" t="s">
        <v>253</v>
      </c>
      <c r="C241" s="1">
        <v>82.57</v>
      </c>
      <c r="D241" s="3">
        <f t="shared" si="2"/>
        <v>-0.36000000000001364</v>
      </c>
      <c r="E241" s="16">
        <f t="shared" si="38"/>
        <v>-4.3410104907755168E-3</v>
      </c>
      <c r="F241" s="3">
        <f t="shared" si="3"/>
        <v>0.12960000000000982</v>
      </c>
      <c r="G241" s="1">
        <v>81.92</v>
      </c>
      <c r="H241" s="3">
        <f t="shared" si="4"/>
        <v>-0.64999999999999147</v>
      </c>
      <c r="I241" s="3">
        <f t="shared" si="5"/>
        <v>-7.8721085139880284E-3</v>
      </c>
      <c r="J241" s="3">
        <f t="shared" si="0"/>
        <v>8.3333333333333329E-2</v>
      </c>
      <c r="K241" s="3">
        <f t="shared" si="1"/>
        <v>-7.7999999999998977</v>
      </c>
      <c r="L241" s="3">
        <f t="shared" si="15"/>
        <v>0.73074765261989205</v>
      </c>
      <c r="M241" s="3">
        <f t="shared" si="6"/>
        <v>0.85483779316306086</v>
      </c>
      <c r="N241" s="3">
        <f t="shared" si="7"/>
        <v>13.677404690608974</v>
      </c>
      <c r="O241" s="3">
        <f t="shared" si="8"/>
        <v>-0.57028363029686813</v>
      </c>
      <c r="P241" s="3">
        <f t="shared" si="36"/>
        <v>-17.108508908906042</v>
      </c>
      <c r="Q241" s="3">
        <v>221</v>
      </c>
      <c r="R241" s="3" t="str">
        <f t="shared" si="10"/>
        <v/>
      </c>
      <c r="S241" s="16"/>
      <c r="T241" s="16">
        <f t="shared" si="40"/>
        <v>1.2177969918414109E-4</v>
      </c>
      <c r="U241" s="16">
        <f t="shared" si="41"/>
        <v>0.17656614338864662</v>
      </c>
      <c r="V241" s="16">
        <f t="shared" si="43"/>
        <v>0.16189726568232046</v>
      </c>
      <c r="W241" s="16">
        <f t="shared" si="42"/>
        <v>-0.53501368017041118</v>
      </c>
      <c r="X241" s="3">
        <f t="shared" si="37"/>
        <v>-10.088786452591522</v>
      </c>
      <c r="Y241" s="3">
        <f t="shared" si="12"/>
        <v>-9.7347089506529407</v>
      </c>
      <c r="Z241" s="3"/>
      <c r="AA241" s="16">
        <f t="shared" si="39"/>
        <v>0.53501368017041118</v>
      </c>
      <c r="AB241" s="3"/>
      <c r="AC241" s="3"/>
      <c r="AD241" s="3"/>
      <c r="AE241" s="3"/>
      <c r="AF241" s="3"/>
      <c r="AG241" s="3"/>
    </row>
    <row r="242" spans="1:33" ht="16.5" customHeight="1" x14ac:dyDescent="0.2">
      <c r="A242" s="3"/>
      <c r="B242" s="18" t="s">
        <v>254</v>
      </c>
      <c r="C242" s="1">
        <v>81.55</v>
      </c>
      <c r="D242" s="3">
        <f t="shared" si="2"/>
        <v>-1.019999999999996</v>
      </c>
      <c r="E242" s="16">
        <f t="shared" si="38"/>
        <v>-1.2353154898873635E-2</v>
      </c>
      <c r="F242" s="3">
        <f t="shared" si="3"/>
        <v>1.0403999999999918</v>
      </c>
      <c r="G242" s="1">
        <v>80.349999999999994</v>
      </c>
      <c r="H242" s="3">
        <f t="shared" si="4"/>
        <v>-1.2000000000000028</v>
      </c>
      <c r="I242" s="3">
        <f t="shared" si="5"/>
        <v>-1.4714898835070545E-2</v>
      </c>
      <c r="J242" s="3">
        <f t="shared" si="0"/>
        <v>8.3333333333333329E-2</v>
      </c>
      <c r="K242" s="3">
        <f t="shared" si="1"/>
        <v>-14.400000000000034</v>
      </c>
      <c r="L242" s="3">
        <f t="shared" si="15"/>
        <v>0.74748561734314067</v>
      </c>
      <c r="M242" s="3">
        <f t="shared" si="6"/>
        <v>0.86457250554429543</v>
      </c>
      <c r="N242" s="3">
        <f t="shared" si="7"/>
        <v>13.833160088708727</v>
      </c>
      <c r="O242" s="3">
        <f t="shared" si="8"/>
        <v>-1.0409768923121181</v>
      </c>
      <c r="P242" s="3">
        <f t="shared" si="36"/>
        <v>-31.229306769363543</v>
      </c>
      <c r="Q242" s="3">
        <v>222</v>
      </c>
      <c r="R242" s="3" t="str">
        <f t="shared" si="10"/>
        <v/>
      </c>
      <c r="S242" s="16"/>
      <c r="T242" s="16">
        <f t="shared" si="40"/>
        <v>1.2344568495556944E-4</v>
      </c>
      <c r="U242" s="16">
        <f t="shared" si="41"/>
        <v>0.17776978187708331</v>
      </c>
      <c r="V242" s="16">
        <f t="shared" si="43"/>
        <v>0.16406977077783375</v>
      </c>
      <c r="W242" s="16">
        <f t="shared" si="42"/>
        <v>-0.99330034697876679</v>
      </c>
      <c r="X242" s="3">
        <f t="shared" si="37"/>
        <v>-18.415737381681947</v>
      </c>
      <c r="Y242" s="3">
        <f t="shared" si="12"/>
        <v>-18.07335052692666</v>
      </c>
      <c r="Z242" s="3"/>
      <c r="AA242" s="16">
        <f t="shared" si="39"/>
        <v>0.99330034697876679</v>
      </c>
      <c r="AB242" s="3"/>
      <c r="AC242" s="3"/>
      <c r="AD242" s="3"/>
      <c r="AE242" s="3"/>
      <c r="AF242" s="3"/>
      <c r="AG242" s="3"/>
    </row>
    <row r="243" spans="1:33" ht="16.5" customHeight="1" x14ac:dyDescent="0.2">
      <c r="A243" s="3"/>
      <c r="B243" s="18" t="s">
        <v>255</v>
      </c>
      <c r="C243" s="1">
        <v>80.89</v>
      </c>
      <c r="D243" s="3">
        <f t="shared" si="2"/>
        <v>-0.65999999999999659</v>
      </c>
      <c r="E243" s="16">
        <f t="shared" si="38"/>
        <v>-8.0931943592887391E-3</v>
      </c>
      <c r="F243" s="3">
        <f t="shared" si="3"/>
        <v>0.43559999999999549</v>
      </c>
      <c r="G243" s="1">
        <v>81.739999999999995</v>
      </c>
      <c r="H243" s="3">
        <f t="shared" si="4"/>
        <v>0.84999999999999432</v>
      </c>
      <c r="I243" s="3">
        <f t="shared" si="5"/>
        <v>1.0508097416244212E-2</v>
      </c>
      <c r="J243" s="3">
        <f t="shared" si="0"/>
        <v>8.3333333333333329E-2</v>
      </c>
      <c r="K243" s="3">
        <f t="shared" si="1"/>
        <v>10.199999999999932</v>
      </c>
      <c r="L243" s="3">
        <f t="shared" si="15"/>
        <v>0.73062693532459233</v>
      </c>
      <c r="M243" s="3">
        <f t="shared" si="6"/>
        <v>0.85476718194172163</v>
      </c>
      <c r="N243" s="3">
        <f t="shared" si="7"/>
        <v>13.676274911067546</v>
      </c>
      <c r="O243" s="3">
        <f t="shared" si="8"/>
        <v>0.74581712244944465</v>
      </c>
      <c r="P243" s="3">
        <f t="shared" si="36"/>
        <v>22.374513673483339</v>
      </c>
      <c r="Q243" s="3">
        <v>223</v>
      </c>
      <c r="R243" s="3" t="str">
        <f t="shared" si="10"/>
        <v/>
      </c>
      <c r="S243" s="16"/>
      <c r="T243" s="16">
        <f t="shared" si="40"/>
        <v>1.2031347468430748E-4</v>
      </c>
      <c r="U243" s="16">
        <f t="shared" si="41"/>
        <v>0.17549999863015017</v>
      </c>
      <c r="V243" s="16">
        <f t="shared" si="43"/>
        <v>0.16771546578036989</v>
      </c>
      <c r="W243" s="16">
        <f t="shared" si="42"/>
        <v>0.71850239304370911</v>
      </c>
      <c r="X243" s="3">
        <f t="shared" si="37"/>
        <v>13.19411829717405</v>
      </c>
      <c r="Y243" s="3">
        <f t="shared" si="12"/>
        <v>13.073332394790933</v>
      </c>
      <c r="Z243" s="3"/>
      <c r="AA243" s="16">
        <f t="shared" si="39"/>
        <v>0.71850239304370911</v>
      </c>
      <c r="AB243" s="3"/>
      <c r="AC243" s="3"/>
      <c r="AD243" s="3"/>
      <c r="AE243" s="3"/>
      <c r="AF243" s="3"/>
      <c r="AG243" s="3"/>
    </row>
    <row r="244" spans="1:33" ht="16.5" customHeight="1" x14ac:dyDescent="0.2">
      <c r="A244" s="3"/>
      <c r="B244" s="18" t="s">
        <v>256</v>
      </c>
      <c r="C244" s="1">
        <v>81</v>
      </c>
      <c r="D244" s="3">
        <f t="shared" si="2"/>
        <v>0.10999999999999943</v>
      </c>
      <c r="E244" s="16">
        <f t="shared" si="38"/>
        <v>1.3598714303374884E-3</v>
      </c>
      <c r="F244" s="3">
        <f t="shared" si="3"/>
        <v>1.2099999999999875E-2</v>
      </c>
      <c r="G244" s="1">
        <v>81.16</v>
      </c>
      <c r="H244" s="3">
        <f t="shared" si="4"/>
        <v>0.15999999999999659</v>
      </c>
      <c r="I244" s="3">
        <f t="shared" si="5"/>
        <v>1.9753086419752666E-3</v>
      </c>
      <c r="J244" s="3">
        <f t="shared" si="0"/>
        <v>8.3333333333333329E-2</v>
      </c>
      <c r="K244" s="3">
        <f t="shared" si="1"/>
        <v>1.9199999999999591</v>
      </c>
      <c r="L244" s="3">
        <f t="shared" si="15"/>
        <v>0.691787641523263</v>
      </c>
      <c r="M244" s="3">
        <f t="shared" si="6"/>
        <v>0.83173772399913604</v>
      </c>
      <c r="N244" s="3">
        <f t="shared" si="7"/>
        <v>13.307803583986177</v>
      </c>
      <c r="O244" s="3">
        <f t="shared" si="8"/>
        <v>0.144276250237896</v>
      </c>
      <c r="P244" s="3">
        <f t="shared" si="36"/>
        <v>4.3282875071368805</v>
      </c>
      <c r="Q244" s="3">
        <v>224</v>
      </c>
      <c r="R244" s="3" t="str">
        <f t="shared" si="10"/>
        <v/>
      </c>
      <c r="S244" s="16"/>
      <c r="T244" s="16">
        <f t="shared" si="40"/>
        <v>1.1391000309634752E-4</v>
      </c>
      <c r="U244" s="16">
        <f t="shared" si="41"/>
        <v>0.17076580686034593</v>
      </c>
      <c r="V244" s="16">
        <f t="shared" si="43"/>
        <v>0.16679300454947482</v>
      </c>
      <c r="W244" s="16">
        <f t="shared" si="42"/>
        <v>0.13880825523278403</v>
      </c>
      <c r="X244" s="3">
        <f t="shared" si="37"/>
        <v>2.5523655274360122</v>
      </c>
      <c r="Y244" s="3">
        <f t="shared" si="12"/>
        <v>2.5256512398125994</v>
      </c>
      <c r="Z244" s="3"/>
      <c r="AA244" s="16">
        <f t="shared" si="39"/>
        <v>0.13880825523278403</v>
      </c>
      <c r="AB244" s="3"/>
      <c r="AC244" s="3"/>
      <c r="AD244" s="3"/>
      <c r="AE244" s="3"/>
      <c r="AF244" s="3"/>
      <c r="AG244" s="3"/>
    </row>
    <row r="245" spans="1:33" ht="16.5" customHeight="1" x14ac:dyDescent="0.2">
      <c r="A245" s="3"/>
      <c r="B245" s="18" t="s">
        <v>257</v>
      </c>
      <c r="C245" s="1">
        <v>81.099999999999994</v>
      </c>
      <c r="D245" s="3">
        <f t="shared" si="2"/>
        <v>9.9999999999994316E-2</v>
      </c>
      <c r="E245" s="16">
        <f t="shared" si="38"/>
        <v>1.2345679012344976E-3</v>
      </c>
      <c r="F245" s="3">
        <f t="shared" si="3"/>
        <v>9.999999999998864E-3</v>
      </c>
      <c r="G245" s="1">
        <v>82.56</v>
      </c>
      <c r="H245" s="3">
        <f t="shared" si="4"/>
        <v>1.460000000000008</v>
      </c>
      <c r="I245" s="3">
        <f t="shared" si="5"/>
        <v>1.8002466091245475E-2</v>
      </c>
      <c r="J245" s="3">
        <f t="shared" si="0"/>
        <v>8.3333333333333329E-2</v>
      </c>
      <c r="K245" s="3">
        <f t="shared" si="1"/>
        <v>17.520000000000095</v>
      </c>
      <c r="L245" s="3">
        <f t="shared" si="15"/>
        <v>0.65493425549497841</v>
      </c>
      <c r="M245" s="3">
        <f t="shared" si="6"/>
        <v>0.809280084701816</v>
      </c>
      <c r="N245" s="3">
        <f t="shared" si="7"/>
        <v>12.948481355229056</v>
      </c>
      <c r="O245" s="3">
        <f t="shared" si="8"/>
        <v>1.3530544254075709</v>
      </c>
      <c r="P245" s="3">
        <f t="shared" si="36"/>
        <v>40.591632762227128</v>
      </c>
      <c r="Q245" s="3">
        <v>225</v>
      </c>
      <c r="R245" s="3">
        <f t="shared" si="10"/>
        <v>20</v>
      </c>
      <c r="S245" s="16"/>
      <c r="T245" s="16">
        <f t="shared" si="40"/>
        <v>1.0783509254534271E-4</v>
      </c>
      <c r="U245" s="16">
        <f t="shared" si="41"/>
        <v>0.16614988321274179</v>
      </c>
      <c r="V245" s="16">
        <f t="shared" si="43"/>
        <v>0.16621641666971285</v>
      </c>
      <c r="W245" s="16">
        <f t="shared" si="42"/>
        <v>1.3002091179223816</v>
      </c>
      <c r="X245" s="3">
        <f t="shared" si="37"/>
        <v>23.936645611877164</v>
      </c>
      <c r="Y245" s="3">
        <f t="shared" si="12"/>
        <v>23.657633079453309</v>
      </c>
      <c r="Z245" s="3"/>
      <c r="AA245" s="16">
        <f t="shared" si="39"/>
        <v>1.3002091179223816</v>
      </c>
      <c r="AB245" s="3"/>
      <c r="AC245" s="3"/>
      <c r="AD245" s="3"/>
      <c r="AE245" s="3"/>
      <c r="AF245" s="3"/>
      <c r="AG245" s="3"/>
    </row>
    <row r="246" spans="1:33" ht="16.5" customHeight="1" x14ac:dyDescent="0.2">
      <c r="A246" s="3"/>
      <c r="B246" s="18" t="s">
        <v>258</v>
      </c>
      <c r="C246" s="1">
        <v>83</v>
      </c>
      <c r="D246" s="3">
        <f t="shared" si="2"/>
        <v>1.9000000000000057</v>
      </c>
      <c r="E246" s="16">
        <f t="shared" si="38"/>
        <v>2.342786683107282E-2</v>
      </c>
      <c r="F246" s="3">
        <f t="shared" si="3"/>
        <v>3.6100000000000216</v>
      </c>
      <c r="G246" s="1">
        <v>83.51</v>
      </c>
      <c r="H246" s="3">
        <f t="shared" si="4"/>
        <v>0.51000000000000512</v>
      </c>
      <c r="I246" s="3">
        <f t="shared" si="5"/>
        <v>6.144578313253074E-3</v>
      </c>
      <c r="J246" s="3">
        <f t="shared" si="0"/>
        <v>8.3333333333333329E-2</v>
      </c>
      <c r="K246" s="3">
        <f t="shared" si="1"/>
        <v>6.1200000000000614</v>
      </c>
      <c r="L246" s="3">
        <f t="shared" si="15"/>
        <v>0.81466753898173749</v>
      </c>
      <c r="M246" s="3">
        <f t="shared" si="6"/>
        <v>0.9025893523534041</v>
      </c>
      <c r="N246" s="3">
        <f t="shared" si="7"/>
        <v>14.441429637654466</v>
      </c>
      <c r="O246" s="3">
        <f t="shared" si="8"/>
        <v>0.42378075810741228</v>
      </c>
      <c r="P246" s="3">
        <f t="shared" si="36"/>
        <v>12.713422743222369</v>
      </c>
      <c r="Q246" s="3">
        <v>226</v>
      </c>
      <c r="R246" s="3" t="str">
        <f t="shared" si="10"/>
        <v/>
      </c>
      <c r="S246" s="16"/>
      <c r="T246" s="16">
        <f t="shared" si="40"/>
        <v>1.3167454398907999E-4</v>
      </c>
      <c r="U246" s="16">
        <f t="shared" si="41"/>
        <v>0.18359924635249589</v>
      </c>
      <c r="V246" s="16">
        <f t="shared" si="43"/>
        <v>0.17736990617049506</v>
      </c>
      <c r="W246" s="16">
        <f t="shared" si="42"/>
        <v>0.40160807423725309</v>
      </c>
      <c r="X246" s="3">
        <f t="shared" si="37"/>
        <v>7.4970301515359941</v>
      </c>
      <c r="Y246" s="3">
        <f t="shared" si="12"/>
        <v>7.3073602785009584</v>
      </c>
      <c r="Z246" s="3"/>
      <c r="AA246" s="16">
        <f t="shared" si="39"/>
        <v>0.40160807423725309</v>
      </c>
      <c r="AB246" s="3"/>
      <c r="AC246" s="3"/>
      <c r="AD246" s="3"/>
      <c r="AE246" s="3"/>
      <c r="AF246" s="3"/>
      <c r="AG246" s="3"/>
    </row>
    <row r="247" spans="1:33" ht="16.5" customHeight="1" x14ac:dyDescent="0.2">
      <c r="A247" s="3"/>
      <c r="B247" s="18" t="s">
        <v>259</v>
      </c>
      <c r="C247" s="1">
        <v>83.7</v>
      </c>
      <c r="D247" s="3">
        <f t="shared" si="2"/>
        <v>0.70000000000000284</v>
      </c>
      <c r="E247" s="16">
        <f t="shared" si="38"/>
        <v>8.4337349397590709E-3</v>
      </c>
      <c r="F247" s="3">
        <f t="shared" si="3"/>
        <v>0.49000000000000399</v>
      </c>
      <c r="G247" s="1">
        <v>85.73</v>
      </c>
      <c r="H247" s="3">
        <f t="shared" si="4"/>
        <v>2.0300000000000011</v>
      </c>
      <c r="I247" s="3">
        <f t="shared" si="5"/>
        <v>2.4253285543608137E-2</v>
      </c>
      <c r="J247" s="3">
        <f t="shared" si="0"/>
        <v>8.3333333333333329E-2</v>
      </c>
      <c r="K247" s="3">
        <f t="shared" si="1"/>
        <v>24.360000000000014</v>
      </c>
      <c r="L247" s="3">
        <f t="shared" si="15"/>
        <v>0.79711794228002208</v>
      </c>
      <c r="M247" s="3">
        <f t="shared" si="6"/>
        <v>0.89281461809270468</v>
      </c>
      <c r="N247" s="3">
        <f t="shared" si="7"/>
        <v>14.285033889483275</v>
      </c>
      <c r="O247" s="3">
        <f t="shared" si="8"/>
        <v>1.7052812186839814</v>
      </c>
      <c r="P247" s="3">
        <f t="shared" si="36"/>
        <v>51.158436560519441</v>
      </c>
      <c r="Q247" s="3">
        <v>227</v>
      </c>
      <c r="R247" s="3" t="str">
        <f t="shared" si="10"/>
        <v/>
      </c>
      <c r="S247" s="16"/>
      <c r="T247" s="16">
        <f t="shared" si="40"/>
        <v>1.2840175161313582E-4</v>
      </c>
      <c r="U247" s="16">
        <f t="shared" si="41"/>
        <v>0.18130319471251125</v>
      </c>
      <c r="V247" s="16">
        <f t="shared" si="43"/>
        <v>0.17576913871952199</v>
      </c>
      <c r="W247" s="16">
        <f t="shared" si="42"/>
        <v>1.6052636412987258</v>
      </c>
      <c r="X247" s="3">
        <f t="shared" si="37"/>
        <v>30.167827275634487</v>
      </c>
      <c r="Y247" s="3">
        <f t="shared" si="12"/>
        <v>29.208177129472723</v>
      </c>
      <c r="Z247" s="3"/>
      <c r="AA247" s="16">
        <f t="shared" si="39"/>
        <v>1.6052636412987258</v>
      </c>
      <c r="AB247" s="3"/>
      <c r="AC247" s="3"/>
      <c r="AD247" s="3"/>
      <c r="AE247" s="3"/>
      <c r="AF247" s="3"/>
      <c r="AG247" s="3"/>
    </row>
    <row r="248" spans="1:33" ht="16.5" customHeight="1" x14ac:dyDescent="0.2">
      <c r="A248" s="3"/>
      <c r="B248" s="18" t="s">
        <v>260</v>
      </c>
      <c r="C248" s="1">
        <v>84.9</v>
      </c>
      <c r="D248" s="3">
        <f t="shared" si="2"/>
        <v>1.2000000000000028</v>
      </c>
      <c r="E248" s="16">
        <f t="shared" si="38"/>
        <v>1.4336917562724047E-2</v>
      </c>
      <c r="F248" s="3">
        <f t="shared" si="3"/>
        <v>1.4400000000000068</v>
      </c>
      <c r="G248" s="1">
        <v>85.18</v>
      </c>
      <c r="H248" s="3">
        <f t="shared" si="4"/>
        <v>0.28000000000000114</v>
      </c>
      <c r="I248" s="3">
        <f t="shared" si="5"/>
        <v>3.2979976442874103E-3</v>
      </c>
      <c r="J248" s="3">
        <f t="shared" si="0"/>
        <v>8.3333333333333329E-2</v>
      </c>
      <c r="K248" s="3">
        <f t="shared" si="1"/>
        <v>3.3600000000000136</v>
      </c>
      <c r="L248" s="3">
        <f t="shared" si="15"/>
        <v>0.8318683237783997</v>
      </c>
      <c r="M248" s="3">
        <f t="shared" si="6"/>
        <v>0.91206815741938918</v>
      </c>
      <c r="N248" s="3">
        <f t="shared" si="7"/>
        <v>14.593090518710227</v>
      </c>
      <c r="O248" s="3">
        <f t="shared" si="8"/>
        <v>0.2302459506909835</v>
      </c>
      <c r="P248" s="3">
        <f t="shared" si="36"/>
        <v>6.9073785207295053</v>
      </c>
      <c r="Q248" s="3">
        <v>228</v>
      </c>
      <c r="R248" s="3" t="str">
        <f t="shared" si="10"/>
        <v/>
      </c>
      <c r="S248" s="16"/>
      <c r="T248" s="16">
        <f t="shared" si="40"/>
        <v>1.3257177613136336E-4</v>
      </c>
      <c r="U248" s="16">
        <f t="shared" si="41"/>
        <v>0.18422370827238557</v>
      </c>
      <c r="V248" s="16">
        <f t="shared" si="43"/>
        <v>0.17877390389216724</v>
      </c>
      <c r="W248" s="16">
        <f t="shared" si="42"/>
        <v>0.21482561665154154</v>
      </c>
      <c r="X248" s="3">
        <f t="shared" si="37"/>
        <v>4.0732402346636443</v>
      </c>
      <c r="Y248" s="3">
        <f t="shared" si="12"/>
        <v>3.9088063179640464</v>
      </c>
      <c r="Z248" s="3"/>
      <c r="AA248" s="16">
        <f t="shared" si="39"/>
        <v>0.21482561665154154</v>
      </c>
      <c r="AB248" s="3"/>
      <c r="AC248" s="3"/>
      <c r="AD248" s="3"/>
      <c r="AE248" s="3"/>
      <c r="AF248" s="3"/>
      <c r="AG248" s="3"/>
    </row>
    <row r="249" spans="1:33" ht="16.5" customHeight="1" x14ac:dyDescent="0.2">
      <c r="A249" s="3"/>
      <c r="B249" s="18" t="s">
        <v>261</v>
      </c>
      <c r="C249" s="1">
        <v>86</v>
      </c>
      <c r="D249" s="3">
        <f t="shared" si="2"/>
        <v>1.0999999999999943</v>
      </c>
      <c r="E249" s="16">
        <f t="shared" si="38"/>
        <v>1.2956419316843278E-2</v>
      </c>
      <c r="F249" s="3">
        <f t="shared" si="3"/>
        <v>1.2099999999999875</v>
      </c>
      <c r="G249" s="1">
        <v>86.1</v>
      </c>
      <c r="H249" s="3">
        <f t="shared" si="4"/>
        <v>9.9999999999994316E-2</v>
      </c>
      <c r="I249" s="3">
        <f t="shared" si="5"/>
        <v>1.1627906976743525E-3</v>
      </c>
      <c r="J249" s="3">
        <f t="shared" si="0"/>
        <v>8.3333333333333329E-2</v>
      </c>
      <c r="K249" s="3">
        <f t="shared" si="1"/>
        <v>1.1999999999999318</v>
      </c>
      <c r="L249" s="3">
        <f t="shared" si="15"/>
        <v>0.85230787384443152</v>
      </c>
      <c r="M249" s="3">
        <f t="shared" si="6"/>
        <v>0.92320521762197139</v>
      </c>
      <c r="N249" s="3">
        <f t="shared" si="7"/>
        <v>14.771283481951542</v>
      </c>
      <c r="O249" s="3">
        <f t="shared" si="8"/>
        <v>8.1238708976519552E-2</v>
      </c>
      <c r="P249" s="3">
        <f t="shared" si="36"/>
        <v>2.4371612692955864</v>
      </c>
      <c r="Q249" s="3">
        <v>229</v>
      </c>
      <c r="R249" s="3" t="str">
        <f t="shared" si="10"/>
        <v/>
      </c>
      <c r="S249" s="16"/>
      <c r="T249" s="16">
        <f t="shared" si="40"/>
        <v>1.3447972344933669E-4</v>
      </c>
      <c r="U249" s="16">
        <f t="shared" si="41"/>
        <v>0.18554462860193552</v>
      </c>
      <c r="V249" s="16">
        <f t="shared" si="43"/>
        <v>0.17748304506656568</v>
      </c>
      <c r="W249" s="16">
        <f t="shared" si="42"/>
        <v>7.520286885818625E-2</v>
      </c>
      <c r="X249" s="3">
        <f t="shared" si="37"/>
        <v>1.4371795769794109</v>
      </c>
      <c r="Y249" s="3">
        <f t="shared" si="12"/>
        <v>1.3683351804301254</v>
      </c>
      <c r="Z249" s="3"/>
      <c r="AA249" s="16">
        <f t="shared" si="39"/>
        <v>7.520286885818625E-2</v>
      </c>
      <c r="AB249" s="3"/>
      <c r="AC249" s="3"/>
      <c r="AD249" s="3"/>
      <c r="AE249" s="3"/>
      <c r="AF249" s="3"/>
      <c r="AG249" s="3"/>
    </row>
    <row r="250" spans="1:33" ht="16.5" customHeight="1" x14ac:dyDescent="0.2">
      <c r="A250" s="3"/>
      <c r="B250" s="18" t="s">
        <v>262</v>
      </c>
      <c r="C250" s="1">
        <v>86</v>
      </c>
      <c r="D250" s="3">
        <f t="shared" si="2"/>
        <v>0</v>
      </c>
      <c r="E250" s="16">
        <f t="shared" si="38"/>
        <v>0</v>
      </c>
      <c r="F250" s="3">
        <f t="shared" si="3"/>
        <v>0</v>
      </c>
      <c r="G250" s="1">
        <v>85.99</v>
      </c>
      <c r="H250" s="3">
        <f t="shared" si="4"/>
        <v>-1.0000000000005116E-2</v>
      </c>
      <c r="I250" s="3">
        <f t="shared" si="5"/>
        <v>-1.1627906976750135E-4</v>
      </c>
      <c r="J250" s="3">
        <f t="shared" si="0"/>
        <v>8.3333333333333329E-2</v>
      </c>
      <c r="K250" s="3">
        <f t="shared" si="1"/>
        <v>-0.12000000000006139</v>
      </c>
      <c r="L250" s="3">
        <f t="shared" si="15"/>
        <v>0.80623717796094874</v>
      </c>
      <c r="M250" s="3">
        <f t="shared" si="6"/>
        <v>0.89790710987325895</v>
      </c>
      <c r="N250" s="3">
        <f t="shared" si="7"/>
        <v>14.366513757972143</v>
      </c>
      <c r="O250" s="3">
        <f t="shared" si="8"/>
        <v>-8.3527571143327661E-3</v>
      </c>
      <c r="P250" s="3">
        <f t="shared" si="36"/>
        <v>-0.25058271342998301</v>
      </c>
      <c r="Q250" s="3">
        <v>230</v>
      </c>
      <c r="R250" s="3">
        <f t="shared" si="10"/>
        <v>-0.25058271342998301</v>
      </c>
      <c r="S250" s="16"/>
      <c r="T250" s="16">
        <f t="shared" si="40"/>
        <v>1.27210549208832E-4</v>
      </c>
      <c r="U250" s="16">
        <f t="shared" si="41"/>
        <v>0.18046024658483928</v>
      </c>
      <c r="V250" s="16">
        <f t="shared" si="43"/>
        <v>0.17817556980979193</v>
      </c>
      <c r="W250" s="16">
        <f t="shared" si="42"/>
        <v>-7.7321674087041919E-3</v>
      </c>
      <c r="X250" s="3">
        <f t="shared" si="37"/>
        <v>-0.1477671431196447</v>
      </c>
      <c r="Y250" s="3">
        <f t="shared" si="12"/>
        <v>-0.14068873763654924</v>
      </c>
      <c r="Z250" s="3"/>
      <c r="AA250" s="16">
        <f t="shared" si="39"/>
        <v>7.7321674087041919E-3</v>
      </c>
      <c r="AB250" s="3"/>
      <c r="AC250" s="3"/>
      <c r="AD250" s="3"/>
      <c r="AE250" s="3"/>
      <c r="AF250" s="3"/>
      <c r="AG250" s="3"/>
    </row>
    <row r="251" spans="1:33" ht="16.5" customHeight="1" x14ac:dyDescent="0.2">
      <c r="A251" s="3"/>
      <c r="B251" s="18" t="s">
        <v>263</v>
      </c>
      <c r="C251" s="1">
        <v>85.25</v>
      </c>
      <c r="D251" s="3">
        <f t="shared" si="2"/>
        <v>-0.75</v>
      </c>
      <c r="E251" s="16">
        <f t="shared" si="38"/>
        <v>-8.7209302325581394E-3</v>
      </c>
      <c r="F251" s="3">
        <f t="shared" si="3"/>
        <v>0.5625</v>
      </c>
      <c r="G251" s="1">
        <v>84.16</v>
      </c>
      <c r="H251" s="3">
        <f t="shared" si="4"/>
        <v>-1.0900000000000034</v>
      </c>
      <c r="I251" s="3">
        <f t="shared" si="5"/>
        <v>-1.278592375366573E-2</v>
      </c>
      <c r="J251" s="3">
        <f t="shared" si="0"/>
        <v>8.3333333333333329E-2</v>
      </c>
      <c r="K251" s="3">
        <f t="shared" si="1"/>
        <v>-13.080000000000041</v>
      </c>
      <c r="L251" s="3">
        <f t="shared" si="15"/>
        <v>0.79306219536846501</v>
      </c>
      <c r="M251" s="3">
        <f t="shared" si="6"/>
        <v>0.89054039513570915</v>
      </c>
      <c r="N251" s="3">
        <f t="shared" si="7"/>
        <v>14.248646322171346</v>
      </c>
      <c r="O251" s="3">
        <f t="shared" si="8"/>
        <v>-0.91798194047719084</v>
      </c>
      <c r="P251" s="3">
        <f t="shared" si="36"/>
        <v>-27.539458214315726</v>
      </c>
      <c r="Q251" s="3">
        <v>231</v>
      </c>
      <c r="R251" s="3" t="str">
        <f t="shared" si="10"/>
        <v/>
      </c>
      <c r="S251" s="16"/>
      <c r="T251" s="16">
        <f t="shared" si="40"/>
        <v>1.244453640689571E-4</v>
      </c>
      <c r="U251" s="16">
        <f t="shared" si="41"/>
        <v>0.17848813182296749</v>
      </c>
      <c r="V251" s="16">
        <f t="shared" si="43"/>
        <v>0.1830852289315823</v>
      </c>
      <c r="W251" s="16">
        <f t="shared" si="42"/>
        <v>-0.85961505382424297</v>
      </c>
      <c r="X251" s="3">
        <f t="shared" si="37"/>
        <v>-16.239855525905355</v>
      </c>
      <c r="Y251" s="3">
        <f t="shared" si="12"/>
        <v>-15.640912875187567</v>
      </c>
      <c r="Z251" s="3"/>
      <c r="AA251" s="16">
        <f t="shared" si="39"/>
        <v>0.85961505382424297</v>
      </c>
      <c r="AB251" s="3"/>
      <c r="AC251" s="3"/>
      <c r="AD251" s="3"/>
      <c r="AE251" s="3"/>
      <c r="AF251" s="3"/>
      <c r="AG251" s="3"/>
    </row>
    <row r="252" spans="1:33" ht="16.5" customHeight="1" x14ac:dyDescent="0.2">
      <c r="A252" s="3"/>
      <c r="B252" s="18" t="s">
        <v>264</v>
      </c>
      <c r="C252" s="1">
        <v>84.77</v>
      </c>
      <c r="D252" s="3">
        <f t="shared" si="2"/>
        <v>-0.48000000000000398</v>
      </c>
      <c r="E252" s="16">
        <f t="shared" si="38"/>
        <v>-5.630498533724387E-3</v>
      </c>
      <c r="F252" s="3">
        <f t="shared" si="3"/>
        <v>0.23040000000000382</v>
      </c>
      <c r="G252" s="1">
        <v>82.75</v>
      </c>
      <c r="H252" s="3">
        <f t="shared" si="4"/>
        <v>-2.019999999999996</v>
      </c>
      <c r="I252" s="3">
        <f t="shared" si="5"/>
        <v>-2.3829184853131957E-2</v>
      </c>
      <c r="J252" s="3">
        <f t="shared" si="0"/>
        <v>8.3333333333333329E-2</v>
      </c>
      <c r="K252" s="3">
        <f t="shared" si="1"/>
        <v>-24.239999999999952</v>
      </c>
      <c r="L252" s="3">
        <f t="shared" si="15"/>
        <v>0.76264802264584552</v>
      </c>
      <c r="M252" s="3">
        <f t="shared" si="6"/>
        <v>0.87329721323604692</v>
      </c>
      <c r="N252" s="3">
        <f t="shared" si="7"/>
        <v>13.972755411776751</v>
      </c>
      <c r="O252" s="3">
        <f t="shared" si="8"/>
        <v>-1.7348045740190652</v>
      </c>
      <c r="P252" s="3">
        <f t="shared" si="36"/>
        <v>-52.044137220571955</v>
      </c>
      <c r="Q252" s="3">
        <v>232</v>
      </c>
      <c r="R252" s="3" t="str">
        <f t="shared" si="10"/>
        <v/>
      </c>
      <c r="S252" s="16"/>
      <c r="T252" s="16">
        <f t="shared" si="40"/>
        <v>1.1943223702405523E-4</v>
      </c>
      <c r="U252" s="16">
        <f t="shared" si="41"/>
        <v>0.17485609133844363</v>
      </c>
      <c r="V252" s="16">
        <f t="shared" si="43"/>
        <v>0.18330083435054026</v>
      </c>
      <c r="W252" s="16">
        <f t="shared" si="42"/>
        <v>-1.6353460497073049</v>
      </c>
      <c r="X252" s="3">
        <f t="shared" si="37"/>
        <v>-30.690119713144199</v>
      </c>
      <c r="Y252" s="3">
        <f t="shared" si="12"/>
        <v>-29.755534143407239</v>
      </c>
      <c r="Z252" s="3"/>
      <c r="AA252" s="16">
        <f t="shared" si="39"/>
        <v>1.6353460497073049</v>
      </c>
      <c r="AB252" s="3"/>
      <c r="AC252" s="3"/>
      <c r="AD252" s="3"/>
      <c r="AE252" s="3"/>
      <c r="AF252" s="3"/>
      <c r="AG252" s="3"/>
    </row>
    <row r="253" spans="1:33" ht="16.5" customHeight="1" x14ac:dyDescent="0.2">
      <c r="A253" s="3"/>
      <c r="B253" s="18" t="s">
        <v>265</v>
      </c>
      <c r="C253" s="1">
        <v>83.25</v>
      </c>
      <c r="D253" s="3">
        <f t="shared" si="2"/>
        <v>-1.519999999999996</v>
      </c>
      <c r="E253" s="16">
        <f t="shared" si="38"/>
        <v>-1.793087177067354E-2</v>
      </c>
      <c r="F253" s="3">
        <f t="shared" si="3"/>
        <v>2.310399999999988</v>
      </c>
      <c r="G253" s="1">
        <v>83.7</v>
      </c>
      <c r="H253" s="3">
        <f t="shared" si="4"/>
        <v>0.45000000000000284</v>
      </c>
      <c r="I253" s="3">
        <f t="shared" si="5"/>
        <v>5.4054054054054395E-3</v>
      </c>
      <c r="J253" s="3">
        <f t="shared" si="0"/>
        <v>8.3333333333333329E-2</v>
      </c>
      <c r="K253" s="3">
        <f t="shared" si="1"/>
        <v>5.4000000000000341</v>
      </c>
      <c r="L253" s="3">
        <f t="shared" si="15"/>
        <v>0.84631029169201533</v>
      </c>
      <c r="M253" s="3">
        <f t="shared" si="6"/>
        <v>0.91995124419287311</v>
      </c>
      <c r="N253" s="3">
        <f t="shared" si="7"/>
        <v>14.71921990708597</v>
      </c>
      <c r="O253" s="3">
        <f t="shared" si="8"/>
        <v>0.36686726838019612</v>
      </c>
      <c r="P253" s="3">
        <f t="shared" si="36"/>
        <v>11.006018051405883</v>
      </c>
      <c r="Q253" s="3">
        <v>233</v>
      </c>
      <c r="R253" s="3" t="str">
        <f t="shared" si="10"/>
        <v/>
      </c>
      <c r="S253" s="16"/>
      <c r="T253" s="16">
        <f t="shared" si="40"/>
        <v>1.3035569245282722E-4</v>
      </c>
      <c r="U253" s="16">
        <f t="shared" si="41"/>
        <v>0.18267746787144759</v>
      </c>
      <c r="V253" s="16">
        <f t="shared" si="43"/>
        <v>0.19608687092131818</v>
      </c>
      <c r="W253" s="16">
        <f t="shared" si="42"/>
        <v>0.35507862913072291</v>
      </c>
      <c r="X253" s="3">
        <f t="shared" si="37"/>
        <v>6.4901837094756729</v>
      </c>
      <c r="Y253" s="3">
        <f t="shared" si="12"/>
        <v>6.4607452805383243</v>
      </c>
      <c r="Z253" s="3"/>
      <c r="AA253" s="16">
        <f t="shared" si="39"/>
        <v>0.35507862913072291</v>
      </c>
      <c r="AB253" s="3"/>
      <c r="AC253" s="3"/>
      <c r="AD253" s="3"/>
      <c r="AE253" s="3"/>
      <c r="AF253" s="3"/>
      <c r="AG253" s="3"/>
    </row>
    <row r="254" spans="1:33" ht="16.5" customHeight="1" x14ac:dyDescent="0.2">
      <c r="A254" s="3"/>
      <c r="B254" s="18" t="s">
        <v>266</v>
      </c>
      <c r="C254" s="1">
        <v>83.5</v>
      </c>
      <c r="D254" s="3">
        <f t="shared" si="2"/>
        <v>0.25</v>
      </c>
      <c r="E254" s="16">
        <f t="shared" si="38"/>
        <v>3.003003003003003E-3</v>
      </c>
      <c r="F254" s="3">
        <f t="shared" si="3"/>
        <v>6.25E-2</v>
      </c>
      <c r="G254" s="1">
        <v>83.12</v>
      </c>
      <c r="H254" s="3">
        <f t="shared" si="4"/>
        <v>-0.37999999999999545</v>
      </c>
      <c r="I254" s="3">
        <f t="shared" si="5"/>
        <v>-4.5508982035927601E-3</v>
      </c>
      <c r="J254" s="3">
        <f t="shared" si="0"/>
        <v>8.3333333333333329E-2</v>
      </c>
      <c r="K254" s="3">
        <f t="shared" si="1"/>
        <v>-4.5599999999999454</v>
      </c>
      <c r="L254" s="3">
        <f t="shared" si="15"/>
        <v>0.8039421678167713</v>
      </c>
      <c r="M254" s="3">
        <f t="shared" si="6"/>
        <v>0.89662822162631672</v>
      </c>
      <c r="N254" s="3">
        <f t="shared" si="7"/>
        <v>14.346051546021068</v>
      </c>
      <c r="O254" s="3">
        <f t="shared" si="8"/>
        <v>-0.31785749447308231</v>
      </c>
      <c r="P254" s="3">
        <f t="shared" si="36"/>
        <v>-9.5357248341924699</v>
      </c>
      <c r="Q254" s="3">
        <v>234</v>
      </c>
      <c r="R254" s="3" t="str">
        <f t="shared" si="10"/>
        <v/>
      </c>
      <c r="S254" s="16"/>
      <c r="T254" s="16">
        <f t="shared" si="40"/>
        <v>1.2379689972759575E-4</v>
      </c>
      <c r="U254" s="16">
        <f t="shared" si="41"/>
        <v>0.17802248827118589</v>
      </c>
      <c r="V254" s="16">
        <f t="shared" si="43"/>
        <v>0.19471570049294443</v>
      </c>
      <c r="W254" s="16">
        <f t="shared" si="42"/>
        <v>-0.30676337002953935</v>
      </c>
      <c r="X254" s="3">
        <f t="shared" si="37"/>
        <v>-5.6231605007237899</v>
      </c>
      <c r="Y254" s="3">
        <f t="shared" si="12"/>
        <v>-5.5816369461951769</v>
      </c>
      <c r="Z254" s="3"/>
      <c r="AA254" s="16">
        <f t="shared" si="39"/>
        <v>0.30676337002953935</v>
      </c>
      <c r="AB254" s="3"/>
      <c r="AC254" s="3"/>
      <c r="AD254" s="3"/>
      <c r="AE254" s="3"/>
      <c r="AF254" s="3"/>
      <c r="AG254" s="3"/>
    </row>
    <row r="255" spans="1:33" ht="16.5" customHeight="1" x14ac:dyDescent="0.2">
      <c r="A255" s="3"/>
      <c r="B255" s="18" t="s">
        <v>267</v>
      </c>
      <c r="C255" s="1">
        <v>83.07</v>
      </c>
      <c r="D255" s="3">
        <f t="shared" si="2"/>
        <v>-0.43000000000000682</v>
      </c>
      <c r="E255" s="16">
        <f t="shared" si="38"/>
        <v>-5.1497005988024773E-3</v>
      </c>
      <c r="F255" s="3">
        <f t="shared" si="3"/>
        <v>0.18490000000000587</v>
      </c>
      <c r="G255" s="1">
        <v>84.82</v>
      </c>
      <c r="H255" s="3">
        <f t="shared" si="4"/>
        <v>1.75</v>
      </c>
      <c r="I255" s="3">
        <f t="shared" si="5"/>
        <v>2.1066570362345011E-2</v>
      </c>
      <c r="J255" s="3">
        <f t="shared" si="0"/>
        <v>8.3333333333333329E-2</v>
      </c>
      <c r="K255" s="3">
        <f t="shared" si="1"/>
        <v>21</v>
      </c>
      <c r="L255" s="3">
        <f t="shared" si="15"/>
        <v>0.77048042901586511</v>
      </c>
      <c r="M255" s="3">
        <f t="shared" si="6"/>
        <v>0.87777014589006452</v>
      </c>
      <c r="N255" s="3">
        <f t="shared" si="7"/>
        <v>14.044322334241032</v>
      </c>
      <c r="O255" s="3">
        <f t="shared" si="8"/>
        <v>1.4952661652318064</v>
      </c>
      <c r="P255" s="3">
        <f t="shared" si="36"/>
        <v>44.857984956954191</v>
      </c>
      <c r="Q255" s="3">
        <v>235</v>
      </c>
      <c r="R255" s="3">
        <f t="shared" si="10"/>
        <v>20</v>
      </c>
      <c r="S255" s="16"/>
      <c r="T255" s="16">
        <f t="shared" si="40"/>
        <v>1.1853865737785039E-4</v>
      </c>
      <c r="U255" s="16">
        <f t="shared" si="41"/>
        <v>0.17420073561477775</v>
      </c>
      <c r="V255" s="16">
        <f t="shared" si="43"/>
        <v>0.18829645221563099</v>
      </c>
      <c r="W255" s="16">
        <f t="shared" si="42"/>
        <v>1.451192748733116</v>
      </c>
      <c r="X255" s="3">
        <f t="shared" si="37"/>
        <v>26.45248825212855</v>
      </c>
      <c r="Y255" s="3">
        <f t="shared" si="12"/>
        <v>26.404818351028393</v>
      </c>
      <c r="Z255" s="3"/>
      <c r="AA255" s="16">
        <f t="shared" si="39"/>
        <v>1.451192748733116</v>
      </c>
      <c r="AB255" s="3"/>
      <c r="AC255" s="3"/>
      <c r="AD255" s="3"/>
      <c r="AE255" s="3"/>
      <c r="AF255" s="3"/>
      <c r="AG255" s="3"/>
    </row>
    <row r="256" spans="1:33" ht="16.5" customHeight="1" x14ac:dyDescent="0.2">
      <c r="A256" s="3"/>
      <c r="B256" s="18" t="s">
        <v>268</v>
      </c>
      <c r="C256" s="1">
        <v>84.87</v>
      </c>
      <c r="D256" s="3">
        <f t="shared" si="2"/>
        <v>1.8000000000000114</v>
      </c>
      <c r="E256" s="16">
        <f t="shared" si="38"/>
        <v>2.1668472372697863E-2</v>
      </c>
      <c r="F256" s="3">
        <f t="shared" si="3"/>
        <v>3.2400000000000411</v>
      </c>
      <c r="G256" s="1">
        <v>85.04</v>
      </c>
      <c r="H256" s="3">
        <f t="shared" si="4"/>
        <v>0.17000000000000171</v>
      </c>
      <c r="I256" s="3">
        <f t="shared" si="5"/>
        <v>2.0030635088959785E-3</v>
      </c>
      <c r="J256" s="3">
        <f t="shared" si="0"/>
        <v>8.3333333333333329E-2</v>
      </c>
      <c r="K256" s="3">
        <f t="shared" si="1"/>
        <v>2.0400000000000205</v>
      </c>
      <c r="L256" s="3">
        <f t="shared" si="15"/>
        <v>0.90396797339338808</v>
      </c>
      <c r="M256" s="3">
        <f t="shared" si="6"/>
        <v>0.95077230365287146</v>
      </c>
      <c r="N256" s="3">
        <f t="shared" si="7"/>
        <v>15.212356858445943</v>
      </c>
      <c r="O256" s="3">
        <f t="shared" si="8"/>
        <v>0.13410150833185369</v>
      </c>
      <c r="P256" s="3">
        <f t="shared" si="36"/>
        <v>4.0230452499556106</v>
      </c>
      <c r="Q256" s="3">
        <v>236</v>
      </c>
      <c r="R256" s="3" t="str">
        <f t="shared" si="10"/>
        <v/>
      </c>
      <c r="S256" s="16"/>
      <c r="T256" s="16">
        <f t="shared" si="40"/>
        <v>1.375107675177704E-4</v>
      </c>
      <c r="U256" s="16">
        <f t="shared" si="41"/>
        <v>0.18762397630513331</v>
      </c>
      <c r="V256" s="16">
        <f t="shared" si="43"/>
        <v>0.1928579671246182</v>
      </c>
      <c r="W256" s="16">
        <f t="shared" si="42"/>
        <v>0.1281113564487126</v>
      </c>
      <c r="X256" s="3">
        <f t="shared" si="37"/>
        <v>2.37236597485047</v>
      </c>
      <c r="Y256" s="3">
        <f t="shared" si="12"/>
        <v>2.3310184664891938</v>
      </c>
      <c r="Z256" s="3"/>
      <c r="AA256" s="16">
        <f t="shared" si="39"/>
        <v>0.1281113564487126</v>
      </c>
      <c r="AB256" s="3"/>
      <c r="AC256" s="3"/>
      <c r="AD256" s="3"/>
      <c r="AE256" s="3"/>
      <c r="AF256" s="3"/>
      <c r="AG256" s="3"/>
    </row>
    <row r="257" spans="1:33" ht="16.5" customHeight="1" x14ac:dyDescent="0.2">
      <c r="A257" s="3"/>
      <c r="B257" s="18" t="s">
        <v>269</v>
      </c>
      <c r="C257" s="1">
        <v>84.99</v>
      </c>
      <c r="D257" s="3">
        <f t="shared" si="2"/>
        <v>0.11999999999999034</v>
      </c>
      <c r="E257" s="16">
        <f t="shared" si="38"/>
        <v>1.4139271827499744E-3</v>
      </c>
      <c r="F257" s="3">
        <f t="shared" si="3"/>
        <v>1.439999999999768E-2</v>
      </c>
      <c r="G257" s="1">
        <v>84.2</v>
      </c>
      <c r="H257" s="3">
        <f t="shared" si="4"/>
        <v>-0.78999999999999204</v>
      </c>
      <c r="I257" s="3">
        <f t="shared" si="5"/>
        <v>-9.2952112013177084E-3</v>
      </c>
      <c r="J257" s="3">
        <f t="shared" si="0"/>
        <v>8.3333333333333329E-2</v>
      </c>
      <c r="K257" s="3">
        <f t="shared" si="1"/>
        <v>-9.4799999999999045</v>
      </c>
      <c r="L257" s="3">
        <f t="shared" si="15"/>
        <v>0.85588321807482637</v>
      </c>
      <c r="M257" s="3">
        <f t="shared" si="6"/>
        <v>0.92513956680861209</v>
      </c>
      <c r="N257" s="3">
        <f t="shared" si="7"/>
        <v>14.802233068937793</v>
      </c>
      <c r="O257" s="3">
        <f t="shared" si="8"/>
        <v>-0.64044390841902799</v>
      </c>
      <c r="P257" s="3">
        <f t="shared" si="36"/>
        <v>-19.213317252570839</v>
      </c>
      <c r="Q257" s="3">
        <v>237</v>
      </c>
      <c r="R257" s="3" t="str">
        <f t="shared" si="10"/>
        <v/>
      </c>
      <c r="S257" s="16"/>
      <c r="T257" s="16">
        <f t="shared" si="40"/>
        <v>1.3018581738589736E-4</v>
      </c>
      <c r="U257" s="16">
        <f t="shared" si="41"/>
        <v>0.18255839956241324</v>
      </c>
      <c r="V257" s="16">
        <f t="shared" si="43"/>
        <v>0.19003062177787777</v>
      </c>
      <c r="W257" s="16">
        <f t="shared" si="42"/>
        <v>-0.61099645200207975</v>
      </c>
      <c r="X257" s="3">
        <f t="shared" si="37"/>
        <v>-11.329979476246136</v>
      </c>
      <c r="Y257" s="3">
        <f t="shared" si="12"/>
        <v>-11.117234662536731</v>
      </c>
      <c r="Z257" s="3"/>
      <c r="AA257" s="16">
        <f t="shared" si="39"/>
        <v>0.61099645200207975</v>
      </c>
      <c r="AB257" s="3"/>
      <c r="AC257" s="3"/>
      <c r="AD257" s="3"/>
      <c r="AE257" s="3"/>
      <c r="AF257" s="3"/>
      <c r="AG257" s="3"/>
    </row>
    <row r="258" spans="1:33" ht="16.5" customHeight="1" x14ac:dyDescent="0.2">
      <c r="A258" s="3"/>
      <c r="B258" s="18" t="s">
        <v>270</v>
      </c>
      <c r="C258" s="1">
        <v>83.66</v>
      </c>
      <c r="D258" s="3">
        <f t="shared" si="2"/>
        <v>-1.3299999999999983</v>
      </c>
      <c r="E258" s="16">
        <f t="shared" si="38"/>
        <v>-1.564889987057299E-2</v>
      </c>
      <c r="F258" s="3">
        <f t="shared" si="3"/>
        <v>1.7688999999999955</v>
      </c>
      <c r="G258" s="1">
        <v>84.8</v>
      </c>
      <c r="H258" s="3">
        <f t="shared" si="4"/>
        <v>1.1400000000000006</v>
      </c>
      <c r="I258" s="3">
        <f t="shared" si="5"/>
        <v>1.3626583791537182E-2</v>
      </c>
      <c r="J258" s="3">
        <f t="shared" si="0"/>
        <v>8.3333333333333329E-2</v>
      </c>
      <c r="K258" s="3">
        <f t="shared" si="1"/>
        <v>13.680000000000007</v>
      </c>
      <c r="L258" s="3">
        <f t="shared" si="15"/>
        <v>0.90523547655726788</v>
      </c>
      <c r="M258" s="3">
        <f t="shared" si="6"/>
        <v>0.95143863520316851</v>
      </c>
      <c r="N258" s="3">
        <f t="shared" si="7"/>
        <v>15.223018163250696</v>
      </c>
      <c r="O258" s="3">
        <f t="shared" si="8"/>
        <v>0.89863914325638594</v>
      </c>
      <c r="P258" s="3">
        <f t="shared" si="36"/>
        <v>26.959174297691579</v>
      </c>
      <c r="Q258" s="3">
        <v>238</v>
      </c>
      <c r="R258" s="3" t="str">
        <f t="shared" si="10"/>
        <v/>
      </c>
      <c r="S258" s="16"/>
      <c r="T258" s="16">
        <f t="shared" si="40"/>
        <v>1.3638593899526611E-4</v>
      </c>
      <c r="U258" s="16">
        <f t="shared" si="41"/>
        <v>0.1868550250402384</v>
      </c>
      <c r="V258" s="16">
        <f t="shared" si="43"/>
        <v>0.18707489921686635</v>
      </c>
      <c r="W258" s="16">
        <f t="shared" si="42"/>
        <v>0.87511162979552248</v>
      </c>
      <c r="X258" s="3">
        <f t="shared" si="37"/>
        <v>15.897665534488459</v>
      </c>
      <c r="Y258" s="3">
        <f t="shared" si="12"/>
        <v>15.922876986393169</v>
      </c>
      <c r="Z258" s="3"/>
      <c r="AA258" s="16">
        <f t="shared" si="39"/>
        <v>0.87511162979552248</v>
      </c>
      <c r="AB258" s="3"/>
      <c r="AC258" s="3"/>
      <c r="AD258" s="3"/>
      <c r="AE258" s="3"/>
      <c r="AF258" s="3"/>
      <c r="AG258" s="3"/>
    </row>
    <row r="259" spans="1:33" ht="16.5" customHeight="1" x14ac:dyDescent="0.2">
      <c r="A259" s="3"/>
      <c r="B259" s="18" t="s">
        <v>271</v>
      </c>
      <c r="C259" s="1">
        <v>85.2</v>
      </c>
      <c r="D259" s="3">
        <f t="shared" si="2"/>
        <v>1.5400000000000063</v>
      </c>
      <c r="E259" s="16">
        <f t="shared" si="38"/>
        <v>1.8407841262252048E-2</v>
      </c>
      <c r="F259" s="3">
        <f t="shared" si="3"/>
        <v>2.3716000000000195</v>
      </c>
      <c r="G259" s="1">
        <v>84.82</v>
      </c>
      <c r="H259" s="3">
        <f t="shared" si="4"/>
        <v>-0.38000000000000966</v>
      </c>
      <c r="I259" s="3">
        <f t="shared" si="5"/>
        <v>-4.4600938967137285E-3</v>
      </c>
      <c r="J259" s="3">
        <f t="shared" si="0"/>
        <v>8.3333333333333329E-2</v>
      </c>
      <c r="K259" s="3">
        <f t="shared" si="1"/>
        <v>-4.560000000000116</v>
      </c>
      <c r="L259" s="3">
        <f t="shared" si="15"/>
        <v>0.98449842377038954</v>
      </c>
      <c r="M259" s="3">
        <f t="shared" si="6"/>
        <v>0.99221893943342443</v>
      </c>
      <c r="N259" s="3">
        <f t="shared" si="7"/>
        <v>15.875503030934791</v>
      </c>
      <c r="O259" s="3">
        <f t="shared" si="8"/>
        <v>-0.28723499287641857</v>
      </c>
      <c r="P259" s="3">
        <f t="shared" si="36"/>
        <v>-8.6170497862925579</v>
      </c>
      <c r="Q259" s="3">
        <v>239</v>
      </c>
      <c r="R259" s="3" t="str">
        <f t="shared" si="10"/>
        <v/>
      </c>
      <c r="S259" s="16"/>
      <c r="T259" s="16">
        <f t="shared" si="40"/>
        <v>1.4732986769477977E-4</v>
      </c>
      <c r="U259" s="16">
        <f t="shared" si="41"/>
        <v>0.19420722471078058</v>
      </c>
      <c r="V259" s="16">
        <f t="shared" si="43"/>
        <v>0.17203152433506602</v>
      </c>
      <c r="W259" s="16">
        <f t="shared" si="42"/>
        <v>-0.27558772254878811</v>
      </c>
      <c r="X259" s="3">
        <f t="shared" si="37"/>
        <v>-5.0814232618483572</v>
      </c>
      <c r="Y259" s="3">
        <f t="shared" si="12"/>
        <v>-5.0143881714038399</v>
      </c>
      <c r="Z259" s="3"/>
      <c r="AA259" s="16">
        <f t="shared" si="39"/>
        <v>0.27558772254878811</v>
      </c>
      <c r="AB259" s="3"/>
      <c r="AC259" s="3"/>
      <c r="AD259" s="3"/>
      <c r="AE259" s="3"/>
      <c r="AF259" s="3"/>
      <c r="AG259" s="3"/>
    </row>
    <row r="260" spans="1:33" ht="16.5" customHeight="1" x14ac:dyDescent="0.2">
      <c r="A260" s="3"/>
      <c r="B260" s="18" t="s">
        <v>272</v>
      </c>
      <c r="C260" s="1">
        <v>85.3</v>
      </c>
      <c r="D260" s="3">
        <f t="shared" si="2"/>
        <v>9.9999999999994316E-2</v>
      </c>
      <c r="E260" s="16">
        <f t="shared" si="38"/>
        <v>1.1737089201877267E-3</v>
      </c>
      <c r="F260" s="3">
        <f t="shared" si="3"/>
        <v>9.999999999998864E-3</v>
      </c>
      <c r="G260" s="1">
        <v>84.84</v>
      </c>
      <c r="H260" s="3">
        <f t="shared" si="4"/>
        <v>-0.45999999999999375</v>
      </c>
      <c r="I260" s="3">
        <f t="shared" si="5"/>
        <v>-5.3927315357560814E-3</v>
      </c>
      <c r="J260" s="3">
        <f t="shared" si="0"/>
        <v>8.3333333333333329E-2</v>
      </c>
      <c r="K260" s="3">
        <f t="shared" si="1"/>
        <v>-5.519999999999925</v>
      </c>
      <c r="L260" s="3">
        <f t="shared" si="15"/>
        <v>0.93182283329631432</v>
      </c>
      <c r="M260" s="3">
        <f t="shared" si="6"/>
        <v>0.96530970848547581</v>
      </c>
      <c r="N260" s="3">
        <f t="shared" si="7"/>
        <v>15.444955335767613</v>
      </c>
      <c r="O260" s="3">
        <f t="shared" si="8"/>
        <v>-0.35739824946056287</v>
      </c>
      <c r="P260" s="3">
        <f t="shared" si="36"/>
        <v>-10.721947483816885</v>
      </c>
      <c r="Q260" s="3">
        <v>240</v>
      </c>
      <c r="R260" s="3">
        <f t="shared" si="10"/>
        <v>-10.721947483816885</v>
      </c>
      <c r="S260" s="16"/>
      <c r="T260" s="16">
        <f t="shared" si="40"/>
        <v>1.3944055552907967E-4</v>
      </c>
      <c r="U260" s="16">
        <f t="shared" si="41"/>
        <v>0.18893592092411754</v>
      </c>
      <c r="V260" s="16">
        <f t="shared" si="43"/>
        <v>0.17083555758295058</v>
      </c>
      <c r="W260" s="16">
        <f t="shared" si="42"/>
        <v>-0.34251177919239412</v>
      </c>
      <c r="X260" s="3">
        <f t="shared" si="37"/>
        <v>-6.3226689769451268</v>
      </c>
      <c r="Y260" s="3">
        <f t="shared" si="12"/>
        <v>-6.2320882739787979</v>
      </c>
      <c r="Z260" s="3"/>
      <c r="AA260" s="16">
        <f t="shared" si="39"/>
        <v>0.34251177919239412</v>
      </c>
      <c r="AB260" s="3"/>
      <c r="AC260" s="3"/>
      <c r="AD260" s="3"/>
      <c r="AE260" s="3"/>
      <c r="AF260" s="3"/>
      <c r="AG260" s="3"/>
    </row>
    <row r="261" spans="1:33" ht="16.5" customHeight="1" x14ac:dyDescent="0.2">
      <c r="A261" s="3"/>
      <c r="B261" s="18" t="s">
        <v>273</v>
      </c>
      <c r="C261" s="1">
        <v>85.23</v>
      </c>
      <c r="D261" s="3">
        <f t="shared" si="2"/>
        <v>-6.9999999999993179E-2</v>
      </c>
      <c r="E261" s="16">
        <f t="shared" si="38"/>
        <v>-8.2063305978890015E-4</v>
      </c>
      <c r="F261" s="3">
        <f t="shared" si="3"/>
        <v>4.8999999999990449E-3</v>
      </c>
      <c r="G261" s="1">
        <v>85.82</v>
      </c>
      <c r="H261" s="3">
        <f t="shared" si="4"/>
        <v>0.5899999999999892</v>
      </c>
      <c r="I261" s="3">
        <f t="shared" si="5"/>
        <v>6.9224451484217898E-3</v>
      </c>
      <c r="J261" s="3">
        <f t="shared" si="0"/>
        <v>8.3333333333333329E-2</v>
      </c>
      <c r="K261" s="3">
        <f t="shared" si="1"/>
        <v>7.0799999999998704</v>
      </c>
      <c r="L261" s="3">
        <f t="shared" si="15"/>
        <v>0.88171889636137835</v>
      </c>
      <c r="M261" s="3">
        <f t="shared" si="6"/>
        <v>0.93899887985097108</v>
      </c>
      <c r="N261" s="3">
        <f t="shared" si="7"/>
        <v>15.023982077615537</v>
      </c>
      <c r="O261" s="3">
        <f t="shared" si="8"/>
        <v>0.47124656854779345</v>
      </c>
      <c r="P261" s="3">
        <f t="shared" si="36"/>
        <v>14.137397056433803</v>
      </c>
      <c r="Q261" s="3">
        <v>241</v>
      </c>
      <c r="R261" s="3" t="str">
        <f t="shared" si="10"/>
        <v/>
      </c>
      <c r="S261" s="16"/>
      <c r="T261" s="16">
        <f t="shared" si="40"/>
        <v>1.3193963029068715E-4</v>
      </c>
      <c r="U261" s="16">
        <f t="shared" si="41"/>
        <v>0.18378396381190584</v>
      </c>
      <c r="V261" s="16">
        <f t="shared" si="43"/>
        <v>0.17035753916634599</v>
      </c>
      <c r="W261" s="16">
        <f t="shared" si="42"/>
        <v>0.45199450516846512</v>
      </c>
      <c r="X261" s="3">
        <f t="shared" si="37"/>
        <v>8.3367393767208586</v>
      </c>
      <c r="Y261" s="3">
        <f t="shared" si="12"/>
        <v>8.2241541070649191</v>
      </c>
      <c r="Z261" s="3"/>
      <c r="AA261" s="16">
        <f t="shared" si="39"/>
        <v>0.45199450516846512</v>
      </c>
      <c r="AB261" s="3"/>
      <c r="AC261" s="3"/>
      <c r="AD261" s="3"/>
      <c r="AE261" s="3"/>
      <c r="AF261" s="3"/>
      <c r="AG261" s="3"/>
    </row>
    <row r="262" spans="1:33" ht="16.5" customHeight="1" x14ac:dyDescent="0.2">
      <c r="A262" s="3"/>
      <c r="B262" s="18" t="s">
        <v>274</v>
      </c>
      <c r="C262" s="1">
        <v>85.7</v>
      </c>
      <c r="D262" s="3">
        <f t="shared" si="2"/>
        <v>0.46999999999999886</v>
      </c>
      <c r="E262" s="16">
        <f t="shared" si="38"/>
        <v>5.5144902029801574E-3</v>
      </c>
      <c r="F262" s="3">
        <f t="shared" si="3"/>
        <v>0.22089999999999893</v>
      </c>
      <c r="G262" s="1">
        <v>88.06</v>
      </c>
      <c r="H262" s="3">
        <f t="shared" si="4"/>
        <v>2.3599999999999994</v>
      </c>
      <c r="I262" s="3">
        <f t="shared" si="5"/>
        <v>2.753792298716452E-2</v>
      </c>
      <c r="J262" s="3">
        <f t="shared" si="0"/>
        <v>8.3333333333333329E-2</v>
      </c>
      <c r="K262" s="3">
        <f t="shared" si="1"/>
        <v>28.319999999999993</v>
      </c>
      <c r="L262" s="3">
        <f t="shared" si="15"/>
        <v>0.84599895601752007</v>
      </c>
      <c r="M262" s="3">
        <f t="shared" si="6"/>
        <v>0.91978201548927885</v>
      </c>
      <c r="N262" s="3">
        <f t="shared" si="7"/>
        <v>14.716512247828462</v>
      </c>
      <c r="O262" s="3">
        <f t="shared" si="8"/>
        <v>1.9243690028647131</v>
      </c>
      <c r="P262" s="3">
        <f t="shared" si="36"/>
        <v>57.731070085941397</v>
      </c>
      <c r="Q262" s="3">
        <v>242</v>
      </c>
      <c r="R262" s="3" t="str">
        <f t="shared" si="10"/>
        <v/>
      </c>
      <c r="S262" s="16"/>
      <c r="T262" s="16">
        <f t="shared" si="40"/>
        <v>1.2645152066409672E-4</v>
      </c>
      <c r="U262" s="16">
        <f t="shared" si="41"/>
        <v>0.17992106405312513</v>
      </c>
      <c r="V262" s="16">
        <f t="shared" si="43"/>
        <v>0.16917832788853263</v>
      </c>
      <c r="W262" s="16">
        <f t="shared" si="42"/>
        <v>1.8366669716248516</v>
      </c>
      <c r="X262" s="3">
        <f t="shared" si="37"/>
        <v>34.04367036764161</v>
      </c>
      <c r="Y262" s="3">
        <f t="shared" si="12"/>
        <v>33.418619132038209</v>
      </c>
      <c r="Z262" s="3"/>
      <c r="AA262" s="16">
        <f t="shared" si="39"/>
        <v>1.8366669716248516</v>
      </c>
      <c r="AB262" s="3"/>
      <c r="AC262" s="3"/>
      <c r="AD262" s="3"/>
      <c r="AE262" s="3"/>
      <c r="AF262" s="3"/>
      <c r="AG262" s="3"/>
    </row>
    <row r="263" spans="1:33" ht="16.5" customHeight="1" x14ac:dyDescent="0.2">
      <c r="A263" s="3"/>
      <c r="B263" s="18" t="s">
        <v>275</v>
      </c>
      <c r="C263" s="1">
        <v>87.6</v>
      </c>
      <c r="D263" s="3">
        <f t="shared" si="2"/>
        <v>1.8999999999999915</v>
      </c>
      <c r="E263" s="16">
        <f t="shared" si="38"/>
        <v>2.2170361726954392E-2</v>
      </c>
      <c r="F263" s="3">
        <f t="shared" si="3"/>
        <v>3.6099999999999675</v>
      </c>
      <c r="G263" s="1">
        <v>86.64</v>
      </c>
      <c r="H263" s="3">
        <f t="shared" si="4"/>
        <v>-0.95999999999999375</v>
      </c>
      <c r="I263" s="3">
        <f t="shared" si="5"/>
        <v>-1.095890410958897E-2</v>
      </c>
      <c r="J263" s="3">
        <f t="shared" si="0"/>
        <v>8.3333333333333329E-2</v>
      </c>
      <c r="K263" s="3">
        <f t="shared" si="1"/>
        <v>-11.519999999999925</v>
      </c>
      <c r="L263" s="3">
        <f t="shared" si="15"/>
        <v>0.99540441785440914</v>
      </c>
      <c r="M263" s="3">
        <f t="shared" si="6"/>
        <v>0.99769956292182926</v>
      </c>
      <c r="N263" s="3">
        <f t="shared" si="7"/>
        <v>15.963193006749268</v>
      </c>
      <c r="O263" s="3">
        <f t="shared" si="8"/>
        <v>-0.72166013372946425</v>
      </c>
      <c r="P263" s="3">
        <f t="shared" si="36"/>
        <v>-21.649804011883926</v>
      </c>
      <c r="Q263" s="3">
        <v>243</v>
      </c>
      <c r="R263" s="3" t="str">
        <f t="shared" si="10"/>
        <v/>
      </c>
      <c r="S263" s="16"/>
      <c r="T263" s="16">
        <f t="shared" si="40"/>
        <v>1.4618521895814576E-4</v>
      </c>
      <c r="U263" s="16">
        <f t="shared" si="41"/>
        <v>0.19345132734950493</v>
      </c>
      <c r="V263" s="16">
        <f t="shared" si="43"/>
        <v>0.17960192460213872</v>
      </c>
      <c r="W263" s="16">
        <f t="shared" si="42"/>
        <v>-0.67979295421156072</v>
      </c>
      <c r="X263" s="3">
        <f t="shared" si="37"/>
        <v>-12.766761298680729</v>
      </c>
      <c r="Y263" s="3">
        <f t="shared" si="12"/>
        <v>-12.369004384796792</v>
      </c>
      <c r="Z263" s="3"/>
      <c r="AA263" s="16">
        <f t="shared" si="39"/>
        <v>0.67979295421156072</v>
      </c>
      <c r="AB263" s="3"/>
      <c r="AC263" s="3"/>
      <c r="AD263" s="3"/>
      <c r="AE263" s="3"/>
      <c r="AF263" s="3"/>
      <c r="AG263" s="3"/>
    </row>
    <row r="264" spans="1:33" ht="16.5" customHeight="1" x14ac:dyDescent="0.2">
      <c r="A264" s="3"/>
      <c r="B264" s="18" t="s">
        <v>276</v>
      </c>
      <c r="C264" s="1">
        <v>86.9</v>
      </c>
      <c r="D264" s="3">
        <f t="shared" si="2"/>
        <v>-0.69999999999998863</v>
      </c>
      <c r="E264" s="16">
        <f t="shared" si="38"/>
        <v>-7.990867579908547E-3</v>
      </c>
      <c r="F264" s="3">
        <f t="shared" si="3"/>
        <v>0.48999999999998406</v>
      </c>
      <c r="G264" s="1">
        <v>86.64</v>
      </c>
      <c r="H264" s="3">
        <f t="shared" si="4"/>
        <v>-0.26000000000000512</v>
      </c>
      <c r="I264" s="3">
        <f t="shared" si="5"/>
        <v>-2.9919447640967215E-3</v>
      </c>
      <c r="J264" s="3">
        <f t="shared" si="0"/>
        <v>8.3333333333333329E-2</v>
      </c>
      <c r="K264" s="3">
        <f t="shared" si="1"/>
        <v>-3.1200000000000614</v>
      </c>
      <c r="L264" s="3">
        <f t="shared" si="15"/>
        <v>0.96808526013254836</v>
      </c>
      <c r="M264" s="3">
        <f t="shared" si="6"/>
        <v>0.98391323811225773</v>
      </c>
      <c r="N264" s="3">
        <f t="shared" si="7"/>
        <v>15.742611809796124</v>
      </c>
      <c r="O264" s="3">
        <f t="shared" si="8"/>
        <v>-0.19818820648671431</v>
      </c>
      <c r="P264" s="3">
        <f t="shared" si="36"/>
        <v>-5.9456461946014292</v>
      </c>
      <c r="Q264" s="3">
        <v>244</v>
      </c>
      <c r="R264" s="3" t="str">
        <f t="shared" si="10"/>
        <v/>
      </c>
      <c r="S264" s="16"/>
      <c r="T264" s="16">
        <f t="shared" si="40"/>
        <v>1.41734880889037E-4</v>
      </c>
      <c r="U264" s="16">
        <f t="shared" si="41"/>
        <v>0.19048393503808522</v>
      </c>
      <c r="V264" s="16">
        <f t="shared" si="43"/>
        <v>0.18225912221726095</v>
      </c>
      <c r="W264" s="16">
        <f t="shared" si="42"/>
        <v>-0.18848485654174549</v>
      </c>
      <c r="X264" s="3">
        <f t="shared" si="37"/>
        <v>-3.50611237363717</v>
      </c>
      <c r="Y264" s="3">
        <f t="shared" si="12"/>
        <v>-3.4295295392353986</v>
      </c>
      <c r="Z264" s="3"/>
      <c r="AA264" s="16">
        <f t="shared" si="39"/>
        <v>0.18848485654174549</v>
      </c>
      <c r="AB264" s="3"/>
      <c r="AC264" s="3"/>
      <c r="AD264" s="3"/>
      <c r="AE264" s="3"/>
      <c r="AF264" s="3"/>
      <c r="AG264" s="3"/>
    </row>
    <row r="265" spans="1:33" ht="16.5" customHeight="1" x14ac:dyDescent="0.2">
      <c r="A265" s="3"/>
      <c r="B265" s="18" t="s">
        <v>277</v>
      </c>
      <c r="C265" s="1">
        <v>87.04</v>
      </c>
      <c r="D265" s="3">
        <f t="shared" si="2"/>
        <v>0.14000000000000057</v>
      </c>
      <c r="E265" s="16">
        <f t="shared" si="38"/>
        <v>1.6110471806674402E-3</v>
      </c>
      <c r="F265" s="3">
        <f t="shared" si="3"/>
        <v>1.9600000000000159E-2</v>
      </c>
      <c r="G265" s="1">
        <v>86.86</v>
      </c>
      <c r="H265" s="3">
        <f t="shared" si="4"/>
        <v>-0.18000000000000682</v>
      </c>
      <c r="I265" s="3">
        <f t="shared" si="5"/>
        <v>-2.068014705882431E-3</v>
      </c>
      <c r="J265" s="3">
        <f t="shared" si="0"/>
        <v>8.3333333333333329E-2</v>
      </c>
      <c r="K265" s="3">
        <f t="shared" si="1"/>
        <v>-2.1600000000000819</v>
      </c>
      <c r="L265" s="3">
        <f t="shared" si="15"/>
        <v>0.91681578661187013</v>
      </c>
      <c r="M265" s="3">
        <f t="shared" si="6"/>
        <v>0.9575049799410289</v>
      </c>
      <c r="N265" s="3">
        <f t="shared" si="7"/>
        <v>15.320079679056462</v>
      </c>
      <c r="O265" s="3">
        <f t="shared" si="8"/>
        <v>-0.14099143380781115</v>
      </c>
      <c r="P265" s="3">
        <f t="shared" si="36"/>
        <v>-4.2297430142343346</v>
      </c>
      <c r="Q265" s="3">
        <v>245</v>
      </c>
      <c r="R265" s="3">
        <f t="shared" si="10"/>
        <v>-4.2297430142343346</v>
      </c>
      <c r="S265" s="16"/>
      <c r="T265" s="16">
        <f t="shared" si="40"/>
        <v>1.3421383181494507E-4</v>
      </c>
      <c r="U265" s="16">
        <f t="shared" si="41"/>
        <v>0.18536110957972263</v>
      </c>
      <c r="V265" s="16">
        <f t="shared" si="43"/>
        <v>0.18226243956001276</v>
      </c>
      <c r="W265" s="16">
        <f t="shared" si="42"/>
        <v>-0.13388016788880894</v>
      </c>
      <c r="X265" s="3">
        <f t="shared" si="37"/>
        <v>-2.4942544231740174</v>
      </c>
      <c r="Y265" s="3">
        <f t="shared" si="12"/>
        <v>-2.4359834467167043</v>
      </c>
      <c r="Z265" s="3"/>
      <c r="AA265" s="16">
        <f t="shared" si="39"/>
        <v>0.13388016788880894</v>
      </c>
      <c r="AB265" s="3"/>
      <c r="AC265" s="3"/>
      <c r="AD265" s="3"/>
      <c r="AE265" s="3"/>
      <c r="AF265" s="3"/>
      <c r="AG265" s="3"/>
    </row>
    <row r="266" spans="1:33" ht="16.5" customHeight="1" x14ac:dyDescent="0.2">
      <c r="A266" s="3"/>
      <c r="B266" s="18" t="s">
        <v>278</v>
      </c>
      <c r="C266" s="1">
        <v>87.46</v>
      </c>
      <c r="D266" s="3">
        <f t="shared" si="2"/>
        <v>0.41999999999998749</v>
      </c>
      <c r="E266" s="16">
        <f t="shared" si="38"/>
        <v>4.8253676470586798E-3</v>
      </c>
      <c r="F266" s="3">
        <f t="shared" si="3"/>
        <v>0.17639999999998948</v>
      </c>
      <c r="G266" s="1">
        <v>85.88</v>
      </c>
      <c r="H266" s="3">
        <f t="shared" si="4"/>
        <v>-1.5799999999999983</v>
      </c>
      <c r="I266" s="3">
        <f t="shared" si="5"/>
        <v>-1.8065401326320587E-2</v>
      </c>
      <c r="J266" s="3">
        <f t="shared" si="0"/>
        <v>8.3333333333333329E-2</v>
      </c>
      <c r="K266" s="3">
        <f t="shared" si="1"/>
        <v>-18.95999999999998</v>
      </c>
      <c r="L266" s="3">
        <f t="shared" si="15"/>
        <v>0.87679331165987662</v>
      </c>
      <c r="M266" s="3">
        <f t="shared" si="6"/>
        <v>0.93637242145413313</v>
      </c>
      <c r="N266" s="3">
        <f t="shared" si="7"/>
        <v>14.98195874326613</v>
      </c>
      <c r="O266" s="3">
        <f t="shared" si="8"/>
        <v>-1.265522107282657</v>
      </c>
      <c r="P266" s="3">
        <f t="shared" si="36"/>
        <v>-37.965663218479712</v>
      </c>
      <c r="Q266" s="3">
        <v>246</v>
      </c>
      <c r="R266" s="3" t="str">
        <f t="shared" si="10"/>
        <v/>
      </c>
      <c r="S266" s="16"/>
      <c r="T266" s="16">
        <f t="shared" si="40"/>
        <v>1.2821763403734159E-4</v>
      </c>
      <c r="U266" s="16">
        <f t="shared" si="41"/>
        <v>0.18117316112923418</v>
      </c>
      <c r="V266" s="16">
        <f t="shared" si="43"/>
        <v>0.18125933401268449</v>
      </c>
      <c r="W266" s="16">
        <f t="shared" si="42"/>
        <v>-1.1965614253493675</v>
      </c>
      <c r="X266" s="3">
        <f t="shared" si="37"/>
        <v>-22.388126912852162</v>
      </c>
      <c r="Y266" s="3">
        <f t="shared" si="12"/>
        <v>-21.7717371519255</v>
      </c>
      <c r="Z266" s="3"/>
      <c r="AA266" s="16">
        <f t="shared" si="39"/>
        <v>1.1965614253493675</v>
      </c>
      <c r="AB266" s="3"/>
      <c r="AC266" s="3"/>
      <c r="AD266" s="3"/>
      <c r="AE266" s="3"/>
      <c r="AF266" s="3"/>
      <c r="AG266" s="3"/>
    </row>
    <row r="267" spans="1:33" ht="16.5" customHeight="1" x14ac:dyDescent="0.2">
      <c r="A267" s="3"/>
      <c r="B267" s="18" t="s">
        <v>279</v>
      </c>
      <c r="C267" s="1">
        <v>86.25</v>
      </c>
      <c r="D267" s="3">
        <f t="shared" si="2"/>
        <v>-1.2099999999999937</v>
      </c>
      <c r="E267" s="16">
        <f t="shared" si="38"/>
        <v>-1.3834895952435328E-2</v>
      </c>
      <c r="F267" s="3">
        <f t="shared" si="3"/>
        <v>1.4640999999999849</v>
      </c>
      <c r="G267" s="1">
        <v>86.48</v>
      </c>
      <c r="H267" s="3">
        <f t="shared" si="4"/>
        <v>0.23000000000000398</v>
      </c>
      <c r="I267" s="3">
        <f t="shared" si="5"/>
        <v>2.666666666666713E-3</v>
      </c>
      <c r="J267" s="3">
        <f t="shared" si="0"/>
        <v>8.3333333333333329E-2</v>
      </c>
      <c r="K267" s="3">
        <f t="shared" si="1"/>
        <v>2.7600000000000477</v>
      </c>
      <c r="L267" s="3">
        <f t="shared" si="15"/>
        <v>0.9085396191377203</v>
      </c>
      <c r="M267" s="3">
        <f t="shared" si="6"/>
        <v>0.95317344651313085</v>
      </c>
      <c r="N267" s="3">
        <f t="shared" si="7"/>
        <v>15.250775144210094</v>
      </c>
      <c r="O267" s="3">
        <f t="shared" si="8"/>
        <v>0.18097440778594606</v>
      </c>
      <c r="P267" s="3">
        <f t="shared" si="36"/>
        <v>5.4292322335783822</v>
      </c>
      <c r="Q267" s="3">
        <v>247</v>
      </c>
      <c r="R267" s="3" t="str">
        <f t="shared" si="10"/>
        <v/>
      </c>
      <c r="S267" s="16"/>
      <c r="T267" s="16">
        <f t="shared" si="40"/>
        <v>1.3163313198206428E-4</v>
      </c>
      <c r="U267" s="16">
        <f t="shared" si="41"/>
        <v>0.1835703728476043</v>
      </c>
      <c r="V267" s="16">
        <f t="shared" si="43"/>
        <v>0.18254658848671526</v>
      </c>
      <c r="W267" s="16">
        <f t="shared" si="42"/>
        <v>0.17432006866688768</v>
      </c>
      <c r="X267" s="3">
        <f t="shared" si="37"/>
        <v>3.2015861170452631</v>
      </c>
      <c r="Y267" s="3">
        <f t="shared" si="12"/>
        <v>3.1717976485937274</v>
      </c>
      <c r="Z267" s="3"/>
      <c r="AA267" s="16">
        <f t="shared" si="39"/>
        <v>0.17432006866688768</v>
      </c>
      <c r="AB267" s="3"/>
      <c r="AC267" s="3"/>
      <c r="AD267" s="3"/>
      <c r="AE267" s="3"/>
      <c r="AF267" s="3"/>
      <c r="AG267" s="3"/>
    </row>
    <row r="268" spans="1:33" ht="16.5" customHeight="1" x14ac:dyDescent="0.2">
      <c r="A268" s="3"/>
      <c r="B268" s="18" t="s">
        <v>280</v>
      </c>
      <c r="C268" s="1">
        <v>86.8</v>
      </c>
      <c r="D268" s="3">
        <f t="shared" si="2"/>
        <v>0.54999999999999716</v>
      </c>
      <c r="E268" s="16">
        <f t="shared" si="38"/>
        <v>6.3768115942028653E-3</v>
      </c>
      <c r="F268" s="3">
        <f t="shared" si="3"/>
        <v>0.30249999999999688</v>
      </c>
      <c r="G268" s="1">
        <v>86.19</v>
      </c>
      <c r="H268" s="3">
        <f t="shared" si="4"/>
        <v>-0.60999999999999943</v>
      </c>
      <c r="I268" s="3">
        <f t="shared" si="5"/>
        <v>-7.0276497695852475E-3</v>
      </c>
      <c r="J268" s="3">
        <f t="shared" si="0"/>
        <v>8.3333333333333329E-2</v>
      </c>
      <c r="K268" s="3">
        <f t="shared" si="1"/>
        <v>-7.3199999999999932</v>
      </c>
      <c r="L268" s="3">
        <f t="shared" si="15"/>
        <v>0.87578072080595137</v>
      </c>
      <c r="M268" s="3">
        <f t="shared" si="6"/>
        <v>0.93583156647227461</v>
      </c>
      <c r="N268" s="3">
        <f t="shared" si="7"/>
        <v>14.973305063556394</v>
      </c>
      <c r="O268" s="3">
        <f t="shared" si="8"/>
        <v>-0.48887002361397014</v>
      </c>
      <c r="P268" s="3">
        <f t="shared" si="36"/>
        <v>-14.666100708419105</v>
      </c>
      <c r="Q268" s="3">
        <v>248</v>
      </c>
      <c r="R268" s="3" t="str">
        <f t="shared" si="10"/>
        <v/>
      </c>
      <c r="S268" s="16"/>
      <c r="T268" s="16">
        <f t="shared" si="40"/>
        <v>1.2671586679968027E-4</v>
      </c>
      <c r="U268" s="16">
        <f t="shared" si="41"/>
        <v>0.18010902781570431</v>
      </c>
      <c r="V268" s="16">
        <f t="shared" si="43"/>
        <v>0.1797192378237967</v>
      </c>
      <c r="W268" s="16">
        <f t="shared" si="42"/>
        <v>-0.46822637520044291</v>
      </c>
      <c r="X268" s="3">
        <f t="shared" si="37"/>
        <v>-8.648512791340778</v>
      </c>
      <c r="Y268" s="3">
        <f t="shared" si="12"/>
        <v>-8.5194970792965812</v>
      </c>
      <c r="Z268" s="3"/>
      <c r="AA268" s="16">
        <f t="shared" si="39"/>
        <v>0.46822637520044291</v>
      </c>
      <c r="AB268" s="3"/>
      <c r="AC268" s="3"/>
      <c r="AD268" s="3"/>
      <c r="AE268" s="3"/>
      <c r="AF268" s="3"/>
      <c r="AG268" s="3"/>
    </row>
    <row r="269" spans="1:33" ht="16.5" customHeight="1" x14ac:dyDescent="0.2">
      <c r="A269" s="3"/>
      <c r="B269" s="18" t="s">
        <v>281</v>
      </c>
      <c r="C269" s="1">
        <v>86.15</v>
      </c>
      <c r="D269" s="3">
        <f t="shared" si="2"/>
        <v>-0.64999999999999147</v>
      </c>
      <c r="E269" s="16">
        <f t="shared" si="38"/>
        <v>-7.4884792626727127E-3</v>
      </c>
      <c r="F269" s="3">
        <f t="shared" si="3"/>
        <v>0.42249999999998894</v>
      </c>
      <c r="G269" s="1">
        <v>86.82</v>
      </c>
      <c r="H269" s="3">
        <f t="shared" si="4"/>
        <v>0.66999999999998749</v>
      </c>
      <c r="I269" s="3">
        <f t="shared" si="5"/>
        <v>7.7771329077189486E-3</v>
      </c>
      <c r="J269" s="3">
        <f t="shared" si="0"/>
        <v>8.3333333333333329E-2</v>
      </c>
      <c r="K269" s="3">
        <f t="shared" si="1"/>
        <v>8.0399999999998499</v>
      </c>
      <c r="L269" s="3">
        <f t="shared" si="15"/>
        <v>0.8512790602218453</v>
      </c>
      <c r="M269" s="3">
        <f t="shared" si="6"/>
        <v>0.92264785277040839</v>
      </c>
      <c r="N269" s="3">
        <f t="shared" si="7"/>
        <v>14.762365644326534</v>
      </c>
      <c r="O269" s="3">
        <f t="shared" si="8"/>
        <v>0.54462815741796633</v>
      </c>
      <c r="P269" s="3">
        <f t="shared" si="36"/>
        <v>16.33884472253899</v>
      </c>
      <c r="Q269" s="3">
        <v>249</v>
      </c>
      <c r="R269" s="3" t="str">
        <f t="shared" si="10"/>
        <v/>
      </c>
      <c r="S269" s="16"/>
      <c r="T269" s="16">
        <f t="shared" si="40"/>
        <v>1.2289756706280455E-4</v>
      </c>
      <c r="U269" s="16">
        <f t="shared" si="41"/>
        <v>0.17737468017752128</v>
      </c>
      <c r="V269" s="16">
        <f t="shared" si="43"/>
        <v>0.1826074593363248</v>
      </c>
      <c r="W269" s="16">
        <f t="shared" si="42"/>
        <v>0.52614947521948829</v>
      </c>
      <c r="X269" s="3">
        <f t="shared" si="37"/>
        <v>9.6349200368910477</v>
      </c>
      <c r="Y269" s="3">
        <f t="shared" si="12"/>
        <v>9.5734225042041583</v>
      </c>
      <c r="Z269" s="3"/>
      <c r="AA269" s="16">
        <f t="shared" si="39"/>
        <v>0.52614947521948829</v>
      </c>
      <c r="AB269" s="3"/>
      <c r="AC269" s="3"/>
      <c r="AD269" s="3"/>
      <c r="AE269" s="3"/>
      <c r="AF269" s="3"/>
      <c r="AG269" s="3"/>
    </row>
    <row r="270" spans="1:33" ht="16.5" customHeight="1" x14ac:dyDescent="0.2">
      <c r="A270" s="3"/>
      <c r="B270" s="18" t="s">
        <v>282</v>
      </c>
      <c r="C270" s="1">
        <v>86.64</v>
      </c>
      <c r="D270" s="3">
        <f t="shared" si="2"/>
        <v>0.48999999999999488</v>
      </c>
      <c r="E270" s="16">
        <f t="shared" si="38"/>
        <v>5.6877539175855469E-3</v>
      </c>
      <c r="F270" s="3">
        <f t="shared" si="3"/>
        <v>0.24009999999999498</v>
      </c>
      <c r="G270" s="1">
        <v>87.07</v>
      </c>
      <c r="H270" s="3">
        <f t="shared" si="4"/>
        <v>0.42999999999999261</v>
      </c>
      <c r="I270" s="3">
        <f t="shared" si="5"/>
        <v>4.9630655586333401E-3</v>
      </c>
      <c r="J270" s="3">
        <f t="shared" si="0"/>
        <v>8.3333333333333329E-2</v>
      </c>
      <c r="K270" s="3">
        <f t="shared" si="1"/>
        <v>5.1599999999999113</v>
      </c>
      <c r="L270" s="3">
        <f t="shared" si="15"/>
        <v>0.81824235426390746</v>
      </c>
      <c r="M270" s="3">
        <f t="shared" si="6"/>
        <v>0.90456749569277994</v>
      </c>
      <c r="N270" s="3">
        <f t="shared" si="7"/>
        <v>14.473079931084479</v>
      </c>
      <c r="O270" s="3">
        <f t="shared" si="8"/>
        <v>0.35652397586207957</v>
      </c>
      <c r="P270" s="3">
        <f t="shared" si="36"/>
        <v>10.695719275862388</v>
      </c>
      <c r="Q270" s="3">
        <v>250</v>
      </c>
      <c r="R270" s="3">
        <f t="shared" si="10"/>
        <v>10.695719275862388</v>
      </c>
      <c r="S270" s="16"/>
      <c r="T270" s="16">
        <f t="shared" si="40"/>
        <v>1.1800313341762645E-4</v>
      </c>
      <c r="U270" s="16">
        <f t="shared" si="41"/>
        <v>0.17380679547967154</v>
      </c>
      <c r="V270" s="16">
        <f t="shared" si="43"/>
        <v>0.1828167408019164</v>
      </c>
      <c r="W270" s="16">
        <f t="shared" si="42"/>
        <v>0.34266086397390516</v>
      </c>
      <c r="X270" s="3">
        <f t="shared" si="37"/>
        <v>6.3072023579372392</v>
      </c>
      <c r="Y270" s="3">
        <f t="shared" si="12"/>
        <v>6.2348009092080874</v>
      </c>
      <c r="Z270" s="3"/>
      <c r="AA270" s="16">
        <f t="shared" si="39"/>
        <v>0.34266086397390516</v>
      </c>
      <c r="AB270" s="3"/>
      <c r="AC270" s="3"/>
      <c r="AD270" s="3"/>
      <c r="AE270" s="3"/>
      <c r="AF270" s="3"/>
      <c r="AG270" s="3"/>
    </row>
    <row r="271" spans="1:33" ht="16.5" customHeight="1" x14ac:dyDescent="0.2">
      <c r="A271" s="3"/>
      <c r="B271" s="18" t="s">
        <v>283</v>
      </c>
      <c r="C271" s="1">
        <v>86.9</v>
      </c>
      <c r="D271" s="3">
        <f t="shared" si="2"/>
        <v>0.26000000000000512</v>
      </c>
      <c r="E271" s="16">
        <f t="shared" si="38"/>
        <v>3.0009233610342233E-3</v>
      </c>
      <c r="F271" s="3">
        <f t="shared" si="3"/>
        <v>6.7600000000002658E-2</v>
      </c>
      <c r="G271" s="1">
        <v>87.32</v>
      </c>
      <c r="H271" s="3">
        <f t="shared" si="4"/>
        <v>0.41999999999998749</v>
      </c>
      <c r="I271" s="3">
        <f t="shared" si="5"/>
        <v>4.8331415420021576E-3</v>
      </c>
      <c r="J271" s="3">
        <f t="shared" si="0"/>
        <v>8.3333333333333329E-2</v>
      </c>
      <c r="K271" s="3">
        <f t="shared" si="1"/>
        <v>5.0399999999998499</v>
      </c>
      <c r="L271" s="3">
        <f t="shared" si="15"/>
        <v>0.77766709187126393</v>
      </c>
      <c r="M271" s="3">
        <f t="shared" si="6"/>
        <v>0.88185434844494814</v>
      </c>
      <c r="N271" s="3">
        <f t="shared" si="7"/>
        <v>14.10966957511917</v>
      </c>
      <c r="O271" s="3">
        <f t="shared" si="8"/>
        <v>0.35720184467589011</v>
      </c>
      <c r="P271" s="3">
        <f t="shared" si="36"/>
        <v>10.716055340276704</v>
      </c>
      <c r="Q271" s="3">
        <v>251</v>
      </c>
      <c r="R271" s="3" t="str">
        <f t="shared" si="10"/>
        <v/>
      </c>
      <c r="S271" s="16"/>
      <c r="T271" s="16">
        <f t="shared" si="40"/>
        <v>1.1211137166633857E-4</v>
      </c>
      <c r="U271" s="16">
        <f t="shared" si="41"/>
        <v>0.16941225205569602</v>
      </c>
      <c r="V271" s="16">
        <f t="shared" si="43"/>
        <v>0.16987437816160042</v>
      </c>
      <c r="W271" s="16">
        <f t="shared" si="42"/>
        <v>0.34234654105748241</v>
      </c>
      <c r="X271" s="3">
        <f t="shared" si="37"/>
        <v>6.3191944147701626</v>
      </c>
      <c r="Y271" s="3">
        <f t="shared" si="12"/>
        <v>6.2290817244072025</v>
      </c>
      <c r="Z271" s="3"/>
      <c r="AA271" s="16">
        <f t="shared" si="39"/>
        <v>0.34234654105748241</v>
      </c>
      <c r="AB271" s="3"/>
      <c r="AC271" s="3"/>
      <c r="AD271" s="3"/>
      <c r="AE271" s="3"/>
      <c r="AF271" s="3"/>
      <c r="AG271" s="3"/>
    </row>
    <row r="272" spans="1:33" ht="16.5" customHeight="1" x14ac:dyDescent="0.2">
      <c r="A272" s="3"/>
      <c r="B272" s="18" t="s">
        <v>284</v>
      </c>
      <c r="C272" s="1">
        <v>87.09</v>
      </c>
      <c r="D272" s="3">
        <f t="shared" si="2"/>
        <v>0.18999999999999773</v>
      </c>
      <c r="E272" s="16">
        <f t="shared" si="38"/>
        <v>2.1864211737629194E-3</v>
      </c>
      <c r="F272" s="3">
        <f t="shared" si="3"/>
        <v>3.6099999999999133E-2</v>
      </c>
      <c r="G272" s="1">
        <v>87.67</v>
      </c>
      <c r="H272" s="3">
        <f t="shared" si="4"/>
        <v>0.57999999999999829</v>
      </c>
      <c r="I272" s="3">
        <f t="shared" si="5"/>
        <v>6.6597772419336124E-3</v>
      </c>
      <c r="J272" s="3">
        <f t="shared" si="0"/>
        <v>8.3333333333333329E-2</v>
      </c>
      <c r="K272" s="3">
        <f t="shared" si="1"/>
        <v>6.9599999999999795</v>
      </c>
      <c r="L272" s="3">
        <f t="shared" si="15"/>
        <v>0.73758238420254685</v>
      </c>
      <c r="M272" s="3">
        <f t="shared" si="6"/>
        <v>0.85882616646359045</v>
      </c>
      <c r="N272" s="3">
        <f t="shared" si="7"/>
        <v>13.741218663417447</v>
      </c>
      <c r="O272" s="3">
        <f t="shared" si="8"/>
        <v>0.50650529407040412</v>
      </c>
      <c r="P272" s="3">
        <f t="shared" si="36"/>
        <v>15.195158822112123</v>
      </c>
      <c r="Q272" s="3">
        <v>252</v>
      </c>
      <c r="R272" s="3" t="str">
        <f t="shared" si="10"/>
        <v/>
      </c>
      <c r="S272" s="16"/>
      <c r="T272" s="16">
        <f t="shared" si="40"/>
        <v>1.0630969955189211E-4</v>
      </c>
      <c r="U272" s="16">
        <f t="shared" si="41"/>
        <v>0.16497055217609105</v>
      </c>
      <c r="V272" s="16">
        <f t="shared" si="43"/>
        <v>0.16853582655175911</v>
      </c>
      <c r="W272" s="16">
        <f t="shared" si="42"/>
        <v>0.48443389349814919</v>
      </c>
      <c r="X272" s="3">
        <f t="shared" si="37"/>
        <v>8.9604952299319773</v>
      </c>
      <c r="Y272" s="3">
        <f t="shared" si="12"/>
        <v>8.8143969655766838</v>
      </c>
      <c r="Z272" s="3"/>
      <c r="AA272" s="16">
        <f t="shared" si="39"/>
        <v>0.48443389349814919</v>
      </c>
      <c r="AB272" s="3"/>
      <c r="AC272" s="3"/>
      <c r="AD272" s="3"/>
      <c r="AE272" s="3"/>
      <c r="AF272" s="3"/>
      <c r="AG272" s="3"/>
    </row>
    <row r="273" spans="1:33" ht="16.5" customHeight="1" x14ac:dyDescent="0.2">
      <c r="A273" s="3"/>
      <c r="B273" s="18" t="s">
        <v>285</v>
      </c>
      <c r="C273" s="1">
        <v>87.5</v>
      </c>
      <c r="D273" s="3">
        <f t="shared" si="2"/>
        <v>0.40999999999999659</v>
      </c>
      <c r="E273" s="16">
        <f t="shared" si="38"/>
        <v>4.7077735675737347E-3</v>
      </c>
      <c r="F273" s="3">
        <f t="shared" si="3"/>
        <v>0.1680999999999972</v>
      </c>
      <c r="G273" s="1">
        <v>86.96</v>
      </c>
      <c r="H273" s="3">
        <f t="shared" si="4"/>
        <v>-0.54000000000000625</v>
      </c>
      <c r="I273" s="3">
        <f t="shared" si="5"/>
        <v>-6.1714285714286428E-3</v>
      </c>
      <c r="J273" s="3">
        <f t="shared" si="0"/>
        <v>8.3333333333333329E-2</v>
      </c>
      <c r="K273" s="3">
        <f t="shared" si="1"/>
        <v>-6.480000000000075</v>
      </c>
      <c r="L273" s="3">
        <f t="shared" si="15"/>
        <v>0.70679955262403071</v>
      </c>
      <c r="M273" s="3">
        <f t="shared" si="6"/>
        <v>0.84071371621023927</v>
      </c>
      <c r="N273" s="3">
        <f t="shared" si="7"/>
        <v>13.451419459363828</v>
      </c>
      <c r="O273" s="3">
        <f t="shared" si="8"/>
        <v>-0.48173354637968746</v>
      </c>
      <c r="P273" s="3">
        <f t="shared" si="36"/>
        <v>-14.452006391390624</v>
      </c>
      <c r="Q273" s="3">
        <v>253</v>
      </c>
      <c r="R273" s="3" t="str">
        <f t="shared" si="10"/>
        <v/>
      </c>
      <c r="S273" s="16"/>
      <c r="T273" s="16">
        <f t="shared" si="40"/>
        <v>1.0176123643900854E-4</v>
      </c>
      <c r="U273" s="16">
        <f t="shared" si="41"/>
        <v>0.16140283928229449</v>
      </c>
      <c r="V273" s="16">
        <f t="shared" si="43"/>
        <v>0.16374626097510001</v>
      </c>
      <c r="W273" s="16">
        <f t="shared" si="42"/>
        <v>-0.45883420134646674</v>
      </c>
      <c r="X273" s="3">
        <f t="shared" si="37"/>
        <v>-8.5222626396347252</v>
      </c>
      <c r="Y273" s="3">
        <f t="shared" si="12"/>
        <v>-8.3486041053949265</v>
      </c>
      <c r="Z273" s="3"/>
      <c r="AA273" s="16">
        <f t="shared" si="39"/>
        <v>0.45883420134646674</v>
      </c>
      <c r="AB273" s="3"/>
      <c r="AC273" s="3"/>
      <c r="AD273" s="3"/>
      <c r="AE273" s="3"/>
      <c r="AF273" s="3"/>
      <c r="AG273" s="3"/>
    </row>
    <row r="274" spans="1:33" ht="16.5" customHeight="1" x14ac:dyDescent="0.2">
      <c r="A274" s="3"/>
      <c r="B274" s="18" t="s">
        <v>286</v>
      </c>
      <c r="C274" s="1">
        <v>87.03</v>
      </c>
      <c r="D274" s="3">
        <f t="shared" si="2"/>
        <v>-0.46999999999999886</v>
      </c>
      <c r="E274" s="16">
        <f t="shared" si="38"/>
        <v>-5.3714285714285583E-3</v>
      </c>
      <c r="F274" s="3">
        <f t="shared" si="3"/>
        <v>0.22089999999999893</v>
      </c>
      <c r="G274" s="1">
        <v>86.87</v>
      </c>
      <c r="H274" s="3">
        <f t="shared" si="4"/>
        <v>-0.15999999999999659</v>
      </c>
      <c r="I274" s="3">
        <f t="shared" si="5"/>
        <v>-1.8384465126967319E-3</v>
      </c>
      <c r="J274" s="3">
        <f t="shared" si="0"/>
        <v>8.3333333333333329E-2</v>
      </c>
      <c r="K274" s="3">
        <f t="shared" si="1"/>
        <v>-1.9199999999999591</v>
      </c>
      <c r="L274" s="3">
        <f t="shared" si="15"/>
        <v>0.68053471194165061</v>
      </c>
      <c r="M274" s="3">
        <f t="shared" si="6"/>
        <v>0.82494527814979979</v>
      </c>
      <c r="N274" s="3">
        <f t="shared" si="7"/>
        <v>13.199124450396797</v>
      </c>
      <c r="O274" s="3">
        <f t="shared" si="8"/>
        <v>-0.14546419402403918</v>
      </c>
      <c r="P274" s="3">
        <f t="shared" si="36"/>
        <v>-4.3639258207211755</v>
      </c>
      <c r="Q274" s="3">
        <v>254</v>
      </c>
      <c r="R274" s="3" t="str">
        <f t="shared" si="10"/>
        <v/>
      </c>
      <c r="S274" s="16"/>
      <c r="T274" s="16">
        <f t="shared" si="40"/>
        <v>9.782020986922208E-5</v>
      </c>
      <c r="U274" s="16">
        <f t="shared" si="41"/>
        <v>0.15824655992002118</v>
      </c>
      <c r="V274" s="16">
        <f t="shared" si="43"/>
        <v>0.16038857245634272</v>
      </c>
      <c r="W274" s="16">
        <f t="shared" si="42"/>
        <v>-0.13941129692494253</v>
      </c>
      <c r="X274" s="3">
        <f t="shared" si="37"/>
        <v>-2.5733812300432266</v>
      </c>
      <c r="Y274" s="3">
        <f t="shared" si="12"/>
        <v>-2.5366237356119639</v>
      </c>
      <c r="Z274" s="3"/>
      <c r="AA274" s="16">
        <f t="shared" si="39"/>
        <v>0.13941129692494253</v>
      </c>
      <c r="AB274" s="3"/>
      <c r="AC274" s="3"/>
      <c r="AD274" s="3"/>
      <c r="AE274" s="3"/>
      <c r="AF274" s="3"/>
      <c r="AG274" s="3"/>
    </row>
    <row r="275" spans="1:33" ht="16.5" customHeight="1" x14ac:dyDescent="0.2">
      <c r="A275" s="3"/>
      <c r="B275" s="18" t="s">
        <v>287</v>
      </c>
      <c r="C275" s="1">
        <v>87.46</v>
      </c>
      <c r="D275" s="3">
        <f t="shared" si="2"/>
        <v>0.42999999999999261</v>
      </c>
      <c r="E275" s="16">
        <f t="shared" si="38"/>
        <v>4.9408250028724881E-3</v>
      </c>
      <c r="F275" s="3">
        <f t="shared" si="3"/>
        <v>0.18489999999999365</v>
      </c>
      <c r="G275" s="1">
        <v>89.3</v>
      </c>
      <c r="H275" s="3">
        <f t="shared" si="4"/>
        <v>1.8400000000000034</v>
      </c>
      <c r="I275" s="3">
        <f t="shared" si="5"/>
        <v>2.1038188886348085E-2</v>
      </c>
      <c r="J275" s="3">
        <f t="shared" si="0"/>
        <v>8.3333333333333329E-2</v>
      </c>
      <c r="K275" s="3">
        <f t="shared" si="1"/>
        <v>22.080000000000041</v>
      </c>
      <c r="L275" s="3">
        <f t="shared" si="15"/>
        <v>0.65374364643129079</v>
      </c>
      <c r="M275" s="3">
        <f t="shared" si="6"/>
        <v>0.80854415243157307</v>
      </c>
      <c r="N275" s="3">
        <f t="shared" si="7"/>
        <v>12.936706438905169</v>
      </c>
      <c r="O275" s="3">
        <f t="shared" si="8"/>
        <v>1.7067713567031104</v>
      </c>
      <c r="P275" s="3">
        <f t="shared" si="36"/>
        <v>51.203140701093311</v>
      </c>
      <c r="Q275" s="3">
        <v>255</v>
      </c>
      <c r="R275" s="3">
        <f t="shared" si="10"/>
        <v>20</v>
      </c>
      <c r="S275" s="16"/>
      <c r="T275" s="16">
        <f t="shared" si="40"/>
        <v>9.3852185103805204E-5</v>
      </c>
      <c r="U275" s="16">
        <f t="shared" si="41"/>
        <v>0.1550037399115716</v>
      </c>
      <c r="V275" s="16">
        <f t="shared" si="43"/>
        <v>0.16096957234502848</v>
      </c>
      <c r="W275" s="16">
        <f t="shared" si="42"/>
        <v>1.6287237119581919</v>
      </c>
      <c r="X275" s="3">
        <f t="shared" si="37"/>
        <v>30.194189042764389</v>
      </c>
      <c r="Y275" s="3">
        <f t="shared" si="12"/>
        <v>29.635039036553142</v>
      </c>
      <c r="Z275" s="3"/>
      <c r="AA275" s="16">
        <f t="shared" si="39"/>
        <v>1.6287237119581919</v>
      </c>
      <c r="AB275" s="3"/>
      <c r="AC275" s="3"/>
      <c r="AD275" s="3"/>
      <c r="AE275" s="3"/>
      <c r="AF275" s="3"/>
      <c r="AG275" s="3"/>
    </row>
    <row r="276" spans="1:33" ht="16.5" customHeight="1" x14ac:dyDescent="0.2">
      <c r="A276" s="3"/>
      <c r="B276" s="18" t="s">
        <v>288</v>
      </c>
      <c r="C276" s="1">
        <v>88.7</v>
      </c>
      <c r="D276" s="3">
        <f t="shared" si="2"/>
        <v>1.2400000000000091</v>
      </c>
      <c r="E276" s="16">
        <f t="shared" si="38"/>
        <v>1.4177909901669439E-2</v>
      </c>
      <c r="F276" s="3">
        <f t="shared" si="3"/>
        <v>1.5376000000000225</v>
      </c>
      <c r="G276" s="1">
        <v>89.89</v>
      </c>
      <c r="H276" s="3">
        <f t="shared" si="4"/>
        <v>1.1899999999999977</v>
      </c>
      <c r="I276" s="3">
        <f t="shared" si="5"/>
        <v>1.3416009019165702E-2</v>
      </c>
      <c r="J276" s="3">
        <f t="shared" si="0"/>
        <v>8.3333333333333329E-2</v>
      </c>
      <c r="K276" s="3">
        <f t="shared" si="1"/>
        <v>14.279999999999973</v>
      </c>
      <c r="L276" s="3">
        <f t="shared" si="15"/>
        <v>0.70151966554311407</v>
      </c>
      <c r="M276" s="3">
        <f t="shared" si="6"/>
        <v>0.83756770803506631</v>
      </c>
      <c r="N276" s="3">
        <f t="shared" si="7"/>
        <v>13.401083328561061</v>
      </c>
      <c r="O276" s="3">
        <f t="shared" si="8"/>
        <v>1.0655854940895502</v>
      </c>
      <c r="P276" s="3">
        <f t="shared" si="36"/>
        <v>31.967564822686505</v>
      </c>
      <c r="Q276" s="3">
        <v>256</v>
      </c>
      <c r="R276" s="3" t="str">
        <f t="shared" si="10"/>
        <v/>
      </c>
      <c r="S276" s="16"/>
      <c r="T276" s="16">
        <f t="shared" si="40"/>
        <v>9.9644668567375544E-5</v>
      </c>
      <c r="U276" s="16">
        <f t="shared" si="41"/>
        <v>0.15971548188340459</v>
      </c>
      <c r="V276" s="16">
        <f t="shared" si="43"/>
        <v>0.16320674055086032</v>
      </c>
      <c r="W276" s="16">
        <f t="shared" si="42"/>
        <v>1.0079931283525527</v>
      </c>
      <c r="X276" s="3">
        <f t="shared" si="37"/>
        <v>18.851083786593019</v>
      </c>
      <c r="Y276" s="3">
        <f t="shared" si="12"/>
        <v>18.340689392549354</v>
      </c>
      <c r="Z276" s="3"/>
      <c r="AA276" s="16">
        <f t="shared" si="39"/>
        <v>1.0079931283525527</v>
      </c>
      <c r="AB276" s="3"/>
      <c r="AC276" s="3"/>
      <c r="AD276" s="3"/>
      <c r="AE276" s="3"/>
      <c r="AF276" s="3"/>
      <c r="AG276" s="3"/>
    </row>
    <row r="277" spans="1:33" ht="16.5" customHeight="1" x14ac:dyDescent="0.2">
      <c r="A277" s="3"/>
      <c r="B277" s="18" t="s">
        <v>289</v>
      </c>
      <c r="C277" s="1">
        <v>89.75</v>
      </c>
      <c r="D277" s="3">
        <f t="shared" si="2"/>
        <v>1.0499999999999972</v>
      </c>
      <c r="E277" s="16">
        <f t="shared" si="38"/>
        <v>1.1837655016910904E-2</v>
      </c>
      <c r="F277" s="3">
        <f t="shared" si="3"/>
        <v>1.102499999999994</v>
      </c>
      <c r="G277" s="1">
        <v>90.31</v>
      </c>
      <c r="H277" s="3">
        <f t="shared" si="4"/>
        <v>0.56000000000000227</v>
      </c>
      <c r="I277" s="3">
        <f t="shared" si="5"/>
        <v>6.2395543175487716E-3</v>
      </c>
      <c r="J277" s="3">
        <f t="shared" si="0"/>
        <v>8.3333333333333329E-2</v>
      </c>
      <c r="K277" s="3">
        <f t="shared" si="1"/>
        <v>6.7200000000000273</v>
      </c>
      <c r="L277" s="3">
        <f t="shared" si="15"/>
        <v>0.72319427821645887</v>
      </c>
      <c r="M277" s="3">
        <f t="shared" si="6"/>
        <v>0.85040830088637942</v>
      </c>
      <c r="N277" s="3">
        <f t="shared" si="7"/>
        <v>13.606532814182071</v>
      </c>
      <c r="O277" s="3">
        <f t="shared" si="8"/>
        <v>0.49388040963644908</v>
      </c>
      <c r="P277" s="3">
        <f t="shared" ref="P277:P340" si="44">O277*$G$9</f>
        <v>14.816412289093472</v>
      </c>
      <c r="Q277" s="3">
        <v>257</v>
      </c>
      <c r="R277" s="3" t="str">
        <f t="shared" si="10"/>
        <v/>
      </c>
      <c r="S277" s="16"/>
      <c r="T277" s="16">
        <f t="shared" si="40"/>
        <v>1.0183306898532259E-4</v>
      </c>
      <c r="U277" s="16">
        <f t="shared" si="41"/>
        <v>0.16145979580143963</v>
      </c>
      <c r="V277" s="16">
        <f t="shared" si="43"/>
        <v>0.16442336506204491</v>
      </c>
      <c r="W277" s="16">
        <f t="shared" si="42"/>
        <v>0.46373557850069858</v>
      </c>
      <c r="X277" s="3">
        <f t="shared" ref="X277:X340" si="45">O277*$O$16</f>
        <v>8.7371506408956137</v>
      </c>
      <c r="Y277" s="3">
        <f t="shared" si="12"/>
        <v>8.4377858998466664</v>
      </c>
      <c r="Z277" s="3"/>
      <c r="AA277" s="16">
        <f t="shared" si="39"/>
        <v>0.46373557850069858</v>
      </c>
      <c r="AB277" s="3"/>
      <c r="AC277" s="3"/>
      <c r="AD277" s="3"/>
      <c r="AE277" s="3"/>
      <c r="AF277" s="3"/>
      <c r="AG277" s="3"/>
    </row>
    <row r="278" spans="1:33" ht="16.5" customHeight="1" x14ac:dyDescent="0.2">
      <c r="A278" s="3"/>
      <c r="B278" s="18" t="s">
        <v>290</v>
      </c>
      <c r="C278" s="1">
        <v>89.91</v>
      </c>
      <c r="D278" s="3">
        <f t="shared" si="2"/>
        <v>0.15999999999999659</v>
      </c>
      <c r="E278" s="16">
        <f t="shared" ref="E278:E341" si="46">D278/C277</f>
        <v>1.7827298050138896E-3</v>
      </c>
      <c r="F278" s="3">
        <f t="shared" si="3"/>
        <v>2.5599999999998908E-2</v>
      </c>
      <c r="G278" s="1">
        <v>88.6</v>
      </c>
      <c r="H278" s="3">
        <f t="shared" si="4"/>
        <v>-1.3100000000000023</v>
      </c>
      <c r="I278" s="3">
        <f t="shared" si="5"/>
        <v>-1.4570125681236818E-2</v>
      </c>
      <c r="J278" s="3">
        <f t="shared" si="0"/>
        <v>8.3333333333333329E-2</v>
      </c>
      <c r="K278" s="3">
        <f t="shared" si="1"/>
        <v>-15.720000000000027</v>
      </c>
      <c r="L278" s="3">
        <f t="shared" si="15"/>
        <v>0.68548647939394747</v>
      </c>
      <c r="M278" s="3">
        <f t="shared" si="6"/>
        <v>0.82794110865081916</v>
      </c>
      <c r="N278" s="3">
        <f t="shared" si="7"/>
        <v>13.247057738413107</v>
      </c>
      <c r="O278" s="3">
        <f t="shared" si="8"/>
        <v>-1.1866786051981955</v>
      </c>
      <c r="P278" s="3">
        <f t="shared" si="44"/>
        <v>-35.600358155945862</v>
      </c>
      <c r="Q278" s="3">
        <v>258</v>
      </c>
      <c r="R278" s="3" t="str">
        <f t="shared" si="10"/>
        <v/>
      </c>
      <c r="S278" s="16"/>
      <c r="T278" s="16">
        <f t="shared" si="40"/>
        <v>9.650036934058542E-5</v>
      </c>
      <c r="U278" s="16">
        <f t="shared" si="41"/>
        <v>0.15717536241787344</v>
      </c>
      <c r="V278" s="16">
        <f t="shared" si="43"/>
        <v>0.15057174305093599</v>
      </c>
      <c r="W278" s="16">
        <f t="shared" si="42"/>
        <v>-1.1123976778879656</v>
      </c>
      <c r="X278" s="3">
        <f t="shared" si="45"/>
        <v>-20.993320515743211</v>
      </c>
      <c r="Y278" s="3">
        <f t="shared" si="12"/>
        <v>-20.240356523542243</v>
      </c>
      <c r="Z278" s="3"/>
      <c r="AA278" s="16">
        <f t="shared" ref="AA278:AA341" si="47">ABS(W278)</f>
        <v>1.1123976778879656</v>
      </c>
      <c r="AB278" s="3"/>
      <c r="AC278" s="3"/>
      <c r="AD278" s="3"/>
      <c r="AE278" s="3"/>
      <c r="AF278" s="3"/>
      <c r="AG278" s="3"/>
    </row>
    <row r="279" spans="1:33" ht="16.5" customHeight="1" x14ac:dyDescent="0.2">
      <c r="A279" s="3"/>
      <c r="B279" s="18" t="s">
        <v>291</v>
      </c>
      <c r="C279" s="1">
        <v>89.08</v>
      </c>
      <c r="D279" s="3">
        <f t="shared" si="2"/>
        <v>-0.82999999999999829</v>
      </c>
      <c r="E279" s="16">
        <f t="shared" si="46"/>
        <v>-9.231453675898102E-3</v>
      </c>
      <c r="F279" s="3">
        <f t="shared" si="3"/>
        <v>0.68889999999999718</v>
      </c>
      <c r="G279" s="1">
        <v>89.1</v>
      </c>
      <c r="H279" s="3">
        <f t="shared" si="4"/>
        <v>1.9999999999996021E-2</v>
      </c>
      <c r="I279" s="3">
        <f t="shared" si="5"/>
        <v>2.2451728783111835E-4</v>
      </c>
      <c r="J279" s="3">
        <f t="shared" si="0"/>
        <v>8.3333333333333329E-2</v>
      </c>
      <c r="K279" s="3">
        <f t="shared" si="1"/>
        <v>0.23999999999995225</v>
      </c>
      <c r="L279" s="3">
        <f t="shared" si="15"/>
        <v>0.68567099402130161</v>
      </c>
      <c r="M279" s="3">
        <f t="shared" si="6"/>
        <v>0.82805253095519349</v>
      </c>
      <c r="N279" s="3">
        <f t="shared" si="7"/>
        <v>13.248840495283096</v>
      </c>
      <c r="O279" s="3">
        <f t="shared" si="8"/>
        <v>1.8114792768876491E-2</v>
      </c>
      <c r="P279" s="3">
        <f t="shared" si="44"/>
        <v>0.54344378306629471</v>
      </c>
      <c r="Q279" s="3">
        <v>259</v>
      </c>
      <c r="R279" s="3" t="str">
        <f t="shared" si="10"/>
        <v/>
      </c>
      <c r="S279" s="16"/>
      <c r="T279" s="16">
        <f t="shared" ref="T279:T342" si="48">$G$13*(E279^2)+(1-$G$13)*T278</f>
        <v>9.5890605428675541E-5</v>
      </c>
      <c r="U279" s="16">
        <f t="shared" ref="U279:U342" si="49">SQRT(T279)*$W$14</f>
        <v>0.15667799778443986</v>
      </c>
      <c r="V279" s="16">
        <f t="shared" si="43"/>
        <v>0.15548126345849894</v>
      </c>
      <c r="W279" s="16">
        <f t="shared" ref="W279:W342" si="50">I279/J279/U279</f>
        <v>1.7195825145022308E-2</v>
      </c>
      <c r="X279" s="3">
        <f t="shared" si="45"/>
        <v>0.32046558268384451</v>
      </c>
      <c r="Y279" s="3">
        <f t="shared" si="12"/>
        <v>0.31288237882028158</v>
      </c>
      <c r="Z279" s="3"/>
      <c r="AA279" s="16">
        <f t="shared" si="47"/>
        <v>1.7195825145022308E-2</v>
      </c>
      <c r="AB279" s="3"/>
      <c r="AC279" s="3"/>
      <c r="AD279" s="3"/>
      <c r="AE279" s="3"/>
      <c r="AF279" s="3"/>
      <c r="AG279" s="3"/>
    </row>
    <row r="280" spans="1:33" ht="16.5" customHeight="1" x14ac:dyDescent="0.2">
      <c r="A280" s="3"/>
      <c r="B280" s="18" t="s">
        <v>292</v>
      </c>
      <c r="C280" s="1">
        <v>88.95</v>
      </c>
      <c r="D280" s="3">
        <f t="shared" si="2"/>
        <v>-0.12999999999999545</v>
      </c>
      <c r="E280" s="16">
        <f t="shared" si="46"/>
        <v>-1.4593623709025084E-3</v>
      </c>
      <c r="F280" s="3">
        <f t="shared" si="3"/>
        <v>1.6899999999998819E-2</v>
      </c>
      <c r="G280" s="1">
        <v>87.63</v>
      </c>
      <c r="H280" s="3">
        <f t="shared" si="4"/>
        <v>-1.3200000000000074</v>
      </c>
      <c r="I280" s="3">
        <f t="shared" si="5"/>
        <v>-1.4839797639123185E-2</v>
      </c>
      <c r="J280" s="3">
        <f t="shared" si="0"/>
        <v>8.3333333333333329E-2</v>
      </c>
      <c r="K280" s="3">
        <f t="shared" si="1"/>
        <v>-15.840000000000089</v>
      </c>
      <c r="L280" s="3">
        <f t="shared" si="15"/>
        <v>0.64952121056069068</v>
      </c>
      <c r="M280" s="3">
        <f t="shared" si="6"/>
        <v>0.8059287875244876</v>
      </c>
      <c r="N280" s="3">
        <f t="shared" si="7"/>
        <v>12.894860600391802</v>
      </c>
      <c r="O280" s="3">
        <f t="shared" si="8"/>
        <v>-1.2283963736311194</v>
      </c>
      <c r="P280" s="3">
        <f t="shared" si="44"/>
        <v>-36.85189120893358</v>
      </c>
      <c r="Q280" s="3">
        <v>260</v>
      </c>
      <c r="R280" s="3">
        <f t="shared" si="10"/>
        <v>-20</v>
      </c>
      <c r="S280" s="16"/>
      <c r="T280" s="16">
        <f t="shared" si="48"/>
        <v>9.0822450461158275E-5</v>
      </c>
      <c r="U280" s="16">
        <f t="shared" si="49"/>
        <v>0.15248130153581624</v>
      </c>
      <c r="V280" s="16">
        <f t="shared" si="43"/>
        <v>0.15401209946367475</v>
      </c>
      <c r="W280" s="16">
        <f t="shared" si="50"/>
        <v>-1.1678649767273248</v>
      </c>
      <c r="X280" s="3">
        <f t="shared" si="45"/>
        <v>-21.731342150310098</v>
      </c>
      <c r="Y280" s="3">
        <f t="shared" si="12"/>
        <v>-21.249598026129739</v>
      </c>
      <c r="Z280" s="3"/>
      <c r="AA280" s="16">
        <f t="shared" si="47"/>
        <v>1.1678649767273248</v>
      </c>
      <c r="AB280" s="3"/>
      <c r="AC280" s="3"/>
      <c r="AD280" s="3"/>
      <c r="AE280" s="3"/>
      <c r="AF280" s="3"/>
      <c r="AG280" s="3"/>
    </row>
    <row r="281" spans="1:33" ht="16.5" customHeight="1" x14ac:dyDescent="0.2">
      <c r="A281" s="3"/>
      <c r="B281" s="18" t="s">
        <v>293</v>
      </c>
      <c r="C281" s="1">
        <v>87.66</v>
      </c>
      <c r="D281" s="3">
        <f t="shared" si="2"/>
        <v>-1.2900000000000063</v>
      </c>
      <c r="E281" s="16">
        <f t="shared" si="46"/>
        <v>-1.4502529510961284E-2</v>
      </c>
      <c r="F281" s="3">
        <f t="shared" si="3"/>
        <v>1.6641000000000161</v>
      </c>
      <c r="G281" s="1">
        <v>86.52</v>
      </c>
      <c r="H281" s="3">
        <f t="shared" si="4"/>
        <v>-1.1400000000000006</v>
      </c>
      <c r="I281" s="3">
        <f t="shared" si="5"/>
        <v>-1.3004791238877489E-2</v>
      </c>
      <c r="J281" s="3">
        <f t="shared" si="0"/>
        <v>8.3333333333333329E-2</v>
      </c>
      <c r="K281" s="3">
        <f t="shared" si="1"/>
        <v>-13.680000000000007</v>
      </c>
      <c r="L281" s="3">
        <f t="shared" si="15"/>
        <v>0.70436330728714069</v>
      </c>
      <c r="M281" s="3">
        <f t="shared" si="6"/>
        <v>0.83926355055318624</v>
      </c>
      <c r="N281" s="3">
        <f t="shared" si="7"/>
        <v>13.42821680885098</v>
      </c>
      <c r="O281" s="3">
        <f t="shared" si="8"/>
        <v>-1.0187503072621726</v>
      </c>
      <c r="P281" s="3">
        <f t="shared" si="44"/>
        <v>-30.56250921786518</v>
      </c>
      <c r="Q281" s="3">
        <v>261</v>
      </c>
      <c r="R281" s="3" t="str">
        <f t="shared" si="10"/>
        <v/>
      </c>
      <c r="S281" s="16"/>
      <c r="T281" s="16">
        <f t="shared" si="48"/>
        <v>9.7281959204679612E-5</v>
      </c>
      <c r="U281" s="16">
        <f t="shared" si="49"/>
        <v>0.15781058759284175</v>
      </c>
      <c r="V281" s="16">
        <f t="shared" si="43"/>
        <v>0.1503099876176662</v>
      </c>
      <c r="W281" s="16">
        <f t="shared" si="50"/>
        <v>-0.98889115899603053</v>
      </c>
      <c r="X281" s="3">
        <f t="shared" si="45"/>
        <v>-18.022530811781749</v>
      </c>
      <c r="Y281" s="3">
        <f t="shared" si="12"/>
        <v>-17.99312423868113</v>
      </c>
      <c r="Z281" s="3"/>
      <c r="AA281" s="16">
        <f t="shared" si="47"/>
        <v>0.98889115899603053</v>
      </c>
      <c r="AB281" s="3"/>
      <c r="AC281" s="3"/>
      <c r="AD281" s="3"/>
      <c r="AE281" s="3"/>
      <c r="AF281" s="3"/>
      <c r="AG281" s="3"/>
    </row>
    <row r="282" spans="1:33" ht="16.5" customHeight="1" x14ac:dyDescent="0.2">
      <c r="A282" s="3"/>
      <c r="B282" s="18" t="s">
        <v>294</v>
      </c>
      <c r="C282" s="1">
        <v>86.5</v>
      </c>
      <c r="D282" s="3">
        <f t="shared" si="2"/>
        <v>-1.1599999999999966</v>
      </c>
      <c r="E282" s="16">
        <f t="shared" si="46"/>
        <v>-1.3232945471138451E-2</v>
      </c>
      <c r="F282" s="3">
        <f t="shared" si="3"/>
        <v>1.3455999999999921</v>
      </c>
      <c r="G282" s="1">
        <v>86.12</v>
      </c>
      <c r="H282" s="3">
        <f t="shared" si="4"/>
        <v>-0.37999999999999545</v>
      </c>
      <c r="I282" s="3">
        <f t="shared" si="5"/>
        <v>-4.3930635838149764E-3</v>
      </c>
      <c r="J282" s="3">
        <f t="shared" si="0"/>
        <v>8.3333333333333329E-2</v>
      </c>
      <c r="K282" s="3">
        <f t="shared" si="1"/>
        <v>-4.5599999999999454</v>
      </c>
      <c r="L282" s="3">
        <f t="shared" si="15"/>
        <v>0.73902475013648405</v>
      </c>
      <c r="M282" s="3">
        <f t="shared" si="6"/>
        <v>0.85966548734754034</v>
      </c>
      <c r="N282" s="3">
        <f t="shared" si="7"/>
        <v>13.754647797560645</v>
      </c>
      <c r="O282" s="3">
        <f t="shared" si="8"/>
        <v>-0.33152430124809529</v>
      </c>
      <c r="P282" s="3">
        <f t="shared" si="44"/>
        <v>-9.9457290374428595</v>
      </c>
      <c r="Q282" s="3">
        <v>262</v>
      </c>
      <c r="R282" s="3" t="str">
        <f t="shared" si="10"/>
        <v/>
      </c>
      <c r="S282" s="16"/>
      <c r="T282" s="16">
        <f t="shared" si="48"/>
        <v>1.0148892604994685E-4</v>
      </c>
      <c r="U282" s="16">
        <f t="shared" si="49"/>
        <v>0.16118673974240683</v>
      </c>
      <c r="V282" s="16">
        <f t="shared" si="43"/>
        <v>0.15709692853148108</v>
      </c>
      <c r="W282" s="16">
        <f t="shared" si="50"/>
        <v>-0.32705396914179535</v>
      </c>
      <c r="X282" s="3">
        <f t="shared" si="45"/>
        <v>-5.8649375529077368</v>
      </c>
      <c r="Y282" s="3">
        <f t="shared" si="12"/>
        <v>-5.9508295184846824</v>
      </c>
      <c r="Z282" s="3"/>
      <c r="AA282" s="16">
        <f t="shared" si="47"/>
        <v>0.32705396914179535</v>
      </c>
      <c r="AB282" s="3"/>
      <c r="AC282" s="3"/>
      <c r="AD282" s="3"/>
      <c r="AE282" s="3"/>
      <c r="AF282" s="3"/>
      <c r="AG282" s="3"/>
    </row>
    <row r="283" spans="1:33" ht="16.5" customHeight="1" x14ac:dyDescent="0.2">
      <c r="A283" s="3"/>
      <c r="B283" s="18" t="s">
        <v>295</v>
      </c>
      <c r="C283" s="1">
        <v>86</v>
      </c>
      <c r="D283" s="3">
        <f t="shared" si="2"/>
        <v>-0.5</v>
      </c>
      <c r="E283" s="16">
        <f t="shared" si="46"/>
        <v>-5.7803468208092483E-3</v>
      </c>
      <c r="F283" s="3">
        <f t="shared" si="3"/>
        <v>0.25</v>
      </c>
      <c r="G283" s="1">
        <v>87.18</v>
      </c>
      <c r="H283" s="3">
        <f t="shared" si="4"/>
        <v>1.1800000000000068</v>
      </c>
      <c r="I283" s="3">
        <f t="shared" si="5"/>
        <v>1.3720930232558218E-2</v>
      </c>
      <c r="J283" s="3">
        <f t="shared" si="0"/>
        <v>8.3333333333333329E-2</v>
      </c>
      <c r="K283" s="3">
        <f t="shared" si="1"/>
        <v>14.160000000000082</v>
      </c>
      <c r="L283" s="3">
        <f t="shared" si="15"/>
        <v>0.71259097985883624</v>
      </c>
      <c r="M283" s="3">
        <f t="shared" si="6"/>
        <v>0.84415104090372139</v>
      </c>
      <c r="N283" s="3">
        <f t="shared" si="7"/>
        <v>13.506416654459542</v>
      </c>
      <c r="O283" s="3">
        <f t="shared" si="8"/>
        <v>1.0483905807336944</v>
      </c>
      <c r="P283" s="3">
        <f t="shared" si="44"/>
        <v>31.45171742201083</v>
      </c>
      <c r="Q283" s="3">
        <v>263</v>
      </c>
      <c r="R283" s="3" t="str">
        <f t="shared" si="10"/>
        <v/>
      </c>
      <c r="S283" s="16"/>
      <c r="T283" s="16">
        <f t="shared" si="48"/>
        <v>9.7809114337454569E-5</v>
      </c>
      <c r="U283" s="16">
        <f t="shared" si="49"/>
        <v>0.15823758488547646</v>
      </c>
      <c r="V283" s="16">
        <f t="shared" si="43"/>
        <v>0.14940514069853653</v>
      </c>
      <c r="W283" s="16">
        <f t="shared" si="50"/>
        <v>1.0405313182065055</v>
      </c>
      <c r="X283" s="3">
        <f t="shared" si="45"/>
        <v>18.54689162728496</v>
      </c>
      <c r="Y283" s="3">
        <f t="shared" si="12"/>
        <v>18.932729969733153</v>
      </c>
      <c r="Z283" s="3"/>
      <c r="AA283" s="16">
        <f t="shared" si="47"/>
        <v>1.0405313182065055</v>
      </c>
      <c r="AB283" s="3"/>
      <c r="AC283" s="3"/>
      <c r="AD283" s="3"/>
      <c r="AE283" s="3"/>
      <c r="AF283" s="3"/>
      <c r="AG283" s="3"/>
    </row>
    <row r="284" spans="1:33" ht="16.5" customHeight="1" x14ac:dyDescent="0.2">
      <c r="A284" s="3"/>
      <c r="B284" s="18" t="s">
        <v>296</v>
      </c>
      <c r="C284" s="1">
        <v>87.01</v>
      </c>
      <c r="D284" s="3">
        <f t="shared" si="2"/>
        <v>1.0100000000000051</v>
      </c>
      <c r="E284" s="16">
        <f t="shared" si="46"/>
        <v>1.1744186046511687E-2</v>
      </c>
      <c r="F284" s="3">
        <f t="shared" si="3"/>
        <v>1.0201000000000104</v>
      </c>
      <c r="G284" s="1">
        <v>86.24</v>
      </c>
      <c r="H284" s="3">
        <f t="shared" si="4"/>
        <v>-0.77000000000001023</v>
      </c>
      <c r="I284" s="3">
        <f t="shared" si="5"/>
        <v>-8.8495575221240116E-3</v>
      </c>
      <c r="J284" s="3">
        <f t="shared" si="0"/>
        <v>8.3333333333333329E-2</v>
      </c>
      <c r="K284" s="3">
        <f t="shared" si="1"/>
        <v>-9.2400000000001228</v>
      </c>
      <c r="L284" s="3">
        <f t="shared" si="15"/>
        <v>0.7292130890556564</v>
      </c>
      <c r="M284" s="3">
        <f t="shared" si="6"/>
        <v>0.85393974556502306</v>
      </c>
      <c r="N284" s="3">
        <f t="shared" si="7"/>
        <v>13.663035929040369</v>
      </c>
      <c r="O284" s="3">
        <f t="shared" si="8"/>
        <v>-0.67627722330443285</v>
      </c>
      <c r="P284" s="3">
        <f t="shared" si="44"/>
        <v>-20.288316699132984</v>
      </c>
      <c r="Q284" s="3">
        <v>264</v>
      </c>
      <c r="R284" s="3" t="str">
        <f t="shared" si="10"/>
        <v/>
      </c>
      <c r="S284" s="16"/>
      <c r="T284" s="16">
        <f t="shared" si="48"/>
        <v>9.9977589556785669E-5</v>
      </c>
      <c r="U284" s="16">
        <f t="shared" si="49"/>
        <v>0.15998207064086004</v>
      </c>
      <c r="V284" s="16">
        <f t="shared" si="43"/>
        <v>0.14283860519065125</v>
      </c>
      <c r="W284" s="16">
        <f t="shared" si="50"/>
        <v>-0.66379119760164929</v>
      </c>
      <c r="X284" s="3">
        <f t="shared" si="45"/>
        <v>-11.963900287858996</v>
      </c>
      <c r="Y284" s="3">
        <f t="shared" si="12"/>
        <v>-12.07784838436133</v>
      </c>
      <c r="Z284" s="3"/>
      <c r="AA284" s="16">
        <f t="shared" si="47"/>
        <v>0.66379119760164929</v>
      </c>
      <c r="AB284" s="3"/>
      <c r="AC284" s="3"/>
      <c r="AD284" s="3"/>
      <c r="AE284" s="3"/>
      <c r="AF284" s="3"/>
      <c r="AG284" s="3"/>
    </row>
    <row r="285" spans="1:33" ht="16.5" customHeight="1" x14ac:dyDescent="0.2">
      <c r="A285" s="3"/>
      <c r="B285" s="18" t="s">
        <v>297</v>
      </c>
      <c r="C285" s="1">
        <v>85.58</v>
      </c>
      <c r="D285" s="3">
        <f t="shared" si="2"/>
        <v>-1.4300000000000068</v>
      </c>
      <c r="E285" s="16">
        <f t="shared" si="46"/>
        <v>-1.643489254108731E-2</v>
      </c>
      <c r="F285" s="3">
        <f t="shared" si="3"/>
        <v>2.0449000000000197</v>
      </c>
      <c r="G285" s="1">
        <v>85.1</v>
      </c>
      <c r="H285" s="3">
        <f t="shared" si="4"/>
        <v>-0.48000000000000398</v>
      </c>
      <c r="I285" s="3">
        <f t="shared" si="5"/>
        <v>-5.6087870997897169E-3</v>
      </c>
      <c r="J285" s="3">
        <f t="shared" si="0"/>
        <v>8.3333333333333329E-2</v>
      </c>
      <c r="K285" s="3">
        <f t="shared" si="1"/>
        <v>-5.7600000000000477</v>
      </c>
      <c r="L285" s="3">
        <f t="shared" si="15"/>
        <v>0.80033130045805445</v>
      </c>
      <c r="M285" s="3">
        <f t="shared" si="6"/>
        <v>0.89461237441590002</v>
      </c>
      <c r="N285" s="3">
        <f t="shared" si="7"/>
        <v>14.3137979906544</v>
      </c>
      <c r="O285" s="3">
        <f t="shared" si="8"/>
        <v>-0.40240892066248246</v>
      </c>
      <c r="P285" s="3">
        <f t="shared" si="44"/>
        <v>-12.072267619874474</v>
      </c>
      <c r="Q285" s="3">
        <v>265</v>
      </c>
      <c r="R285" s="3">
        <f t="shared" si="10"/>
        <v>-12.072267619874474</v>
      </c>
      <c r="S285" s="16"/>
      <c r="T285" s="16">
        <f t="shared" si="48"/>
        <v>1.0917370324761279E-4</v>
      </c>
      <c r="U285" s="16">
        <f t="shared" si="49"/>
        <v>0.16717795318578607</v>
      </c>
      <c r="V285" s="16">
        <f t="shared" si="43"/>
        <v>0.1527918562925332</v>
      </c>
      <c r="W285" s="16">
        <f t="shared" si="50"/>
        <v>-0.40259761478644007</v>
      </c>
      <c r="X285" s="3">
        <f t="shared" si="45"/>
        <v>-7.1189447697599908</v>
      </c>
      <c r="Y285" s="3">
        <f t="shared" si="12"/>
        <v>-7.3253652185580727</v>
      </c>
      <c r="Z285" s="3"/>
      <c r="AA285" s="16">
        <f t="shared" si="47"/>
        <v>0.40259761478644007</v>
      </c>
      <c r="AB285" s="3"/>
      <c r="AC285" s="3"/>
      <c r="AD285" s="3"/>
      <c r="AE285" s="3"/>
      <c r="AF285" s="3"/>
      <c r="AG285" s="3"/>
    </row>
    <row r="286" spans="1:33" ht="16.5" customHeight="1" x14ac:dyDescent="0.2">
      <c r="A286" s="3"/>
      <c r="B286" s="18" t="s">
        <v>298</v>
      </c>
      <c r="C286" s="1">
        <v>85.89</v>
      </c>
      <c r="D286" s="3">
        <f t="shared" si="2"/>
        <v>0.31000000000000227</v>
      </c>
      <c r="E286" s="16">
        <f t="shared" si="46"/>
        <v>3.622341668614189E-3</v>
      </c>
      <c r="F286" s="3">
        <f t="shared" si="3"/>
        <v>9.6100000000001407E-2</v>
      </c>
      <c r="G286" s="1">
        <v>84.99</v>
      </c>
      <c r="H286" s="3">
        <f t="shared" si="4"/>
        <v>-0.90000000000000568</v>
      </c>
      <c r="I286" s="3">
        <f t="shared" si="5"/>
        <v>-1.0478519035976314E-2</v>
      </c>
      <c r="J286" s="3">
        <f t="shared" si="0"/>
        <v>8.3333333333333329E-2</v>
      </c>
      <c r="K286" s="3">
        <f t="shared" si="1"/>
        <v>-10.800000000000068</v>
      </c>
      <c r="L286" s="3">
        <f t="shared" si="15"/>
        <v>0.76226474367653807</v>
      </c>
      <c r="M286" s="3">
        <f t="shared" si="6"/>
        <v>0.87307774205768074</v>
      </c>
      <c r="N286" s="3">
        <f t="shared" si="7"/>
        <v>13.969243872922892</v>
      </c>
      <c r="O286" s="3">
        <f t="shared" si="8"/>
        <v>-0.77312702808017497</v>
      </c>
      <c r="P286" s="3">
        <f t="shared" si="44"/>
        <v>-23.193810842405249</v>
      </c>
      <c r="Q286" s="3">
        <v>266</v>
      </c>
      <c r="R286" s="3" t="str">
        <f t="shared" si="10"/>
        <v/>
      </c>
      <c r="S286" s="16"/>
      <c r="T286" s="16">
        <f t="shared" si="48"/>
        <v>1.0398168464850824E-4</v>
      </c>
      <c r="U286" s="16">
        <f t="shared" si="49"/>
        <v>0.16315425605854758</v>
      </c>
      <c r="V286" s="16">
        <f t="shared" si="43"/>
        <v>0.15312954698452355</v>
      </c>
      <c r="W286" s="16">
        <f t="shared" si="50"/>
        <v>-0.77069536198058752</v>
      </c>
      <c r="X286" s="3">
        <f t="shared" si="45"/>
        <v>-13.677252988950908</v>
      </c>
      <c r="Y286" s="3">
        <f t="shared" si="12"/>
        <v>-14.022996638346626</v>
      </c>
      <c r="Z286" s="3"/>
      <c r="AA286" s="16">
        <f t="shared" si="47"/>
        <v>0.77069536198058752</v>
      </c>
      <c r="AB286" s="3"/>
      <c r="AC286" s="3"/>
      <c r="AD286" s="3"/>
      <c r="AE286" s="3"/>
      <c r="AF286" s="3"/>
      <c r="AG286" s="3"/>
    </row>
    <row r="287" spans="1:33" ht="16.5" customHeight="1" x14ac:dyDescent="0.2">
      <c r="A287" s="3"/>
      <c r="B287" s="18" t="s">
        <v>299</v>
      </c>
      <c r="C287" s="1">
        <v>85.69</v>
      </c>
      <c r="D287" s="3">
        <f t="shared" si="2"/>
        <v>-0.20000000000000284</v>
      </c>
      <c r="E287" s="16">
        <f t="shared" si="46"/>
        <v>-2.328559785772533E-3</v>
      </c>
      <c r="F287" s="3">
        <f t="shared" si="3"/>
        <v>4.0000000000001139E-2</v>
      </c>
      <c r="G287" s="1">
        <v>85.2</v>
      </c>
      <c r="H287" s="3">
        <f t="shared" si="4"/>
        <v>-0.48999999999999488</v>
      </c>
      <c r="I287" s="3">
        <f t="shared" si="5"/>
        <v>-5.7182868479401898E-3</v>
      </c>
      <c r="J287" s="3">
        <f t="shared" si="0"/>
        <v>8.3333333333333329E-2</v>
      </c>
      <c r="K287" s="3">
        <f t="shared" si="1"/>
        <v>-5.8799999999999386</v>
      </c>
      <c r="L287" s="3">
        <f t="shared" si="15"/>
        <v>0.72322340618050907</v>
      </c>
      <c r="M287" s="3">
        <f t="shared" si="6"/>
        <v>0.85042542658395925</v>
      </c>
      <c r="N287" s="3">
        <f t="shared" si="7"/>
        <v>13.606806825343348</v>
      </c>
      <c r="O287" s="3">
        <f t="shared" si="8"/>
        <v>-0.432136655974872</v>
      </c>
      <c r="P287" s="3">
        <f t="shared" si="44"/>
        <v>-12.964099679246161</v>
      </c>
      <c r="Q287" s="3">
        <v>267</v>
      </c>
      <c r="R287" s="3" t="str">
        <f t="shared" si="10"/>
        <v/>
      </c>
      <c r="S287" s="16"/>
      <c r="T287" s="16">
        <f t="shared" si="48"/>
        <v>9.865414443377357E-5</v>
      </c>
      <c r="U287" s="16">
        <f t="shared" si="49"/>
        <v>0.15891966830775237</v>
      </c>
      <c r="V287" s="16">
        <f t="shared" si="43"/>
        <v>0.15239590879799836</v>
      </c>
      <c r="W287" s="16">
        <f t="shared" si="50"/>
        <v>-0.43178697077569289</v>
      </c>
      <c r="X287" s="3">
        <f t="shared" si="45"/>
        <v>-7.6448528571615828</v>
      </c>
      <c r="Y287" s="3">
        <f t="shared" si="12"/>
        <v>-7.8564729183123436</v>
      </c>
      <c r="Z287" s="3"/>
      <c r="AA287" s="16">
        <f t="shared" si="47"/>
        <v>0.43178697077569289</v>
      </c>
      <c r="AB287" s="3"/>
      <c r="AC287" s="3"/>
      <c r="AD287" s="3"/>
      <c r="AE287" s="3"/>
      <c r="AF287" s="3"/>
      <c r="AG287" s="3"/>
    </row>
    <row r="288" spans="1:33" ht="16.5" customHeight="1" x14ac:dyDescent="0.2">
      <c r="A288" s="3"/>
      <c r="B288" s="18" t="s">
        <v>300</v>
      </c>
      <c r="C288" s="1">
        <v>85.15</v>
      </c>
      <c r="D288" s="3">
        <f t="shared" si="2"/>
        <v>-0.53999999999999204</v>
      </c>
      <c r="E288" s="16">
        <f t="shared" si="46"/>
        <v>-6.3017855058932438E-3</v>
      </c>
      <c r="F288" s="3">
        <f t="shared" si="3"/>
        <v>0.29159999999999142</v>
      </c>
      <c r="G288" s="1">
        <v>84.86</v>
      </c>
      <c r="H288" s="3">
        <f t="shared" si="4"/>
        <v>-0.29000000000000625</v>
      </c>
      <c r="I288" s="3">
        <f t="shared" si="5"/>
        <v>-3.405754550792792E-3</v>
      </c>
      <c r="J288" s="3">
        <f t="shared" si="0"/>
        <v>8.3333333333333329E-2</v>
      </c>
      <c r="K288" s="3">
        <f t="shared" si="1"/>
        <v>-3.480000000000075</v>
      </c>
      <c r="L288" s="3">
        <f t="shared" si="15"/>
        <v>0.69989241125183244</v>
      </c>
      <c r="M288" s="3">
        <f t="shared" si="6"/>
        <v>0.83659572748839239</v>
      </c>
      <c r="N288" s="3">
        <f t="shared" si="7"/>
        <v>13.385531639814278</v>
      </c>
      <c r="O288" s="3">
        <f t="shared" si="8"/>
        <v>-0.25998220269780481</v>
      </c>
      <c r="P288" s="3">
        <f t="shared" si="44"/>
        <v>-7.7994660809341445</v>
      </c>
      <c r="Q288" s="3">
        <v>268</v>
      </c>
      <c r="R288" s="3" t="str">
        <f t="shared" si="10"/>
        <v/>
      </c>
      <c r="S288" s="16"/>
      <c r="T288" s="16">
        <f t="shared" si="48"/>
        <v>9.5468109629909386E-5</v>
      </c>
      <c r="U288" s="16">
        <f t="shared" si="49"/>
        <v>0.15633245365328596</v>
      </c>
      <c r="V288" s="16">
        <f t="shared" si="43"/>
        <v>0.13523909072090864</v>
      </c>
      <c r="W288" s="16">
        <f t="shared" si="50"/>
        <v>-0.26142399517475029</v>
      </c>
      <c r="X288" s="3">
        <f t="shared" si="45"/>
        <v>-4.5992989893943319</v>
      </c>
      <c r="Y288" s="3">
        <f t="shared" si="12"/>
        <v>-4.7566755768422633</v>
      </c>
      <c r="Z288" s="3"/>
      <c r="AA288" s="16">
        <f t="shared" si="47"/>
        <v>0.26142399517475029</v>
      </c>
      <c r="AB288" s="3"/>
      <c r="AC288" s="3"/>
      <c r="AD288" s="3"/>
      <c r="AE288" s="3"/>
      <c r="AF288" s="3"/>
      <c r="AG288" s="3"/>
    </row>
    <row r="289" spans="1:33" ht="16.5" customHeight="1" x14ac:dyDescent="0.2">
      <c r="A289" s="3"/>
      <c r="B289" s="18" t="s">
        <v>301</v>
      </c>
      <c r="C289" s="1">
        <v>84.75</v>
      </c>
      <c r="D289" s="3">
        <f t="shared" si="2"/>
        <v>-0.40000000000000568</v>
      </c>
      <c r="E289" s="16">
        <f t="shared" si="46"/>
        <v>-4.6975924838520925E-3</v>
      </c>
      <c r="F289" s="3">
        <f t="shared" si="3"/>
        <v>0.16000000000000456</v>
      </c>
      <c r="G289" s="1">
        <v>83.32</v>
      </c>
      <c r="H289" s="3">
        <f t="shared" si="4"/>
        <v>-1.4300000000000068</v>
      </c>
      <c r="I289" s="3">
        <f t="shared" si="5"/>
        <v>-1.687315634218297E-2</v>
      </c>
      <c r="J289" s="3">
        <f t="shared" si="0"/>
        <v>8.3333333333333329E-2</v>
      </c>
      <c r="K289" s="3">
        <f t="shared" si="1"/>
        <v>-17.160000000000082</v>
      </c>
      <c r="L289" s="3">
        <f t="shared" si="15"/>
        <v>0.6707090376706526</v>
      </c>
      <c r="M289" s="3">
        <f t="shared" si="6"/>
        <v>0.8189682763518088</v>
      </c>
      <c r="N289" s="3">
        <f t="shared" si="7"/>
        <v>13.103492421628941</v>
      </c>
      <c r="O289" s="3">
        <f t="shared" si="8"/>
        <v>-1.3095745353868693</v>
      </c>
      <c r="P289" s="3">
        <f t="shared" si="44"/>
        <v>-39.28723606160608</v>
      </c>
      <c r="Q289" s="3">
        <v>269</v>
      </c>
      <c r="R289" s="3" t="str">
        <f t="shared" si="10"/>
        <v/>
      </c>
      <c r="S289" s="16"/>
      <c r="T289" s="16">
        <f t="shared" si="48"/>
        <v>9.1500502360419351E-5</v>
      </c>
      <c r="U289" s="16">
        <f t="shared" si="49"/>
        <v>0.15304943189789158</v>
      </c>
      <c r="V289" s="16">
        <f t="shared" si="43"/>
        <v>0.1339079768310498</v>
      </c>
      <c r="W289" s="16">
        <f t="shared" si="50"/>
        <v>-1.3229573843912124</v>
      </c>
      <c r="X289" s="3">
        <f t="shared" si="45"/>
        <v>-23.167450597156726</v>
      </c>
      <c r="Y289" s="3">
        <f t="shared" si="12"/>
        <v>-24.071543529622417</v>
      </c>
      <c r="Z289" s="3"/>
      <c r="AA289" s="16">
        <f t="shared" si="47"/>
        <v>1.3229573843912124</v>
      </c>
      <c r="AB289" s="3"/>
      <c r="AC289" s="3"/>
      <c r="AD289" s="3"/>
      <c r="AE289" s="3"/>
      <c r="AF289" s="3"/>
      <c r="AG289" s="3"/>
    </row>
    <row r="290" spans="1:33" ht="16.5" customHeight="1" x14ac:dyDescent="0.2">
      <c r="A290" s="3"/>
      <c r="B290" s="18" t="s">
        <v>302</v>
      </c>
      <c r="C290" s="1">
        <v>83.72</v>
      </c>
      <c r="D290" s="3">
        <f t="shared" si="2"/>
        <v>-1.0300000000000011</v>
      </c>
      <c r="E290" s="16">
        <f t="shared" si="46"/>
        <v>-1.2153392330383494E-2</v>
      </c>
      <c r="F290" s="3">
        <f t="shared" si="3"/>
        <v>1.0609000000000024</v>
      </c>
      <c r="G290" s="1">
        <v>85</v>
      </c>
      <c r="H290" s="3">
        <f t="shared" si="4"/>
        <v>1.2800000000000011</v>
      </c>
      <c r="I290" s="3">
        <f t="shared" si="5"/>
        <v>1.528905876731965E-2</v>
      </c>
      <c r="J290" s="3">
        <f t="shared" si="0"/>
        <v>8.3333333333333329E-2</v>
      </c>
      <c r="K290" s="3">
        <f t="shared" si="1"/>
        <v>15.360000000000014</v>
      </c>
      <c r="L290" s="3">
        <f t="shared" si="15"/>
        <v>0.69180044103980665</v>
      </c>
      <c r="M290" s="3">
        <f t="shared" si="6"/>
        <v>0.83174541840626126</v>
      </c>
      <c r="N290" s="3">
        <f t="shared" si="7"/>
        <v>13.30792669450018</v>
      </c>
      <c r="O290" s="3">
        <f t="shared" si="8"/>
        <v>1.1541993244032447</v>
      </c>
      <c r="P290" s="3">
        <f t="shared" si="44"/>
        <v>34.625979732097342</v>
      </c>
      <c r="Q290" s="3">
        <v>270</v>
      </c>
      <c r="R290" s="3">
        <f t="shared" si="10"/>
        <v>20</v>
      </c>
      <c r="S290" s="16"/>
      <c r="T290" s="16">
        <f t="shared" si="48"/>
        <v>9.4538580348300702E-5</v>
      </c>
      <c r="U290" s="16">
        <f t="shared" si="49"/>
        <v>0.15556952326585366</v>
      </c>
      <c r="V290" s="16">
        <f t="shared" si="43"/>
        <v>0.13808407588472288</v>
      </c>
      <c r="W290" s="16">
        <f t="shared" si="50"/>
        <v>1.1793357809183813</v>
      </c>
      <c r="X290" s="3">
        <f t="shared" si="45"/>
        <v>20.41873532573269</v>
      </c>
      <c r="Y290" s="3">
        <f t="shared" si="12"/>
        <v>21.45831220367058</v>
      </c>
      <c r="Z290" s="3"/>
      <c r="AA290" s="16">
        <f t="shared" si="47"/>
        <v>1.1793357809183813</v>
      </c>
      <c r="AB290" s="3"/>
      <c r="AC290" s="3"/>
      <c r="AD290" s="3"/>
      <c r="AE290" s="3"/>
      <c r="AF290" s="3"/>
      <c r="AG290" s="3"/>
    </row>
    <row r="291" spans="1:33" ht="16.5" customHeight="1" x14ac:dyDescent="0.2">
      <c r="A291" s="3"/>
      <c r="B291" s="18" t="s">
        <v>303</v>
      </c>
      <c r="C291" s="1">
        <v>85.57</v>
      </c>
      <c r="D291" s="3">
        <f t="shared" si="2"/>
        <v>1.8499999999999943</v>
      </c>
      <c r="E291" s="16">
        <f t="shared" si="46"/>
        <v>2.2097467749641594E-2</v>
      </c>
      <c r="F291" s="3">
        <f t="shared" si="3"/>
        <v>3.422499999999979</v>
      </c>
      <c r="G291" s="1">
        <v>86</v>
      </c>
      <c r="H291" s="3">
        <f t="shared" si="4"/>
        <v>0.43000000000000682</v>
      </c>
      <c r="I291" s="3">
        <f t="shared" si="5"/>
        <v>5.0251256281407834E-3</v>
      </c>
      <c r="J291" s="3">
        <f t="shared" si="0"/>
        <v>8.3333333333333329E-2</v>
      </c>
      <c r="K291" s="3">
        <f t="shared" si="1"/>
        <v>5.1600000000000819</v>
      </c>
      <c r="L291" s="3">
        <f t="shared" si="15"/>
        <v>0.83940582260522145</v>
      </c>
      <c r="M291" s="3">
        <f t="shared" si="6"/>
        <v>0.91619093130483531</v>
      </c>
      <c r="N291" s="3">
        <f t="shared" si="7"/>
        <v>14.659054900877365</v>
      </c>
      <c r="O291" s="3">
        <f t="shared" si="8"/>
        <v>0.35200086464586805</v>
      </c>
      <c r="P291" s="3">
        <f t="shared" si="44"/>
        <v>10.560025939376041</v>
      </c>
      <c r="Q291" s="3">
        <v>271</v>
      </c>
      <c r="R291" s="3" t="str">
        <f t="shared" si="10"/>
        <v/>
      </c>
      <c r="S291" s="16"/>
      <c r="T291" s="16">
        <f t="shared" si="48"/>
        <v>1.158228776779304E-4</v>
      </c>
      <c r="U291" s="16">
        <f t="shared" si="49"/>
        <v>0.17219366041045234</v>
      </c>
      <c r="V291" s="16">
        <f t="shared" si="43"/>
        <v>0.15570292390038257</v>
      </c>
      <c r="W291" s="16">
        <f t="shared" si="50"/>
        <v>0.35019586315750934</v>
      </c>
      <c r="X291" s="3">
        <f t="shared" si="45"/>
        <v>6.2271848004668886</v>
      </c>
      <c r="Y291" s="3">
        <f t="shared" si="12"/>
        <v>6.3719021212227602</v>
      </c>
      <c r="Z291" s="3"/>
      <c r="AA291" s="16">
        <f t="shared" si="47"/>
        <v>0.35019586315750934</v>
      </c>
      <c r="AB291" s="3"/>
      <c r="AC291" s="3"/>
      <c r="AD291" s="3"/>
      <c r="AE291" s="3"/>
      <c r="AF291" s="3"/>
      <c r="AG291" s="3"/>
    </row>
    <row r="292" spans="1:33" ht="16.5" customHeight="1" x14ac:dyDescent="0.2">
      <c r="A292" s="3"/>
      <c r="B292" s="18" t="s">
        <v>304</v>
      </c>
      <c r="C292" s="1">
        <v>85.85</v>
      </c>
      <c r="D292" s="3">
        <f t="shared" si="2"/>
        <v>0.28000000000000114</v>
      </c>
      <c r="E292" s="16">
        <f t="shared" si="46"/>
        <v>3.2721748276265182E-3</v>
      </c>
      <c r="F292" s="3">
        <f t="shared" si="3"/>
        <v>7.8400000000000636E-2</v>
      </c>
      <c r="G292" s="1">
        <v>87.47</v>
      </c>
      <c r="H292" s="3">
        <f t="shared" si="4"/>
        <v>1.6200000000000045</v>
      </c>
      <c r="I292" s="3">
        <f t="shared" si="5"/>
        <v>1.8870122306348335E-2</v>
      </c>
      <c r="J292" s="3">
        <f t="shared" si="0"/>
        <v>8.3333333333333329E-2</v>
      </c>
      <c r="K292" s="3">
        <f t="shared" si="1"/>
        <v>19.440000000000055</v>
      </c>
      <c r="L292" s="3">
        <f t="shared" si="15"/>
        <v>0.79827037273466894</v>
      </c>
      <c r="M292" s="3">
        <f t="shared" si="6"/>
        <v>0.89345977678610078</v>
      </c>
      <c r="N292" s="3">
        <f t="shared" si="7"/>
        <v>14.295356428577612</v>
      </c>
      <c r="O292" s="3">
        <f t="shared" si="8"/>
        <v>1.3598821475439304</v>
      </c>
      <c r="P292" s="3">
        <f t="shared" si="44"/>
        <v>40.796464426317911</v>
      </c>
      <c r="Q292" s="3">
        <v>272</v>
      </c>
      <c r="R292" s="3" t="str">
        <f t="shared" si="10"/>
        <v/>
      </c>
      <c r="S292" s="16"/>
      <c r="T292" s="16">
        <f t="shared" si="48"/>
        <v>1.1014094526845052E-4</v>
      </c>
      <c r="U292" s="16">
        <f t="shared" si="49"/>
        <v>0.16791689012342784</v>
      </c>
      <c r="V292" s="16">
        <f t="shared" si="43"/>
        <v>0.15020868949412514</v>
      </c>
      <c r="W292" s="16">
        <f t="shared" si="50"/>
        <v>1.3485330005202785</v>
      </c>
      <c r="X292" s="3">
        <f t="shared" si="45"/>
        <v>24.057433631963775</v>
      </c>
      <c r="Y292" s="3">
        <f t="shared" si="12"/>
        <v>24.536898320495766</v>
      </c>
      <c r="Z292" s="3"/>
      <c r="AA292" s="16">
        <f t="shared" si="47"/>
        <v>1.3485330005202785</v>
      </c>
      <c r="AB292" s="3"/>
      <c r="AC292" s="3"/>
      <c r="AD292" s="3"/>
      <c r="AE292" s="3"/>
      <c r="AF292" s="3"/>
      <c r="AG292" s="3"/>
    </row>
    <row r="293" spans="1:33" ht="16.5" customHeight="1" x14ac:dyDescent="0.2">
      <c r="A293" s="3"/>
      <c r="B293" s="18" t="s">
        <v>305</v>
      </c>
      <c r="C293" s="1">
        <v>87.8</v>
      </c>
      <c r="D293" s="3">
        <f t="shared" si="2"/>
        <v>1.9500000000000028</v>
      </c>
      <c r="E293" s="16">
        <f t="shared" si="46"/>
        <v>2.2714036109493338E-2</v>
      </c>
      <c r="F293" s="3">
        <f t="shared" si="3"/>
        <v>3.8025000000000109</v>
      </c>
      <c r="G293" s="1">
        <v>87.59</v>
      </c>
      <c r="H293" s="3">
        <f t="shared" si="4"/>
        <v>-0.20999999999999375</v>
      </c>
      <c r="I293" s="3">
        <f t="shared" si="5"/>
        <v>-2.3917995444190632E-3</v>
      </c>
      <c r="J293" s="3">
        <f t="shared" si="0"/>
        <v>8.3333333333333329E-2</v>
      </c>
      <c r="K293" s="3">
        <f t="shared" si="1"/>
        <v>-2.519999999999925</v>
      </c>
      <c r="L293" s="3">
        <f t="shared" si="15"/>
        <v>0.96066116339766039</v>
      </c>
      <c r="M293" s="3">
        <f t="shared" si="6"/>
        <v>0.98013323757418835</v>
      </c>
      <c r="N293" s="3">
        <f t="shared" si="7"/>
        <v>15.682131801187014</v>
      </c>
      <c r="O293" s="3">
        <f t="shared" si="8"/>
        <v>-0.16069243849928494</v>
      </c>
      <c r="P293" s="3">
        <f t="shared" si="44"/>
        <v>-4.8207731549785482</v>
      </c>
      <c r="Q293" s="3">
        <v>273</v>
      </c>
      <c r="R293" s="3" t="str">
        <f t="shared" si="10"/>
        <v/>
      </c>
      <c r="S293" s="16"/>
      <c r="T293" s="16">
        <f t="shared" si="48"/>
        <v>1.3207535019358116E-4</v>
      </c>
      <c r="U293" s="16">
        <f t="shared" si="49"/>
        <v>0.18387846434413352</v>
      </c>
      <c r="V293" s="16">
        <f t="shared" si="43"/>
        <v>0.1654312796662579</v>
      </c>
      <c r="W293" s="16">
        <f t="shared" si="50"/>
        <v>-0.15609002737434738</v>
      </c>
      <c r="X293" s="3">
        <f t="shared" si="45"/>
        <v>-2.8427813993565816</v>
      </c>
      <c r="Y293" s="3">
        <f t="shared" si="12"/>
        <v>-2.8400974459283685</v>
      </c>
      <c r="Z293" s="3"/>
      <c r="AA293" s="16">
        <f t="shared" si="47"/>
        <v>0.15609002737434738</v>
      </c>
      <c r="AB293" s="3"/>
      <c r="AC293" s="3"/>
      <c r="AD293" s="3"/>
      <c r="AE293" s="3"/>
      <c r="AF293" s="3"/>
      <c r="AG293" s="3"/>
    </row>
    <row r="294" spans="1:33" ht="16.5" customHeight="1" x14ac:dyDescent="0.2">
      <c r="A294" s="3"/>
      <c r="B294" s="18" t="s">
        <v>306</v>
      </c>
      <c r="C294" s="1">
        <v>88</v>
      </c>
      <c r="D294" s="3">
        <f t="shared" si="2"/>
        <v>0.20000000000000284</v>
      </c>
      <c r="E294" s="16">
        <f t="shared" si="46"/>
        <v>2.2779043280182557E-3</v>
      </c>
      <c r="F294" s="3">
        <f t="shared" si="3"/>
        <v>4.0000000000001139E-2</v>
      </c>
      <c r="G294" s="1">
        <v>88.26</v>
      </c>
      <c r="H294" s="3">
        <f t="shared" si="4"/>
        <v>0.26000000000000512</v>
      </c>
      <c r="I294" s="3">
        <f t="shared" si="5"/>
        <v>2.9545454545455126E-3</v>
      </c>
      <c r="J294" s="3">
        <f t="shared" si="0"/>
        <v>8.3333333333333329E-2</v>
      </c>
      <c r="K294" s="3">
        <f t="shared" si="1"/>
        <v>3.1200000000000614</v>
      </c>
      <c r="L294" s="3">
        <f t="shared" si="15"/>
        <v>0.91089569510589508</v>
      </c>
      <c r="M294" s="3">
        <f t="shared" si="6"/>
        <v>0.95440855774971711</v>
      </c>
      <c r="N294" s="3">
        <f t="shared" si="7"/>
        <v>15.270536923995474</v>
      </c>
      <c r="O294" s="3">
        <f t="shared" si="8"/>
        <v>0.20431501626491114</v>
      </c>
      <c r="P294" s="3">
        <f t="shared" si="44"/>
        <v>6.1294504879473344</v>
      </c>
      <c r="Q294" s="3">
        <v>274</v>
      </c>
      <c r="R294" s="3" t="str">
        <f t="shared" si="10"/>
        <v/>
      </c>
      <c r="S294" s="16"/>
      <c r="T294" s="16">
        <f t="shared" si="48"/>
        <v>1.2521662035217701E-4</v>
      </c>
      <c r="U294" s="16">
        <f t="shared" si="49"/>
        <v>0.17904037201189377</v>
      </c>
      <c r="V294" s="16">
        <f t="shared" si="43"/>
        <v>0.16341670161778069</v>
      </c>
      <c r="W294" s="16">
        <f t="shared" si="50"/>
        <v>0.19802542329498113</v>
      </c>
      <c r="X294" s="3">
        <f t="shared" si="45"/>
        <v>3.6145006776389881</v>
      </c>
      <c r="Y294" s="3">
        <f t="shared" si="12"/>
        <v>3.6031225593941407</v>
      </c>
      <c r="Z294" s="3"/>
      <c r="AA294" s="16">
        <f t="shared" si="47"/>
        <v>0.19802542329498113</v>
      </c>
      <c r="AB294" s="3"/>
      <c r="AC294" s="3"/>
      <c r="AD294" s="3"/>
      <c r="AE294" s="3"/>
      <c r="AF294" s="3"/>
      <c r="AG294" s="3"/>
    </row>
    <row r="295" spans="1:33" ht="16.5" customHeight="1" x14ac:dyDescent="0.2">
      <c r="A295" s="3"/>
      <c r="B295" s="18" t="s">
        <v>307</v>
      </c>
      <c r="C295" s="1">
        <v>87.52</v>
      </c>
      <c r="D295" s="3">
        <f t="shared" si="2"/>
        <v>-0.48000000000000398</v>
      </c>
      <c r="E295" s="16">
        <f t="shared" si="46"/>
        <v>-5.4545454545455001E-3</v>
      </c>
      <c r="F295" s="3">
        <f t="shared" si="3"/>
        <v>0.23040000000000382</v>
      </c>
      <c r="G295" s="1">
        <v>88.46</v>
      </c>
      <c r="H295" s="3">
        <f t="shared" si="4"/>
        <v>0.93999999999999773</v>
      </c>
      <c r="I295" s="3">
        <f t="shared" si="5"/>
        <v>1.0740402193784252E-2</v>
      </c>
      <c r="J295" s="3">
        <f t="shared" si="0"/>
        <v>8.3333333333333329E-2</v>
      </c>
      <c r="K295" s="3">
        <f t="shared" si="1"/>
        <v>11.279999999999973</v>
      </c>
      <c r="L295" s="3">
        <f t="shared" si="15"/>
        <v>0.87411214401909021</v>
      </c>
      <c r="M295" s="3">
        <f t="shared" si="6"/>
        <v>0.93493964726023371</v>
      </c>
      <c r="N295" s="3">
        <f t="shared" si="7"/>
        <v>14.959034356163739</v>
      </c>
      <c r="O295" s="3">
        <f t="shared" si="8"/>
        <v>0.75405936850142652</v>
      </c>
      <c r="P295" s="3">
        <f t="shared" si="44"/>
        <v>22.621781055042796</v>
      </c>
      <c r="Q295" s="3">
        <v>275</v>
      </c>
      <c r="R295" s="3">
        <f t="shared" si="10"/>
        <v>20</v>
      </c>
      <c r="S295" s="16"/>
      <c r="T295" s="16">
        <f t="shared" si="48"/>
        <v>1.2005637417723247E-4</v>
      </c>
      <c r="U295" s="16">
        <f t="shared" si="49"/>
        <v>0.17531238344558411</v>
      </c>
      <c r="V295" s="16">
        <f t="shared" si="43"/>
        <v>0.16380916360085843</v>
      </c>
      <c r="W295" s="16">
        <f t="shared" si="50"/>
        <v>0.73517240363922209</v>
      </c>
      <c r="X295" s="3">
        <f t="shared" si="45"/>
        <v>13.339930408710329</v>
      </c>
      <c r="Y295" s="3">
        <f t="shared" si="12"/>
        <v>13.376647445164844</v>
      </c>
      <c r="Z295" s="3"/>
      <c r="AA295" s="16">
        <f t="shared" si="47"/>
        <v>0.73517240363922209</v>
      </c>
      <c r="AB295" s="3"/>
      <c r="AC295" s="3"/>
      <c r="AD295" s="3"/>
      <c r="AE295" s="3"/>
      <c r="AF295" s="3"/>
      <c r="AG295" s="3"/>
    </row>
    <row r="296" spans="1:33" ht="16.5" customHeight="1" x14ac:dyDescent="0.2">
      <c r="A296" s="3"/>
      <c r="B296" s="18" t="s">
        <v>308</v>
      </c>
      <c r="C296" s="1">
        <v>87.83</v>
      </c>
      <c r="D296" s="3">
        <f t="shared" si="2"/>
        <v>0.31000000000000227</v>
      </c>
      <c r="E296" s="16">
        <f t="shared" si="46"/>
        <v>3.5420475319927133E-3</v>
      </c>
      <c r="F296" s="3">
        <f t="shared" si="3"/>
        <v>9.6100000000001407E-2</v>
      </c>
      <c r="G296" s="1">
        <v>86.88</v>
      </c>
      <c r="H296" s="3">
        <f t="shared" si="4"/>
        <v>-0.95000000000000284</v>
      </c>
      <c r="I296" s="3">
        <f t="shared" si="5"/>
        <v>-1.0816349766594591E-2</v>
      </c>
      <c r="J296" s="3">
        <f t="shared" si="0"/>
        <v>8.3333333333333329E-2</v>
      </c>
      <c r="K296" s="3">
        <f t="shared" si="1"/>
        <v>-11.400000000000034</v>
      </c>
      <c r="L296" s="3">
        <f t="shared" si="15"/>
        <v>0.83205743353157191</v>
      </c>
      <c r="M296" s="3">
        <f t="shared" si="6"/>
        <v>0.91217182237316008</v>
      </c>
      <c r="N296" s="3">
        <f t="shared" si="7"/>
        <v>14.594749157970561</v>
      </c>
      <c r="O296" s="3">
        <f t="shared" si="8"/>
        <v>-0.78110283887778953</v>
      </c>
      <c r="P296" s="3">
        <f t="shared" si="44"/>
        <v>-23.433085166333687</v>
      </c>
      <c r="Q296" s="3">
        <v>276</v>
      </c>
      <c r="R296" s="3" t="str">
        <f t="shared" si="10"/>
        <v/>
      </c>
      <c r="S296" s="16"/>
      <c r="T296" s="16">
        <f t="shared" si="48"/>
        <v>1.1424500804434939E-4</v>
      </c>
      <c r="U296" s="16">
        <f t="shared" si="49"/>
        <v>0.17101673034926568</v>
      </c>
      <c r="V296" s="16">
        <f t="shared" si="43"/>
        <v>0.1639039901571854</v>
      </c>
      <c r="W296" s="16">
        <f t="shared" si="50"/>
        <v>-0.75896783276147128</v>
      </c>
      <c r="X296" s="3">
        <f t="shared" si="45"/>
        <v>-13.818351641706414</v>
      </c>
      <c r="Y296" s="3">
        <f t="shared" si="12"/>
        <v>-13.809611284121644</v>
      </c>
      <c r="Z296" s="3"/>
      <c r="AA296" s="16">
        <f t="shared" si="47"/>
        <v>0.75896783276147128</v>
      </c>
      <c r="AB296" s="3"/>
      <c r="AC296" s="3"/>
      <c r="AD296" s="3"/>
      <c r="AE296" s="3"/>
      <c r="AF296" s="3"/>
      <c r="AG296" s="3"/>
    </row>
    <row r="297" spans="1:33" ht="16.5" customHeight="1" x14ac:dyDescent="0.2">
      <c r="A297" s="3"/>
      <c r="B297" s="18" t="s">
        <v>309</v>
      </c>
      <c r="C297" s="1">
        <v>87.34</v>
      </c>
      <c r="D297" s="3">
        <f t="shared" si="2"/>
        <v>-0.48999999999999488</v>
      </c>
      <c r="E297" s="16">
        <f t="shared" si="46"/>
        <v>-5.5789593532960821E-3</v>
      </c>
      <c r="F297" s="3">
        <f t="shared" si="3"/>
        <v>0.24009999999999498</v>
      </c>
      <c r="G297" s="1">
        <v>87.65</v>
      </c>
      <c r="H297" s="3">
        <f t="shared" si="4"/>
        <v>0.31000000000000227</v>
      </c>
      <c r="I297" s="3">
        <f t="shared" si="5"/>
        <v>3.549347378062769E-3</v>
      </c>
      <c r="J297" s="3">
        <f t="shared" si="0"/>
        <v>8.3333333333333329E-2</v>
      </c>
      <c r="K297" s="3">
        <f t="shared" si="1"/>
        <v>3.7200000000000273</v>
      </c>
      <c r="L297" s="3">
        <f t="shared" si="15"/>
        <v>0.80005973442175693</v>
      </c>
      <c r="M297" s="3">
        <f t="shared" si="6"/>
        <v>0.89446058293351138</v>
      </c>
      <c r="N297" s="3">
        <f t="shared" si="7"/>
        <v>14.311369326936182</v>
      </c>
      <c r="O297" s="3">
        <f t="shared" si="8"/>
        <v>0.25993319821594008</v>
      </c>
      <c r="P297" s="3">
        <f t="shared" si="44"/>
        <v>7.7979959464782027</v>
      </c>
      <c r="Q297" s="3">
        <v>277</v>
      </c>
      <c r="R297" s="3" t="str">
        <f t="shared" si="10"/>
        <v/>
      </c>
      <c r="S297" s="16"/>
      <c r="T297" s="16">
        <f t="shared" si="48"/>
        <v>1.097520231482078E-4</v>
      </c>
      <c r="U297" s="16">
        <f t="shared" si="49"/>
        <v>0.16762015966446636</v>
      </c>
      <c r="V297" s="16">
        <f t="shared" si="43"/>
        <v>0.16488066296580553</v>
      </c>
      <c r="W297" s="16">
        <f t="shared" si="50"/>
        <v>0.25409931968810973</v>
      </c>
      <c r="X297" s="3">
        <f t="shared" si="45"/>
        <v>4.5984320598061617</v>
      </c>
      <c r="Y297" s="3">
        <f t="shared" si="12"/>
        <v>4.623401257580527</v>
      </c>
      <c r="Z297" s="3"/>
      <c r="AA297" s="16">
        <f t="shared" si="47"/>
        <v>0.25409931968810973</v>
      </c>
      <c r="AB297" s="3"/>
      <c r="AC297" s="3"/>
      <c r="AD297" s="3"/>
      <c r="AE297" s="3"/>
      <c r="AF297" s="3"/>
      <c r="AG297" s="3"/>
    </row>
    <row r="298" spans="1:33" ht="16.5" customHeight="1" x14ac:dyDescent="0.2">
      <c r="A298" s="3"/>
      <c r="B298" s="18" t="s">
        <v>310</v>
      </c>
      <c r="C298" s="1">
        <v>86.83</v>
      </c>
      <c r="D298" s="3">
        <f t="shared" si="2"/>
        <v>-0.51000000000000512</v>
      </c>
      <c r="E298" s="16">
        <f t="shared" si="46"/>
        <v>-5.8392489122968292E-3</v>
      </c>
      <c r="F298" s="3">
        <f t="shared" si="3"/>
        <v>0.26010000000000522</v>
      </c>
      <c r="G298" s="1">
        <v>86.07</v>
      </c>
      <c r="H298" s="3">
        <f t="shared" si="4"/>
        <v>-0.76000000000000512</v>
      </c>
      <c r="I298" s="3">
        <f t="shared" si="5"/>
        <v>-8.7527352297593584E-3</v>
      </c>
      <c r="J298" s="3">
        <f t="shared" si="0"/>
        <v>8.3333333333333329E-2</v>
      </c>
      <c r="K298" s="3">
        <f t="shared" si="1"/>
        <v>-9.1200000000000614</v>
      </c>
      <c r="L298" s="3">
        <f t="shared" si="15"/>
        <v>0.77087272175031085</v>
      </c>
      <c r="M298" s="3">
        <f t="shared" si="6"/>
        <v>0.87799357728306349</v>
      </c>
      <c r="N298" s="3">
        <f t="shared" si="7"/>
        <v>14.047897236529016</v>
      </c>
      <c r="O298" s="3">
        <f t="shared" si="8"/>
        <v>-0.64920748254658012</v>
      </c>
      <c r="P298" s="3">
        <f t="shared" si="44"/>
        <v>-19.476224476397405</v>
      </c>
      <c r="Q298" s="3">
        <v>278</v>
      </c>
      <c r="R298" s="3" t="str">
        <f t="shared" si="10"/>
        <v/>
      </c>
      <c r="S298" s="16"/>
      <c r="T298" s="16">
        <f t="shared" si="48"/>
        <v>1.0566255313261601E-4</v>
      </c>
      <c r="U298" s="16">
        <f t="shared" si="49"/>
        <v>0.16446766734513413</v>
      </c>
      <c r="V298" s="16">
        <f t="shared" si="43"/>
        <v>0.16522247421058686</v>
      </c>
      <c r="W298" s="16">
        <f t="shared" si="50"/>
        <v>-0.63862292481294658</v>
      </c>
      <c r="X298" s="3">
        <f t="shared" si="45"/>
        <v>-11.48501431020815</v>
      </c>
      <c r="Y298" s="3">
        <f t="shared" si="12"/>
        <v>-11.619905308381254</v>
      </c>
      <c r="Z298" s="3"/>
      <c r="AA298" s="16">
        <f t="shared" si="47"/>
        <v>0.63862292481294658</v>
      </c>
      <c r="AB298" s="3"/>
      <c r="AC298" s="3"/>
      <c r="AD298" s="3"/>
      <c r="AE298" s="3"/>
      <c r="AF298" s="3"/>
      <c r="AG298" s="3"/>
    </row>
    <row r="299" spans="1:33" ht="16.5" customHeight="1" x14ac:dyDescent="0.2">
      <c r="A299" s="3"/>
      <c r="B299" s="18" t="s">
        <v>311</v>
      </c>
      <c r="C299" s="1">
        <v>85.33</v>
      </c>
      <c r="D299" s="3">
        <f t="shared" si="2"/>
        <v>-1.5</v>
      </c>
      <c r="E299" s="16">
        <f t="shared" si="46"/>
        <v>-1.7275135321893356E-2</v>
      </c>
      <c r="F299" s="3">
        <f t="shared" si="3"/>
        <v>2.25</v>
      </c>
      <c r="G299" s="1">
        <v>85.12</v>
      </c>
      <c r="H299" s="3">
        <f t="shared" si="4"/>
        <v>-0.20999999999999375</v>
      </c>
      <c r="I299" s="3">
        <f t="shared" si="5"/>
        <v>-2.4610336341262598E-3</v>
      </c>
      <c r="J299" s="3">
        <f t="shared" si="0"/>
        <v>8.3333333333333329E-2</v>
      </c>
      <c r="K299" s="3">
        <f t="shared" si="1"/>
        <v>-2.519999999999925</v>
      </c>
      <c r="L299" s="3">
        <f t="shared" si="15"/>
        <v>0.85082554760164542</v>
      </c>
      <c r="M299" s="3">
        <f t="shared" si="6"/>
        <v>0.92240205312089663</v>
      </c>
      <c r="N299" s="3">
        <f t="shared" si="7"/>
        <v>14.758432849934346</v>
      </c>
      <c r="O299" s="3">
        <f t="shared" si="8"/>
        <v>-0.17074983676272482</v>
      </c>
      <c r="P299" s="3">
        <f t="shared" si="44"/>
        <v>-5.1224951028817447</v>
      </c>
      <c r="Q299" s="3">
        <v>279</v>
      </c>
      <c r="R299" s="3" t="str">
        <f t="shared" si="10"/>
        <v/>
      </c>
      <c r="S299" s="16"/>
      <c r="T299" s="16">
        <f t="shared" si="48"/>
        <v>1.1608243136273014E-4</v>
      </c>
      <c r="U299" s="16">
        <f t="shared" si="49"/>
        <v>0.1723864914338096</v>
      </c>
      <c r="V299" s="16">
        <f t="shared" si="43"/>
        <v>0.17302863296835819</v>
      </c>
      <c r="W299" s="16">
        <f t="shared" si="50"/>
        <v>-0.17131506862215204</v>
      </c>
      <c r="X299" s="3">
        <f t="shared" si="45"/>
        <v>-3.0207050463946175</v>
      </c>
      <c r="Y299" s="3">
        <f t="shared" si="12"/>
        <v>-3.1171209143037126</v>
      </c>
      <c r="Z299" s="3"/>
      <c r="AA299" s="16">
        <f t="shared" si="47"/>
        <v>0.17131506862215204</v>
      </c>
      <c r="AB299" s="3"/>
      <c r="AC299" s="3"/>
      <c r="AD299" s="3"/>
      <c r="AE299" s="3"/>
      <c r="AF299" s="3"/>
      <c r="AG299" s="3"/>
    </row>
    <row r="300" spans="1:33" ht="16.5" customHeight="1" x14ac:dyDescent="0.2">
      <c r="A300" s="3"/>
      <c r="B300" s="18" t="s">
        <v>312</v>
      </c>
      <c r="C300" s="1">
        <v>84.9</v>
      </c>
      <c r="D300" s="3">
        <f t="shared" si="2"/>
        <v>-0.42999999999999261</v>
      </c>
      <c r="E300" s="16">
        <f t="shared" si="46"/>
        <v>-5.0392593460681194E-3</v>
      </c>
      <c r="F300" s="3">
        <f t="shared" si="3"/>
        <v>0.18489999999999365</v>
      </c>
      <c r="G300" s="1">
        <v>86.1</v>
      </c>
      <c r="H300" s="3">
        <f t="shared" si="4"/>
        <v>1.1999999999999886</v>
      </c>
      <c r="I300" s="3">
        <f t="shared" si="5"/>
        <v>1.4134275618374423E-2</v>
      </c>
      <c r="J300" s="3">
        <f t="shared" si="0"/>
        <v>8.3333333333333329E-2</v>
      </c>
      <c r="K300" s="3">
        <f t="shared" si="1"/>
        <v>14.399999999999864</v>
      </c>
      <c r="L300" s="3">
        <f t="shared" si="15"/>
        <v>0.81482957205561024</v>
      </c>
      <c r="M300" s="3">
        <f t="shared" si="6"/>
        <v>0.90267910801990436</v>
      </c>
      <c r="N300" s="3">
        <f t="shared" si="7"/>
        <v>14.44286572831847</v>
      </c>
      <c r="O300" s="3">
        <f t="shared" si="8"/>
        <v>0.99703204827040948</v>
      </c>
      <c r="P300" s="3">
        <f t="shared" si="44"/>
        <v>29.910961448112285</v>
      </c>
      <c r="Q300" s="3">
        <v>280</v>
      </c>
      <c r="R300" s="3">
        <f t="shared" si="10"/>
        <v>20</v>
      </c>
      <c r="S300" s="16"/>
      <c r="T300" s="16">
        <f t="shared" si="48"/>
        <v>1.111803612759304E-4</v>
      </c>
      <c r="U300" s="16">
        <f t="shared" si="49"/>
        <v>0.16870735753558047</v>
      </c>
      <c r="V300" s="16">
        <f t="shared" si="43"/>
        <v>0.1725075951227317</v>
      </c>
      <c r="W300" s="16">
        <f t="shared" si="50"/>
        <v>1.0053580940281277</v>
      </c>
      <c r="X300" s="3">
        <f t="shared" si="45"/>
        <v>17.638316947926121</v>
      </c>
      <c r="Y300" s="3">
        <f t="shared" si="12"/>
        <v>18.292744277921468</v>
      </c>
      <c r="Z300" s="3"/>
      <c r="AA300" s="16">
        <f t="shared" si="47"/>
        <v>1.0053580940281277</v>
      </c>
      <c r="AB300" s="3"/>
      <c r="AC300" s="3"/>
      <c r="AD300" s="3"/>
      <c r="AE300" s="3"/>
      <c r="AF300" s="3"/>
      <c r="AG300" s="3"/>
    </row>
    <row r="301" spans="1:33" ht="16.5" customHeight="1" x14ac:dyDescent="0.2">
      <c r="A301" s="3"/>
      <c r="B301" s="18" t="s">
        <v>313</v>
      </c>
      <c r="C301" s="1">
        <v>86.34</v>
      </c>
      <c r="D301" s="3">
        <f t="shared" si="2"/>
        <v>1.4399999999999977</v>
      </c>
      <c r="E301" s="16">
        <f t="shared" si="46"/>
        <v>1.6961130742049441E-2</v>
      </c>
      <c r="F301" s="3">
        <f t="shared" si="3"/>
        <v>2.0735999999999937</v>
      </c>
      <c r="G301" s="1">
        <v>88.49</v>
      </c>
      <c r="H301" s="3">
        <f t="shared" si="4"/>
        <v>2.1499999999999915</v>
      </c>
      <c r="I301" s="3">
        <f t="shared" si="5"/>
        <v>2.4901552003706178E-2</v>
      </c>
      <c r="J301" s="3">
        <f t="shared" si="0"/>
        <v>8.3333333333333329E-2</v>
      </c>
      <c r="K301" s="3">
        <f t="shared" si="1"/>
        <v>25.799999999999898</v>
      </c>
      <c r="L301" s="3">
        <f t="shared" si="15"/>
        <v>0.88287121680936065</v>
      </c>
      <c r="M301" s="3">
        <f t="shared" si="6"/>
        <v>0.93961226940124654</v>
      </c>
      <c r="N301" s="3">
        <f t="shared" si="7"/>
        <v>15.033796310419945</v>
      </c>
      <c r="O301" s="3">
        <f t="shared" si="8"/>
        <v>1.7161334015226668</v>
      </c>
      <c r="P301" s="3">
        <f t="shared" si="44"/>
        <v>51.48400204568</v>
      </c>
      <c r="Q301" s="3">
        <v>281</v>
      </c>
      <c r="R301" s="3" t="str">
        <f t="shared" si="10"/>
        <v/>
      </c>
      <c r="S301" s="16"/>
      <c r="T301" s="16">
        <f t="shared" si="48"/>
        <v>1.2072087991230685E-4</v>
      </c>
      <c r="U301" s="16">
        <f t="shared" si="49"/>
        <v>0.17579688637046606</v>
      </c>
      <c r="V301" s="16">
        <f t="shared" si="43"/>
        <v>0.17523571824122464</v>
      </c>
      <c r="W301" s="16">
        <f t="shared" si="50"/>
        <v>1.6997947473014847</v>
      </c>
      <c r="X301" s="3">
        <f t="shared" si="45"/>
        <v>30.359811315483189</v>
      </c>
      <c r="Y301" s="3">
        <f t="shared" si="12"/>
        <v>30.928194463285699</v>
      </c>
      <c r="Z301" s="3"/>
      <c r="AA301" s="16">
        <f t="shared" si="47"/>
        <v>1.6997947473014847</v>
      </c>
      <c r="AB301" s="3"/>
      <c r="AC301" s="3"/>
      <c r="AD301" s="3"/>
      <c r="AE301" s="3"/>
      <c r="AF301" s="3"/>
      <c r="AG301" s="3"/>
    </row>
    <row r="302" spans="1:33" ht="16.5" customHeight="1" x14ac:dyDescent="0.2">
      <c r="A302" s="3"/>
      <c r="B302" s="18" t="s">
        <v>314</v>
      </c>
      <c r="C302" s="1">
        <v>88.3</v>
      </c>
      <c r="D302" s="3">
        <f t="shared" si="2"/>
        <v>1.9599999999999937</v>
      </c>
      <c r="E302" s="16">
        <f t="shared" si="46"/>
        <v>2.2700949733611232E-2</v>
      </c>
      <c r="F302" s="3">
        <f t="shared" si="3"/>
        <v>3.8415999999999757</v>
      </c>
      <c r="G302" s="1">
        <v>89.65</v>
      </c>
      <c r="H302" s="3">
        <f t="shared" si="4"/>
        <v>1.3500000000000085</v>
      </c>
      <c r="I302" s="3">
        <f t="shared" si="5"/>
        <v>1.5288788221970651E-2</v>
      </c>
      <c r="J302" s="3">
        <f t="shared" si="0"/>
        <v>8.3333333333333329E-2</v>
      </c>
      <c r="K302" s="3">
        <f t="shared" si="1"/>
        <v>16.200000000000102</v>
      </c>
      <c r="L302" s="3">
        <f t="shared" si="15"/>
        <v>1.0428025023872318</v>
      </c>
      <c r="M302" s="3">
        <f t="shared" si="6"/>
        <v>1.0211770181448621</v>
      </c>
      <c r="N302" s="3">
        <f t="shared" si="7"/>
        <v>16.338832290317793</v>
      </c>
      <c r="O302" s="3">
        <f t="shared" si="8"/>
        <v>0.99150292457558542</v>
      </c>
      <c r="P302" s="3">
        <f t="shared" si="44"/>
        <v>29.745087737267564</v>
      </c>
      <c r="Q302" s="3">
        <v>282</v>
      </c>
      <c r="R302" s="3" t="str">
        <f t="shared" si="10"/>
        <v/>
      </c>
      <c r="S302" s="16"/>
      <c r="T302" s="16">
        <f t="shared" si="48"/>
        <v>1.420512712039629E-4</v>
      </c>
      <c r="U302" s="16">
        <f t="shared" si="49"/>
        <v>0.19069642216941174</v>
      </c>
      <c r="V302" s="16">
        <f t="shared" si="43"/>
        <v>0.18635411941495467</v>
      </c>
      <c r="W302" s="16">
        <f t="shared" si="50"/>
        <v>0.96208128383583391</v>
      </c>
      <c r="X302" s="3">
        <f t="shared" si="45"/>
        <v>17.540502202309092</v>
      </c>
      <c r="Y302" s="3">
        <f t="shared" si="12"/>
        <v>17.505311793203614</v>
      </c>
      <c r="Z302" s="3"/>
      <c r="AA302" s="16">
        <f t="shared" si="47"/>
        <v>0.96208128383583391</v>
      </c>
      <c r="AB302" s="3"/>
      <c r="AC302" s="3"/>
      <c r="AD302" s="3"/>
      <c r="AE302" s="3"/>
      <c r="AF302" s="3"/>
      <c r="AG302" s="3"/>
    </row>
    <row r="303" spans="1:33" ht="16.5" customHeight="1" x14ac:dyDescent="0.2">
      <c r="A303" s="3"/>
      <c r="B303" s="18" t="s">
        <v>315</v>
      </c>
      <c r="C303" s="1">
        <v>88.87</v>
      </c>
      <c r="D303" s="3">
        <f t="shared" si="2"/>
        <v>0.57000000000000739</v>
      </c>
      <c r="E303" s="16">
        <f t="shared" si="46"/>
        <v>6.4552661381654291E-3</v>
      </c>
      <c r="F303" s="3">
        <f t="shared" si="3"/>
        <v>0.3249000000000084</v>
      </c>
      <c r="G303" s="1">
        <v>89.26</v>
      </c>
      <c r="H303" s="3">
        <f t="shared" si="4"/>
        <v>0.39000000000000057</v>
      </c>
      <c r="I303" s="3">
        <f t="shared" si="5"/>
        <v>4.3884325419151632E-3</v>
      </c>
      <c r="J303" s="3">
        <f t="shared" si="0"/>
        <v>8.3333333333333329E-2</v>
      </c>
      <c r="K303" s="3">
        <f t="shared" si="1"/>
        <v>4.6800000000000068</v>
      </c>
      <c r="L303" s="3">
        <f t="shared" si="15"/>
        <v>1.0039969617176521</v>
      </c>
      <c r="M303" s="3">
        <f t="shared" si="6"/>
        <v>1.0019964878769048</v>
      </c>
      <c r="N303" s="3">
        <f t="shared" si="7"/>
        <v>16.031943806030476</v>
      </c>
      <c r="O303" s="3">
        <f t="shared" si="8"/>
        <v>0.29191719086737361</v>
      </c>
      <c r="P303" s="3">
        <f t="shared" si="44"/>
        <v>8.7575157260212091</v>
      </c>
      <c r="Q303" s="3">
        <v>283</v>
      </c>
      <c r="R303" s="3" t="str">
        <f t="shared" si="10"/>
        <v/>
      </c>
      <c r="S303" s="16"/>
      <c r="T303" s="16">
        <f t="shared" si="48"/>
        <v>1.3662528145858899E-4</v>
      </c>
      <c r="U303" s="16">
        <f t="shared" si="49"/>
        <v>0.18701890827774281</v>
      </c>
      <c r="V303" s="16">
        <f t="shared" ref="V303:V366" si="51">_xlfn.STDEV.P(E279:E303)*16</f>
        <v>0.18753384428206815</v>
      </c>
      <c r="W303" s="16">
        <f t="shared" si="50"/>
        <v>0.28158217256179535</v>
      </c>
      <c r="X303" s="3">
        <f t="shared" si="45"/>
        <v>5.1642551952056381</v>
      </c>
      <c r="Y303" s="3">
        <f t="shared" si="12"/>
        <v>5.1234587024176941</v>
      </c>
      <c r="Z303" s="3"/>
      <c r="AA303" s="16">
        <f t="shared" si="47"/>
        <v>0.28158217256179535</v>
      </c>
      <c r="AB303" s="3"/>
      <c r="AC303" s="3"/>
      <c r="AD303" s="3"/>
      <c r="AE303" s="3"/>
      <c r="AF303" s="3"/>
      <c r="AG303" s="3"/>
    </row>
    <row r="304" spans="1:33" ht="16.5" customHeight="1" x14ac:dyDescent="0.2">
      <c r="A304" s="3"/>
      <c r="B304" s="18" t="s">
        <v>316</v>
      </c>
      <c r="C304" s="1">
        <v>89.3</v>
      </c>
      <c r="D304" s="3">
        <f t="shared" si="2"/>
        <v>0.42999999999999261</v>
      </c>
      <c r="E304" s="16">
        <f t="shared" si="46"/>
        <v>4.8385281872397054E-3</v>
      </c>
      <c r="F304" s="3">
        <f t="shared" si="3"/>
        <v>0.18489999999999365</v>
      </c>
      <c r="G304" s="1">
        <v>89.9</v>
      </c>
      <c r="H304" s="3">
        <f t="shared" si="4"/>
        <v>0.60000000000000853</v>
      </c>
      <c r="I304" s="3">
        <f t="shared" si="5"/>
        <v>6.7189249720045752E-3</v>
      </c>
      <c r="J304" s="3">
        <f t="shared" si="0"/>
        <v>8.3333333333333329E-2</v>
      </c>
      <c r="K304" s="3">
        <f t="shared" si="1"/>
        <v>7.2000000000001023</v>
      </c>
      <c r="L304" s="3">
        <f t="shared" si="15"/>
        <v>0.95972145027345435</v>
      </c>
      <c r="M304" s="3">
        <f t="shared" si="6"/>
        <v>0.97965373998849936</v>
      </c>
      <c r="N304" s="3">
        <f t="shared" si="7"/>
        <v>15.67445983981599</v>
      </c>
      <c r="O304" s="3">
        <f t="shared" si="8"/>
        <v>0.45934597259363208</v>
      </c>
      <c r="P304" s="3">
        <f t="shared" si="44"/>
        <v>13.780379177808962</v>
      </c>
      <c r="Q304" s="3">
        <v>284</v>
      </c>
      <c r="R304" s="3" t="str">
        <f t="shared" si="10"/>
        <v/>
      </c>
      <c r="S304" s="16"/>
      <c r="T304" s="16">
        <f t="shared" si="48"/>
        <v>1.3050560975913622E-4</v>
      </c>
      <c r="U304" s="16">
        <f t="shared" si="49"/>
        <v>0.18278248301831024</v>
      </c>
      <c r="V304" s="16">
        <f t="shared" si="51"/>
        <v>0.18592823015523643</v>
      </c>
      <c r="W304" s="16">
        <f t="shared" si="50"/>
        <v>0.44110955455166939</v>
      </c>
      <c r="X304" s="3">
        <f t="shared" si="45"/>
        <v>8.1262080465867488</v>
      </c>
      <c r="Y304" s="3">
        <f t="shared" si="12"/>
        <v>8.0260996831799343</v>
      </c>
      <c r="Z304" s="3"/>
      <c r="AA304" s="16">
        <f t="shared" si="47"/>
        <v>0.44110955455166939</v>
      </c>
      <c r="AB304" s="3"/>
      <c r="AC304" s="3"/>
      <c r="AD304" s="3"/>
      <c r="AE304" s="3"/>
      <c r="AF304" s="3"/>
      <c r="AG304" s="3"/>
    </row>
    <row r="305" spans="1:33" ht="16.5" customHeight="1" x14ac:dyDescent="0.2">
      <c r="A305" s="3"/>
      <c r="B305" s="18" t="s">
        <v>317</v>
      </c>
      <c r="C305" s="1">
        <v>90.34</v>
      </c>
      <c r="D305" s="3">
        <f t="shared" si="2"/>
        <v>1.0400000000000063</v>
      </c>
      <c r="E305" s="16">
        <f t="shared" si="46"/>
        <v>1.1646136618141168E-2</v>
      </c>
      <c r="F305" s="3">
        <f t="shared" si="3"/>
        <v>1.081600000000013</v>
      </c>
      <c r="G305" s="1">
        <v>91.83</v>
      </c>
      <c r="H305" s="3">
        <f t="shared" si="4"/>
        <v>1.4899999999999949</v>
      </c>
      <c r="I305" s="3">
        <f t="shared" si="5"/>
        <v>1.6493247730794719E-2</v>
      </c>
      <c r="J305" s="3">
        <f t="shared" si="0"/>
        <v>8.3333333333333329E-2</v>
      </c>
      <c r="K305" s="3">
        <f t="shared" si="1"/>
        <v>17.879999999999939</v>
      </c>
      <c r="L305" s="3">
        <f t="shared" si="15"/>
        <v>0.96630947998840344</v>
      </c>
      <c r="M305" s="3">
        <f t="shared" si="6"/>
        <v>0.98301041702944503</v>
      </c>
      <c r="N305" s="3">
        <f t="shared" si="7"/>
        <v>15.72816667247112</v>
      </c>
      <c r="O305" s="3">
        <f t="shared" si="8"/>
        <v>1.1368139957020644</v>
      </c>
      <c r="P305" s="3">
        <f t="shared" si="44"/>
        <v>34.104419871061936</v>
      </c>
      <c r="Q305" s="3">
        <v>285</v>
      </c>
      <c r="R305" s="3">
        <f t="shared" si="10"/>
        <v>20</v>
      </c>
      <c r="S305" s="16"/>
      <c r="T305" s="16">
        <f t="shared" si="48"/>
        <v>1.3078273886017795E-4</v>
      </c>
      <c r="U305" s="16">
        <f t="shared" si="49"/>
        <v>0.18297644970926055</v>
      </c>
      <c r="V305" s="16">
        <f t="shared" si="51"/>
        <v>0.18926567866644953</v>
      </c>
      <c r="W305" s="16">
        <f t="shared" si="50"/>
        <v>1.0816636407801055</v>
      </c>
      <c r="X305" s="3">
        <f t="shared" si="45"/>
        <v>20.111174562357782</v>
      </c>
      <c r="Y305" s="3">
        <f t="shared" si="12"/>
        <v>19.681142960950183</v>
      </c>
      <c r="Z305" s="3"/>
      <c r="AA305" s="16">
        <f t="shared" si="47"/>
        <v>1.0816636407801055</v>
      </c>
      <c r="AB305" s="3"/>
      <c r="AC305" s="3"/>
      <c r="AD305" s="3"/>
      <c r="AE305" s="3"/>
      <c r="AF305" s="3"/>
      <c r="AG305" s="3"/>
    </row>
    <row r="306" spans="1:33" ht="16.5" customHeight="1" x14ac:dyDescent="0.2">
      <c r="A306" s="3"/>
      <c r="B306" s="18" t="s">
        <v>318</v>
      </c>
      <c r="C306" s="1">
        <v>91.88</v>
      </c>
      <c r="D306" s="3">
        <f t="shared" si="2"/>
        <v>1.539999999999992</v>
      </c>
      <c r="E306" s="16">
        <f t="shared" si="46"/>
        <v>1.704671241974753E-2</v>
      </c>
      <c r="F306" s="3">
        <f t="shared" si="3"/>
        <v>2.3715999999999755</v>
      </c>
      <c r="G306" s="1">
        <v>91.29</v>
      </c>
      <c r="H306" s="3">
        <f t="shared" si="4"/>
        <v>-0.5899999999999892</v>
      </c>
      <c r="I306" s="3">
        <f t="shared" si="5"/>
        <v>-6.4214192424900873E-3</v>
      </c>
      <c r="J306" s="3">
        <f t="shared" si="0"/>
        <v>8.3333333333333329E-2</v>
      </c>
      <c r="K306" s="3">
        <f t="shared" si="1"/>
        <v>-7.0799999999998704</v>
      </c>
      <c r="L306" s="3">
        <f t="shared" si="15"/>
        <v>1.0422711297187588</v>
      </c>
      <c r="M306" s="3">
        <f t="shared" si="6"/>
        <v>1.0209168084220961</v>
      </c>
      <c r="N306" s="3">
        <f t="shared" si="7"/>
        <v>16.334668934753537</v>
      </c>
      <c r="O306" s="3">
        <f t="shared" si="8"/>
        <v>-0.43343394520451572</v>
      </c>
      <c r="P306" s="3">
        <f t="shared" si="44"/>
        <v>-13.003018356135472</v>
      </c>
      <c r="Q306" s="3">
        <v>286</v>
      </c>
      <c r="R306" s="3" t="str">
        <f t="shared" si="10"/>
        <v/>
      </c>
      <c r="S306" s="16"/>
      <c r="T306" s="16">
        <f t="shared" si="48"/>
        <v>1.3942099104728047E-4</v>
      </c>
      <c r="U306" s="16">
        <f t="shared" si="49"/>
        <v>0.18892266594589385</v>
      </c>
      <c r="V306" s="16">
        <f t="shared" si="51"/>
        <v>0.18918199908124503</v>
      </c>
      <c r="W306" s="16">
        <f t="shared" si="50"/>
        <v>-0.40787605089137191</v>
      </c>
      <c r="X306" s="3">
        <f t="shared" si="45"/>
        <v>-7.6678029705960311</v>
      </c>
      <c r="Y306" s="3">
        <f t="shared" si="12"/>
        <v>-7.4214076957892399</v>
      </c>
      <c r="Z306" s="3"/>
      <c r="AA306" s="16">
        <f t="shared" si="47"/>
        <v>0.40787605089137191</v>
      </c>
      <c r="AB306" s="3"/>
      <c r="AC306" s="3"/>
      <c r="AD306" s="3"/>
      <c r="AE306" s="3"/>
      <c r="AF306" s="3"/>
      <c r="AG306" s="3"/>
    </row>
    <row r="307" spans="1:33" ht="16.5" customHeight="1" x14ac:dyDescent="0.2">
      <c r="A307" s="3"/>
      <c r="B307" s="18" t="s">
        <v>319</v>
      </c>
      <c r="C307" s="1">
        <v>91.5</v>
      </c>
      <c r="D307" s="3">
        <f t="shared" si="2"/>
        <v>-0.37999999999999545</v>
      </c>
      <c r="E307" s="16">
        <f t="shared" si="46"/>
        <v>-4.1358293426207605E-3</v>
      </c>
      <c r="F307" s="3">
        <f t="shared" si="3"/>
        <v>0.14439999999999653</v>
      </c>
      <c r="G307" s="1">
        <v>93.91</v>
      </c>
      <c r="H307" s="3">
        <f t="shared" si="4"/>
        <v>2.4099999999999966</v>
      </c>
      <c r="I307" s="3">
        <f t="shared" si="5"/>
        <v>2.6338797814207612E-2</v>
      </c>
      <c r="J307" s="3">
        <f t="shared" si="0"/>
        <v>8.3333333333333329E-2</v>
      </c>
      <c r="K307" s="3">
        <f t="shared" si="1"/>
        <v>28.919999999999959</v>
      </c>
      <c r="L307" s="3">
        <f t="shared" si="15"/>
        <v>0.99373755513936624</v>
      </c>
      <c r="M307" s="3">
        <f t="shared" si="6"/>
        <v>0.99686385988226411</v>
      </c>
      <c r="N307" s="3">
        <f t="shared" si="7"/>
        <v>15.949821758116226</v>
      </c>
      <c r="O307" s="3">
        <f t="shared" si="8"/>
        <v>1.8131864066307655</v>
      </c>
      <c r="P307" s="3">
        <f t="shared" si="44"/>
        <v>54.395592198922962</v>
      </c>
      <c r="Q307" s="3">
        <v>287</v>
      </c>
      <c r="R307" s="3" t="str">
        <f t="shared" si="10"/>
        <v/>
      </c>
      <c r="S307" s="16"/>
      <c r="T307" s="16">
        <f t="shared" si="48"/>
        <v>1.3280932041506436E-4</v>
      </c>
      <c r="U307" s="16">
        <f t="shared" si="49"/>
        <v>0.18438868193643687</v>
      </c>
      <c r="V307" s="16">
        <f t="shared" si="51"/>
        <v>0.18377774814997869</v>
      </c>
      <c r="W307" s="16">
        <f t="shared" si="50"/>
        <v>1.7141267590352787</v>
      </c>
      <c r="X307" s="3">
        <f t="shared" si="45"/>
        <v>32.076758797577625</v>
      </c>
      <c r="Y307" s="3">
        <f t="shared" si="12"/>
        <v>31.188969034248796</v>
      </c>
      <c r="Z307" s="3"/>
      <c r="AA307" s="16">
        <f t="shared" si="47"/>
        <v>1.7141267590352787</v>
      </c>
      <c r="AB307" s="3"/>
      <c r="AC307" s="3"/>
      <c r="AD307" s="3"/>
      <c r="AE307" s="3"/>
      <c r="AF307" s="3"/>
      <c r="AG307" s="3"/>
    </row>
    <row r="308" spans="1:33" ht="16.5" customHeight="1" x14ac:dyDescent="0.2">
      <c r="A308" s="3"/>
      <c r="B308" s="18" t="s">
        <v>320</v>
      </c>
      <c r="C308" s="1">
        <v>93</v>
      </c>
      <c r="D308" s="3">
        <f t="shared" si="2"/>
        <v>1.5</v>
      </c>
      <c r="E308" s="16">
        <f t="shared" si="46"/>
        <v>1.6393442622950821E-2</v>
      </c>
      <c r="F308" s="3">
        <f t="shared" si="3"/>
        <v>2.25</v>
      </c>
      <c r="G308" s="1">
        <v>94.03</v>
      </c>
      <c r="H308" s="3">
        <f t="shared" si="4"/>
        <v>1.0300000000000011</v>
      </c>
      <c r="I308" s="3">
        <f t="shared" si="5"/>
        <v>1.1075268817204314E-2</v>
      </c>
      <c r="J308" s="3">
        <f t="shared" si="0"/>
        <v>8.3333333333333329E-2</v>
      </c>
      <c r="K308" s="3">
        <f t="shared" si="1"/>
        <v>12.360000000000014</v>
      </c>
      <c r="L308" s="3">
        <f t="shared" si="15"/>
        <v>1.061643633239941</v>
      </c>
      <c r="M308" s="3">
        <f t="shared" si="6"/>
        <v>1.0303609237737721</v>
      </c>
      <c r="N308" s="3">
        <f t="shared" si="7"/>
        <v>16.485774780380353</v>
      </c>
      <c r="O308" s="3">
        <f t="shared" si="8"/>
        <v>0.74973728348573554</v>
      </c>
      <c r="P308" s="3">
        <f t="shared" si="44"/>
        <v>22.492118504572066</v>
      </c>
      <c r="Q308" s="3">
        <v>288</v>
      </c>
      <c r="R308" s="3" t="str">
        <f t="shared" si="10"/>
        <v/>
      </c>
      <c r="S308" s="16"/>
      <c r="T308" s="16">
        <f t="shared" si="48"/>
        <v>1.4015719288084364E-4</v>
      </c>
      <c r="U308" s="16">
        <f t="shared" si="49"/>
        <v>0.1894208050281066</v>
      </c>
      <c r="V308" s="16">
        <f t="shared" si="51"/>
        <v>0.18689822676056247</v>
      </c>
      <c r="W308" s="16">
        <f t="shared" si="50"/>
        <v>0.70162950572790228</v>
      </c>
      <c r="X308" s="3">
        <f t="shared" si="45"/>
        <v>13.263469170062198</v>
      </c>
      <c r="Y308" s="3">
        <f t="shared" si="12"/>
        <v>12.766325951284244</v>
      </c>
      <c r="Z308" s="3"/>
      <c r="AA308" s="16">
        <f t="shared" si="47"/>
        <v>0.70162950572790228</v>
      </c>
      <c r="AB308" s="3"/>
      <c r="AC308" s="3"/>
      <c r="AD308" s="3"/>
      <c r="AE308" s="3"/>
      <c r="AF308" s="3"/>
      <c r="AG308" s="3"/>
    </row>
    <row r="309" spans="1:33" ht="16.5" customHeight="1" x14ac:dyDescent="0.2">
      <c r="A309" s="3"/>
      <c r="B309" s="18" t="s">
        <v>321</v>
      </c>
      <c r="C309" s="1">
        <v>94.5</v>
      </c>
      <c r="D309" s="3">
        <f t="shared" si="2"/>
        <v>1.5</v>
      </c>
      <c r="E309" s="16">
        <f t="shared" si="46"/>
        <v>1.6129032258064516E-2</v>
      </c>
      <c r="F309" s="3">
        <f t="shared" si="3"/>
        <v>2.25</v>
      </c>
      <c r="G309" s="1">
        <v>93.14</v>
      </c>
      <c r="H309" s="3">
        <f t="shared" si="4"/>
        <v>-1.3599999999999994</v>
      </c>
      <c r="I309" s="3">
        <f t="shared" si="5"/>
        <v>-1.4391534391534386E-2</v>
      </c>
      <c r="J309" s="3">
        <f t="shared" si="0"/>
        <v>8.3333333333333329E-2</v>
      </c>
      <c r="K309" s="3">
        <f t="shared" si="1"/>
        <v>-16.319999999999993</v>
      </c>
      <c r="L309" s="3">
        <f t="shared" si="15"/>
        <v>1.1258791125242686</v>
      </c>
      <c r="M309" s="3">
        <f t="shared" si="6"/>
        <v>1.0610745084697251</v>
      </c>
      <c r="N309" s="3">
        <f t="shared" si="7"/>
        <v>16.977192135515601</v>
      </c>
      <c r="O309" s="3">
        <f t="shared" si="8"/>
        <v>-0.9612897038409085</v>
      </c>
      <c r="P309" s="3">
        <f t="shared" si="44"/>
        <v>-28.838691115227256</v>
      </c>
      <c r="Q309" s="3">
        <v>289</v>
      </c>
      <c r="R309" s="3" t="str">
        <f t="shared" si="10"/>
        <v/>
      </c>
      <c r="S309" s="16"/>
      <c r="T309" s="16">
        <f t="shared" si="48"/>
        <v>1.4664305713494322E-4</v>
      </c>
      <c r="U309" s="16">
        <f t="shared" si="49"/>
        <v>0.19375402609118983</v>
      </c>
      <c r="V309" s="16">
        <f t="shared" si="51"/>
        <v>0.18943857683149576</v>
      </c>
      <c r="W309" s="16">
        <f t="shared" si="50"/>
        <v>-0.8913281245424679</v>
      </c>
      <c r="X309" s="3">
        <f t="shared" si="45"/>
        <v>-17.006005478497311</v>
      </c>
      <c r="Y309" s="3">
        <f t="shared" si="12"/>
        <v>-16.217940201432874</v>
      </c>
      <c r="Z309" s="3"/>
      <c r="AA309" s="16">
        <f t="shared" si="47"/>
        <v>0.8913281245424679</v>
      </c>
      <c r="AB309" s="3"/>
      <c r="AC309" s="3"/>
      <c r="AD309" s="3"/>
      <c r="AE309" s="3"/>
      <c r="AF309" s="3"/>
      <c r="AG309" s="3"/>
    </row>
    <row r="310" spans="1:33" ht="16.5" customHeight="1" x14ac:dyDescent="0.2">
      <c r="A310" s="3"/>
      <c r="B310" s="18" t="s">
        <v>322</v>
      </c>
      <c r="C310" s="1">
        <v>93</v>
      </c>
      <c r="D310" s="3">
        <f t="shared" si="2"/>
        <v>-1.5</v>
      </c>
      <c r="E310" s="16">
        <f t="shared" si="46"/>
        <v>-1.5873015873015872E-2</v>
      </c>
      <c r="F310" s="3">
        <f t="shared" si="3"/>
        <v>2.25</v>
      </c>
      <c r="G310" s="1">
        <v>93.45</v>
      </c>
      <c r="H310" s="3">
        <f t="shared" si="4"/>
        <v>0.45000000000000284</v>
      </c>
      <c r="I310" s="3">
        <f t="shared" si="5"/>
        <v>4.8387096774193854E-3</v>
      </c>
      <c r="J310" s="3">
        <f t="shared" si="0"/>
        <v>8.3333333333333329E-2</v>
      </c>
      <c r="K310" s="3">
        <f t="shared" si="1"/>
        <v>5.4000000000000341</v>
      </c>
      <c r="L310" s="3">
        <f t="shared" si="15"/>
        <v>1.1866424037391732</v>
      </c>
      <c r="M310" s="3">
        <f t="shared" si="6"/>
        <v>1.0893311726647563</v>
      </c>
      <c r="N310" s="3">
        <f t="shared" si="7"/>
        <v>17.429298762636101</v>
      </c>
      <c r="O310" s="3">
        <f t="shared" si="8"/>
        <v>0.30982313594716926</v>
      </c>
      <c r="P310" s="3">
        <f t="shared" si="44"/>
        <v>9.2946940784150769</v>
      </c>
      <c r="Q310" s="3">
        <v>290</v>
      </c>
      <c r="R310" s="3">
        <f t="shared" si="10"/>
        <v>9.2946940784150769</v>
      </c>
      <c r="S310" s="16"/>
      <c r="T310" s="16">
        <f t="shared" si="48"/>
        <v>1.5233546663602813E-4</v>
      </c>
      <c r="U310" s="16">
        <f t="shared" si="49"/>
        <v>0.19747880761950939</v>
      </c>
      <c r="V310" s="16">
        <f t="shared" si="51"/>
        <v>0.18884406964357597</v>
      </c>
      <c r="W310" s="16">
        <f t="shared" si="50"/>
        <v>0.29402910028152457</v>
      </c>
      <c r="X310" s="3">
        <f t="shared" si="45"/>
        <v>5.4810260905018104</v>
      </c>
      <c r="Y310" s="3">
        <f t="shared" si="12"/>
        <v>5.3499336939408719</v>
      </c>
      <c r="Z310" s="3"/>
      <c r="AA310" s="16">
        <f t="shared" si="47"/>
        <v>0.29402910028152457</v>
      </c>
      <c r="AB310" s="3"/>
      <c r="AC310" s="3"/>
      <c r="AD310" s="3"/>
      <c r="AE310" s="3"/>
      <c r="AF310" s="3"/>
      <c r="AG310" s="3"/>
    </row>
    <row r="311" spans="1:33" ht="16.5" customHeight="1" x14ac:dyDescent="0.2">
      <c r="A311" s="3"/>
      <c r="B311" s="18" t="s">
        <v>323</v>
      </c>
      <c r="C311" s="1">
        <v>94</v>
      </c>
      <c r="D311" s="3">
        <f t="shared" si="2"/>
        <v>1</v>
      </c>
      <c r="E311" s="16">
        <f t="shared" si="46"/>
        <v>1.0752688172043012E-2</v>
      </c>
      <c r="F311" s="3">
        <f t="shared" si="3"/>
        <v>1</v>
      </c>
      <c r="G311" s="1">
        <v>93.96</v>
      </c>
      <c r="H311" s="3">
        <f t="shared" si="4"/>
        <v>-4.0000000000006253E-2</v>
      </c>
      <c r="I311" s="3">
        <f t="shared" si="5"/>
        <v>-4.2553191489368353E-4</v>
      </c>
      <c r="J311" s="3">
        <f t="shared" si="0"/>
        <v>8.3333333333333329E-2</v>
      </c>
      <c r="K311" s="3">
        <f t="shared" si="1"/>
        <v>-0.48000000000007503</v>
      </c>
      <c r="L311" s="3">
        <f t="shared" si="15"/>
        <v>1.1765536251586775</v>
      </c>
      <c r="M311" s="3">
        <f t="shared" si="6"/>
        <v>1.0846905665482103</v>
      </c>
      <c r="N311" s="3">
        <f t="shared" si="7"/>
        <v>17.355049064771364</v>
      </c>
      <c r="O311" s="3">
        <f t="shared" si="8"/>
        <v>-2.7657657331226829E-2</v>
      </c>
      <c r="P311" s="3">
        <f t="shared" si="44"/>
        <v>-0.82972971993680489</v>
      </c>
      <c r="Q311" s="3">
        <v>291</v>
      </c>
      <c r="R311" s="3" t="str">
        <f t="shared" si="10"/>
        <v/>
      </c>
      <c r="S311" s="16"/>
      <c r="T311" s="16">
        <f t="shared" si="48"/>
        <v>1.5035086319219925E-4</v>
      </c>
      <c r="U311" s="16">
        <f t="shared" si="49"/>
        <v>0.19618822843688408</v>
      </c>
      <c r="V311" s="16">
        <f t="shared" si="51"/>
        <v>0.19024781414391884</v>
      </c>
      <c r="W311" s="16">
        <f t="shared" si="50"/>
        <v>-2.6027978433818127E-2</v>
      </c>
      <c r="X311" s="3">
        <f t="shared" si="45"/>
        <v>-0.48928670536877622</v>
      </c>
      <c r="Y311" s="3">
        <f t="shared" si="12"/>
        <v>-0.47358563718667296</v>
      </c>
      <c r="Z311" s="3"/>
      <c r="AA311" s="16">
        <f t="shared" si="47"/>
        <v>2.6027978433818127E-2</v>
      </c>
      <c r="AB311" s="3"/>
      <c r="AC311" s="3"/>
      <c r="AD311" s="3"/>
      <c r="AE311" s="3"/>
      <c r="AF311" s="3"/>
      <c r="AG311" s="3"/>
    </row>
    <row r="312" spans="1:33" ht="16.5" customHeight="1" x14ac:dyDescent="0.2">
      <c r="A312" s="3"/>
      <c r="B312" s="18" t="s">
        <v>324</v>
      </c>
      <c r="C312" s="1">
        <v>93.55</v>
      </c>
      <c r="D312" s="3">
        <f t="shared" si="2"/>
        <v>-0.45000000000000284</v>
      </c>
      <c r="E312" s="16">
        <f t="shared" si="46"/>
        <v>-4.7872340425532218E-3</v>
      </c>
      <c r="F312" s="3">
        <f t="shared" si="3"/>
        <v>0.20250000000000257</v>
      </c>
      <c r="G312" s="1">
        <v>95.83</v>
      </c>
      <c r="H312" s="3">
        <f t="shared" si="4"/>
        <v>2.2800000000000011</v>
      </c>
      <c r="I312" s="3">
        <f t="shared" si="5"/>
        <v>2.4371993586317489E-2</v>
      </c>
      <c r="J312" s="3">
        <f t="shared" si="0"/>
        <v>8.3333333333333329E-2</v>
      </c>
      <c r="K312" s="3">
        <f t="shared" si="1"/>
        <v>27.360000000000014</v>
      </c>
      <c r="L312" s="3">
        <f t="shared" si="15"/>
        <v>1.123902077852803</v>
      </c>
      <c r="M312" s="3">
        <f t="shared" si="6"/>
        <v>1.0601424799774808</v>
      </c>
      <c r="N312" s="3">
        <f t="shared" si="7"/>
        <v>16.962279679639693</v>
      </c>
      <c r="O312" s="3">
        <f t="shared" si="8"/>
        <v>1.6129907369020098</v>
      </c>
      <c r="P312" s="3">
        <f t="shared" si="44"/>
        <v>48.389722107060294</v>
      </c>
      <c r="Q312" s="3">
        <v>292</v>
      </c>
      <c r="R312" s="3" t="str">
        <f t="shared" si="10"/>
        <v/>
      </c>
      <c r="S312" s="16"/>
      <c r="T312" s="16">
        <f t="shared" si="48"/>
        <v>1.434625792238739E-4</v>
      </c>
      <c r="U312" s="16">
        <f t="shared" si="49"/>
        <v>0.19164138457366592</v>
      </c>
      <c r="V312" s="16">
        <f t="shared" si="51"/>
        <v>0.1911975725613278</v>
      </c>
      <c r="W312" s="16">
        <f t="shared" si="50"/>
        <v>1.5261000315064428</v>
      </c>
      <c r="X312" s="3">
        <f t="shared" si="45"/>
        <v>28.535132748140501</v>
      </c>
      <c r="Y312" s="3">
        <f t="shared" si="12"/>
        <v>27.767775268037191</v>
      </c>
      <c r="Z312" s="3"/>
      <c r="AA312" s="16">
        <f t="shared" si="47"/>
        <v>1.5261000315064428</v>
      </c>
      <c r="AB312" s="3"/>
      <c r="AC312" s="3"/>
      <c r="AD312" s="3"/>
      <c r="AE312" s="3"/>
      <c r="AF312" s="3"/>
      <c r="AG312" s="3"/>
    </row>
    <row r="313" spans="1:33" ht="16.5" customHeight="1" x14ac:dyDescent="0.2">
      <c r="A313" s="3"/>
      <c r="B313" s="18" t="s">
        <v>325</v>
      </c>
      <c r="C313" s="1">
        <v>95.32</v>
      </c>
      <c r="D313" s="3">
        <f t="shared" si="2"/>
        <v>1.769999999999996</v>
      </c>
      <c r="E313" s="16">
        <f t="shared" si="46"/>
        <v>1.8920363442009577E-2</v>
      </c>
      <c r="F313" s="3">
        <f t="shared" si="3"/>
        <v>3.132899999999986</v>
      </c>
      <c r="G313" s="1">
        <v>95.66</v>
      </c>
      <c r="H313" s="3">
        <f t="shared" si="4"/>
        <v>0.34000000000000341</v>
      </c>
      <c r="I313" s="3">
        <f t="shared" si="5"/>
        <v>3.5669324381032673E-3</v>
      </c>
      <c r="J313" s="3">
        <f t="shared" si="0"/>
        <v>8.3333333333333329E-2</v>
      </c>
      <c r="K313" s="3">
        <f t="shared" si="1"/>
        <v>4.0800000000000409</v>
      </c>
      <c r="L313" s="3">
        <f t="shared" si="15"/>
        <v>1.2324965601310292</v>
      </c>
      <c r="M313" s="3">
        <f t="shared" si="6"/>
        <v>1.1101786163185765</v>
      </c>
      <c r="N313" s="3">
        <f t="shared" si="7"/>
        <v>17.762857861097224</v>
      </c>
      <c r="O313" s="3">
        <f t="shared" si="8"/>
        <v>0.22969276857952725</v>
      </c>
      <c r="P313" s="3">
        <f t="shared" si="44"/>
        <v>6.8907830573858178</v>
      </c>
      <c r="Q313" s="3">
        <v>293</v>
      </c>
      <c r="R313" s="3" t="str">
        <f t="shared" si="10"/>
        <v/>
      </c>
      <c r="S313" s="16"/>
      <c r="T313" s="16">
        <f t="shared" si="48"/>
        <v>1.5505812374029868E-4</v>
      </c>
      <c r="U313" s="16">
        <f t="shared" si="49"/>
        <v>0.19923573895643437</v>
      </c>
      <c r="V313" s="16">
        <f t="shared" si="51"/>
        <v>0.19416950818802134</v>
      </c>
      <c r="W313" s="16">
        <f t="shared" si="50"/>
        <v>0.21483690366716141</v>
      </c>
      <c r="X313" s="3">
        <f t="shared" si="45"/>
        <v>4.0634539881445733</v>
      </c>
      <c r="Y313" s="3">
        <f t="shared" si="12"/>
        <v>3.9090116880621451</v>
      </c>
      <c r="Z313" s="3"/>
      <c r="AA313" s="16">
        <f t="shared" si="47"/>
        <v>0.21483690366716141</v>
      </c>
      <c r="AB313" s="3"/>
      <c r="AC313" s="3"/>
      <c r="AD313" s="3"/>
      <c r="AE313" s="3"/>
      <c r="AF313" s="3"/>
      <c r="AG313" s="3"/>
    </row>
    <row r="314" spans="1:33" ht="16.5" customHeight="1" x14ac:dyDescent="0.2">
      <c r="A314" s="3"/>
      <c r="B314" s="18" t="s">
        <v>326</v>
      </c>
      <c r="C314" s="1">
        <v>95.81</v>
      </c>
      <c r="D314" s="3">
        <f t="shared" si="2"/>
        <v>0.49000000000000909</v>
      </c>
      <c r="E314" s="16">
        <f t="shared" si="46"/>
        <v>5.1405791019723994E-3</v>
      </c>
      <c r="F314" s="3">
        <f t="shared" si="3"/>
        <v>0.24010000000000892</v>
      </c>
      <c r="G314" s="1">
        <v>98.46</v>
      </c>
      <c r="H314" s="3">
        <f t="shared" si="4"/>
        <v>2.6499999999999915</v>
      </c>
      <c r="I314" s="3">
        <f t="shared" si="5"/>
        <v>2.7658908255923091E-2</v>
      </c>
      <c r="J314" s="3">
        <f t="shared" si="0"/>
        <v>8.3333333333333329E-2</v>
      </c>
      <c r="K314" s="3">
        <f t="shared" si="1"/>
        <v>31.799999999999898</v>
      </c>
      <c r="L314" s="3">
        <f t="shared" si="15"/>
        <v>1.1788535028266496</v>
      </c>
      <c r="M314" s="3">
        <f t="shared" si="6"/>
        <v>1.0857502027753205</v>
      </c>
      <c r="N314" s="3">
        <f t="shared" si="7"/>
        <v>17.372003244405128</v>
      </c>
      <c r="O314" s="3">
        <f t="shared" si="8"/>
        <v>1.8305315485271676</v>
      </c>
      <c r="P314" s="3">
        <f t="shared" si="44"/>
        <v>54.915946455815025</v>
      </c>
      <c r="Q314" s="3">
        <v>294</v>
      </c>
      <c r="R314" s="3" t="str">
        <f t="shared" si="10"/>
        <v/>
      </c>
      <c r="S314" s="16"/>
      <c r="T314" s="16">
        <f t="shared" si="48"/>
        <v>1.4810501183561419E-4</v>
      </c>
      <c r="U314" s="16">
        <f t="shared" si="49"/>
        <v>0.19471744408223221</v>
      </c>
      <c r="V314" s="16">
        <f t="shared" si="51"/>
        <v>0.19178279887034519</v>
      </c>
      <c r="W314" s="16">
        <f t="shared" si="50"/>
        <v>1.7045565723988636</v>
      </c>
      <c r="X314" s="3">
        <f t="shared" si="45"/>
        <v>32.383608623324164</v>
      </c>
      <c r="Y314" s="3">
        <f t="shared" si="12"/>
        <v>31.014837072839409</v>
      </c>
      <c r="Z314" s="3"/>
      <c r="AA314" s="16">
        <f t="shared" si="47"/>
        <v>1.7045565723988636</v>
      </c>
      <c r="AB314" s="3"/>
      <c r="AC314" s="3"/>
      <c r="AD314" s="3"/>
      <c r="AE314" s="3"/>
      <c r="AF314" s="3"/>
      <c r="AG314" s="3"/>
    </row>
    <row r="315" spans="1:33" ht="16.5" customHeight="1" x14ac:dyDescent="0.2">
      <c r="A315" s="3"/>
      <c r="B315" s="18" t="s">
        <v>327</v>
      </c>
      <c r="C315" s="1">
        <v>98.58</v>
      </c>
      <c r="D315" s="3">
        <f t="shared" si="2"/>
        <v>2.769999999999996</v>
      </c>
      <c r="E315" s="16">
        <f t="shared" si="46"/>
        <v>2.8911387120342302E-2</v>
      </c>
      <c r="F315" s="3">
        <f t="shared" si="3"/>
        <v>7.6728999999999781</v>
      </c>
      <c r="G315" s="1">
        <v>97.76</v>
      </c>
      <c r="H315" s="3">
        <f t="shared" si="4"/>
        <v>-0.81999999999999318</v>
      </c>
      <c r="I315" s="3">
        <f t="shared" si="5"/>
        <v>-8.3181172651652785E-3</v>
      </c>
      <c r="J315" s="3">
        <f t="shared" si="0"/>
        <v>8.3333333333333329E-2</v>
      </c>
      <c r="K315" s="3">
        <f t="shared" si="1"/>
        <v>-9.8399999999999181</v>
      </c>
      <c r="L315" s="3">
        <f t="shared" si="15"/>
        <v>1.5298830432143971</v>
      </c>
      <c r="M315" s="3">
        <f t="shared" si="6"/>
        <v>1.2368844098032754</v>
      </c>
      <c r="N315" s="3">
        <f t="shared" si="7"/>
        <v>19.790150556852407</v>
      </c>
      <c r="O315" s="3">
        <f t="shared" si="8"/>
        <v>-0.49721703590540828</v>
      </c>
      <c r="P315" s="3">
        <f t="shared" si="44"/>
        <v>-14.916511077162248</v>
      </c>
      <c r="Q315" s="3">
        <v>295</v>
      </c>
      <c r="R315" s="3">
        <f t="shared" si="10"/>
        <v>-14.916511077162248</v>
      </c>
      <c r="S315" s="16"/>
      <c r="T315" s="16">
        <f t="shared" si="48"/>
        <v>1.8528140607273206E-4</v>
      </c>
      <c r="U315" s="16">
        <f t="shared" si="49"/>
        <v>0.21778898033330199</v>
      </c>
      <c r="V315" s="16">
        <f t="shared" si="51"/>
        <v>0.19733229442592867</v>
      </c>
      <c r="W315" s="16">
        <f t="shared" si="50"/>
        <v>-0.45832166085365666</v>
      </c>
      <c r="X315" s="3">
        <f t="shared" si="45"/>
        <v>-8.796178303818559</v>
      </c>
      <c r="Y315" s="3">
        <f t="shared" si="12"/>
        <v>-8.3392783017606327</v>
      </c>
      <c r="Z315" s="3"/>
      <c r="AA315" s="16">
        <f t="shared" si="47"/>
        <v>0.45832166085365666</v>
      </c>
      <c r="AB315" s="3"/>
      <c r="AC315" s="3"/>
      <c r="AD315" s="3"/>
      <c r="AE315" s="3"/>
      <c r="AF315" s="3"/>
      <c r="AG315" s="3"/>
    </row>
    <row r="316" spans="1:33" ht="16.5" customHeight="1" x14ac:dyDescent="0.2">
      <c r="A316" s="3"/>
      <c r="B316" s="18" t="s">
        <v>328</v>
      </c>
      <c r="C316" s="1">
        <v>97.63</v>
      </c>
      <c r="D316" s="3">
        <f t="shared" si="2"/>
        <v>-0.95000000000000284</v>
      </c>
      <c r="E316" s="16">
        <f t="shared" si="46"/>
        <v>-9.6368431730574442E-3</v>
      </c>
      <c r="F316" s="3">
        <f t="shared" si="3"/>
        <v>0.90250000000000541</v>
      </c>
      <c r="G316" s="1">
        <v>98.48</v>
      </c>
      <c r="H316" s="3">
        <f t="shared" si="4"/>
        <v>0.85000000000000853</v>
      </c>
      <c r="I316" s="3">
        <f t="shared" si="5"/>
        <v>8.7063402642631217E-3</v>
      </c>
      <c r="J316" s="3">
        <f t="shared" si="0"/>
        <v>8.3333333333333329E-2</v>
      </c>
      <c r="K316" s="3">
        <f t="shared" si="1"/>
        <v>10.200000000000102</v>
      </c>
      <c r="L316" s="3">
        <f t="shared" si="15"/>
        <v>1.4959704462838894</v>
      </c>
      <c r="M316" s="3">
        <f t="shared" si="6"/>
        <v>1.2230987066806545</v>
      </c>
      <c r="N316" s="3">
        <f t="shared" si="7"/>
        <v>19.569579306890471</v>
      </c>
      <c r="O316" s="3">
        <f t="shared" si="8"/>
        <v>0.52121713195994313</v>
      </c>
      <c r="P316" s="3">
        <f t="shared" si="44"/>
        <v>15.636513958798293</v>
      </c>
      <c r="Q316" s="3">
        <v>296</v>
      </c>
      <c r="R316" s="3" t="str">
        <f t="shared" si="10"/>
        <v/>
      </c>
      <c r="S316" s="16"/>
      <c r="T316" s="16">
        <f t="shared" si="48"/>
        <v>1.8028612716837377E-4</v>
      </c>
      <c r="U316" s="16">
        <f t="shared" si="49"/>
        <v>0.2148330713719461</v>
      </c>
      <c r="V316" s="16">
        <f t="shared" si="51"/>
        <v>0.19694932442505186</v>
      </c>
      <c r="W316" s="16">
        <f t="shared" si="50"/>
        <v>0.48631284980455963</v>
      </c>
      <c r="X316" s="3">
        <f t="shared" si="45"/>
        <v>9.2207597420229863</v>
      </c>
      <c r="Y316" s="3">
        <f t="shared" si="12"/>
        <v>8.84858504982917</v>
      </c>
      <c r="Z316" s="3"/>
      <c r="AA316" s="16">
        <f t="shared" si="47"/>
        <v>0.48631284980455963</v>
      </c>
      <c r="AB316" s="3"/>
      <c r="AC316" s="3"/>
      <c r="AD316" s="3"/>
      <c r="AE316" s="3"/>
      <c r="AF316" s="3"/>
      <c r="AG316" s="3"/>
    </row>
    <row r="317" spans="1:33" ht="16.5" customHeight="1" x14ac:dyDescent="0.2">
      <c r="A317" s="3"/>
      <c r="B317" s="18" t="s">
        <v>329</v>
      </c>
      <c r="C317" s="1">
        <v>98.25</v>
      </c>
      <c r="D317" s="3">
        <f t="shared" si="2"/>
        <v>0.62000000000000455</v>
      </c>
      <c r="E317" s="16">
        <f t="shared" si="46"/>
        <v>6.3505070162860246E-3</v>
      </c>
      <c r="F317" s="3">
        <f t="shared" si="3"/>
        <v>0.38440000000000563</v>
      </c>
      <c r="G317" s="1">
        <v>95.54</v>
      </c>
      <c r="H317" s="3">
        <f t="shared" si="4"/>
        <v>-2.7099999999999937</v>
      </c>
      <c r="I317" s="3">
        <f t="shared" si="5"/>
        <v>-2.7582697201017747E-2</v>
      </c>
      <c r="J317" s="3">
        <f t="shared" si="0"/>
        <v>8.3333333333333329E-2</v>
      </c>
      <c r="K317" s="3">
        <f t="shared" si="1"/>
        <v>-32.519999999999925</v>
      </c>
      <c r="L317" s="3">
        <f t="shared" si="15"/>
        <v>1.4358855572955713</v>
      </c>
      <c r="M317" s="3">
        <f t="shared" si="6"/>
        <v>1.1982844225373086</v>
      </c>
      <c r="N317" s="3">
        <f t="shared" si="7"/>
        <v>19.172550760596938</v>
      </c>
      <c r="O317" s="3">
        <f t="shared" si="8"/>
        <v>-1.6961749329063931</v>
      </c>
      <c r="P317" s="3">
        <f t="shared" si="44"/>
        <v>-50.885247987191789</v>
      </c>
      <c r="Q317" s="3">
        <v>297</v>
      </c>
      <c r="R317" s="3" t="str">
        <f t="shared" si="10"/>
        <v/>
      </c>
      <c r="S317" s="16"/>
      <c r="T317" s="16">
        <f t="shared" si="48"/>
        <v>1.7272087377353723E-4</v>
      </c>
      <c r="U317" s="16">
        <f t="shared" si="49"/>
        <v>0.21027730188022084</v>
      </c>
      <c r="V317" s="16">
        <f t="shared" si="51"/>
        <v>0.1968511051772048</v>
      </c>
      <c r="W317" s="16">
        <f t="shared" si="50"/>
        <v>-1.5740755823505592</v>
      </c>
      <c r="X317" s="3">
        <f t="shared" si="45"/>
        <v>-30.006729590718415</v>
      </c>
      <c r="Y317" s="3">
        <f t="shared" si="12"/>
        <v>-28.640702524899051</v>
      </c>
      <c r="Z317" s="3"/>
      <c r="AA317" s="16">
        <f t="shared" si="47"/>
        <v>1.5740755823505592</v>
      </c>
      <c r="AB317" s="3"/>
      <c r="AC317" s="3"/>
      <c r="AD317" s="3"/>
      <c r="AE317" s="3"/>
      <c r="AF317" s="3"/>
      <c r="AG317" s="3"/>
    </row>
    <row r="318" spans="1:33" ht="16.5" customHeight="1" x14ac:dyDescent="0.2">
      <c r="A318" s="3"/>
      <c r="B318" s="18" t="s">
        <v>330</v>
      </c>
      <c r="C318" s="1">
        <v>95.75</v>
      </c>
      <c r="D318" s="3">
        <f t="shared" si="2"/>
        <v>-2.5</v>
      </c>
      <c r="E318" s="16">
        <f t="shared" si="46"/>
        <v>-2.5445292620865138E-2</v>
      </c>
      <c r="F318" s="3">
        <f t="shared" si="3"/>
        <v>6.25</v>
      </c>
      <c r="G318" s="1">
        <v>99.02</v>
      </c>
      <c r="H318" s="3">
        <f t="shared" si="4"/>
        <v>3.269999999999996</v>
      </c>
      <c r="I318" s="3">
        <f t="shared" si="5"/>
        <v>3.4151436031331549E-2</v>
      </c>
      <c r="J318" s="3">
        <f t="shared" si="0"/>
        <v>8.3333333333333329E-2</v>
      </c>
      <c r="K318" s="3">
        <f t="shared" si="1"/>
        <v>39.239999999999952</v>
      </c>
      <c r="L318" s="3">
        <f t="shared" si="15"/>
        <v>1.696107959603919</v>
      </c>
      <c r="M318" s="3">
        <f t="shared" si="6"/>
        <v>1.3023470964393167</v>
      </c>
      <c r="N318" s="3">
        <f t="shared" si="7"/>
        <v>20.837553543029067</v>
      </c>
      <c r="O318" s="3">
        <f t="shared" si="8"/>
        <v>1.8831385325043202</v>
      </c>
      <c r="P318" s="3">
        <f t="shared" si="44"/>
        <v>56.494155975129608</v>
      </c>
      <c r="Q318" s="3">
        <v>298</v>
      </c>
      <c r="R318" s="3" t="str">
        <f t="shared" si="10"/>
        <v/>
      </c>
      <c r="S318" s="16"/>
      <c r="T318" s="16">
        <f t="shared" si="48"/>
        <v>1.9838260581612731E-4</v>
      </c>
      <c r="U318" s="16">
        <f t="shared" si="49"/>
        <v>0.22535737638011449</v>
      </c>
      <c r="V318" s="16">
        <f t="shared" si="51"/>
        <v>0.21108899879552062</v>
      </c>
      <c r="W318" s="16">
        <f t="shared" si="50"/>
        <v>1.8185214922130273</v>
      </c>
      <c r="X318" s="3">
        <f t="shared" si="45"/>
        <v>33.314269436758551</v>
      </c>
      <c r="Y318" s="3">
        <f t="shared" si="12"/>
        <v>33.088457554136291</v>
      </c>
      <c r="Z318" s="3"/>
      <c r="AA318" s="16">
        <f t="shared" si="47"/>
        <v>1.8185214922130273</v>
      </c>
      <c r="AB318" s="3"/>
      <c r="AC318" s="3"/>
      <c r="AD318" s="3"/>
      <c r="AE318" s="3"/>
      <c r="AF318" s="3"/>
      <c r="AG318" s="3"/>
    </row>
    <row r="319" spans="1:33" ht="16.5" customHeight="1" x14ac:dyDescent="0.2">
      <c r="A319" s="3"/>
      <c r="B319" s="18" t="s">
        <v>331</v>
      </c>
      <c r="C319" s="1">
        <v>99.17</v>
      </c>
      <c r="D319" s="3">
        <f t="shared" si="2"/>
        <v>3.4200000000000017</v>
      </c>
      <c r="E319" s="16">
        <f t="shared" si="46"/>
        <v>3.5718015665796361E-2</v>
      </c>
      <c r="F319" s="3">
        <f t="shared" si="3"/>
        <v>11.696400000000011</v>
      </c>
      <c r="G319" s="1">
        <v>99.45</v>
      </c>
      <c r="H319" s="3">
        <f t="shared" si="4"/>
        <v>0.28000000000000114</v>
      </c>
      <c r="I319" s="3">
        <f t="shared" si="5"/>
        <v>2.8234345064031574E-3</v>
      </c>
      <c r="J319" s="3">
        <f t="shared" si="0"/>
        <v>8.3333333333333329E-2</v>
      </c>
      <c r="K319" s="3">
        <f t="shared" si="1"/>
        <v>3.3600000000000136</v>
      </c>
      <c r="L319" s="3">
        <f t="shared" si="15"/>
        <v>2.2366642861118158</v>
      </c>
      <c r="M319" s="3">
        <f t="shared" si="6"/>
        <v>1.4955481557314749</v>
      </c>
      <c r="N319" s="3">
        <f t="shared" si="7"/>
        <v>23.928770491703599</v>
      </c>
      <c r="O319" s="3">
        <f t="shared" si="8"/>
        <v>0.14041674231298124</v>
      </c>
      <c r="P319" s="3">
        <f t="shared" si="44"/>
        <v>4.2125022693894367</v>
      </c>
      <c r="Q319" s="3">
        <v>299</v>
      </c>
      <c r="R319" s="3" t="str">
        <f t="shared" si="10"/>
        <v/>
      </c>
      <c r="S319" s="16"/>
      <c r="T319" s="16">
        <f t="shared" si="48"/>
        <v>2.5662012134509743E-4</v>
      </c>
      <c r="U319" s="16">
        <f t="shared" si="49"/>
        <v>0.25630987313083542</v>
      </c>
      <c r="V319" s="16">
        <f t="shared" si="51"/>
        <v>0.23382309246537117</v>
      </c>
      <c r="W319" s="16">
        <f t="shared" si="50"/>
        <v>0.13218848600320188</v>
      </c>
      <c r="X319" s="3">
        <f t="shared" si="45"/>
        <v>2.4840876579725659</v>
      </c>
      <c r="Y319" s="3">
        <f t="shared" si="12"/>
        <v>2.4052028678196731</v>
      </c>
      <c r="Z319" s="3"/>
      <c r="AA319" s="16">
        <f t="shared" si="47"/>
        <v>0.13218848600320188</v>
      </c>
      <c r="AB319" s="3"/>
      <c r="AC319" s="3"/>
      <c r="AD319" s="3"/>
      <c r="AE319" s="3"/>
      <c r="AF319" s="3"/>
      <c r="AG319" s="3"/>
    </row>
    <row r="320" spans="1:33" ht="16.5" customHeight="1" x14ac:dyDescent="0.2">
      <c r="A320" s="3"/>
      <c r="B320" s="18" t="s">
        <v>332</v>
      </c>
      <c r="C320" s="1">
        <v>98.66</v>
      </c>
      <c r="D320" s="3">
        <f t="shared" si="2"/>
        <v>-0.51000000000000512</v>
      </c>
      <c r="E320" s="16">
        <f t="shared" si="46"/>
        <v>-5.1426842795200675E-3</v>
      </c>
      <c r="F320" s="3">
        <f t="shared" si="3"/>
        <v>0.26010000000000522</v>
      </c>
      <c r="G320" s="1">
        <v>97.27</v>
      </c>
      <c r="H320" s="3">
        <f t="shared" si="4"/>
        <v>-1.3900000000000006</v>
      </c>
      <c r="I320" s="3">
        <f t="shared" si="5"/>
        <v>-1.4088789783093459E-2</v>
      </c>
      <c r="J320" s="3">
        <f t="shared" si="0"/>
        <v>8.3333333333333329E-2</v>
      </c>
      <c r="K320" s="3">
        <f t="shared" si="1"/>
        <v>-16.680000000000007</v>
      </c>
      <c r="L320" s="3">
        <f t="shared" si="15"/>
        <v>2.1298229733490155</v>
      </c>
      <c r="M320" s="3">
        <f t="shared" si="6"/>
        <v>1.459391302341156</v>
      </c>
      <c r="N320" s="3">
        <f t="shared" si="7"/>
        <v>23.350260837458496</v>
      </c>
      <c r="O320" s="3">
        <f t="shared" si="8"/>
        <v>-0.71433891535986382</v>
      </c>
      <c r="P320" s="3">
        <f t="shared" si="44"/>
        <v>-21.430167460795914</v>
      </c>
      <c r="Q320" s="3">
        <v>300</v>
      </c>
      <c r="R320" s="3">
        <f t="shared" si="10"/>
        <v>-20</v>
      </c>
      <c r="S320" s="16"/>
      <c r="T320" s="16">
        <f t="shared" si="48"/>
        <v>2.4417834189935286E-4</v>
      </c>
      <c r="U320" s="16">
        <f t="shared" si="49"/>
        <v>0.25001931030669278</v>
      </c>
      <c r="V320" s="16">
        <f t="shared" si="51"/>
        <v>0.23368370930196519</v>
      </c>
      <c r="W320" s="16">
        <f t="shared" si="50"/>
        <v>-0.67620967832337786</v>
      </c>
      <c r="X320" s="3">
        <f t="shared" si="45"/>
        <v>-12.637242924349628</v>
      </c>
      <c r="Y320" s="3">
        <f t="shared" si="12"/>
        <v>-12.303805775575732</v>
      </c>
      <c r="Z320" s="3"/>
      <c r="AA320" s="16">
        <f t="shared" si="47"/>
        <v>0.67620967832337786</v>
      </c>
      <c r="AB320" s="3"/>
      <c r="AC320" s="3"/>
      <c r="AD320" s="3"/>
      <c r="AE320" s="3"/>
      <c r="AF320" s="3"/>
      <c r="AG320" s="3"/>
    </row>
    <row r="321" spans="1:33" ht="16.5" customHeight="1" x14ac:dyDescent="0.2">
      <c r="A321" s="3"/>
      <c r="B321" s="18" t="s">
        <v>333</v>
      </c>
      <c r="C321" s="1">
        <v>97.2</v>
      </c>
      <c r="D321" s="3">
        <f t="shared" si="2"/>
        <v>-1.4599999999999937</v>
      </c>
      <c r="E321" s="16">
        <f t="shared" si="46"/>
        <v>-1.479829718224198E-2</v>
      </c>
      <c r="F321" s="3">
        <f t="shared" si="3"/>
        <v>2.131599999999982</v>
      </c>
      <c r="G321" s="1">
        <v>0</v>
      </c>
      <c r="H321" s="3">
        <f t="shared" si="4"/>
        <v>-1.3900000000000006</v>
      </c>
      <c r="I321" s="3">
        <f t="shared" si="5"/>
        <v>-1.4300411522633749E-2</v>
      </c>
      <c r="J321" s="3">
        <f t="shared" si="0"/>
        <v>8.3333333333333329E-2</v>
      </c>
      <c r="K321" s="3">
        <f t="shared" si="1"/>
        <v>-16.680000000000007</v>
      </c>
      <c r="L321" s="3">
        <f t="shared" si="15"/>
        <v>2.1299190288436627</v>
      </c>
      <c r="M321" s="3">
        <f t="shared" si="6"/>
        <v>1.4594242114079314</v>
      </c>
      <c r="N321" s="3">
        <f t="shared" si="7"/>
        <v>23.350787382526903</v>
      </c>
      <c r="O321" s="3">
        <f t="shared" si="8"/>
        <v>-0.71432280748191979</v>
      </c>
      <c r="P321" s="3">
        <f t="shared" si="44"/>
        <v>-21.429684224457592</v>
      </c>
      <c r="Q321" s="3">
        <v>301</v>
      </c>
      <c r="R321" s="3" t="str">
        <f t="shared" si="10"/>
        <v/>
      </c>
      <c r="S321" s="16"/>
      <c r="T321" s="16">
        <f t="shared" si="48"/>
        <v>2.4281678825581761E-4</v>
      </c>
      <c r="U321" s="16">
        <f t="shared" si="49"/>
        <v>0.24932127424969036</v>
      </c>
      <c r="V321" s="16">
        <f t="shared" si="51"/>
        <v>0.24172003787617041</v>
      </c>
      <c r="W321" s="16">
        <f t="shared" si="50"/>
        <v>-0.68828838930024894</v>
      </c>
      <c r="X321" s="3">
        <f t="shared" si="45"/>
        <v>-12.636957962740793</v>
      </c>
      <c r="Y321" s="3">
        <f t="shared" si="12"/>
        <v>-12.52358097052298</v>
      </c>
      <c r="Z321" s="3"/>
      <c r="AA321" s="16">
        <f t="shared" si="47"/>
        <v>0.68828838930024894</v>
      </c>
      <c r="AB321" s="3"/>
      <c r="AC321" s="3"/>
      <c r="AD321" s="3"/>
      <c r="AE321" s="3"/>
      <c r="AF321" s="3"/>
      <c r="AG321" s="3"/>
    </row>
    <row r="322" spans="1:33" ht="16.5" customHeight="1" x14ac:dyDescent="0.2">
      <c r="A322" s="3"/>
      <c r="B322" s="18" t="s">
        <v>334</v>
      </c>
      <c r="C322" s="1">
        <v>97.17</v>
      </c>
      <c r="D322" s="3">
        <f t="shared" si="2"/>
        <v>-3.0000000000001137E-2</v>
      </c>
      <c r="E322" s="16">
        <f t="shared" si="46"/>
        <v>-3.0864197530865368E-4</v>
      </c>
      <c r="F322" s="3">
        <f t="shared" si="3"/>
        <v>9.0000000000006817E-4</v>
      </c>
      <c r="G322" s="1">
        <v>98.19</v>
      </c>
      <c r="H322" s="3">
        <f t="shared" si="4"/>
        <v>1.019999999999996</v>
      </c>
      <c r="I322" s="3">
        <f t="shared" si="5"/>
        <v>1.0497066995986374E-2</v>
      </c>
      <c r="J322" s="3">
        <f t="shared" si="0"/>
        <v>8.3333333333333329E-2</v>
      </c>
      <c r="K322" s="3">
        <f t="shared" si="1"/>
        <v>12.239999999999952</v>
      </c>
      <c r="L322" s="3">
        <f t="shared" si="15"/>
        <v>2.0148369191764375</v>
      </c>
      <c r="M322" s="3">
        <f t="shared" si="6"/>
        <v>1.4194495127254219</v>
      </c>
      <c r="N322" s="3">
        <f t="shared" si="7"/>
        <v>22.71119220360675</v>
      </c>
      <c r="O322" s="3">
        <f t="shared" si="8"/>
        <v>0.53894132418359464</v>
      </c>
      <c r="P322" s="3">
        <f t="shared" si="44"/>
        <v>16.168239725507839</v>
      </c>
      <c r="Q322" s="3">
        <v>302</v>
      </c>
      <c r="R322" s="3" t="str">
        <f t="shared" si="10"/>
        <v/>
      </c>
      <c r="S322" s="16"/>
      <c r="T322" s="16">
        <f t="shared" si="48"/>
        <v>2.2969670564030977E-4</v>
      </c>
      <c r="U322" s="16">
        <f t="shared" si="49"/>
        <v>0.24249197232881609</v>
      </c>
      <c r="V322" s="16">
        <f t="shared" si="51"/>
        <v>0.24010135396993346</v>
      </c>
      <c r="W322" s="16">
        <f t="shared" si="50"/>
        <v>0.51945968661193376</v>
      </c>
      <c r="X322" s="3">
        <f t="shared" si="45"/>
        <v>9.5343152798104178</v>
      </c>
      <c r="Y322" s="3">
        <f t="shared" si="12"/>
        <v>9.4517001119558053</v>
      </c>
      <c r="Z322" s="3"/>
      <c r="AA322" s="16">
        <f t="shared" si="47"/>
        <v>0.51945968661193376</v>
      </c>
      <c r="AB322" s="3"/>
      <c r="AC322" s="3"/>
      <c r="AD322" s="3"/>
      <c r="AE322" s="3"/>
      <c r="AF322" s="3"/>
      <c r="AG322" s="3"/>
    </row>
    <row r="323" spans="1:33" ht="16.5" customHeight="1" x14ac:dyDescent="0.2">
      <c r="A323" s="3"/>
      <c r="B323" s="18" t="s">
        <v>335</v>
      </c>
      <c r="C323" s="1">
        <v>98.05</v>
      </c>
      <c r="D323" s="3">
        <f t="shared" si="2"/>
        <v>0.87999999999999545</v>
      </c>
      <c r="E323" s="16">
        <f t="shared" si="46"/>
        <v>9.0562930945764682E-3</v>
      </c>
      <c r="F323" s="3">
        <f t="shared" si="3"/>
        <v>0.77439999999999198</v>
      </c>
      <c r="G323" s="1">
        <v>100.07</v>
      </c>
      <c r="H323" s="3">
        <f t="shared" si="4"/>
        <v>2.019999999999996</v>
      </c>
      <c r="I323" s="3">
        <f t="shared" si="5"/>
        <v>2.0601733809280938E-2</v>
      </c>
      <c r="J323" s="3">
        <f t="shared" si="0"/>
        <v>8.3333333333333329E-2</v>
      </c>
      <c r="K323" s="3">
        <f t="shared" si="1"/>
        <v>24.239999999999952</v>
      </c>
      <c r="L323" s="3">
        <f t="shared" si="15"/>
        <v>1.9477862748966297</v>
      </c>
      <c r="M323" s="3">
        <f t="shared" si="6"/>
        <v>1.3956311385522429</v>
      </c>
      <c r="N323" s="3">
        <f t="shared" si="7"/>
        <v>22.330098216835886</v>
      </c>
      <c r="O323" s="3">
        <f t="shared" si="8"/>
        <v>1.0855303798764346</v>
      </c>
      <c r="P323" s="3">
        <f t="shared" si="44"/>
        <v>32.565911396293039</v>
      </c>
      <c r="Q323" s="3">
        <v>303</v>
      </c>
      <c r="R323" s="3" t="str">
        <f t="shared" si="10"/>
        <v/>
      </c>
      <c r="S323" s="16"/>
      <c r="T323" s="16">
        <f t="shared" si="48"/>
        <v>2.2171398882812402E-4</v>
      </c>
      <c r="U323" s="16">
        <f t="shared" si="49"/>
        <v>0.23824101481482937</v>
      </c>
      <c r="V323" s="16">
        <f t="shared" si="51"/>
        <v>0.23813877070842249</v>
      </c>
      <c r="W323" s="16">
        <f t="shared" si="50"/>
        <v>1.0376920443506394</v>
      </c>
      <c r="X323" s="3">
        <f t="shared" si="45"/>
        <v>19.203925219934629</v>
      </c>
      <c r="Y323" s="3">
        <f t="shared" si="12"/>
        <v>18.881068665279685</v>
      </c>
      <c r="Z323" s="3"/>
      <c r="AA323" s="16">
        <f t="shared" si="47"/>
        <v>1.0376920443506394</v>
      </c>
      <c r="AB323" s="3"/>
      <c r="AC323" s="3"/>
      <c r="AD323" s="3"/>
      <c r="AE323" s="3"/>
      <c r="AF323" s="3"/>
      <c r="AG323" s="3"/>
    </row>
    <row r="324" spans="1:33" ht="16.5" customHeight="1" x14ac:dyDescent="0.2">
      <c r="A324" s="3"/>
      <c r="B324" s="18" t="s">
        <v>336</v>
      </c>
      <c r="C324" s="1">
        <v>100.32</v>
      </c>
      <c r="D324" s="3">
        <f t="shared" si="2"/>
        <v>2.269999999999996</v>
      </c>
      <c r="E324" s="16">
        <f t="shared" si="46"/>
        <v>2.3151453340132546E-2</v>
      </c>
      <c r="F324" s="3">
        <f t="shared" si="3"/>
        <v>5.1528999999999821</v>
      </c>
      <c r="G324" s="1">
        <v>0</v>
      </c>
      <c r="H324" s="3">
        <f t="shared" si="4"/>
        <v>2.019999999999996</v>
      </c>
      <c r="I324" s="3">
        <f t="shared" si="5"/>
        <v>2.0135566188197729E-2</v>
      </c>
      <c r="J324" s="3">
        <f t="shared" si="0"/>
        <v>8.3333333333333329E-2</v>
      </c>
      <c r="K324" s="3">
        <f t="shared" si="1"/>
        <v>24.239999999999952</v>
      </c>
      <c r="L324" s="3">
        <f t="shared" si="15"/>
        <v>2.1210356654427569</v>
      </c>
      <c r="M324" s="3">
        <f t="shared" si="6"/>
        <v>1.4563775834043715</v>
      </c>
      <c r="N324" s="3">
        <f t="shared" si="7"/>
        <v>23.302041334469944</v>
      </c>
      <c r="O324" s="3">
        <f t="shared" si="8"/>
        <v>1.0402522101848011</v>
      </c>
      <c r="P324" s="3">
        <f t="shared" si="44"/>
        <v>31.207566305544031</v>
      </c>
      <c r="Q324" s="3">
        <v>304</v>
      </c>
      <c r="R324" s="3" t="str">
        <f t="shared" si="10"/>
        <v/>
      </c>
      <c r="S324" s="16"/>
      <c r="T324" s="16">
        <f t="shared" si="48"/>
        <v>2.3870187006770296E-4</v>
      </c>
      <c r="U324" s="16">
        <f t="shared" si="49"/>
        <v>0.24719967382124913</v>
      </c>
      <c r="V324" s="16">
        <f t="shared" si="51"/>
        <v>0.23312558146585158</v>
      </c>
      <c r="W324" s="16">
        <f t="shared" si="50"/>
        <v>0.97745595907660399</v>
      </c>
      <c r="X324" s="3">
        <f t="shared" si="45"/>
        <v>18.402917158831247</v>
      </c>
      <c r="Y324" s="3">
        <f t="shared" si="12"/>
        <v>17.785057889849281</v>
      </c>
      <c r="Z324" s="3"/>
      <c r="AA324" s="16">
        <f t="shared" si="47"/>
        <v>0.97745595907660399</v>
      </c>
      <c r="AB324" s="3"/>
      <c r="AC324" s="3"/>
      <c r="AD324" s="3"/>
      <c r="AE324" s="3"/>
      <c r="AF324" s="3"/>
      <c r="AG324" s="3"/>
    </row>
    <row r="325" spans="1:33" ht="16.5" customHeight="1" x14ac:dyDescent="0.2">
      <c r="A325" s="3"/>
      <c r="B325" s="18" t="s">
        <v>337</v>
      </c>
      <c r="C325" s="1">
        <v>101.18</v>
      </c>
      <c r="D325" s="3">
        <f t="shared" si="2"/>
        <v>0.86000000000001364</v>
      </c>
      <c r="E325" s="16">
        <f t="shared" si="46"/>
        <v>8.572567783094235E-3</v>
      </c>
      <c r="F325" s="3">
        <f t="shared" si="3"/>
        <v>0.73960000000002346</v>
      </c>
      <c r="G325" s="1">
        <v>100.7</v>
      </c>
      <c r="H325" s="3">
        <f t="shared" si="4"/>
        <v>-0.48000000000000398</v>
      </c>
      <c r="I325" s="3">
        <f t="shared" si="5"/>
        <v>-4.7440205574224544E-3</v>
      </c>
      <c r="J325" s="3">
        <f t="shared" si="0"/>
        <v>8.3333333333333329E-2</v>
      </c>
      <c r="K325" s="3">
        <f t="shared" si="1"/>
        <v>-5.7600000000000477</v>
      </c>
      <c r="L325" s="3">
        <f t="shared" si="15"/>
        <v>2.0463634673107176</v>
      </c>
      <c r="M325" s="3">
        <f t="shared" si="6"/>
        <v>1.4305116103376154</v>
      </c>
      <c r="N325" s="3">
        <f t="shared" si="7"/>
        <v>22.888185765401847</v>
      </c>
      <c r="O325" s="3">
        <f t="shared" si="8"/>
        <v>-0.25165821612243977</v>
      </c>
      <c r="P325" s="3">
        <f t="shared" si="44"/>
        <v>-7.5497464836731929</v>
      </c>
      <c r="Q325" s="3">
        <v>305</v>
      </c>
      <c r="R325" s="3">
        <f t="shared" si="10"/>
        <v>-7.5497464836731929</v>
      </c>
      <c r="S325" s="16"/>
      <c r="T325" s="16">
        <f t="shared" si="48"/>
        <v>2.2977144024759712E-4</v>
      </c>
      <c r="U325" s="16">
        <f t="shared" si="49"/>
        <v>0.24253141797174416</v>
      </c>
      <c r="V325" s="16">
        <f t="shared" si="51"/>
        <v>0.2300525860522932</v>
      </c>
      <c r="W325" s="16">
        <f t="shared" si="50"/>
        <v>-0.23472524576466136</v>
      </c>
      <c r="X325" s="3">
        <f t="shared" si="45"/>
        <v>-4.4520408207715008</v>
      </c>
      <c r="Y325" s="3">
        <f t="shared" si="12"/>
        <v>-4.2708850924366155</v>
      </c>
      <c r="Z325" s="3"/>
      <c r="AA325" s="16">
        <f t="shared" si="47"/>
        <v>0.23472524576466136</v>
      </c>
      <c r="AB325" s="3"/>
      <c r="AC325" s="3"/>
      <c r="AD325" s="3"/>
      <c r="AE325" s="3"/>
      <c r="AF325" s="3"/>
      <c r="AG325" s="3"/>
    </row>
    <row r="326" spans="1:33" ht="16.5" customHeight="1" x14ac:dyDescent="0.2">
      <c r="A326" s="3"/>
      <c r="B326" s="18" t="s">
        <v>338</v>
      </c>
      <c r="C326" s="1">
        <v>100.34</v>
      </c>
      <c r="D326" s="3">
        <f t="shared" si="2"/>
        <v>-0.84000000000000341</v>
      </c>
      <c r="E326" s="16">
        <f t="shared" si="46"/>
        <v>-8.3020359754892598E-3</v>
      </c>
      <c r="F326" s="3">
        <f t="shared" si="3"/>
        <v>0.70560000000000578</v>
      </c>
      <c r="G326" s="1">
        <v>96.94</v>
      </c>
      <c r="H326" s="3">
        <f t="shared" si="4"/>
        <v>-3.4000000000000057</v>
      </c>
      <c r="I326" s="3">
        <f t="shared" si="5"/>
        <v>-3.3884791708192204E-2</v>
      </c>
      <c r="J326" s="3">
        <f t="shared" si="0"/>
        <v>8.3333333333333329E-2</v>
      </c>
      <c r="K326" s="3">
        <f t="shared" si="1"/>
        <v>-40.800000000000068</v>
      </c>
      <c r="L326" s="3">
        <f t="shared" si="15"/>
        <v>1.9738897663750035</v>
      </c>
      <c r="M326" s="3">
        <f t="shared" si="6"/>
        <v>1.4049518733305435</v>
      </c>
      <c r="N326" s="3">
        <f t="shared" si="7"/>
        <v>22.479229973288696</v>
      </c>
      <c r="O326" s="3">
        <f t="shared" si="8"/>
        <v>-1.8150087902691203</v>
      </c>
      <c r="P326" s="3">
        <f t="shared" si="44"/>
        <v>-54.450263708073606</v>
      </c>
      <c r="Q326" s="3">
        <v>306</v>
      </c>
      <c r="R326" s="3" t="str">
        <f t="shared" si="10"/>
        <v/>
      </c>
      <c r="S326" s="16"/>
      <c r="T326" s="16">
        <f t="shared" si="48"/>
        <v>2.2107697327952797E-4</v>
      </c>
      <c r="U326" s="16">
        <f t="shared" si="49"/>
        <v>0.23789851861573069</v>
      </c>
      <c r="V326" s="16">
        <f t="shared" si="51"/>
        <v>0.23263555030964958</v>
      </c>
      <c r="W326" s="16">
        <f t="shared" si="50"/>
        <v>-1.7092056851144237</v>
      </c>
      <c r="X326" s="3">
        <f t="shared" si="45"/>
        <v>-32.108998262968711</v>
      </c>
      <c r="Y326" s="3">
        <f t="shared" si="12"/>
        <v>-31.099428852156795</v>
      </c>
      <c r="Z326" s="3"/>
      <c r="AA326" s="16">
        <f t="shared" si="47"/>
        <v>1.7092056851144237</v>
      </c>
      <c r="AB326" s="3"/>
      <c r="AC326" s="3"/>
      <c r="AD326" s="3"/>
      <c r="AE326" s="3"/>
      <c r="AF326" s="3"/>
      <c r="AG326" s="3"/>
    </row>
    <row r="327" spans="1:33" ht="16.5" customHeight="1" x14ac:dyDescent="0.2">
      <c r="A327" s="3"/>
      <c r="B327" s="18" t="s">
        <v>339</v>
      </c>
      <c r="C327" s="1">
        <v>97.3</v>
      </c>
      <c r="D327" s="3">
        <f t="shared" si="2"/>
        <v>-3.0400000000000063</v>
      </c>
      <c r="E327" s="16">
        <f t="shared" si="46"/>
        <v>-3.0296990233207158E-2</v>
      </c>
      <c r="F327" s="3">
        <f t="shared" si="3"/>
        <v>9.2416000000000373</v>
      </c>
      <c r="G327" s="1">
        <v>0</v>
      </c>
      <c r="H327" s="3">
        <f t="shared" si="4"/>
        <v>-3.4000000000000057</v>
      </c>
      <c r="I327" s="3">
        <f t="shared" si="5"/>
        <v>-3.4943473792394715E-2</v>
      </c>
      <c r="J327" s="3">
        <f t="shared" si="0"/>
        <v>8.3333333333333329E-2</v>
      </c>
      <c r="K327" s="3">
        <f t="shared" si="1"/>
        <v>-40.800000000000068</v>
      </c>
      <c r="L327" s="3">
        <f t="shared" si="15"/>
        <v>2.366738968192573</v>
      </c>
      <c r="M327" s="3">
        <f t="shared" si="6"/>
        <v>1.5384209333575039</v>
      </c>
      <c r="N327" s="3">
        <f t="shared" si="7"/>
        <v>24.614734933720062</v>
      </c>
      <c r="O327" s="3">
        <f t="shared" si="8"/>
        <v>-1.657543748078619</v>
      </c>
      <c r="P327" s="3">
        <f t="shared" si="44"/>
        <v>-49.726312442358569</v>
      </c>
      <c r="Q327" s="3">
        <v>307</v>
      </c>
      <c r="R327" s="3" t="str">
        <f t="shared" si="10"/>
        <v/>
      </c>
      <c r="S327" s="16"/>
      <c r="T327" s="16">
        <f t="shared" si="48"/>
        <v>2.5874349457204269E-4</v>
      </c>
      <c r="U327" s="16">
        <f t="shared" si="49"/>
        <v>0.25736809167113728</v>
      </c>
      <c r="V327" s="16">
        <f t="shared" si="51"/>
        <v>0.25248602159219258</v>
      </c>
      <c r="W327" s="16">
        <f t="shared" si="50"/>
        <v>-1.6292683478593073</v>
      </c>
      <c r="X327" s="3">
        <f t="shared" si="45"/>
        <v>-29.323312158702837</v>
      </c>
      <c r="Y327" s="3">
        <f t="shared" si="12"/>
        <v>-29.644948824242583</v>
      </c>
      <c r="Z327" s="3"/>
      <c r="AA327" s="16">
        <f t="shared" si="47"/>
        <v>1.6292683478593073</v>
      </c>
      <c r="AB327" s="3"/>
      <c r="AC327" s="3"/>
      <c r="AD327" s="3"/>
      <c r="AE327" s="3"/>
      <c r="AF327" s="3"/>
      <c r="AG327" s="3"/>
    </row>
    <row r="328" spans="1:33" ht="16.5" customHeight="1" x14ac:dyDescent="0.2">
      <c r="A328" s="3"/>
      <c r="B328" s="18" t="s">
        <v>340</v>
      </c>
      <c r="C328" s="1">
        <v>100.1</v>
      </c>
      <c r="D328" s="3">
        <f t="shared" si="2"/>
        <v>2.7999999999999972</v>
      </c>
      <c r="E328" s="16">
        <f t="shared" si="46"/>
        <v>2.8776978417266157E-2</v>
      </c>
      <c r="F328" s="3">
        <f t="shared" si="3"/>
        <v>7.8399999999999839</v>
      </c>
      <c r="G328" s="1">
        <v>96.19</v>
      </c>
      <c r="H328" s="3">
        <f t="shared" si="4"/>
        <v>-3.9099999999999966</v>
      </c>
      <c r="I328" s="3">
        <f t="shared" si="5"/>
        <v>-3.9060939060939028E-2</v>
      </c>
      <c r="J328" s="3">
        <f t="shared" si="0"/>
        <v>8.3333333333333329E-2</v>
      </c>
      <c r="K328" s="3">
        <f t="shared" si="1"/>
        <v>-46.919999999999959</v>
      </c>
      <c r="L328" s="3">
        <f t="shared" si="15"/>
        <v>2.6625909158578387</v>
      </c>
      <c r="M328" s="3">
        <f t="shared" si="6"/>
        <v>1.6317447459262244</v>
      </c>
      <c r="N328" s="3">
        <f t="shared" si="7"/>
        <v>26.107915934819591</v>
      </c>
      <c r="O328" s="3">
        <f t="shared" si="8"/>
        <v>-1.7971560854240272</v>
      </c>
      <c r="P328" s="3">
        <f t="shared" si="44"/>
        <v>-53.914682562720813</v>
      </c>
      <c r="Q328" s="3">
        <v>308</v>
      </c>
      <c r="R328" s="3" t="str">
        <f t="shared" si="10"/>
        <v/>
      </c>
      <c r="S328" s="16"/>
      <c r="T328" s="16">
        <f t="shared" si="48"/>
        <v>2.8952030496424595E-4</v>
      </c>
      <c r="U328" s="16">
        <f t="shared" si="49"/>
        <v>0.27224473928957188</v>
      </c>
      <c r="V328" s="16">
        <f t="shared" si="51"/>
        <v>0.26412721301929726</v>
      </c>
      <c r="W328" s="16">
        <f t="shared" si="50"/>
        <v>-1.7217275527689975</v>
      </c>
      <c r="X328" s="3">
        <f t="shared" si="45"/>
        <v>-31.793169231212122</v>
      </c>
      <c r="Y328" s="3">
        <f t="shared" si="12"/>
        <v>-31.327267394709658</v>
      </c>
      <c r="Z328" s="3"/>
      <c r="AA328" s="16">
        <f t="shared" si="47"/>
        <v>1.7217275527689975</v>
      </c>
      <c r="AB328" s="3"/>
      <c r="AC328" s="3"/>
      <c r="AD328" s="3"/>
      <c r="AE328" s="3"/>
      <c r="AF328" s="3"/>
      <c r="AG328" s="3"/>
    </row>
    <row r="329" spans="1:33" ht="16.5" customHeight="1" x14ac:dyDescent="0.2">
      <c r="A329" s="3"/>
      <c r="B329" s="18" t="s">
        <v>341</v>
      </c>
      <c r="C329" s="1">
        <v>95.66</v>
      </c>
      <c r="D329" s="3">
        <f t="shared" si="2"/>
        <v>-4.4399999999999977</v>
      </c>
      <c r="E329" s="16">
        <f t="shared" si="46"/>
        <v>-4.4355644355644333E-2</v>
      </c>
      <c r="F329" s="3">
        <f t="shared" si="3"/>
        <v>19.713599999999978</v>
      </c>
      <c r="G329" s="1">
        <v>95.91</v>
      </c>
      <c r="H329" s="3">
        <f t="shared" si="4"/>
        <v>0.25</v>
      </c>
      <c r="I329" s="3">
        <f t="shared" si="5"/>
        <v>2.6134225381559692E-3</v>
      </c>
      <c r="J329" s="3">
        <f t="shared" si="0"/>
        <v>8.3333333333333329E-2</v>
      </c>
      <c r="K329" s="3">
        <f t="shared" si="1"/>
        <v>3</v>
      </c>
      <c r="L329" s="3">
        <f t="shared" si="15"/>
        <v>3.5842670825682248</v>
      </c>
      <c r="M329" s="3">
        <f t="shared" si="6"/>
        <v>1.8932160686430444</v>
      </c>
      <c r="N329" s="3">
        <f t="shared" si="7"/>
        <v>30.29145709828871</v>
      </c>
      <c r="O329" s="3">
        <f t="shared" si="8"/>
        <v>9.9037824105512651E-2</v>
      </c>
      <c r="P329" s="3">
        <f t="shared" si="44"/>
        <v>2.9711347231653793</v>
      </c>
      <c r="Q329" s="3">
        <v>309</v>
      </c>
      <c r="R329" s="3" t="str">
        <f t="shared" si="10"/>
        <v/>
      </c>
      <c r="S329" s="16"/>
      <c r="T329" s="16">
        <f t="shared" si="48"/>
        <v>3.8021775800425444E-4</v>
      </c>
      <c r="U329" s="16">
        <f t="shared" si="49"/>
        <v>0.31198677223415922</v>
      </c>
      <c r="V329" s="16">
        <f t="shared" si="51"/>
        <v>0.30597795063075339</v>
      </c>
      <c r="W329" s="16">
        <f t="shared" si="50"/>
        <v>0.10052051320411055</v>
      </c>
      <c r="X329" s="3">
        <f t="shared" si="45"/>
        <v>1.7520605625830556</v>
      </c>
      <c r="Y329" s="3">
        <f t="shared" si="12"/>
        <v>1.828996109595928</v>
      </c>
      <c r="Z329" s="3"/>
      <c r="AA329" s="16">
        <f t="shared" si="47"/>
        <v>0.10052051320411055</v>
      </c>
      <c r="AB329" s="3"/>
      <c r="AC329" s="3"/>
      <c r="AD329" s="3"/>
      <c r="AE329" s="3"/>
      <c r="AF329" s="3"/>
      <c r="AG329" s="3"/>
    </row>
    <row r="330" spans="1:33" ht="16.5" customHeight="1" x14ac:dyDescent="0.2">
      <c r="A330" s="3"/>
      <c r="B330" s="18" t="s">
        <v>342</v>
      </c>
      <c r="C330" s="1">
        <v>95.45</v>
      </c>
      <c r="D330" s="3">
        <f t="shared" si="2"/>
        <v>-0.20999999999999375</v>
      </c>
      <c r="E330" s="16">
        <f t="shared" si="46"/>
        <v>-2.1952749320509487E-3</v>
      </c>
      <c r="F330" s="3">
        <f t="shared" si="3"/>
        <v>4.409999999999737E-2</v>
      </c>
      <c r="G330" s="1">
        <v>95.41</v>
      </c>
      <c r="H330" s="3">
        <f t="shared" si="4"/>
        <v>-4.0000000000006253E-2</v>
      </c>
      <c r="I330" s="3">
        <f t="shared" si="5"/>
        <v>-4.1906757464647723E-4</v>
      </c>
      <c r="J330" s="3">
        <f t="shared" si="0"/>
        <v>8.3333333333333329E-2</v>
      </c>
      <c r="K330" s="3">
        <f t="shared" si="1"/>
        <v>-0.48000000000007503</v>
      </c>
      <c r="L330" s="3">
        <f t="shared" si="15"/>
        <v>3.3929066997266992</v>
      </c>
      <c r="M330" s="3">
        <f t="shared" si="6"/>
        <v>1.8419844461142172</v>
      </c>
      <c r="N330" s="3">
        <f t="shared" si="7"/>
        <v>29.471751137827475</v>
      </c>
      <c r="O330" s="3">
        <f t="shared" si="8"/>
        <v>-1.628678247706792E-2</v>
      </c>
      <c r="P330" s="3">
        <f t="shared" si="44"/>
        <v>-0.4886034743120376</v>
      </c>
      <c r="Q330" s="3">
        <v>310</v>
      </c>
      <c r="R330" s="3">
        <f t="shared" si="10"/>
        <v>-0.4886034743120376</v>
      </c>
      <c r="S330" s="16"/>
      <c r="T330" s="16">
        <f t="shared" si="48"/>
        <v>3.5992594578928346E-4</v>
      </c>
      <c r="U330" s="16">
        <f t="shared" si="49"/>
        <v>0.30354742977343191</v>
      </c>
      <c r="V330" s="16">
        <f t="shared" si="51"/>
        <v>0.30502086474679158</v>
      </c>
      <c r="W330" s="16">
        <f t="shared" si="50"/>
        <v>-1.6566804401905944E-2</v>
      </c>
      <c r="X330" s="3">
        <f t="shared" si="45"/>
        <v>-0.28812657716549261</v>
      </c>
      <c r="Y330" s="3">
        <f t="shared" si="12"/>
        <v>-0.30143718763150518</v>
      </c>
      <c r="Z330" s="3"/>
      <c r="AA330" s="16">
        <f t="shared" si="47"/>
        <v>1.6566804401905944E-2</v>
      </c>
      <c r="AB330" s="3"/>
      <c r="AC330" s="3"/>
      <c r="AD330" s="3"/>
      <c r="AE330" s="3"/>
      <c r="AF330" s="3"/>
      <c r="AG330" s="3"/>
    </row>
    <row r="331" spans="1:33" ht="16.5" customHeight="1" x14ac:dyDescent="0.2">
      <c r="A331" s="3"/>
      <c r="B331" s="18" t="s">
        <v>343</v>
      </c>
      <c r="C331" s="1">
        <v>95.53</v>
      </c>
      <c r="D331" s="3">
        <f t="shared" si="2"/>
        <v>7.9999999999998295E-2</v>
      </c>
      <c r="E331" s="16">
        <f t="shared" si="46"/>
        <v>8.381351492928056E-4</v>
      </c>
      <c r="F331" s="3">
        <f t="shared" si="3"/>
        <v>6.3999999999997271E-3</v>
      </c>
      <c r="G331" s="1">
        <v>96.19</v>
      </c>
      <c r="H331" s="3">
        <f t="shared" si="4"/>
        <v>0.65999999999999659</v>
      </c>
      <c r="I331" s="3">
        <f t="shared" si="5"/>
        <v>6.9088244530513621E-3</v>
      </c>
      <c r="J331" s="3">
        <f t="shared" si="0"/>
        <v>8.3333333333333329E-2</v>
      </c>
      <c r="K331" s="3">
        <f t="shared" si="1"/>
        <v>7.9199999999999591</v>
      </c>
      <c r="L331" s="3">
        <f t="shared" si="15"/>
        <v>3.2098522835252559</v>
      </c>
      <c r="M331" s="3">
        <f t="shared" si="6"/>
        <v>1.7916060625944688</v>
      </c>
      <c r="N331" s="3">
        <f t="shared" si="7"/>
        <v>28.6656970015115</v>
      </c>
      <c r="O331" s="3">
        <f t="shared" si="8"/>
        <v>0.27628841536915533</v>
      </c>
      <c r="P331" s="3">
        <f t="shared" si="44"/>
        <v>8.2886524610746601</v>
      </c>
      <c r="Q331" s="3">
        <v>311</v>
      </c>
      <c r="R331" s="3" t="str">
        <f t="shared" si="10"/>
        <v/>
      </c>
      <c r="S331" s="16"/>
      <c r="T331" s="16">
        <f t="shared" si="48"/>
        <v>3.4050846064005084E-4</v>
      </c>
      <c r="U331" s="16">
        <f t="shared" si="49"/>
        <v>0.29524594141808796</v>
      </c>
      <c r="V331" s="16">
        <f t="shared" si="51"/>
        <v>0.30125338137097063</v>
      </c>
      <c r="W331" s="16">
        <f t="shared" si="50"/>
        <v>0.28080282166932846</v>
      </c>
      <c r="X331" s="3">
        <f t="shared" si="45"/>
        <v>4.8877693026771443</v>
      </c>
      <c r="Y331" s="3">
        <f t="shared" si="12"/>
        <v>5.1092782162174526</v>
      </c>
      <c r="Z331" s="3"/>
      <c r="AA331" s="16">
        <f t="shared" si="47"/>
        <v>0.28080282166932846</v>
      </c>
      <c r="AB331" s="3"/>
      <c r="AC331" s="3"/>
      <c r="AD331" s="3"/>
      <c r="AE331" s="3"/>
      <c r="AF331" s="3"/>
      <c r="AG331" s="3"/>
    </row>
    <row r="332" spans="1:33" ht="16.5" customHeight="1" x14ac:dyDescent="0.2">
      <c r="A332" s="3"/>
      <c r="B332" s="18" t="s">
        <v>344</v>
      </c>
      <c r="C332" s="1">
        <v>96.78</v>
      </c>
      <c r="D332" s="3">
        <f t="shared" si="2"/>
        <v>1.25</v>
      </c>
      <c r="E332" s="16">
        <f t="shared" si="46"/>
        <v>1.3084894797445828E-2</v>
      </c>
      <c r="F332" s="3">
        <f t="shared" si="3"/>
        <v>1.5625</v>
      </c>
      <c r="G332" s="1">
        <v>98.44</v>
      </c>
      <c r="H332" s="3">
        <f t="shared" si="4"/>
        <v>1.6599999999999966</v>
      </c>
      <c r="I332" s="3">
        <f t="shared" si="5"/>
        <v>1.7152304195081593E-2</v>
      </c>
      <c r="J332" s="3">
        <f t="shared" si="0"/>
        <v>8.3333333333333329E-2</v>
      </c>
      <c r="K332" s="3">
        <f t="shared" si="1"/>
        <v>19.919999999999959</v>
      </c>
      <c r="L332" s="3">
        <f t="shared" si="15"/>
        <v>3.1208062141455124</v>
      </c>
      <c r="M332" s="3">
        <f t="shared" si="6"/>
        <v>1.7665803729651002</v>
      </c>
      <c r="N332" s="3">
        <f t="shared" si="7"/>
        <v>28.265285967441603</v>
      </c>
      <c r="O332" s="3">
        <f t="shared" si="8"/>
        <v>0.70475140506080625</v>
      </c>
      <c r="P332" s="3">
        <f t="shared" si="44"/>
        <v>21.142542151824188</v>
      </c>
      <c r="Q332" s="3">
        <v>312</v>
      </c>
      <c r="R332" s="3" t="str">
        <f t="shared" si="10"/>
        <v/>
      </c>
      <c r="S332" s="16"/>
      <c r="T332" s="16">
        <f t="shared" si="48"/>
        <v>3.3135743421951972E-4</v>
      </c>
      <c r="U332" s="16">
        <f t="shared" si="49"/>
        <v>0.2912516148628142</v>
      </c>
      <c r="V332" s="16">
        <f t="shared" si="51"/>
        <v>0.30265076177457911</v>
      </c>
      <c r="W332" s="16">
        <f t="shared" si="50"/>
        <v>0.70670046048647117</v>
      </c>
      <c r="X332" s="3">
        <f t="shared" si="45"/>
        <v>12.467631981863235</v>
      </c>
      <c r="Y332" s="3">
        <f t="shared" si="12"/>
        <v>12.858593253049076</v>
      </c>
      <c r="Z332" s="3"/>
      <c r="AA332" s="16">
        <f t="shared" si="47"/>
        <v>0.70670046048647117</v>
      </c>
      <c r="AB332" s="3"/>
      <c r="AC332" s="3"/>
      <c r="AD332" s="3"/>
      <c r="AE332" s="3"/>
      <c r="AF332" s="3"/>
      <c r="AG332" s="3"/>
    </row>
    <row r="333" spans="1:33" ht="16.5" customHeight="1" x14ac:dyDescent="0.2">
      <c r="A333" s="3"/>
      <c r="B333" s="18" t="s">
        <v>345</v>
      </c>
      <c r="C333" s="1">
        <v>98.45</v>
      </c>
      <c r="D333" s="3">
        <f t="shared" si="2"/>
        <v>1.6700000000000017</v>
      </c>
      <c r="E333" s="16">
        <f t="shared" si="46"/>
        <v>1.7255631328786956E-2</v>
      </c>
      <c r="F333" s="3">
        <f t="shared" si="3"/>
        <v>2.7889000000000057</v>
      </c>
      <c r="G333" s="1">
        <v>99.37</v>
      </c>
      <c r="H333" s="3">
        <f t="shared" si="4"/>
        <v>0.92000000000000171</v>
      </c>
      <c r="I333" s="3">
        <f t="shared" si="5"/>
        <v>9.3448450990350606E-3</v>
      </c>
      <c r="J333" s="3">
        <f t="shared" si="0"/>
        <v>8.3333333333333329E-2</v>
      </c>
      <c r="K333" s="3">
        <f t="shared" si="1"/>
        <v>11.04000000000002</v>
      </c>
      <c r="L333" s="3">
        <f t="shared" si="15"/>
        <v>3.1028653377052149</v>
      </c>
      <c r="M333" s="3">
        <f t="shared" si="6"/>
        <v>1.7614951994556258</v>
      </c>
      <c r="N333" s="3">
        <f t="shared" si="7"/>
        <v>28.183923191290013</v>
      </c>
      <c r="O333" s="3">
        <f t="shared" si="8"/>
        <v>0.39171267694242912</v>
      </c>
      <c r="P333" s="3">
        <f t="shared" si="44"/>
        <v>11.751380308272873</v>
      </c>
      <c r="Q333" s="3">
        <v>313</v>
      </c>
      <c r="R333" s="3" t="str">
        <f t="shared" si="10"/>
        <v/>
      </c>
      <c r="S333" s="16"/>
      <c r="T333" s="16">
        <f t="shared" si="48"/>
        <v>3.2954118439981669E-4</v>
      </c>
      <c r="U333" s="16">
        <f t="shared" si="49"/>
        <v>0.2904523079721576</v>
      </c>
      <c r="V333" s="16">
        <f t="shared" si="51"/>
        <v>0.30306999189090322</v>
      </c>
      <c r="W333" s="16">
        <f t="shared" si="50"/>
        <v>0.38608108150812204</v>
      </c>
      <c r="X333" s="3">
        <f t="shared" si="45"/>
        <v>6.9297194211728037</v>
      </c>
      <c r="Y333" s="3">
        <f t="shared" si="12"/>
        <v>7.0248427267089157</v>
      </c>
      <c r="Z333" s="3"/>
      <c r="AA333" s="16">
        <f t="shared" si="47"/>
        <v>0.38608108150812204</v>
      </c>
      <c r="AB333" s="3"/>
      <c r="AC333" s="3"/>
      <c r="AD333" s="3"/>
      <c r="AE333" s="3"/>
      <c r="AF333" s="3"/>
      <c r="AG333" s="3"/>
    </row>
    <row r="334" spans="1:33" ht="16.5" customHeight="1" x14ac:dyDescent="0.2">
      <c r="A334" s="3"/>
      <c r="B334" s="18" t="s">
        <v>346</v>
      </c>
      <c r="C334" s="1">
        <v>98.7</v>
      </c>
      <c r="D334" s="3">
        <f t="shared" si="2"/>
        <v>0.25</v>
      </c>
      <c r="E334" s="16">
        <f t="shared" si="46"/>
        <v>2.5393600812595226E-3</v>
      </c>
      <c r="F334" s="3">
        <f t="shared" si="3"/>
        <v>6.25E-2</v>
      </c>
      <c r="G334" s="1">
        <v>97.96</v>
      </c>
      <c r="H334" s="3">
        <f t="shared" si="4"/>
        <v>-0.74000000000000909</v>
      </c>
      <c r="I334" s="3">
        <f t="shared" si="5"/>
        <v>-7.4974670719352493E-3</v>
      </c>
      <c r="J334" s="3">
        <f t="shared" si="0"/>
        <v>8.3333333333333329E-2</v>
      </c>
      <c r="K334" s="3">
        <f t="shared" si="1"/>
        <v>-8.8800000000001091</v>
      </c>
      <c r="L334" s="3">
        <f t="shared" si="15"/>
        <v>2.9385212653968251</v>
      </c>
      <c r="M334" s="3">
        <f t="shared" si="6"/>
        <v>1.7142115579463419</v>
      </c>
      <c r="N334" s="3">
        <f t="shared" si="7"/>
        <v>27.427384927141471</v>
      </c>
      <c r="O334" s="3">
        <f t="shared" si="8"/>
        <v>-0.32376400533952027</v>
      </c>
      <c r="P334" s="3">
        <f t="shared" si="44"/>
        <v>-9.7129201601856074</v>
      </c>
      <c r="Q334" s="3">
        <v>314</v>
      </c>
      <c r="R334" s="3" t="str">
        <f t="shared" si="10"/>
        <v/>
      </c>
      <c r="S334" s="16"/>
      <c r="T334" s="16">
        <f t="shared" si="48"/>
        <v>3.1207670684427495E-4</v>
      </c>
      <c r="U334" s="16">
        <f t="shared" si="49"/>
        <v>0.28265108694667068</v>
      </c>
      <c r="V334" s="16">
        <f t="shared" si="51"/>
        <v>0.29977117565944372</v>
      </c>
      <c r="W334" s="16">
        <f t="shared" si="50"/>
        <v>-0.31830624051411505</v>
      </c>
      <c r="X334" s="3">
        <f t="shared" si="45"/>
        <v>-5.7276515357906455</v>
      </c>
      <c r="Y334" s="3">
        <f t="shared" si="12"/>
        <v>-5.7916623881364666</v>
      </c>
      <c r="Z334" s="3"/>
      <c r="AA334" s="16">
        <f t="shared" si="47"/>
        <v>0.31830624051411505</v>
      </c>
      <c r="AB334" s="3"/>
      <c r="AC334" s="3"/>
      <c r="AD334" s="3"/>
      <c r="AE334" s="3"/>
      <c r="AF334" s="3"/>
      <c r="AG334" s="3"/>
    </row>
    <row r="335" spans="1:33" ht="16.5" customHeight="1" x14ac:dyDescent="0.2">
      <c r="A335" s="3"/>
      <c r="B335" s="18" t="s">
        <v>347</v>
      </c>
      <c r="C335" s="1">
        <v>97.37</v>
      </c>
      <c r="D335" s="3">
        <f t="shared" si="2"/>
        <v>-1.3299999999999983</v>
      </c>
      <c r="E335" s="16">
        <f t="shared" si="46"/>
        <v>-1.3475177304964522E-2</v>
      </c>
      <c r="F335" s="3">
        <f t="shared" si="3"/>
        <v>1.7688999999999955</v>
      </c>
      <c r="G335" s="1">
        <v>95.19</v>
      </c>
      <c r="H335" s="3">
        <f t="shared" si="4"/>
        <v>-2.1800000000000068</v>
      </c>
      <c r="I335" s="3">
        <f t="shared" si="5"/>
        <v>-2.2388826127143952E-2</v>
      </c>
      <c r="J335" s="3">
        <f t="shared" si="0"/>
        <v>8.3333333333333329E-2</v>
      </c>
      <c r="K335" s="3">
        <f t="shared" si="1"/>
        <v>-26.160000000000082</v>
      </c>
      <c r="L335" s="3">
        <f t="shared" si="15"/>
        <v>2.8752984942942938</v>
      </c>
      <c r="M335" s="3">
        <f t="shared" si="6"/>
        <v>1.6956705146620594</v>
      </c>
      <c r="N335" s="3">
        <f t="shared" si="7"/>
        <v>27.130728234592951</v>
      </c>
      <c r="O335" s="3">
        <f t="shared" si="8"/>
        <v>-0.96422033989654787</v>
      </c>
      <c r="P335" s="3">
        <f t="shared" si="44"/>
        <v>-28.926610196896437</v>
      </c>
      <c r="Q335" s="3">
        <v>315</v>
      </c>
      <c r="R335" s="3">
        <f t="shared" si="10"/>
        <v>-20</v>
      </c>
      <c r="S335" s="16"/>
      <c r="T335" s="16">
        <f t="shared" si="48"/>
        <v>3.0502285260405637E-4</v>
      </c>
      <c r="U335" s="16">
        <f t="shared" si="49"/>
        <v>0.27943845523950067</v>
      </c>
      <c r="V335" s="16">
        <f t="shared" si="51"/>
        <v>0.29840517391625027</v>
      </c>
      <c r="W335" s="16">
        <f t="shared" si="50"/>
        <v>-0.96144932269776429</v>
      </c>
      <c r="X335" s="3">
        <f t="shared" si="45"/>
        <v>-17.057850840637933</v>
      </c>
      <c r="Y335" s="3">
        <f t="shared" si="12"/>
        <v>-17.493813100786493</v>
      </c>
      <c r="Z335" s="3"/>
      <c r="AA335" s="16">
        <f t="shared" si="47"/>
        <v>0.96144932269776429</v>
      </c>
      <c r="AB335" s="3"/>
      <c r="AC335" s="3"/>
      <c r="AD335" s="3"/>
      <c r="AE335" s="3"/>
      <c r="AF335" s="3"/>
      <c r="AG335" s="3"/>
    </row>
    <row r="336" spans="1:33" ht="16.5" customHeight="1" x14ac:dyDescent="0.2">
      <c r="A336" s="3"/>
      <c r="B336" s="18" t="s">
        <v>348</v>
      </c>
      <c r="C336" s="1">
        <v>95</v>
      </c>
      <c r="D336" s="3">
        <f t="shared" si="2"/>
        <v>-2.3700000000000045</v>
      </c>
      <c r="E336" s="16">
        <f t="shared" si="46"/>
        <v>-2.4340145835472983E-2</v>
      </c>
      <c r="F336" s="3">
        <f t="shared" si="3"/>
        <v>5.6169000000000215</v>
      </c>
      <c r="G336" s="1">
        <v>94.74</v>
      </c>
      <c r="H336" s="3">
        <f t="shared" si="4"/>
        <v>-0.26000000000000512</v>
      </c>
      <c r="I336" s="3">
        <f t="shared" si="5"/>
        <v>-2.736842105263212E-3</v>
      </c>
      <c r="J336" s="3">
        <f t="shared" si="0"/>
        <v>8.3333333333333329E-2</v>
      </c>
      <c r="K336" s="3">
        <f t="shared" si="1"/>
        <v>-3.1200000000000614</v>
      </c>
      <c r="L336" s="3">
        <f t="shared" si="15"/>
        <v>3.0234931702783872</v>
      </c>
      <c r="M336" s="3">
        <f t="shared" si="6"/>
        <v>1.7388194760464317</v>
      </c>
      <c r="N336" s="3">
        <f t="shared" si="7"/>
        <v>27.821111616742908</v>
      </c>
      <c r="O336" s="3">
        <f t="shared" si="8"/>
        <v>-0.11214505167803673</v>
      </c>
      <c r="P336" s="3">
        <f t="shared" si="44"/>
        <v>-3.3643515503411021</v>
      </c>
      <c r="Q336" s="3">
        <v>316</v>
      </c>
      <c r="R336" s="3" t="str">
        <f t="shared" si="10"/>
        <v/>
      </c>
      <c r="S336" s="16"/>
      <c r="T336" s="16">
        <f t="shared" si="48"/>
        <v>3.2055906053313942E-4</v>
      </c>
      <c r="U336" s="16">
        <f t="shared" si="49"/>
        <v>0.28646661148637148</v>
      </c>
      <c r="V336" s="16">
        <f t="shared" si="51"/>
        <v>0.30801074976326337</v>
      </c>
      <c r="W336" s="16">
        <f t="shared" si="50"/>
        <v>-0.11464549077029522</v>
      </c>
      <c r="X336" s="3">
        <f t="shared" si="45"/>
        <v>-1.9839381984462454</v>
      </c>
      <c r="Y336" s="3">
        <f t="shared" si="12"/>
        <v>-2.0860036416229835</v>
      </c>
      <c r="Z336" s="3"/>
      <c r="AA336" s="16">
        <f t="shared" si="47"/>
        <v>0.11464549077029522</v>
      </c>
      <c r="AB336" s="3"/>
      <c r="AC336" s="3"/>
      <c r="AD336" s="3"/>
      <c r="AE336" s="3"/>
      <c r="AF336" s="3"/>
      <c r="AG336" s="3"/>
    </row>
    <row r="337" spans="1:33" ht="16.5" customHeight="1" x14ac:dyDescent="0.2">
      <c r="A337" s="3"/>
      <c r="B337" s="18" t="s">
        <v>349</v>
      </c>
      <c r="C337" s="1">
        <v>95.38</v>
      </c>
      <c r="D337" s="3">
        <f t="shared" si="2"/>
        <v>0.37999999999999545</v>
      </c>
      <c r="E337" s="16">
        <f t="shared" si="46"/>
        <v>3.9999999999999524E-3</v>
      </c>
      <c r="F337" s="3">
        <f t="shared" si="3"/>
        <v>0.14439999999999653</v>
      </c>
      <c r="G337" s="1">
        <v>98.08</v>
      </c>
      <c r="H337" s="3">
        <f t="shared" si="4"/>
        <v>2.7000000000000028</v>
      </c>
      <c r="I337" s="3">
        <f t="shared" si="5"/>
        <v>2.8307821346194202E-2</v>
      </c>
      <c r="J337" s="3">
        <f t="shared" si="0"/>
        <v>8.3333333333333329E-2</v>
      </c>
      <c r="K337" s="3">
        <f t="shared" si="1"/>
        <v>32.400000000000034</v>
      </c>
      <c r="L337" s="3">
        <f t="shared" si="15"/>
        <v>2.8678665124255009</v>
      </c>
      <c r="M337" s="3">
        <f t="shared" si="6"/>
        <v>1.6934776385962411</v>
      </c>
      <c r="N337" s="3">
        <f t="shared" si="7"/>
        <v>27.095642217539858</v>
      </c>
      <c r="O337" s="3">
        <f t="shared" si="8"/>
        <v>1.1957642391301764</v>
      </c>
      <c r="P337" s="3">
        <f t="shared" si="44"/>
        <v>35.872927173905289</v>
      </c>
      <c r="Q337" s="3">
        <v>317</v>
      </c>
      <c r="R337" s="3" t="str">
        <f t="shared" si="10"/>
        <v/>
      </c>
      <c r="S337" s="16"/>
      <c r="T337" s="16">
        <f t="shared" si="48"/>
        <v>3.0409640861242917E-4</v>
      </c>
      <c r="U337" s="16">
        <f t="shared" si="49"/>
        <v>0.27901376418517754</v>
      </c>
      <c r="V337" s="16">
        <f t="shared" si="51"/>
        <v>0.3076662335838804</v>
      </c>
      <c r="W337" s="16">
        <f t="shared" si="50"/>
        <v>1.2174806398758178</v>
      </c>
      <c r="X337" s="3">
        <f t="shared" si="45"/>
        <v>21.154052852525275</v>
      </c>
      <c r="Y337" s="3">
        <f t="shared" si="12"/>
        <v>22.152367540341739</v>
      </c>
      <c r="Z337" s="3"/>
      <c r="AA337" s="16">
        <f t="shared" si="47"/>
        <v>1.2174806398758178</v>
      </c>
      <c r="AB337" s="3"/>
      <c r="AC337" s="3"/>
      <c r="AD337" s="3"/>
      <c r="AE337" s="3"/>
      <c r="AF337" s="3"/>
      <c r="AG337" s="3"/>
    </row>
    <row r="338" spans="1:33" ht="16.5" customHeight="1" x14ac:dyDescent="0.2">
      <c r="A338" s="3"/>
      <c r="B338" s="18" t="s">
        <v>350</v>
      </c>
      <c r="C338" s="1">
        <v>97.5</v>
      </c>
      <c r="D338" s="3">
        <f t="shared" si="2"/>
        <v>2.1200000000000045</v>
      </c>
      <c r="E338" s="16">
        <f t="shared" si="46"/>
        <v>2.2226881945900657E-2</v>
      </c>
      <c r="F338" s="3">
        <f t="shared" si="3"/>
        <v>4.4944000000000193</v>
      </c>
      <c r="G338" s="1">
        <v>96.21</v>
      </c>
      <c r="H338" s="3">
        <f t="shared" si="4"/>
        <v>-1.2900000000000063</v>
      </c>
      <c r="I338" s="3">
        <f t="shared" si="5"/>
        <v>-1.3230769230769294E-2</v>
      </c>
      <c r="J338" s="3">
        <f t="shared" si="0"/>
        <v>8.3333333333333329E-2</v>
      </c>
      <c r="K338" s="3">
        <f t="shared" si="1"/>
        <v>-15.480000000000075</v>
      </c>
      <c r="L338" s="3">
        <f t="shared" si="15"/>
        <v>2.9557872414835829</v>
      </c>
      <c r="M338" s="3">
        <f t="shared" si="6"/>
        <v>1.7192403094051694</v>
      </c>
      <c r="N338" s="3">
        <f t="shared" si="7"/>
        <v>27.50784495048271</v>
      </c>
      <c r="O338" s="3">
        <f t="shared" si="8"/>
        <v>-0.56274855510731059</v>
      </c>
      <c r="P338" s="3">
        <f t="shared" si="44"/>
        <v>-16.882456653219318</v>
      </c>
      <c r="Q338" s="3">
        <v>318</v>
      </c>
      <c r="R338" s="3" t="str">
        <f t="shared" si="10"/>
        <v/>
      </c>
      <c r="S338" s="16"/>
      <c r="T338" s="16">
        <f t="shared" si="48"/>
        <v>3.1436332063537915E-4</v>
      </c>
      <c r="U338" s="16">
        <f t="shared" si="49"/>
        <v>0.28368470188337097</v>
      </c>
      <c r="V338" s="16">
        <f t="shared" si="51"/>
        <v>0.30980988805785953</v>
      </c>
      <c r="W338" s="16">
        <f t="shared" si="50"/>
        <v>-0.55966793314961716</v>
      </c>
      <c r="X338" s="3">
        <f t="shared" si="45"/>
        <v>-9.9554847752277631</v>
      </c>
      <c r="Y338" s="3">
        <f t="shared" si="12"/>
        <v>-10.183299306458222</v>
      </c>
      <c r="Z338" s="3"/>
      <c r="AA338" s="16">
        <f t="shared" si="47"/>
        <v>0.55966793314961716</v>
      </c>
      <c r="AB338" s="3"/>
      <c r="AC338" s="3"/>
      <c r="AD338" s="3"/>
      <c r="AE338" s="3"/>
      <c r="AF338" s="3"/>
      <c r="AG338" s="3"/>
    </row>
    <row r="339" spans="1:33" ht="16.5" customHeight="1" x14ac:dyDescent="0.2">
      <c r="A339" s="3"/>
      <c r="B339" s="18" t="s">
        <v>351</v>
      </c>
      <c r="C339" s="1">
        <v>97</v>
      </c>
      <c r="D339" s="3">
        <f t="shared" si="2"/>
        <v>-0.5</v>
      </c>
      <c r="E339" s="16">
        <f t="shared" si="46"/>
        <v>-5.1282051282051282E-3</v>
      </c>
      <c r="F339" s="3">
        <f t="shared" si="3"/>
        <v>0.25</v>
      </c>
      <c r="G339" s="1">
        <v>98.66</v>
      </c>
      <c r="H339" s="3">
        <f t="shared" si="4"/>
        <v>1.6599999999999966</v>
      </c>
      <c r="I339" s="3">
        <f t="shared" si="5"/>
        <v>1.7113402061855635E-2</v>
      </c>
      <c r="J339" s="3">
        <f t="shared" si="0"/>
        <v>8.3333333333333329E-2</v>
      </c>
      <c r="K339" s="3">
        <f t="shared" si="1"/>
        <v>19.919999999999959</v>
      </c>
      <c r="L339" s="3">
        <f t="shared" si="15"/>
        <v>2.8095284716736595</v>
      </c>
      <c r="M339" s="3">
        <f t="shared" si="6"/>
        <v>1.6761648104150317</v>
      </c>
      <c r="N339" s="3">
        <f t="shared" si="7"/>
        <v>26.818636966640508</v>
      </c>
      <c r="O339" s="3">
        <f t="shared" si="8"/>
        <v>0.74276705504378504</v>
      </c>
      <c r="P339" s="3">
        <f t="shared" si="44"/>
        <v>22.283011651313551</v>
      </c>
      <c r="Q339" s="3">
        <v>319</v>
      </c>
      <c r="R339" s="3" t="str">
        <f t="shared" si="10"/>
        <v/>
      </c>
      <c r="S339" s="16"/>
      <c r="T339" s="16">
        <f t="shared" si="48"/>
        <v>2.9879224859222079E-4</v>
      </c>
      <c r="U339" s="16">
        <f t="shared" si="49"/>
        <v>0.27656973015789077</v>
      </c>
      <c r="V339" s="16">
        <f t="shared" si="51"/>
        <v>0.31010892066960632</v>
      </c>
      <c r="W339" s="16">
        <f t="shared" si="50"/>
        <v>0.74252820301422462</v>
      </c>
      <c r="X339" s="3">
        <f t="shared" si="45"/>
        <v>13.140160096224655</v>
      </c>
      <c r="Y339" s="3">
        <f t="shared" si="12"/>
        <v>13.510488071431142</v>
      </c>
      <c r="Z339" s="3"/>
      <c r="AA339" s="16">
        <f t="shared" si="47"/>
        <v>0.74252820301422462</v>
      </c>
      <c r="AB339" s="3"/>
      <c r="AC339" s="3"/>
      <c r="AD339" s="3"/>
      <c r="AE339" s="3"/>
      <c r="AF339" s="3"/>
      <c r="AG339" s="3"/>
    </row>
    <row r="340" spans="1:33" ht="16.5" customHeight="1" x14ac:dyDescent="0.2">
      <c r="A340" s="3"/>
      <c r="B340" s="18" t="s">
        <v>352</v>
      </c>
      <c r="C340" s="1">
        <v>99</v>
      </c>
      <c r="D340" s="3">
        <f t="shared" si="2"/>
        <v>2</v>
      </c>
      <c r="E340" s="16">
        <f t="shared" si="46"/>
        <v>2.0618556701030927E-2</v>
      </c>
      <c r="F340" s="3">
        <f t="shared" si="3"/>
        <v>4</v>
      </c>
      <c r="G340" s="1">
        <v>100.72</v>
      </c>
      <c r="H340" s="3">
        <f t="shared" si="4"/>
        <v>1.7199999999999989</v>
      </c>
      <c r="I340" s="3">
        <f t="shared" si="5"/>
        <v>1.7373737373737361E-2</v>
      </c>
      <c r="J340" s="3">
        <f t="shared" si="0"/>
        <v>8.3333333333333329E-2</v>
      </c>
      <c r="K340" s="3">
        <f t="shared" si="1"/>
        <v>20.639999999999986</v>
      </c>
      <c r="L340" s="3">
        <f t="shared" si="15"/>
        <v>2.8738782840156238</v>
      </c>
      <c r="M340" s="3">
        <f t="shared" si="6"/>
        <v>1.6952516875129851</v>
      </c>
      <c r="N340" s="3">
        <f t="shared" si="7"/>
        <v>27.124027000207761</v>
      </c>
      <c r="O340" s="3">
        <f t="shared" si="8"/>
        <v>0.76094895495576265</v>
      </c>
      <c r="P340" s="3">
        <f t="shared" si="44"/>
        <v>22.828468648672878</v>
      </c>
      <c r="Q340" s="3">
        <v>320</v>
      </c>
      <c r="R340" s="3">
        <f t="shared" si="10"/>
        <v>20</v>
      </c>
      <c r="S340" s="16"/>
      <c r="T340" s="16">
        <f t="shared" si="48"/>
        <v>3.0562103950256708E-4</v>
      </c>
      <c r="U340" s="16">
        <f t="shared" si="49"/>
        <v>0.27971232742347479</v>
      </c>
      <c r="V340" s="16">
        <f t="shared" si="51"/>
        <v>0.30339617174631439</v>
      </c>
      <c r="W340" s="16">
        <f t="shared" si="50"/>
        <v>0.7453545233607437</v>
      </c>
      <c r="X340" s="3">
        <f t="shared" si="45"/>
        <v>13.461812859462565</v>
      </c>
      <c r="Y340" s="3">
        <f t="shared" si="12"/>
        <v>13.561913683512516</v>
      </c>
      <c r="Z340" s="3"/>
      <c r="AA340" s="16">
        <f t="shared" si="47"/>
        <v>0.7453545233607437</v>
      </c>
      <c r="AB340" s="3"/>
      <c r="AC340" s="3"/>
      <c r="AD340" s="3"/>
      <c r="AE340" s="3"/>
      <c r="AF340" s="3"/>
      <c r="AG340" s="3"/>
    </row>
    <row r="341" spans="1:33" ht="16.5" customHeight="1" x14ac:dyDescent="0.2">
      <c r="A341" s="3"/>
      <c r="B341" s="18" t="s">
        <v>353</v>
      </c>
      <c r="C341" s="1">
        <v>100.46</v>
      </c>
      <c r="D341" s="3">
        <f t="shared" si="2"/>
        <v>1.4599999999999937</v>
      </c>
      <c r="E341" s="16">
        <f t="shared" si="46"/>
        <v>1.4747474747474685E-2</v>
      </c>
      <c r="F341" s="3">
        <f t="shared" si="3"/>
        <v>2.131599999999982</v>
      </c>
      <c r="G341" s="1">
        <v>100.18</v>
      </c>
      <c r="H341" s="3">
        <f t="shared" si="4"/>
        <v>-0.27999999999998693</v>
      </c>
      <c r="I341" s="3">
        <f t="shared" si="5"/>
        <v>-2.7871789767070173E-3</v>
      </c>
      <c r="J341" s="3">
        <f t="shared" si="0"/>
        <v>8.3333333333333329E-2</v>
      </c>
      <c r="K341" s="3">
        <f t="shared" si="1"/>
        <v>-3.3599999999998431</v>
      </c>
      <c r="L341" s="3">
        <f t="shared" si="15"/>
        <v>2.833755133528292</v>
      </c>
      <c r="M341" s="3">
        <f t="shared" si="6"/>
        <v>1.6833761117255679</v>
      </c>
      <c r="N341" s="3">
        <f t="shared" si="7"/>
        <v>26.934017787609086</v>
      </c>
      <c r="O341" s="3">
        <f t="shared" si="8"/>
        <v>-0.12474930500512259</v>
      </c>
      <c r="P341" s="3">
        <f t="shared" ref="P341:P404" si="52">O341*$G$9</f>
        <v>-3.7424791501536778</v>
      </c>
      <c r="Q341" s="3">
        <v>321</v>
      </c>
      <c r="R341" s="3" t="str">
        <f t="shared" si="10"/>
        <v/>
      </c>
      <c r="S341" s="16"/>
      <c r="T341" s="16">
        <f t="shared" si="48"/>
        <v>3.0085709203904476E-4</v>
      </c>
      <c r="U341" s="16">
        <f t="shared" si="49"/>
        <v>0.27752372071950077</v>
      </c>
      <c r="V341" s="16">
        <f t="shared" si="51"/>
        <v>0.3048060447461749</v>
      </c>
      <c r="W341" s="16">
        <f t="shared" si="50"/>
        <v>-0.12051635670555511</v>
      </c>
      <c r="X341" s="3">
        <f t="shared" ref="X341:X404" si="53">O341*$O$16</f>
        <v>-2.206917806233935</v>
      </c>
      <c r="Y341" s="3">
        <f t="shared" si="12"/>
        <v>-2.1928255291490264</v>
      </c>
      <c r="Z341" s="3"/>
      <c r="AA341" s="16">
        <f t="shared" si="47"/>
        <v>0.12051635670555511</v>
      </c>
      <c r="AB341" s="3"/>
      <c r="AC341" s="3"/>
      <c r="AD341" s="3"/>
      <c r="AE341" s="3"/>
      <c r="AF341" s="3"/>
      <c r="AG341" s="3"/>
    </row>
    <row r="342" spans="1:33" ht="16.5" customHeight="1" x14ac:dyDescent="0.2">
      <c r="A342" s="3"/>
      <c r="B342" s="18" t="s">
        <v>354</v>
      </c>
      <c r="C342" s="1">
        <v>99.85</v>
      </c>
      <c r="D342" s="3">
        <f t="shared" si="2"/>
        <v>-0.60999999999999943</v>
      </c>
      <c r="E342" s="16">
        <f t="shared" ref="E342:E405" si="54">D342/C341</f>
        <v>-6.0720684849691368E-3</v>
      </c>
      <c r="F342" s="3">
        <f t="shared" si="3"/>
        <v>0.37209999999999932</v>
      </c>
      <c r="G342" s="1">
        <v>101.52</v>
      </c>
      <c r="H342" s="3">
        <f t="shared" si="4"/>
        <v>1.6700000000000017</v>
      </c>
      <c r="I342" s="3">
        <f t="shared" si="5"/>
        <v>1.6725087631447189E-2</v>
      </c>
      <c r="J342" s="3">
        <f t="shared" si="0"/>
        <v>8.3333333333333329E-2</v>
      </c>
      <c r="K342" s="3">
        <f t="shared" si="1"/>
        <v>20.04000000000002</v>
      </c>
      <c r="L342" s="3">
        <f t="shared" si="15"/>
        <v>2.7006926938781137</v>
      </c>
      <c r="M342" s="3">
        <f t="shared" si="6"/>
        <v>1.6433784390328705</v>
      </c>
      <c r="N342" s="3">
        <f t="shared" si="7"/>
        <v>26.294055024525928</v>
      </c>
      <c r="O342" s="3">
        <f t="shared" si="8"/>
        <v>0.76214946615528101</v>
      </c>
      <c r="P342" s="3">
        <f t="shared" si="52"/>
        <v>22.864483984658431</v>
      </c>
      <c r="Q342" s="3">
        <v>322</v>
      </c>
      <c r="R342" s="3" t="str">
        <f t="shared" si="10"/>
        <v/>
      </c>
      <c r="S342" s="16"/>
      <c r="T342" s="16">
        <f t="shared" si="48"/>
        <v>2.8658752034429395E-4</v>
      </c>
      <c r="U342" s="16">
        <f t="shared" si="49"/>
        <v>0.27086233626722495</v>
      </c>
      <c r="V342" s="16">
        <f t="shared" si="51"/>
        <v>0.30519736670376041</v>
      </c>
      <c r="W342" s="16">
        <f t="shared" si="50"/>
        <v>0.7409706877052129</v>
      </c>
      <c r="X342" s="3">
        <f t="shared" si="53"/>
        <v>13.483050889948519</v>
      </c>
      <c r="Y342" s="3">
        <f t="shared" si="12"/>
        <v>13.482148687259533</v>
      </c>
      <c r="Z342" s="3"/>
      <c r="AA342" s="16">
        <f t="shared" ref="AA342:AA405" si="55">ABS(W342)</f>
        <v>0.7409706877052129</v>
      </c>
      <c r="AB342" s="3"/>
      <c r="AC342" s="3"/>
      <c r="AD342" s="3"/>
      <c r="AE342" s="3"/>
      <c r="AF342" s="3"/>
      <c r="AG342" s="3"/>
    </row>
    <row r="343" spans="1:33" ht="16.5" customHeight="1" x14ac:dyDescent="0.2">
      <c r="A343" s="3"/>
      <c r="B343" s="18" t="s">
        <v>355</v>
      </c>
      <c r="C343" s="1">
        <v>101.01</v>
      </c>
      <c r="D343" s="3">
        <f t="shared" si="2"/>
        <v>1.1600000000000108</v>
      </c>
      <c r="E343" s="16">
        <f t="shared" si="54"/>
        <v>1.1617426139208922E-2</v>
      </c>
      <c r="F343" s="3">
        <f t="shared" si="3"/>
        <v>1.345600000000025</v>
      </c>
      <c r="G343" s="1">
        <v>101.63</v>
      </c>
      <c r="H343" s="3">
        <f t="shared" si="4"/>
        <v>0.61999999999999034</v>
      </c>
      <c r="I343" s="3">
        <f t="shared" si="5"/>
        <v>6.138006138006042E-3</v>
      </c>
      <c r="J343" s="3">
        <f t="shared" si="0"/>
        <v>8.3333333333333329E-2</v>
      </c>
      <c r="K343" s="3">
        <f t="shared" si="1"/>
        <v>7.439999999999884</v>
      </c>
      <c r="L343" s="3">
        <f t="shared" si="15"/>
        <v>2.6274444401549739</v>
      </c>
      <c r="M343" s="3">
        <f t="shared" si="6"/>
        <v>1.6209393696727135</v>
      </c>
      <c r="N343" s="3">
        <f t="shared" si="7"/>
        <v>25.935029914763415</v>
      </c>
      <c r="O343" s="3">
        <f t="shared" si="8"/>
        <v>0.28687069282170724</v>
      </c>
      <c r="P343" s="3">
        <f t="shared" si="52"/>
        <v>8.6061207846512175</v>
      </c>
      <c r="Q343" s="3">
        <v>323</v>
      </c>
      <c r="R343" s="3" t="str">
        <f t="shared" si="10"/>
        <v/>
      </c>
      <c r="S343" s="16"/>
      <c r="T343" s="16">
        <f t="shared" ref="T343:T406" si="56">$G$13*(E343^2)+(1-$G$13)*T342</f>
        <v>2.7839168627703342E-4</v>
      </c>
      <c r="U343" s="16">
        <f t="shared" ref="U343:U406" si="57">SQRT(T343)*$W$14</f>
        <v>0.26696118011224135</v>
      </c>
      <c r="V343" s="16">
        <f t="shared" si="51"/>
        <v>0.29445803272741583</v>
      </c>
      <c r="W343" s="16">
        <f t="shared" ref="W343:W406" si="58">I343/J343/U343</f>
        <v>0.27590555909703612</v>
      </c>
      <c r="X343" s="3">
        <f t="shared" si="53"/>
        <v>5.0749784942601011</v>
      </c>
      <c r="Y343" s="3">
        <f t="shared" si="12"/>
        <v>5.0201712876226416</v>
      </c>
      <c r="Z343" s="3"/>
      <c r="AA343" s="16">
        <f t="shared" si="55"/>
        <v>0.27590555909703612</v>
      </c>
      <c r="AB343" s="3"/>
      <c r="AC343" s="3"/>
      <c r="AD343" s="3"/>
      <c r="AE343" s="3"/>
      <c r="AF343" s="3"/>
      <c r="AG343" s="3"/>
    </row>
    <row r="344" spans="1:33" ht="16.5" customHeight="1" x14ac:dyDescent="0.2">
      <c r="A344" s="3"/>
      <c r="B344" s="18" t="s">
        <v>356</v>
      </c>
      <c r="C344" s="1">
        <v>101.55</v>
      </c>
      <c r="D344" s="3">
        <f t="shared" si="2"/>
        <v>0.53999999999999204</v>
      </c>
      <c r="E344" s="16">
        <f t="shared" si="54"/>
        <v>5.346005346005267E-3</v>
      </c>
      <c r="F344" s="3">
        <f t="shared" si="3"/>
        <v>0.29159999999999142</v>
      </c>
      <c r="G344" s="1">
        <v>102.36</v>
      </c>
      <c r="H344" s="3">
        <f t="shared" si="4"/>
        <v>0.81000000000000227</v>
      </c>
      <c r="I344" s="3">
        <f t="shared" si="5"/>
        <v>7.9763663220088852E-3</v>
      </c>
      <c r="J344" s="3">
        <f t="shared" si="0"/>
        <v>8.3333333333333329E-2</v>
      </c>
      <c r="K344" s="3">
        <f t="shared" si="1"/>
        <v>9.7200000000000273</v>
      </c>
      <c r="L344" s="3">
        <f t="shared" si="15"/>
        <v>2.5011825785249746</v>
      </c>
      <c r="M344" s="3">
        <f t="shared" si="6"/>
        <v>1.5815127500355395</v>
      </c>
      <c r="N344" s="3">
        <f t="shared" si="7"/>
        <v>25.304204000568632</v>
      </c>
      <c r="O344" s="3">
        <f t="shared" si="8"/>
        <v>0.38412589464507957</v>
      </c>
      <c r="P344" s="3">
        <f t="shared" si="52"/>
        <v>11.523776839352387</v>
      </c>
      <c r="Q344" s="3">
        <v>324</v>
      </c>
      <c r="R344" s="3" t="str">
        <f t="shared" si="10"/>
        <v/>
      </c>
      <c r="S344" s="16"/>
      <c r="T344" s="16">
        <f t="shared" si="56"/>
        <v>2.648883396220325E-4</v>
      </c>
      <c r="U344" s="16">
        <f t="shared" si="57"/>
        <v>0.26040624981601407</v>
      </c>
      <c r="V344" s="16">
        <f t="shared" si="51"/>
        <v>0.27385072436739932</v>
      </c>
      <c r="W344" s="16">
        <f t="shared" si="58"/>
        <v>0.36756566300437699</v>
      </c>
      <c r="X344" s="3">
        <f t="shared" si="53"/>
        <v>6.7955030025454333</v>
      </c>
      <c r="Y344" s="3">
        <f t="shared" si="12"/>
        <v>6.6879500136551453</v>
      </c>
      <c r="Z344" s="3"/>
      <c r="AA344" s="16">
        <f t="shared" si="55"/>
        <v>0.36756566300437699</v>
      </c>
      <c r="AB344" s="3"/>
      <c r="AC344" s="3"/>
      <c r="AD344" s="3"/>
      <c r="AE344" s="3"/>
      <c r="AF344" s="3"/>
      <c r="AG344" s="3"/>
    </row>
    <row r="345" spans="1:33" ht="16.5" customHeight="1" x14ac:dyDescent="0.2">
      <c r="A345" s="3"/>
      <c r="B345" s="18" t="s">
        <v>357</v>
      </c>
      <c r="C345" s="1">
        <v>101.75</v>
      </c>
      <c r="D345" s="3">
        <f t="shared" si="2"/>
        <v>0.20000000000000284</v>
      </c>
      <c r="E345" s="16">
        <f t="shared" si="54"/>
        <v>1.9694731659281421E-3</v>
      </c>
      <c r="F345" s="3">
        <f t="shared" si="3"/>
        <v>4.0000000000001139E-2</v>
      </c>
      <c r="G345" s="1">
        <v>103</v>
      </c>
      <c r="H345" s="3">
        <f t="shared" si="4"/>
        <v>1.25</v>
      </c>
      <c r="I345" s="3">
        <f t="shared" si="5"/>
        <v>1.2285012285012284E-2</v>
      </c>
      <c r="J345" s="3">
        <f t="shared" si="0"/>
        <v>8.3333333333333329E-2</v>
      </c>
      <c r="K345" s="3">
        <f t="shared" si="1"/>
        <v>15</v>
      </c>
      <c r="L345" s="3">
        <f t="shared" si="15"/>
        <v>2.3681456823884894</v>
      </c>
      <c r="M345" s="3">
        <f t="shared" si="6"/>
        <v>1.538878059622818</v>
      </c>
      <c r="N345" s="3">
        <f t="shared" si="7"/>
        <v>24.622048953965088</v>
      </c>
      <c r="O345" s="3">
        <f t="shared" si="8"/>
        <v>0.6092100632260512</v>
      </c>
      <c r="P345" s="3">
        <f t="shared" si="52"/>
        <v>18.276301896781536</v>
      </c>
      <c r="Q345" s="3">
        <v>325</v>
      </c>
      <c r="R345" s="3">
        <f t="shared" si="10"/>
        <v>18.276301896781536</v>
      </c>
      <c r="S345" s="16"/>
      <c r="T345" s="16">
        <f t="shared" si="56"/>
        <v>2.5077971718577726E-4</v>
      </c>
      <c r="U345" s="16">
        <f t="shared" si="57"/>
        <v>0.2533764148447108</v>
      </c>
      <c r="V345" s="16">
        <f t="shared" si="51"/>
        <v>0.2730982683917203</v>
      </c>
      <c r="W345" s="16">
        <f t="shared" si="58"/>
        <v>0.58182269060243119</v>
      </c>
      <c r="X345" s="3">
        <f t="shared" si="53"/>
        <v>10.777427066349309</v>
      </c>
      <c r="Y345" s="3">
        <f t="shared" si="12"/>
        <v>10.586410710276457</v>
      </c>
      <c r="Z345" s="3"/>
      <c r="AA345" s="16">
        <f t="shared" si="55"/>
        <v>0.58182269060243119</v>
      </c>
      <c r="AB345" s="3"/>
      <c r="AC345" s="3"/>
      <c r="AD345" s="3"/>
      <c r="AE345" s="3"/>
      <c r="AF345" s="3"/>
      <c r="AG345" s="3"/>
    </row>
    <row r="346" spans="1:33" ht="16.5" customHeight="1" x14ac:dyDescent="0.2">
      <c r="A346" s="3"/>
      <c r="B346" s="18" t="s">
        <v>358</v>
      </c>
      <c r="C346" s="1">
        <v>103.24</v>
      </c>
      <c r="D346" s="3">
        <f t="shared" si="2"/>
        <v>1.4899999999999949</v>
      </c>
      <c r="E346" s="16">
        <f t="shared" si="54"/>
        <v>1.4643734643734594E-2</v>
      </c>
      <c r="F346" s="3">
        <f t="shared" si="3"/>
        <v>2.2200999999999849</v>
      </c>
      <c r="G346" s="1">
        <v>104.83</v>
      </c>
      <c r="H346" s="3">
        <f t="shared" si="4"/>
        <v>1.5900000000000034</v>
      </c>
      <c r="I346" s="3">
        <f t="shared" si="5"/>
        <v>1.5401007361487829E-2</v>
      </c>
      <c r="J346" s="3">
        <f t="shared" si="0"/>
        <v>8.3333333333333329E-2</v>
      </c>
      <c r="K346" s="3">
        <f t="shared" si="1"/>
        <v>19.080000000000041</v>
      </c>
      <c r="L346" s="3">
        <f t="shared" si="15"/>
        <v>2.360143213070192</v>
      </c>
      <c r="M346" s="3">
        <f t="shared" si="6"/>
        <v>1.5362757607507163</v>
      </c>
      <c r="N346" s="3">
        <f t="shared" si="7"/>
        <v>24.58041217201146</v>
      </c>
      <c r="O346" s="3">
        <f t="shared" si="8"/>
        <v>0.77622782996802331</v>
      </c>
      <c r="P346" s="3">
        <f t="shared" si="52"/>
        <v>23.286834899040699</v>
      </c>
      <c r="Q346" s="3">
        <v>326</v>
      </c>
      <c r="R346" s="3" t="str">
        <f t="shared" si="10"/>
        <v/>
      </c>
      <c r="S346" s="16"/>
      <c r="T346" s="16">
        <f t="shared" si="56"/>
        <v>2.4881535216579538E-4</v>
      </c>
      <c r="U346" s="16">
        <f t="shared" si="57"/>
        <v>0.25238211139944849</v>
      </c>
      <c r="V346" s="16">
        <f t="shared" si="51"/>
        <v>0.27082876010077112</v>
      </c>
      <c r="W346" s="16">
        <f t="shared" si="58"/>
        <v>0.73227094944676729</v>
      </c>
      <c r="X346" s="3">
        <f t="shared" si="53"/>
        <v>13.732108724617055</v>
      </c>
      <c r="Y346" s="3">
        <f t="shared" si="12"/>
        <v>13.323854753792537</v>
      </c>
      <c r="Z346" s="3"/>
      <c r="AA346" s="16">
        <f t="shared" si="55"/>
        <v>0.73227094944676729</v>
      </c>
      <c r="AB346" s="3"/>
      <c r="AC346" s="3"/>
      <c r="AD346" s="3"/>
      <c r="AE346" s="3"/>
      <c r="AF346" s="3"/>
      <c r="AG346" s="3"/>
    </row>
    <row r="347" spans="1:33" ht="16.5" customHeight="1" x14ac:dyDescent="0.2">
      <c r="A347" s="3"/>
      <c r="B347" s="18" t="s">
        <v>359</v>
      </c>
      <c r="C347" s="1">
        <v>104.9</v>
      </c>
      <c r="D347" s="3">
        <f t="shared" si="2"/>
        <v>1.6600000000000108</v>
      </c>
      <c r="E347" s="16">
        <f t="shared" si="54"/>
        <v>1.607903913211944E-2</v>
      </c>
      <c r="F347" s="3">
        <f t="shared" si="3"/>
        <v>2.7556000000000358</v>
      </c>
      <c r="G347" s="1">
        <v>106.19</v>
      </c>
      <c r="H347" s="3">
        <f t="shared" si="4"/>
        <v>1.289999999999992</v>
      </c>
      <c r="I347" s="3">
        <f t="shared" si="5"/>
        <v>1.2297426120114318E-2</v>
      </c>
      <c r="J347" s="3">
        <f t="shared" si="0"/>
        <v>8.3333333333333329E-2</v>
      </c>
      <c r="K347" s="3">
        <f t="shared" si="1"/>
        <v>15.479999999999905</v>
      </c>
      <c r="L347" s="3">
        <f t="shared" si="15"/>
        <v>2.3815192556069404</v>
      </c>
      <c r="M347" s="3">
        <f t="shared" si="6"/>
        <v>1.5432171770709853</v>
      </c>
      <c r="N347" s="3">
        <f t="shared" si="7"/>
        <v>24.691474833135764</v>
      </c>
      <c r="O347" s="3">
        <f t="shared" si="8"/>
        <v>0.62693703412263846</v>
      </c>
      <c r="P347" s="3">
        <f t="shared" si="52"/>
        <v>18.808111023679153</v>
      </c>
      <c r="Q347" s="3">
        <v>327</v>
      </c>
      <c r="R347" s="3" t="str">
        <f t="shared" si="10"/>
        <v/>
      </c>
      <c r="S347" s="16"/>
      <c r="T347" s="16">
        <f t="shared" si="56"/>
        <v>2.4934076553046743E-4</v>
      </c>
      <c r="U347" s="16">
        <f t="shared" si="57"/>
        <v>0.25264844344622361</v>
      </c>
      <c r="V347" s="16">
        <f t="shared" si="51"/>
        <v>0.27390847358544745</v>
      </c>
      <c r="W347" s="16">
        <f t="shared" si="58"/>
        <v>0.58408874968106428</v>
      </c>
      <c r="X347" s="3">
        <f t="shared" si="53"/>
        <v>11.09103176114631</v>
      </c>
      <c r="Y347" s="3">
        <f t="shared" si="12"/>
        <v>10.627642227176084</v>
      </c>
      <c r="Z347" s="3"/>
      <c r="AA347" s="16">
        <f t="shared" si="55"/>
        <v>0.58408874968106428</v>
      </c>
      <c r="AB347" s="3"/>
      <c r="AC347" s="3"/>
      <c r="AD347" s="3"/>
      <c r="AE347" s="3"/>
      <c r="AF347" s="3"/>
      <c r="AG347" s="3"/>
    </row>
    <row r="348" spans="1:33" ht="16.5" customHeight="1" x14ac:dyDescent="0.2">
      <c r="A348" s="3"/>
      <c r="B348" s="18" t="s">
        <v>360</v>
      </c>
      <c r="C348" s="1">
        <v>106.27</v>
      </c>
      <c r="D348" s="3">
        <f t="shared" si="2"/>
        <v>1.3699999999999903</v>
      </c>
      <c r="E348" s="16">
        <f t="shared" si="54"/>
        <v>1.3060057197330699E-2</v>
      </c>
      <c r="F348" s="3">
        <f t="shared" si="3"/>
        <v>1.8768999999999736</v>
      </c>
      <c r="G348" s="1">
        <v>106.71</v>
      </c>
      <c r="H348" s="3">
        <f t="shared" si="4"/>
        <v>0.43999999999999773</v>
      </c>
      <c r="I348" s="3">
        <f t="shared" si="5"/>
        <v>4.1403971017220072E-3</v>
      </c>
      <c r="J348" s="3">
        <f t="shared" si="0"/>
        <v>8.3333333333333329E-2</v>
      </c>
      <c r="K348" s="3">
        <f t="shared" si="1"/>
        <v>5.2799999999999727</v>
      </c>
      <c r="L348" s="3">
        <f t="shared" si="15"/>
        <v>2.3542425390876449</v>
      </c>
      <c r="M348" s="3">
        <f t="shared" si="6"/>
        <v>1.5343541113731356</v>
      </c>
      <c r="N348" s="3">
        <f t="shared" si="7"/>
        <v>24.54966578197017</v>
      </c>
      <c r="O348" s="3">
        <f t="shared" si="8"/>
        <v>0.21507421106635694</v>
      </c>
      <c r="P348" s="3">
        <f t="shared" si="52"/>
        <v>6.4522263319907083</v>
      </c>
      <c r="Q348" s="3">
        <v>328</v>
      </c>
      <c r="R348" s="3" t="str">
        <f t="shared" si="10"/>
        <v/>
      </c>
      <c r="S348" s="16"/>
      <c r="T348" s="16">
        <f t="shared" si="56"/>
        <v>2.4508262112328267E-4</v>
      </c>
      <c r="U348" s="16">
        <f t="shared" si="57"/>
        <v>0.25048183768002097</v>
      </c>
      <c r="V348" s="16">
        <f t="shared" si="51"/>
        <v>0.27506809712610775</v>
      </c>
      <c r="W348" s="16">
        <f t="shared" si="58"/>
        <v>0.19835675784259493</v>
      </c>
      <c r="X348" s="3">
        <f t="shared" si="53"/>
        <v>3.8048396826304409</v>
      </c>
      <c r="Y348" s="3">
        <f t="shared" si="12"/>
        <v>3.6091512751183616</v>
      </c>
      <c r="Z348" s="3"/>
      <c r="AA348" s="16">
        <f t="shared" si="55"/>
        <v>0.19835675784259493</v>
      </c>
      <c r="AB348" s="3"/>
      <c r="AC348" s="3"/>
      <c r="AD348" s="3"/>
      <c r="AE348" s="3"/>
      <c r="AF348" s="3"/>
      <c r="AG348" s="3"/>
    </row>
    <row r="349" spans="1:33" ht="16.5" customHeight="1" x14ac:dyDescent="0.2">
      <c r="A349" s="3"/>
      <c r="B349" s="18" t="s">
        <v>361</v>
      </c>
      <c r="C349" s="1">
        <v>106.06</v>
      </c>
      <c r="D349" s="3">
        <f t="shared" si="2"/>
        <v>-0.20999999999999375</v>
      </c>
      <c r="E349" s="16">
        <f t="shared" si="54"/>
        <v>-1.9760986167309093E-3</v>
      </c>
      <c r="F349" s="3">
        <f t="shared" si="3"/>
        <v>4.409999999999737E-2</v>
      </c>
      <c r="G349" s="1">
        <v>107.94</v>
      </c>
      <c r="H349" s="3">
        <f t="shared" si="4"/>
        <v>1.8799999999999955</v>
      </c>
      <c r="I349" s="3">
        <f t="shared" si="5"/>
        <v>1.7725815576088964E-2</v>
      </c>
      <c r="J349" s="3">
        <f t="shared" si="0"/>
        <v>8.3333333333333329E-2</v>
      </c>
      <c r="K349" s="3">
        <f t="shared" si="1"/>
        <v>22.559999999999945</v>
      </c>
      <c r="L349" s="3">
        <f t="shared" si="15"/>
        <v>2.2293699694072315</v>
      </c>
      <c r="M349" s="3">
        <f t="shared" si="6"/>
        <v>1.4931074875598311</v>
      </c>
      <c r="N349" s="3">
        <f t="shared" si="7"/>
        <v>23.889719800957298</v>
      </c>
      <c r="O349" s="3">
        <f t="shared" si="8"/>
        <v>0.94433924667027414</v>
      </c>
      <c r="P349" s="3">
        <f t="shared" si="52"/>
        <v>28.330177400108223</v>
      </c>
      <c r="Q349" s="3">
        <v>329</v>
      </c>
      <c r="R349" s="3" t="str">
        <f t="shared" si="10"/>
        <v/>
      </c>
      <c r="S349" s="16"/>
      <c r="T349" s="16">
        <f t="shared" si="56"/>
        <v>2.3204599110272932E-4</v>
      </c>
      <c r="U349" s="16">
        <f t="shared" si="57"/>
        <v>0.2437288939011924</v>
      </c>
      <c r="V349" s="16">
        <f t="shared" si="51"/>
        <v>0.26775332291293263</v>
      </c>
      <c r="W349" s="16">
        <f t="shared" si="58"/>
        <v>0.87273110507488716</v>
      </c>
      <c r="X349" s="3">
        <f t="shared" si="53"/>
        <v>16.706137950160038</v>
      </c>
      <c r="Y349" s="3">
        <f t="shared" si="12"/>
        <v>15.879562738245648</v>
      </c>
      <c r="Z349" s="3"/>
      <c r="AA349" s="16">
        <f t="shared" si="55"/>
        <v>0.87273110507488716</v>
      </c>
      <c r="AB349" s="3"/>
      <c r="AC349" s="3"/>
      <c r="AD349" s="3"/>
      <c r="AE349" s="3"/>
      <c r="AF349" s="3"/>
      <c r="AG349" s="3"/>
    </row>
    <row r="350" spans="1:33" ht="16.5" customHeight="1" x14ac:dyDescent="0.2">
      <c r="A350" s="3"/>
      <c r="B350" s="18" t="s">
        <v>362</v>
      </c>
      <c r="C350" s="1">
        <v>108</v>
      </c>
      <c r="D350" s="3">
        <f t="shared" si="2"/>
        <v>1.9399999999999977</v>
      </c>
      <c r="E350" s="16">
        <f t="shared" si="54"/>
        <v>1.8291533094474805E-2</v>
      </c>
      <c r="F350" s="3">
        <f t="shared" si="3"/>
        <v>3.7635999999999914</v>
      </c>
      <c r="G350" s="1">
        <v>108.73</v>
      </c>
      <c r="H350" s="3">
        <f t="shared" si="4"/>
        <v>0.73000000000000398</v>
      </c>
      <c r="I350" s="3">
        <f t="shared" si="5"/>
        <v>6.7592592592592964E-3</v>
      </c>
      <c r="J350" s="3">
        <f t="shared" si="0"/>
        <v>8.3333333333333329E-2</v>
      </c>
      <c r="K350" s="3">
        <f t="shared" si="1"/>
        <v>8.7600000000000477</v>
      </c>
      <c r="L350" s="3">
        <f t="shared" si="15"/>
        <v>2.3123013224122455</v>
      </c>
      <c r="M350" s="3">
        <f t="shared" si="6"/>
        <v>1.5206253063829516</v>
      </c>
      <c r="N350" s="3">
        <f t="shared" si="7"/>
        <v>24.330004902127225</v>
      </c>
      <c r="O350" s="3">
        <f t="shared" si="8"/>
        <v>0.36004924928042831</v>
      </c>
      <c r="P350" s="3">
        <f t="shared" si="52"/>
        <v>10.801477478412849</v>
      </c>
      <c r="Q350" s="3">
        <v>330</v>
      </c>
      <c r="R350" s="3">
        <f t="shared" si="10"/>
        <v>10.801477478412849</v>
      </c>
      <c r="S350" s="16"/>
      <c r="T350" s="16">
        <f t="shared" si="56"/>
        <v>2.3758837985102867E-4</v>
      </c>
      <c r="U350" s="16">
        <f t="shared" si="57"/>
        <v>0.24662243458749519</v>
      </c>
      <c r="V350" s="16">
        <f t="shared" si="51"/>
        <v>0.27176297378364378</v>
      </c>
      <c r="W350" s="16">
        <f t="shared" si="58"/>
        <v>0.32888780473998386</v>
      </c>
      <c r="X350" s="3">
        <f t="shared" si="53"/>
        <v>6.3695673440866809</v>
      </c>
      <c r="Y350" s="3">
        <f t="shared" si="12"/>
        <v>5.9841966200623942</v>
      </c>
      <c r="Z350" s="3"/>
      <c r="AA350" s="16">
        <f t="shared" si="55"/>
        <v>0.32888780473998386</v>
      </c>
      <c r="AB350" s="3"/>
      <c r="AC350" s="3"/>
      <c r="AD350" s="3"/>
      <c r="AE350" s="3"/>
      <c r="AF350" s="3"/>
      <c r="AG350" s="3"/>
    </row>
    <row r="351" spans="1:33" ht="16.5" customHeight="1" x14ac:dyDescent="0.2">
      <c r="A351" s="3"/>
      <c r="B351" s="18" t="s">
        <v>363</v>
      </c>
      <c r="C351" s="1">
        <v>108.68</v>
      </c>
      <c r="D351" s="3">
        <f t="shared" si="2"/>
        <v>0.68000000000000682</v>
      </c>
      <c r="E351" s="16">
        <f t="shared" si="54"/>
        <v>6.2962962962963597E-3</v>
      </c>
      <c r="F351" s="3">
        <f t="shared" si="3"/>
        <v>0.4624000000000093</v>
      </c>
      <c r="G351" s="1">
        <v>109.8</v>
      </c>
      <c r="H351" s="3">
        <f t="shared" si="4"/>
        <v>1.1199999999999903</v>
      </c>
      <c r="I351" s="3">
        <f t="shared" si="5"/>
        <v>1.0305483989694426E-2</v>
      </c>
      <c r="J351" s="3">
        <f t="shared" si="0"/>
        <v>8.3333333333333329E-2</v>
      </c>
      <c r="K351" s="3">
        <f t="shared" si="1"/>
        <v>13.439999999999884</v>
      </c>
      <c r="L351" s="3">
        <f t="shared" si="15"/>
        <v>2.2123066563359086</v>
      </c>
      <c r="M351" s="3">
        <f t="shared" si="6"/>
        <v>1.4873824848827246</v>
      </c>
      <c r="N351" s="3">
        <f t="shared" si="7"/>
        <v>23.798119758123594</v>
      </c>
      <c r="O351" s="3">
        <f t="shared" si="8"/>
        <v>0.56475049863601434</v>
      </c>
      <c r="P351" s="3">
        <f t="shared" si="52"/>
        <v>16.94251495908043</v>
      </c>
      <c r="Q351" s="3">
        <v>331</v>
      </c>
      <c r="R351" s="3" t="str">
        <f t="shared" si="10"/>
        <v/>
      </c>
      <c r="S351" s="16"/>
      <c r="T351" s="16">
        <f t="shared" si="56"/>
        <v>2.268886483483112E-4</v>
      </c>
      <c r="U351" s="16">
        <f t="shared" si="57"/>
        <v>0.24100517417094527</v>
      </c>
      <c r="V351" s="16">
        <f t="shared" si="51"/>
        <v>0.26952435783439216</v>
      </c>
      <c r="W351" s="16">
        <f t="shared" si="58"/>
        <v>0.51312511568161112</v>
      </c>
      <c r="X351" s="3">
        <f t="shared" si="53"/>
        <v>9.9909008027590556</v>
      </c>
      <c r="Y351" s="3">
        <f t="shared" si="12"/>
        <v>9.3364409950032901</v>
      </c>
      <c r="Z351" s="3"/>
      <c r="AA351" s="16">
        <f t="shared" si="55"/>
        <v>0.51312511568161112</v>
      </c>
      <c r="AB351" s="3"/>
      <c r="AC351" s="3"/>
      <c r="AD351" s="3"/>
      <c r="AE351" s="3"/>
      <c r="AF351" s="3"/>
      <c r="AG351" s="3"/>
    </row>
    <row r="352" spans="1:33" ht="16.5" customHeight="1" x14ac:dyDescent="0.2">
      <c r="A352" s="3"/>
      <c r="B352" s="18" t="s">
        <v>364</v>
      </c>
      <c r="C352" s="1">
        <v>109.55</v>
      </c>
      <c r="D352" s="3">
        <f t="shared" si="2"/>
        <v>0.86999999999999034</v>
      </c>
      <c r="E352" s="16">
        <f t="shared" si="54"/>
        <v>8.0051527419947571E-3</v>
      </c>
      <c r="F352" s="3">
        <f t="shared" si="3"/>
        <v>0.75689999999998314</v>
      </c>
      <c r="G352" s="1">
        <v>110.44</v>
      </c>
      <c r="H352" s="3">
        <f t="shared" si="4"/>
        <v>0.89000000000000057</v>
      </c>
      <c r="I352" s="3">
        <f t="shared" si="5"/>
        <v>8.1241442263806536E-3</v>
      </c>
      <c r="J352" s="3">
        <f t="shared" si="0"/>
        <v>8.3333333333333329E-2</v>
      </c>
      <c r="K352" s="3">
        <f t="shared" si="1"/>
        <v>10.680000000000007</v>
      </c>
      <c r="L352" s="3">
        <f t="shared" si="15"/>
        <v>2.1336360262636966</v>
      </c>
      <c r="M352" s="3">
        <f t="shared" si="6"/>
        <v>1.4606971028463418</v>
      </c>
      <c r="N352" s="3">
        <f t="shared" si="7"/>
        <v>23.371153645541469</v>
      </c>
      <c r="O352" s="3">
        <f t="shared" si="8"/>
        <v>0.45697359069125104</v>
      </c>
      <c r="P352" s="3">
        <f t="shared" si="52"/>
        <v>13.709207720737531</v>
      </c>
      <c r="Q352" s="3">
        <v>332</v>
      </c>
      <c r="R352" s="3" t="str">
        <f t="shared" si="10"/>
        <v/>
      </c>
      <c r="S352" s="16"/>
      <c r="T352" s="16">
        <f t="shared" si="56"/>
        <v>2.1808831440638443E-4</v>
      </c>
      <c r="U352" s="16">
        <f t="shared" si="57"/>
        <v>0.236285015369224</v>
      </c>
      <c r="V352" s="16">
        <f t="shared" si="51"/>
        <v>0.24632841452010143</v>
      </c>
      <c r="W352" s="16">
        <f t="shared" si="58"/>
        <v>0.4125937929844104</v>
      </c>
      <c r="X352" s="3">
        <f t="shared" si="53"/>
        <v>8.0842386595562008</v>
      </c>
      <c r="Y352" s="3">
        <f t="shared" si="12"/>
        <v>7.5072482039522193</v>
      </c>
      <c r="Z352" s="3"/>
      <c r="AA352" s="16">
        <f t="shared" si="55"/>
        <v>0.4125937929844104</v>
      </c>
      <c r="AB352" s="3"/>
      <c r="AC352" s="3"/>
      <c r="AD352" s="3"/>
      <c r="AE352" s="3"/>
      <c r="AF352" s="3"/>
      <c r="AG352" s="3"/>
    </row>
    <row r="353" spans="1:33" ht="16.5" customHeight="1" x14ac:dyDescent="0.2">
      <c r="A353" s="3"/>
      <c r="B353" s="18" t="s">
        <v>365</v>
      </c>
      <c r="C353" s="1">
        <v>109.73</v>
      </c>
      <c r="D353" s="3">
        <f t="shared" si="2"/>
        <v>0.18000000000000682</v>
      </c>
      <c r="E353" s="16">
        <f t="shared" si="54"/>
        <v>1.643085349155699E-3</v>
      </c>
      <c r="F353" s="3">
        <f t="shared" si="3"/>
        <v>3.2400000000002455E-2</v>
      </c>
      <c r="G353" s="1">
        <v>108.03</v>
      </c>
      <c r="H353" s="3">
        <f t="shared" si="4"/>
        <v>-1.7000000000000028</v>
      </c>
      <c r="I353" s="3">
        <f t="shared" si="5"/>
        <v>-1.5492572678392443E-2</v>
      </c>
      <c r="J353" s="3">
        <f t="shared" si="0"/>
        <v>8.3333333333333329E-2</v>
      </c>
      <c r="K353" s="3">
        <f t="shared" si="1"/>
        <v>-20.400000000000034</v>
      </c>
      <c r="L353" s="3">
        <f t="shared" si="15"/>
        <v>2.0200557005197135</v>
      </c>
      <c r="M353" s="3">
        <f t="shared" si="6"/>
        <v>1.4212866355945635</v>
      </c>
      <c r="N353" s="3">
        <f t="shared" si="7"/>
        <v>22.740586169513016</v>
      </c>
      <c r="O353" s="3">
        <f t="shared" si="8"/>
        <v>-0.89707450141936673</v>
      </c>
      <c r="P353" s="3">
        <f t="shared" si="52"/>
        <v>-26.912235042581003</v>
      </c>
      <c r="Q353" s="3">
        <v>333</v>
      </c>
      <c r="R353" s="3" t="str">
        <f t="shared" si="10"/>
        <v/>
      </c>
      <c r="S353" s="16"/>
      <c r="T353" s="16">
        <f t="shared" si="56"/>
        <v>2.0644568819331557E-4</v>
      </c>
      <c r="U353" s="16">
        <f t="shared" si="57"/>
        <v>0.22989148783173505</v>
      </c>
      <c r="V353" s="16">
        <f t="shared" si="51"/>
        <v>0.23373586566214569</v>
      </c>
      <c r="W353" s="16">
        <f t="shared" si="58"/>
        <v>-0.80868967308952056</v>
      </c>
      <c r="X353" s="3">
        <f t="shared" si="53"/>
        <v>-15.869985733544041</v>
      </c>
      <c r="Y353" s="3">
        <f t="shared" si="12"/>
        <v>-14.714312718915286</v>
      </c>
      <c r="Z353" s="3"/>
      <c r="AA353" s="16">
        <f t="shared" si="55"/>
        <v>0.80868967308952056</v>
      </c>
      <c r="AB353" s="3"/>
      <c r="AC353" s="3"/>
      <c r="AD353" s="3"/>
      <c r="AE353" s="3"/>
      <c r="AF353" s="3"/>
      <c r="AG353" s="3"/>
    </row>
    <row r="354" spans="1:33" ht="16.5" customHeight="1" x14ac:dyDescent="0.2">
      <c r="A354" s="3"/>
      <c r="B354" s="18" t="s">
        <v>366</v>
      </c>
      <c r="C354" s="1">
        <v>108</v>
      </c>
      <c r="D354" s="3">
        <f t="shared" si="2"/>
        <v>-1.730000000000004</v>
      </c>
      <c r="E354" s="16">
        <f t="shared" si="54"/>
        <v>-1.5765971019775848E-2</v>
      </c>
      <c r="F354" s="3">
        <f t="shared" si="3"/>
        <v>2.9929000000000139</v>
      </c>
      <c r="G354" s="1">
        <v>109.44</v>
      </c>
      <c r="H354" s="3">
        <f t="shared" si="4"/>
        <v>1.4399999999999977</v>
      </c>
      <c r="I354" s="3">
        <f t="shared" si="5"/>
        <v>1.3333333333333312E-2</v>
      </c>
      <c r="J354" s="3">
        <f t="shared" si="0"/>
        <v>8.3333333333333329E-2</v>
      </c>
      <c r="K354" s="3">
        <f t="shared" si="1"/>
        <v>17.279999999999973</v>
      </c>
      <c r="L354" s="3">
        <f t="shared" si="15"/>
        <v>2.0726418788699998</v>
      </c>
      <c r="M354" s="3">
        <f t="shared" si="6"/>
        <v>1.4396672806138229</v>
      </c>
      <c r="N354" s="3">
        <f t="shared" si="7"/>
        <v>23.034676489821166</v>
      </c>
      <c r="O354" s="3">
        <f t="shared" si="8"/>
        <v>0.75017333139607423</v>
      </c>
      <c r="P354" s="3">
        <f t="shared" si="52"/>
        <v>22.505199941882228</v>
      </c>
      <c r="Q354" s="3">
        <v>334</v>
      </c>
      <c r="R354" s="3" t="str">
        <f t="shared" si="10"/>
        <v/>
      </c>
      <c r="S354" s="16"/>
      <c r="T354" s="16">
        <f t="shared" si="56"/>
        <v>2.0872245327456404E-4</v>
      </c>
      <c r="U354" s="16">
        <f t="shared" si="57"/>
        <v>0.23115567922568633</v>
      </c>
      <c r="V354" s="16">
        <f t="shared" si="51"/>
        <v>0.18568293766787863</v>
      </c>
      <c r="W354" s="16">
        <f t="shared" si="58"/>
        <v>0.69217421149227099</v>
      </c>
      <c r="X354" s="3">
        <f t="shared" si="53"/>
        <v>13.271183216225886</v>
      </c>
      <c r="Y354" s="3">
        <f t="shared" si="12"/>
        <v>12.594284486106496</v>
      </c>
      <c r="Z354" s="3"/>
      <c r="AA354" s="16">
        <f t="shared" si="55"/>
        <v>0.69217421149227099</v>
      </c>
      <c r="AB354" s="3"/>
      <c r="AC354" s="3"/>
      <c r="AD354" s="3"/>
      <c r="AE354" s="3"/>
      <c r="AF354" s="3"/>
      <c r="AG354" s="3"/>
    </row>
    <row r="355" spans="1:33" ht="16.5" customHeight="1" x14ac:dyDescent="0.2">
      <c r="A355" s="3"/>
      <c r="B355" s="18" t="s">
        <v>367</v>
      </c>
      <c r="C355" s="1">
        <v>110.3</v>
      </c>
      <c r="D355" s="3">
        <f t="shared" si="2"/>
        <v>2.2999999999999972</v>
      </c>
      <c r="E355" s="16">
        <f t="shared" si="54"/>
        <v>2.1296296296296272E-2</v>
      </c>
      <c r="F355" s="3">
        <f t="shared" si="3"/>
        <v>5.2899999999999867</v>
      </c>
      <c r="G355" s="1">
        <v>110</v>
      </c>
      <c r="H355" s="3">
        <f t="shared" si="4"/>
        <v>-0.29999999999999716</v>
      </c>
      <c r="I355" s="3">
        <f t="shared" si="5"/>
        <v>-2.719854941069784E-3</v>
      </c>
      <c r="J355" s="3">
        <f t="shared" si="0"/>
        <v>8.3333333333333329E-2</v>
      </c>
      <c r="K355" s="3">
        <f t="shared" si="1"/>
        <v>-3.5999999999999659</v>
      </c>
      <c r="L355" s="3">
        <f t="shared" si="15"/>
        <v>2.24655312866081</v>
      </c>
      <c r="M355" s="3">
        <f t="shared" si="6"/>
        <v>1.4988506025154109</v>
      </c>
      <c r="N355" s="3">
        <f t="shared" si="7"/>
        <v>23.981609640246575</v>
      </c>
      <c r="O355" s="3">
        <f t="shared" si="8"/>
        <v>-0.15011502789030268</v>
      </c>
      <c r="P355" s="3">
        <f t="shared" si="52"/>
        <v>-4.5034508367090806</v>
      </c>
      <c r="Q355" s="3">
        <v>335</v>
      </c>
      <c r="R355" s="3">
        <f t="shared" si="10"/>
        <v>-4.5034508367090806</v>
      </c>
      <c r="S355" s="16"/>
      <c r="T355" s="16">
        <f t="shared" si="56"/>
        <v>2.2195541449970341E-4</v>
      </c>
      <c r="U355" s="16">
        <f t="shared" si="57"/>
        <v>0.23837069054714774</v>
      </c>
      <c r="V355" s="16">
        <f t="shared" si="51"/>
        <v>0.19098147820262942</v>
      </c>
      <c r="W355" s="16">
        <f t="shared" si="58"/>
        <v>-0.13692228359921554</v>
      </c>
      <c r="X355" s="3">
        <f t="shared" si="53"/>
        <v>-2.6556583062391321</v>
      </c>
      <c r="Y355" s="3">
        <f t="shared" si="12"/>
        <v>-2.49133550991177</v>
      </c>
      <c r="Z355" s="3"/>
      <c r="AA355" s="16">
        <f t="shared" si="55"/>
        <v>0.13692228359921554</v>
      </c>
      <c r="AB355" s="3"/>
      <c r="AC355" s="3"/>
      <c r="AD355" s="3"/>
      <c r="AE355" s="3"/>
      <c r="AF355" s="3"/>
      <c r="AG355" s="3"/>
    </row>
    <row r="356" spans="1:33" ht="16.5" customHeight="1" x14ac:dyDescent="0.2">
      <c r="A356" s="3"/>
      <c r="B356" s="18" t="s">
        <v>368</v>
      </c>
      <c r="C356" s="1">
        <v>109.83</v>
      </c>
      <c r="D356" s="3">
        <f t="shared" si="2"/>
        <v>-0.46999999999999886</v>
      </c>
      <c r="E356" s="16">
        <f t="shared" si="54"/>
        <v>-4.2611060743426915E-3</v>
      </c>
      <c r="F356" s="3">
        <f t="shared" si="3"/>
        <v>0.22089999999999893</v>
      </c>
      <c r="G356" s="1">
        <v>107.7</v>
      </c>
      <c r="H356" s="3">
        <f t="shared" si="4"/>
        <v>-2.1299999999999955</v>
      </c>
      <c r="I356" s="3">
        <f t="shared" si="5"/>
        <v>-1.9393608303742108E-2</v>
      </c>
      <c r="J356" s="3">
        <f t="shared" si="0"/>
        <v>8.3333333333333329E-2</v>
      </c>
      <c r="K356" s="3">
        <f t="shared" si="1"/>
        <v>-25.559999999999945</v>
      </c>
      <c r="L356" s="3">
        <f t="shared" si="15"/>
        <v>2.1370583649494148</v>
      </c>
      <c r="M356" s="3">
        <f t="shared" si="6"/>
        <v>1.4618681079185682</v>
      </c>
      <c r="N356" s="3">
        <f t="shared" si="7"/>
        <v>23.389889726697092</v>
      </c>
      <c r="O356" s="3">
        <f t="shared" si="8"/>
        <v>-1.0927798420026711</v>
      </c>
      <c r="P356" s="3">
        <f t="shared" si="52"/>
        <v>-32.783395260080134</v>
      </c>
      <c r="Q356" s="3">
        <v>336</v>
      </c>
      <c r="R356" s="3" t="str">
        <f t="shared" si="10"/>
        <v/>
      </c>
      <c r="S356" s="16"/>
      <c r="T356" s="16">
        <f t="shared" si="56"/>
        <v>2.1093928533630324E-4</v>
      </c>
      <c r="U356" s="16">
        <f t="shared" si="57"/>
        <v>0.23237998417698033</v>
      </c>
      <c r="V356" s="16">
        <f t="shared" si="51"/>
        <v>0.19301617094970869</v>
      </c>
      <c r="W356" s="16">
        <f t="shared" si="58"/>
        <v>-1.0014773882920289</v>
      </c>
      <c r="X356" s="3">
        <f t="shared" si="53"/>
        <v>-19.332174167304338</v>
      </c>
      <c r="Y356" s="3">
        <f t="shared" si="12"/>
        <v>-18.222133857544893</v>
      </c>
      <c r="Z356" s="3"/>
      <c r="AA356" s="16">
        <f t="shared" si="55"/>
        <v>1.0014773882920289</v>
      </c>
      <c r="AB356" s="3"/>
      <c r="AC356" s="3"/>
      <c r="AD356" s="3"/>
      <c r="AE356" s="3"/>
      <c r="AF356" s="3"/>
      <c r="AG356" s="3"/>
    </row>
    <row r="357" spans="1:33" ht="16.5" customHeight="1" x14ac:dyDescent="0.2">
      <c r="A357" s="3"/>
      <c r="B357" s="18" t="s">
        <v>369</v>
      </c>
      <c r="C357" s="1">
        <v>107.71</v>
      </c>
      <c r="D357" s="3">
        <f t="shared" si="2"/>
        <v>-2.1200000000000045</v>
      </c>
      <c r="E357" s="16">
        <f t="shared" si="54"/>
        <v>-1.9302558499499269E-2</v>
      </c>
      <c r="F357" s="3">
        <f t="shared" si="3"/>
        <v>4.4944000000000193</v>
      </c>
      <c r="G357" s="1">
        <v>105.96</v>
      </c>
      <c r="H357" s="3">
        <f t="shared" si="4"/>
        <v>-1.75</v>
      </c>
      <c r="I357" s="3">
        <f t="shared" si="5"/>
        <v>-1.6247330795655001E-2</v>
      </c>
      <c r="J357" s="3">
        <f t="shared" si="0"/>
        <v>8.3333333333333329E-2</v>
      </c>
      <c r="K357" s="3">
        <f t="shared" si="1"/>
        <v>-21</v>
      </c>
      <c r="L357" s="3">
        <f t="shared" si="15"/>
        <v>2.2644822371143123</v>
      </c>
      <c r="M357" s="3">
        <f t="shared" si="6"/>
        <v>1.5048196693007148</v>
      </c>
      <c r="N357" s="3">
        <f t="shared" si="7"/>
        <v>24.077114708811436</v>
      </c>
      <c r="O357" s="3">
        <f t="shared" si="8"/>
        <v>-0.87219753089080421</v>
      </c>
      <c r="P357" s="3">
        <f t="shared" si="52"/>
        <v>-26.165925926724125</v>
      </c>
      <c r="Q357" s="3">
        <v>337</v>
      </c>
      <c r="R357" s="3" t="str">
        <f t="shared" si="10"/>
        <v/>
      </c>
      <c r="S357" s="16"/>
      <c r="T357" s="16">
        <f t="shared" si="56"/>
        <v>2.1967709502767016E-4</v>
      </c>
      <c r="U357" s="16">
        <f t="shared" si="57"/>
        <v>0.23714412564321208</v>
      </c>
      <c r="V357" s="16">
        <f t="shared" si="51"/>
        <v>0.20651217636921204</v>
      </c>
      <c r="W357" s="16">
        <f t="shared" si="58"/>
        <v>-0.82214969069566202</v>
      </c>
      <c r="X357" s="3">
        <f t="shared" si="53"/>
        <v>-15.429891664704241</v>
      </c>
      <c r="Y357" s="3">
        <f t="shared" si="12"/>
        <v>-14.959221136630354</v>
      </c>
      <c r="Z357" s="3"/>
      <c r="AA357" s="16">
        <f t="shared" si="55"/>
        <v>0.82214969069566202</v>
      </c>
      <c r="AB357" s="3"/>
      <c r="AC357" s="3"/>
      <c r="AD357" s="3"/>
      <c r="AE357" s="3"/>
      <c r="AF357" s="3"/>
      <c r="AG357" s="3"/>
    </row>
    <row r="358" spans="1:33" ht="16.5" customHeight="1" x14ac:dyDescent="0.2">
      <c r="A358" s="3"/>
      <c r="B358" s="18" t="s">
        <v>370</v>
      </c>
      <c r="C358" s="1">
        <v>103.91</v>
      </c>
      <c r="D358" s="3">
        <f t="shared" si="2"/>
        <v>-3.7999999999999972</v>
      </c>
      <c r="E358" s="16">
        <f t="shared" si="54"/>
        <v>-3.5279918299136549E-2</v>
      </c>
      <c r="F358" s="3">
        <f t="shared" si="3"/>
        <v>14.439999999999978</v>
      </c>
      <c r="G358" s="1">
        <v>105.51</v>
      </c>
      <c r="H358" s="3">
        <f t="shared" si="4"/>
        <v>1.6000000000000085</v>
      </c>
      <c r="I358" s="3">
        <f t="shared" si="5"/>
        <v>1.5397940525454804E-2</v>
      </c>
      <c r="J358" s="3">
        <f t="shared" si="0"/>
        <v>8.3333333333333329E-2</v>
      </c>
      <c r="K358" s="3">
        <f t="shared" si="1"/>
        <v>19.200000000000102</v>
      </c>
      <c r="L358" s="3">
        <f t="shared" si="15"/>
        <v>2.9226183324054293</v>
      </c>
      <c r="M358" s="3">
        <f t="shared" si="6"/>
        <v>1.7095667089661724</v>
      </c>
      <c r="N358" s="3">
        <f t="shared" si="7"/>
        <v>27.353067343458758</v>
      </c>
      <c r="O358" s="3">
        <f t="shared" si="8"/>
        <v>0.70193224616878702</v>
      </c>
      <c r="P358" s="3">
        <f t="shared" si="52"/>
        <v>21.057967385063609</v>
      </c>
      <c r="Q358" s="3">
        <v>338</v>
      </c>
      <c r="R358" s="3" t="str">
        <f t="shared" si="10"/>
        <v/>
      </c>
      <c r="S358" s="16"/>
      <c r="T358" s="16">
        <f t="shared" si="56"/>
        <v>2.7508225936097178E-4</v>
      </c>
      <c r="U358" s="16">
        <f t="shared" si="57"/>
        <v>0.26536966367015047</v>
      </c>
      <c r="V358" s="16">
        <f t="shared" si="51"/>
        <v>0.23646944101337086</v>
      </c>
      <c r="W358" s="16">
        <f t="shared" si="58"/>
        <v>0.69629393107695181</v>
      </c>
      <c r="X358" s="3">
        <f t="shared" si="53"/>
        <v>12.417758742432005</v>
      </c>
      <c r="Y358" s="3">
        <f t="shared" si="12"/>
        <v>12.669243823786232</v>
      </c>
      <c r="Z358" s="3"/>
      <c r="AA358" s="16">
        <f t="shared" si="55"/>
        <v>0.69629393107695181</v>
      </c>
      <c r="AB358" s="3"/>
      <c r="AC358" s="3"/>
      <c r="AD358" s="3"/>
      <c r="AE358" s="3"/>
      <c r="AF358" s="3"/>
      <c r="AG358" s="3"/>
    </row>
    <row r="359" spans="1:33" ht="16.5" customHeight="1" x14ac:dyDescent="0.2">
      <c r="A359" s="3"/>
      <c r="B359" s="18" t="s">
        <v>371</v>
      </c>
      <c r="C359" s="1">
        <v>106</v>
      </c>
      <c r="D359" s="3">
        <f t="shared" si="2"/>
        <v>2.0900000000000034</v>
      </c>
      <c r="E359" s="16">
        <f t="shared" si="54"/>
        <v>2.0113559811375262E-2</v>
      </c>
      <c r="F359" s="3">
        <f t="shared" si="3"/>
        <v>4.3681000000000143</v>
      </c>
      <c r="G359" s="1">
        <v>106.96</v>
      </c>
      <c r="H359" s="3">
        <f t="shared" si="4"/>
        <v>0.95999999999999375</v>
      </c>
      <c r="I359" s="3">
        <f t="shared" si="5"/>
        <v>9.0566037735848471E-3</v>
      </c>
      <c r="J359" s="3">
        <f t="shared" si="0"/>
        <v>8.3333333333333329E-2</v>
      </c>
      <c r="K359" s="3">
        <f t="shared" si="1"/>
        <v>11.519999999999925</v>
      </c>
      <c r="L359" s="3">
        <f t="shared" si="15"/>
        <v>3.0007524765997315</v>
      </c>
      <c r="M359" s="3">
        <f t="shared" si="6"/>
        <v>1.7322680152331311</v>
      </c>
      <c r="N359" s="3">
        <f t="shared" si="7"/>
        <v>27.716288243730098</v>
      </c>
      <c r="O359" s="3">
        <f t="shared" si="8"/>
        <v>0.41564007051362467</v>
      </c>
      <c r="P359" s="3">
        <f t="shared" si="52"/>
        <v>12.46920211540874</v>
      </c>
      <c r="Q359" s="3">
        <v>339</v>
      </c>
      <c r="R359" s="3" t="str">
        <f t="shared" si="10"/>
        <v/>
      </c>
      <c r="S359" s="16"/>
      <c r="T359" s="16">
        <f t="shared" si="56"/>
        <v>2.8208080146501494E-4</v>
      </c>
      <c r="U359" s="16">
        <f t="shared" si="57"/>
        <v>0.26872418048073721</v>
      </c>
      <c r="V359" s="16">
        <f t="shared" si="51"/>
        <v>0.24300302220442427</v>
      </c>
      <c r="W359" s="16">
        <f t="shared" si="58"/>
        <v>0.40442674376602505</v>
      </c>
      <c r="X359" s="3">
        <f t="shared" si="53"/>
        <v>7.3530146926524367</v>
      </c>
      <c r="Y359" s="3">
        <f t="shared" si="12"/>
        <v>7.3586466820223206</v>
      </c>
      <c r="Z359" s="3"/>
      <c r="AA359" s="16">
        <f t="shared" si="55"/>
        <v>0.40442674376602505</v>
      </c>
      <c r="AB359" s="3"/>
      <c r="AC359" s="3"/>
      <c r="AD359" s="3"/>
      <c r="AE359" s="3"/>
      <c r="AF359" s="3"/>
      <c r="AG359" s="3"/>
    </row>
    <row r="360" spans="1:33" ht="16.5" customHeight="1" x14ac:dyDescent="0.2">
      <c r="A360" s="3"/>
      <c r="B360" s="18" t="s">
        <v>372</v>
      </c>
      <c r="C360" s="1">
        <v>109.5</v>
      </c>
      <c r="D360" s="3">
        <f t="shared" si="2"/>
        <v>3.5</v>
      </c>
      <c r="E360" s="16">
        <f t="shared" si="54"/>
        <v>3.3018867924528301E-2</v>
      </c>
      <c r="F360" s="3">
        <f t="shared" si="3"/>
        <v>12.25</v>
      </c>
      <c r="G360" s="1">
        <v>112.58</v>
      </c>
      <c r="H360" s="3">
        <f t="shared" si="4"/>
        <v>3.0799999999999983</v>
      </c>
      <c r="I360" s="3">
        <f t="shared" si="5"/>
        <v>2.8127853881278524E-2</v>
      </c>
      <c r="J360" s="3">
        <f t="shared" si="0"/>
        <v>8.3333333333333329E-2</v>
      </c>
      <c r="K360" s="3">
        <f t="shared" si="1"/>
        <v>36.95999999999998</v>
      </c>
      <c r="L360" s="3">
        <f t="shared" si="15"/>
        <v>3.5007118021889352</v>
      </c>
      <c r="M360" s="3">
        <f t="shared" si="6"/>
        <v>1.8710189208527355</v>
      </c>
      <c r="N360" s="3">
        <f t="shared" si="7"/>
        <v>29.936302733643767</v>
      </c>
      <c r="O360" s="3">
        <f t="shared" si="8"/>
        <v>1.2346214002727418</v>
      </c>
      <c r="P360" s="3">
        <f t="shared" si="52"/>
        <v>37.038642008182251</v>
      </c>
      <c r="Q360" s="3">
        <v>340</v>
      </c>
      <c r="R360" s="3">
        <f t="shared" si="10"/>
        <v>20</v>
      </c>
      <c r="S360" s="16"/>
      <c r="T360" s="16">
        <f t="shared" si="56"/>
        <v>3.2576538727865971E-4</v>
      </c>
      <c r="U360" s="16">
        <f t="shared" si="57"/>
        <v>0.28878355067998052</v>
      </c>
      <c r="V360" s="16">
        <f t="shared" si="51"/>
        <v>0.2542396634350203</v>
      </c>
      <c r="W360" s="16">
        <f t="shared" si="58"/>
        <v>1.1688139638860024</v>
      </c>
      <c r="X360" s="3">
        <f t="shared" si="53"/>
        <v>21.841467991404869</v>
      </c>
      <c r="Y360" s="3">
        <f t="shared" si="12"/>
        <v>21.266865087010672</v>
      </c>
      <c r="Z360" s="3"/>
      <c r="AA360" s="16">
        <f t="shared" si="55"/>
        <v>1.1688139638860024</v>
      </c>
      <c r="AB360" s="3"/>
      <c r="AC360" s="3"/>
      <c r="AD360" s="3"/>
      <c r="AE360" s="3"/>
      <c r="AF360" s="3"/>
      <c r="AG360" s="3"/>
    </row>
    <row r="361" spans="1:33" ht="16.5" customHeight="1" x14ac:dyDescent="0.2">
      <c r="A361" s="3"/>
      <c r="B361" s="18" t="s">
        <v>373</v>
      </c>
      <c r="C361" s="1">
        <v>113.04</v>
      </c>
      <c r="D361" s="3">
        <f t="shared" si="2"/>
        <v>3.5400000000000063</v>
      </c>
      <c r="E361" s="16">
        <f t="shared" si="54"/>
        <v>3.2328767123287729E-2</v>
      </c>
      <c r="F361" s="3">
        <f t="shared" si="3"/>
        <v>12.531600000000044</v>
      </c>
      <c r="G361" s="1">
        <v>114.4</v>
      </c>
      <c r="H361" s="3">
        <f t="shared" si="4"/>
        <v>1.3599999999999994</v>
      </c>
      <c r="I361" s="3">
        <f t="shared" si="5"/>
        <v>1.2031139419674446E-2</v>
      </c>
      <c r="J361" s="3">
        <f t="shared" si="0"/>
        <v>8.3333333333333329E-2</v>
      </c>
      <c r="K361" s="3">
        <f t="shared" si="1"/>
        <v>16.319999999999993</v>
      </c>
      <c r="L361" s="3">
        <f t="shared" si="15"/>
        <v>3.9888679209895357</v>
      </c>
      <c r="M361" s="3">
        <f t="shared" si="6"/>
        <v>1.9972150412485721</v>
      </c>
      <c r="N361" s="3">
        <f t="shared" si="7"/>
        <v>31.955440659977153</v>
      </c>
      <c r="O361" s="3">
        <f t="shared" si="8"/>
        <v>0.51071115474993611</v>
      </c>
      <c r="P361" s="3">
        <f t="shared" si="52"/>
        <v>15.321334642498083</v>
      </c>
      <c r="Q361" s="3">
        <v>341</v>
      </c>
      <c r="R361" s="3" t="str">
        <f t="shared" si="10"/>
        <v/>
      </c>
      <c r="S361" s="16"/>
      <c r="T361" s="16">
        <f t="shared" si="56"/>
        <v>3.6465099789666564E-4</v>
      </c>
      <c r="U361" s="16">
        <f t="shared" si="57"/>
        <v>0.30553339500216076</v>
      </c>
      <c r="V361" s="16">
        <f t="shared" si="51"/>
        <v>0.24969586924316689</v>
      </c>
      <c r="W361" s="16">
        <f t="shared" si="58"/>
        <v>0.47252992765348067</v>
      </c>
      <c r="X361" s="3">
        <f t="shared" si="53"/>
        <v>9.0349003644841677</v>
      </c>
      <c r="Y361" s="3">
        <f t="shared" si="12"/>
        <v>8.5978013024163484</v>
      </c>
      <c r="Z361" s="3"/>
      <c r="AA361" s="16">
        <f t="shared" si="55"/>
        <v>0.47252992765348067</v>
      </c>
      <c r="AB361" s="3"/>
      <c r="AC361" s="3"/>
      <c r="AD361" s="3"/>
      <c r="AE361" s="3"/>
      <c r="AF361" s="3"/>
      <c r="AG361" s="3"/>
    </row>
    <row r="362" spans="1:33" ht="16.5" customHeight="1" x14ac:dyDescent="0.2">
      <c r="A362" s="3"/>
      <c r="B362" s="18" t="s">
        <v>374</v>
      </c>
      <c r="C362" s="1">
        <v>114.48</v>
      </c>
      <c r="D362" s="3">
        <f t="shared" si="2"/>
        <v>1.4399999999999977</v>
      </c>
      <c r="E362" s="16">
        <f t="shared" si="54"/>
        <v>1.2738853503184693E-2</v>
      </c>
      <c r="F362" s="3">
        <f t="shared" si="3"/>
        <v>2.0735999999999937</v>
      </c>
      <c r="G362" s="1">
        <v>116.85</v>
      </c>
      <c r="H362" s="3">
        <f t="shared" si="4"/>
        <v>2.3699999999999903</v>
      </c>
      <c r="I362" s="3">
        <f t="shared" si="5"/>
        <v>2.0702306079664484E-2</v>
      </c>
      <c r="J362" s="3">
        <f t="shared" si="0"/>
        <v>8.3333333333333329E-2</v>
      </c>
      <c r="K362" s="3">
        <f t="shared" si="1"/>
        <v>28.439999999999884</v>
      </c>
      <c r="L362" s="3">
        <f t="shared" si="15"/>
        <v>3.8853399252603715</v>
      </c>
      <c r="M362" s="3">
        <f t="shared" si="6"/>
        <v>1.9711265624663403</v>
      </c>
      <c r="N362" s="3">
        <f t="shared" si="7"/>
        <v>31.538024999461445</v>
      </c>
      <c r="O362" s="3">
        <f t="shared" si="8"/>
        <v>0.90176857937317045</v>
      </c>
      <c r="P362" s="3">
        <f t="shared" si="52"/>
        <v>27.053057381195114</v>
      </c>
      <c r="Q362" s="3">
        <v>342</v>
      </c>
      <c r="R362" s="3" t="str">
        <f t="shared" si="10"/>
        <v/>
      </c>
      <c r="S362" s="16"/>
      <c r="T362" s="16">
        <f t="shared" si="56"/>
        <v>3.5371193793336486E-4</v>
      </c>
      <c r="U362" s="16">
        <f t="shared" si="57"/>
        <v>0.30091569601956858</v>
      </c>
      <c r="V362" s="16">
        <f t="shared" si="51"/>
        <v>0.25008762843403615</v>
      </c>
      <c r="W362" s="16">
        <f t="shared" si="58"/>
        <v>0.82557233219173298</v>
      </c>
      <c r="X362" s="3">
        <f t="shared" si="53"/>
        <v>15.953027833214851</v>
      </c>
      <c r="Y362" s="3">
        <f t="shared" si="12"/>
        <v>15.02149696254207</v>
      </c>
      <c r="Z362" s="3"/>
      <c r="AA362" s="16">
        <f t="shared" si="55"/>
        <v>0.82557233219173298</v>
      </c>
      <c r="AB362" s="3"/>
      <c r="AC362" s="3"/>
      <c r="AD362" s="3"/>
      <c r="AE362" s="3"/>
      <c r="AF362" s="3"/>
      <c r="AG362" s="3"/>
    </row>
    <row r="363" spans="1:33" ht="16.5" customHeight="1" x14ac:dyDescent="0.2">
      <c r="A363" s="3"/>
      <c r="B363" s="18" t="s">
        <v>375</v>
      </c>
      <c r="C363" s="1">
        <v>116.75</v>
      </c>
      <c r="D363" s="3">
        <f t="shared" si="2"/>
        <v>2.269999999999996</v>
      </c>
      <c r="E363" s="16">
        <f t="shared" si="54"/>
        <v>1.9828791055206112E-2</v>
      </c>
      <c r="F363" s="3">
        <f t="shared" si="3"/>
        <v>5.1528999999999821</v>
      </c>
      <c r="G363" s="1">
        <v>118.16</v>
      </c>
      <c r="H363" s="3">
        <f t="shared" si="4"/>
        <v>1.4099999999999966</v>
      </c>
      <c r="I363" s="3">
        <f t="shared" si="5"/>
        <v>1.2077087794432518E-2</v>
      </c>
      <c r="J363" s="3">
        <f t="shared" si="0"/>
        <v>8.3333333333333329E-2</v>
      </c>
      <c r="K363" s="3">
        <f t="shared" si="1"/>
        <v>16.919999999999959</v>
      </c>
      <c r="L363" s="3">
        <f t="shared" si="15"/>
        <v>3.9538566860571072</v>
      </c>
      <c r="M363" s="3">
        <f t="shared" si="6"/>
        <v>1.9884307093929894</v>
      </c>
      <c r="N363" s="3">
        <f t="shared" si="7"/>
        <v>31.81489135028783</v>
      </c>
      <c r="O363" s="3">
        <f t="shared" si="8"/>
        <v>0.53182642724463947</v>
      </c>
      <c r="P363" s="3">
        <f t="shared" si="52"/>
        <v>15.954792817339184</v>
      </c>
      <c r="Q363" s="3">
        <v>343</v>
      </c>
      <c r="R363" s="3" t="str">
        <f t="shared" si="10"/>
        <v/>
      </c>
      <c r="S363" s="16"/>
      <c r="T363" s="16">
        <f t="shared" si="56"/>
        <v>3.5584539829972472E-4</v>
      </c>
      <c r="U363" s="16">
        <f t="shared" si="57"/>
        <v>0.30182183811767088</v>
      </c>
      <c r="V363" s="16">
        <f t="shared" si="51"/>
        <v>0.24874611452995971</v>
      </c>
      <c r="W363" s="16">
        <f t="shared" si="58"/>
        <v>0.48016755327256505</v>
      </c>
      <c r="X363" s="3">
        <f t="shared" si="53"/>
        <v>9.4084469012775305</v>
      </c>
      <c r="Y363" s="3">
        <f t="shared" si="12"/>
        <v>8.7367698283279758</v>
      </c>
      <c r="Z363" s="3"/>
      <c r="AA363" s="16">
        <f t="shared" si="55"/>
        <v>0.48016755327256505</v>
      </c>
      <c r="AB363" s="3"/>
      <c r="AC363" s="3"/>
      <c r="AD363" s="3"/>
      <c r="AE363" s="3"/>
      <c r="AF363" s="3"/>
      <c r="AG363" s="3"/>
    </row>
    <row r="364" spans="1:33" ht="16.5" customHeight="1" x14ac:dyDescent="0.2">
      <c r="A364" s="3"/>
      <c r="B364" s="18" t="s">
        <v>376</v>
      </c>
      <c r="C364" s="1">
        <v>119.05</v>
      </c>
      <c r="D364" s="3">
        <f t="shared" si="2"/>
        <v>2.2999999999999972</v>
      </c>
      <c r="E364" s="16">
        <f t="shared" si="54"/>
        <v>1.9700214132762288E-2</v>
      </c>
      <c r="F364" s="3">
        <f t="shared" si="3"/>
        <v>5.2899999999999867</v>
      </c>
      <c r="G364" s="1">
        <v>121.4</v>
      </c>
      <c r="H364" s="3">
        <f t="shared" si="4"/>
        <v>2.3500000000000085</v>
      </c>
      <c r="I364" s="3">
        <f t="shared" si="5"/>
        <v>1.9739605207895913E-2</v>
      </c>
      <c r="J364" s="3">
        <f t="shared" si="0"/>
        <v>8.3333333333333329E-2</v>
      </c>
      <c r="K364" s="3">
        <f t="shared" si="1"/>
        <v>28.200000000000102</v>
      </c>
      <c r="L364" s="3">
        <f t="shared" si="15"/>
        <v>4.0260806489729388</v>
      </c>
      <c r="M364" s="3">
        <f t="shared" si="6"/>
        <v>2.0065095686223224</v>
      </c>
      <c r="N364" s="3">
        <f t="shared" si="7"/>
        <v>32.104153097957159</v>
      </c>
      <c r="O364" s="3">
        <f t="shared" si="8"/>
        <v>0.87839102666734159</v>
      </c>
      <c r="P364" s="3">
        <f t="shared" si="52"/>
        <v>26.351730800020249</v>
      </c>
      <c r="Q364" s="3">
        <v>344</v>
      </c>
      <c r="R364" s="3" t="str">
        <f t="shared" si="10"/>
        <v/>
      </c>
      <c r="S364" s="16"/>
      <c r="T364" s="16">
        <f t="shared" si="56"/>
        <v>3.5758880579037132E-4</v>
      </c>
      <c r="U364" s="16">
        <f t="shared" si="57"/>
        <v>0.30256029858911604</v>
      </c>
      <c r="V364" s="16">
        <f t="shared" si="51"/>
        <v>0.24816811514422643</v>
      </c>
      <c r="W364" s="16">
        <f t="shared" si="58"/>
        <v>0.78290265973207906</v>
      </c>
      <c r="X364" s="3">
        <f t="shared" si="53"/>
        <v>15.53945969886294</v>
      </c>
      <c r="Y364" s="3">
        <f t="shared" si="12"/>
        <v>14.245111502113996</v>
      </c>
      <c r="Z364" s="3"/>
      <c r="AA364" s="16">
        <f t="shared" si="55"/>
        <v>0.78290265973207906</v>
      </c>
      <c r="AB364" s="3"/>
      <c r="AC364" s="3"/>
      <c r="AD364" s="3"/>
      <c r="AE364" s="3"/>
      <c r="AF364" s="3"/>
      <c r="AG364" s="3"/>
    </row>
    <row r="365" spans="1:33" ht="16.5" customHeight="1" x14ac:dyDescent="0.2">
      <c r="A365" s="3"/>
      <c r="B365" s="18" t="s">
        <v>377</v>
      </c>
      <c r="C365" s="1">
        <v>121.01</v>
      </c>
      <c r="D365" s="3">
        <f t="shared" si="2"/>
        <v>1.960000000000008</v>
      </c>
      <c r="E365" s="16">
        <f t="shared" si="54"/>
        <v>1.6463670726585534E-2</v>
      </c>
      <c r="F365" s="3">
        <f t="shared" si="3"/>
        <v>3.8416000000000312</v>
      </c>
      <c r="G365" s="1">
        <v>119.91</v>
      </c>
      <c r="H365" s="3">
        <f t="shared" si="4"/>
        <v>-1.1000000000000085</v>
      </c>
      <c r="I365" s="3">
        <f t="shared" si="5"/>
        <v>-9.0901578381952612E-3</v>
      </c>
      <c r="J365" s="3">
        <f t="shared" si="0"/>
        <v>8.3333333333333329E-2</v>
      </c>
      <c r="K365" s="3">
        <f t="shared" si="1"/>
        <v>-13.200000000000102</v>
      </c>
      <c r="L365" s="3">
        <f t="shared" si="15"/>
        <v>4.0161087220014302</v>
      </c>
      <c r="M365" s="3">
        <f t="shared" si="6"/>
        <v>2.0040231340983641</v>
      </c>
      <c r="N365" s="3">
        <f t="shared" si="7"/>
        <v>32.064370145573825</v>
      </c>
      <c r="O365" s="3">
        <f t="shared" si="8"/>
        <v>-0.41167189438218965</v>
      </c>
      <c r="P365" s="3">
        <f t="shared" si="52"/>
        <v>-12.350156831465689</v>
      </c>
      <c r="Q365" s="3">
        <v>345</v>
      </c>
      <c r="R365" s="3">
        <f t="shared" si="10"/>
        <v>-12.350156831465689</v>
      </c>
      <c r="S365" s="16"/>
      <c r="T365" s="16">
        <f t="shared" si="56"/>
        <v>3.5291116514188798E-4</v>
      </c>
      <c r="U365" s="16">
        <f t="shared" si="57"/>
        <v>0.30057487964951984</v>
      </c>
      <c r="V365" s="16">
        <f t="shared" si="51"/>
        <v>0.24639995910623491</v>
      </c>
      <c r="W365" s="16">
        <f t="shared" si="58"/>
        <v>-0.36291087992960752</v>
      </c>
      <c r="X365" s="3">
        <f t="shared" si="53"/>
        <v>-7.2828143932409342</v>
      </c>
      <c r="Y365" s="3">
        <f t="shared" si="12"/>
        <v>-6.6032550607207208</v>
      </c>
      <c r="Z365" s="3"/>
      <c r="AA365" s="16">
        <f t="shared" si="55"/>
        <v>0.36291087992960752</v>
      </c>
      <c r="AB365" s="3"/>
      <c r="AC365" s="3"/>
      <c r="AD365" s="3"/>
      <c r="AE365" s="3"/>
      <c r="AF365" s="3"/>
      <c r="AG365" s="3"/>
    </row>
    <row r="366" spans="1:33" ht="16.5" customHeight="1" x14ac:dyDescent="0.2">
      <c r="A366" s="3"/>
      <c r="B366" s="18" t="s">
        <v>378</v>
      </c>
      <c r="C366" s="1">
        <v>119.3</v>
      </c>
      <c r="D366" s="3">
        <f t="shared" si="2"/>
        <v>-1.710000000000008</v>
      </c>
      <c r="E366" s="16">
        <f t="shared" si="54"/>
        <v>-1.4131063548467134E-2</v>
      </c>
      <c r="F366" s="3">
        <f t="shared" si="3"/>
        <v>2.9241000000000272</v>
      </c>
      <c r="G366" s="1">
        <v>120.85</v>
      </c>
      <c r="H366" s="3">
        <f t="shared" si="4"/>
        <v>1.5499999999999972</v>
      </c>
      <c r="I366" s="3">
        <f t="shared" si="5"/>
        <v>1.2992455993294193E-2</v>
      </c>
      <c r="J366" s="3">
        <f t="shared" si="0"/>
        <v>8.3333333333333329E-2</v>
      </c>
      <c r="K366" s="3">
        <f t="shared" si="1"/>
        <v>18.599999999999966</v>
      </c>
      <c r="L366" s="3">
        <f t="shared" si="15"/>
        <v>3.957081223514868</v>
      </c>
      <c r="M366" s="3">
        <f t="shared" si="6"/>
        <v>1.9892413688426218</v>
      </c>
      <c r="N366" s="3">
        <f t="shared" si="7"/>
        <v>31.827861901481949</v>
      </c>
      <c r="O366" s="3">
        <f t="shared" si="8"/>
        <v>0.58439363779990272</v>
      </c>
      <c r="P366" s="3">
        <f t="shared" si="52"/>
        <v>17.531809133997083</v>
      </c>
      <c r="Q366" s="3">
        <v>346</v>
      </c>
      <c r="R366" s="3" t="str">
        <f t="shared" si="10"/>
        <v/>
      </c>
      <c r="S366" s="16"/>
      <c r="T366" s="16">
        <f t="shared" si="56"/>
        <v>3.4462877551318143E-4</v>
      </c>
      <c r="U366" s="16">
        <f t="shared" si="57"/>
        <v>0.29702687846619952</v>
      </c>
      <c r="V366" s="16">
        <f t="shared" si="51"/>
        <v>0.25500530168285568</v>
      </c>
      <c r="W366" s="16">
        <f t="shared" si="58"/>
        <v>0.52490021349119154</v>
      </c>
      <c r="X366" s="3">
        <f t="shared" si="53"/>
        <v>10.33840409016684</v>
      </c>
      <c r="Y366" s="3">
        <f t="shared" si="12"/>
        <v>9.5506918717383016</v>
      </c>
      <c r="Z366" s="3"/>
      <c r="AA366" s="16">
        <f t="shared" si="55"/>
        <v>0.52490021349119154</v>
      </c>
      <c r="AB366" s="3"/>
      <c r="AC366" s="3"/>
      <c r="AD366" s="3"/>
      <c r="AE366" s="3"/>
      <c r="AF366" s="3"/>
      <c r="AG366" s="3"/>
    </row>
    <row r="367" spans="1:33" ht="16.5" customHeight="1" x14ac:dyDescent="0.2">
      <c r="A367" s="3"/>
      <c r="B367" s="18" t="s">
        <v>379</v>
      </c>
      <c r="C367" s="1">
        <v>120.81</v>
      </c>
      <c r="D367" s="3">
        <f t="shared" si="2"/>
        <v>1.5100000000000051</v>
      </c>
      <c r="E367" s="16">
        <f t="shared" si="54"/>
        <v>1.2657166806370537E-2</v>
      </c>
      <c r="F367" s="3">
        <f t="shared" si="3"/>
        <v>2.2801000000000156</v>
      </c>
      <c r="G367" s="1">
        <v>120.83</v>
      </c>
      <c r="H367" s="3">
        <f t="shared" si="4"/>
        <v>1.9999999999996021E-2</v>
      </c>
      <c r="I367" s="3">
        <f t="shared" si="5"/>
        <v>1.6554920950249169E-4</v>
      </c>
      <c r="J367" s="3">
        <f t="shared" si="0"/>
        <v>8.3333333333333329E-2</v>
      </c>
      <c r="K367" s="3">
        <f t="shared" si="1"/>
        <v>0.23999999999995225</v>
      </c>
      <c r="L367" s="3">
        <f t="shared" si="15"/>
        <v>3.8664335898113626</v>
      </c>
      <c r="M367" s="3">
        <f t="shared" si="6"/>
        <v>1.9663248942662965</v>
      </c>
      <c r="N367" s="3">
        <f t="shared" si="7"/>
        <v>31.461198308260744</v>
      </c>
      <c r="O367" s="3">
        <f t="shared" si="8"/>
        <v>7.6284443347771538E-3</v>
      </c>
      <c r="P367" s="3">
        <f t="shared" si="52"/>
        <v>0.22885333004331462</v>
      </c>
      <c r="Q367" s="3">
        <v>347</v>
      </c>
      <c r="R367" s="3" t="str">
        <f t="shared" si="10"/>
        <v/>
      </c>
      <c r="S367" s="16"/>
      <c r="T367" s="16">
        <f t="shared" si="56"/>
        <v>3.3465986178621423E-4</v>
      </c>
      <c r="U367" s="16">
        <f t="shared" si="57"/>
        <v>0.29269937584024813</v>
      </c>
      <c r="V367" s="16">
        <f t="shared" ref="V367:V430" si="59">_xlfn.STDEV.P(E343:E367)*16</f>
        <v>0.25189667313969749</v>
      </c>
      <c r="W367" s="16">
        <f t="shared" si="58"/>
        <v>6.7871361472057199E-3</v>
      </c>
      <c r="X367" s="3">
        <f t="shared" si="53"/>
        <v>0.13495345433461753</v>
      </c>
      <c r="Y367" s="3">
        <f t="shared" si="12"/>
        <v>0.12349365530327923</v>
      </c>
      <c r="Z367" s="3"/>
      <c r="AA367" s="16">
        <f t="shared" si="55"/>
        <v>6.7871361472057199E-3</v>
      </c>
      <c r="AB367" s="3"/>
      <c r="AC367" s="3"/>
      <c r="AD367" s="3"/>
      <c r="AE367" s="3"/>
      <c r="AF367" s="3"/>
      <c r="AG367" s="3"/>
    </row>
    <row r="368" spans="1:33" ht="16.5" customHeight="1" x14ac:dyDescent="0.2">
      <c r="A368" s="3"/>
      <c r="B368" s="18" t="s">
        <v>380</v>
      </c>
      <c r="C368" s="1">
        <v>120.69</v>
      </c>
      <c r="D368" s="3">
        <f t="shared" si="2"/>
        <v>-0.12000000000000455</v>
      </c>
      <c r="E368" s="16">
        <f t="shared" si="54"/>
        <v>-9.9329525701518533E-4</v>
      </c>
      <c r="F368" s="3">
        <f t="shared" si="3"/>
        <v>1.4400000000001091E-2</v>
      </c>
      <c r="G368" s="1">
        <v>120.68</v>
      </c>
      <c r="H368" s="3">
        <f t="shared" si="4"/>
        <v>-9.9999999999909051E-3</v>
      </c>
      <c r="I368" s="3">
        <f t="shared" si="5"/>
        <v>-8.285690612305E-5</v>
      </c>
      <c r="J368" s="3">
        <f t="shared" si="0"/>
        <v>8.3333333333333329E-2</v>
      </c>
      <c r="K368" s="3">
        <f t="shared" si="1"/>
        <v>-0.11999999999989086</v>
      </c>
      <c r="L368" s="3">
        <f t="shared" si="15"/>
        <v>3.6582155579296671</v>
      </c>
      <c r="M368" s="3">
        <f t="shared" si="6"/>
        <v>1.9126462187058189</v>
      </c>
      <c r="N368" s="3">
        <f t="shared" si="7"/>
        <v>30.602339499293102</v>
      </c>
      <c r="O368" s="3">
        <f t="shared" si="8"/>
        <v>-3.9212688298769704E-3</v>
      </c>
      <c r="P368" s="3">
        <f t="shared" si="52"/>
        <v>-0.11763806489630911</v>
      </c>
      <c r="Q368" s="3">
        <v>348</v>
      </c>
      <c r="R368" s="3" t="str">
        <f t="shared" si="10"/>
        <v/>
      </c>
      <c r="S368" s="16"/>
      <c r="T368" s="16">
        <f t="shared" si="56"/>
        <v>3.1662347117439776E-4</v>
      </c>
      <c r="U368" s="16">
        <f t="shared" si="57"/>
        <v>0.28470266704168024</v>
      </c>
      <c r="V368" s="16">
        <f t="shared" si="59"/>
        <v>0.25302757968954614</v>
      </c>
      <c r="W368" s="16">
        <f t="shared" si="58"/>
        <v>-3.4923553186491148E-3</v>
      </c>
      <c r="X368" s="3">
        <f t="shared" si="53"/>
        <v>-6.9370470667794393E-2</v>
      </c>
      <c r="Y368" s="3">
        <f t="shared" si="12"/>
        <v>-6.3544286509618381E-2</v>
      </c>
      <c r="Z368" s="3"/>
      <c r="AA368" s="16">
        <f t="shared" si="55"/>
        <v>3.4923553186491148E-3</v>
      </c>
      <c r="AB368" s="3"/>
      <c r="AC368" s="3"/>
      <c r="AD368" s="3"/>
      <c r="AE368" s="3"/>
      <c r="AF368" s="3"/>
      <c r="AG368" s="3"/>
    </row>
    <row r="369" spans="1:33" ht="16.5" customHeight="1" x14ac:dyDescent="0.2">
      <c r="A369" s="3"/>
      <c r="B369" s="18" t="s">
        <v>381</v>
      </c>
      <c r="C369" s="1">
        <v>121.31</v>
      </c>
      <c r="D369" s="3">
        <f t="shared" si="2"/>
        <v>0.62000000000000455</v>
      </c>
      <c r="E369" s="16">
        <f t="shared" si="54"/>
        <v>5.1371281796338099E-3</v>
      </c>
      <c r="F369" s="3">
        <f t="shared" si="3"/>
        <v>0.38440000000000563</v>
      </c>
      <c r="G369" s="1">
        <v>124.02</v>
      </c>
      <c r="H369" s="3">
        <f t="shared" si="4"/>
        <v>2.7099999999999937</v>
      </c>
      <c r="I369" s="3">
        <f t="shared" si="5"/>
        <v>2.233946088533504E-2</v>
      </c>
      <c r="J369" s="3">
        <f t="shared" si="0"/>
        <v>8.3333333333333329E-2</v>
      </c>
      <c r="K369" s="3">
        <f t="shared" si="1"/>
        <v>32.519999999999925</v>
      </c>
      <c r="L369" s="3">
        <f t="shared" si="15"/>
        <v>3.4812525547983344</v>
      </c>
      <c r="M369" s="3">
        <f t="shared" si="6"/>
        <v>1.8658115003392852</v>
      </c>
      <c r="N369" s="3">
        <f t="shared" si="7"/>
        <v>29.852984005428564</v>
      </c>
      <c r="O369" s="3">
        <f t="shared" si="8"/>
        <v>1.0893383386426758</v>
      </c>
      <c r="P369" s="3">
        <f t="shared" si="52"/>
        <v>32.680150159280274</v>
      </c>
      <c r="Q369" s="3">
        <v>349</v>
      </c>
      <c r="R369" s="3" t="str">
        <f t="shared" si="10"/>
        <v/>
      </c>
      <c r="S369" s="16"/>
      <c r="T369" s="16">
        <f t="shared" si="56"/>
        <v>3.0093518008032154E-4</v>
      </c>
      <c r="U369" s="16">
        <f t="shared" si="57"/>
        <v>0.27755973429257047</v>
      </c>
      <c r="V369" s="16">
        <f t="shared" si="59"/>
        <v>0.25304469757390935</v>
      </c>
      <c r="W369" s="16">
        <f t="shared" si="58"/>
        <v>0.96582283920710654</v>
      </c>
      <c r="X369" s="3">
        <f t="shared" si="53"/>
        <v>19.271291142384275</v>
      </c>
      <c r="Y369" s="3">
        <f t="shared" si="12"/>
        <v>17.573390337569972</v>
      </c>
      <c r="Z369" s="3"/>
      <c r="AA369" s="16">
        <f t="shared" si="55"/>
        <v>0.96582283920710654</v>
      </c>
      <c r="AB369" s="3"/>
      <c r="AC369" s="3"/>
      <c r="AD369" s="3"/>
      <c r="AE369" s="3"/>
      <c r="AF369" s="3"/>
      <c r="AG369" s="3"/>
    </row>
    <row r="370" spans="1:33" ht="16.5" customHeight="1" x14ac:dyDescent="0.2">
      <c r="A370" s="3"/>
      <c r="B370" s="18" t="s">
        <v>382</v>
      </c>
      <c r="C370" s="1">
        <v>124.15</v>
      </c>
      <c r="D370" s="3">
        <f t="shared" si="2"/>
        <v>2.8400000000000034</v>
      </c>
      <c r="E370" s="16">
        <f t="shared" si="54"/>
        <v>2.3411095540351194E-2</v>
      </c>
      <c r="F370" s="3">
        <f t="shared" si="3"/>
        <v>8.0656000000000194</v>
      </c>
      <c r="G370" s="1">
        <v>125.82</v>
      </c>
      <c r="H370" s="3">
        <f t="shared" si="4"/>
        <v>1.6699999999999875</v>
      </c>
      <c r="I370" s="3">
        <f t="shared" si="5"/>
        <v>1.3451469995972512E-2</v>
      </c>
      <c r="J370" s="3">
        <f t="shared" si="0"/>
        <v>8.3333333333333329E-2</v>
      </c>
      <c r="K370" s="3">
        <f t="shared" si="1"/>
        <v>20.03999999999985</v>
      </c>
      <c r="L370" s="3">
        <f t="shared" si="15"/>
        <v>3.7290551194038306</v>
      </c>
      <c r="M370" s="3">
        <f t="shared" si="6"/>
        <v>1.9310761557752794</v>
      </c>
      <c r="N370" s="3">
        <f t="shared" si="7"/>
        <v>30.89721849240447</v>
      </c>
      <c r="O370" s="3">
        <f t="shared" si="8"/>
        <v>0.64860207416167015</v>
      </c>
      <c r="P370" s="3">
        <f t="shared" si="52"/>
        <v>19.458062224850103</v>
      </c>
      <c r="Q370" s="3">
        <v>350</v>
      </c>
      <c r="R370" s="3">
        <f t="shared" si="10"/>
        <v>19.458062224850103</v>
      </c>
      <c r="S370" s="16"/>
      <c r="T370" s="16">
        <f t="shared" si="56"/>
        <v>3.1429432680027451E-4</v>
      </c>
      <c r="U370" s="16">
        <f t="shared" si="57"/>
        <v>0.28365356980103434</v>
      </c>
      <c r="V370" s="16">
        <f t="shared" si="59"/>
        <v>0.25734567284780557</v>
      </c>
      <c r="W370" s="16">
        <f t="shared" si="58"/>
        <v>0.56906613255350458</v>
      </c>
      <c r="X370" s="3">
        <f t="shared" si="53"/>
        <v>11.474304137957922</v>
      </c>
      <c r="Y370" s="3">
        <f t="shared" si="12"/>
        <v>10.35430191676139</v>
      </c>
      <c r="Z370" s="3"/>
      <c r="AA370" s="16">
        <f t="shared" si="55"/>
        <v>0.56906613255350458</v>
      </c>
      <c r="AB370" s="3"/>
      <c r="AC370" s="3"/>
      <c r="AD370" s="3"/>
      <c r="AE370" s="3"/>
      <c r="AF370" s="3"/>
      <c r="AG370" s="3"/>
    </row>
    <row r="371" spans="1:33" ht="16.5" customHeight="1" x14ac:dyDescent="0.2">
      <c r="A371" s="3"/>
      <c r="B371" s="18" t="s">
        <v>383</v>
      </c>
      <c r="C371" s="1">
        <v>125.9</v>
      </c>
      <c r="D371" s="3">
        <f t="shared" si="2"/>
        <v>1.75</v>
      </c>
      <c r="E371" s="16">
        <f t="shared" si="54"/>
        <v>1.4095851792186869E-2</v>
      </c>
      <c r="F371" s="3">
        <f t="shared" si="3"/>
        <v>3.0625</v>
      </c>
      <c r="G371" s="1">
        <v>130.32</v>
      </c>
      <c r="H371" s="3">
        <f t="shared" si="4"/>
        <v>4.4199999999999875</v>
      </c>
      <c r="I371" s="3">
        <f t="shared" si="5"/>
        <v>3.5107227958697279E-2</v>
      </c>
      <c r="J371" s="3">
        <f t="shared" si="0"/>
        <v>8.3333333333333329E-2</v>
      </c>
      <c r="K371" s="3">
        <f t="shared" si="1"/>
        <v>53.03999999999985</v>
      </c>
      <c r="L371" s="3">
        <f t="shared" si="15"/>
        <v>3.6930251129495693</v>
      </c>
      <c r="M371" s="3">
        <f t="shared" si="6"/>
        <v>1.9217245153636275</v>
      </c>
      <c r="N371" s="3">
        <f t="shared" si="7"/>
        <v>30.747592245818041</v>
      </c>
      <c r="O371" s="3">
        <f t="shared" si="8"/>
        <v>1.7250131189447455</v>
      </c>
      <c r="P371" s="3">
        <f t="shared" si="52"/>
        <v>51.750393568342368</v>
      </c>
      <c r="Q371" s="3">
        <v>351</v>
      </c>
      <c r="R371" s="3" t="str">
        <f t="shared" si="10"/>
        <v/>
      </c>
      <c r="S371" s="16"/>
      <c r="T371" s="16">
        <f t="shared" si="56"/>
        <v>3.080456084730866E-4</v>
      </c>
      <c r="U371" s="16">
        <f t="shared" si="57"/>
        <v>0.2808196498984894</v>
      </c>
      <c r="V371" s="16">
        <f t="shared" si="59"/>
        <v>0.25720915064810507</v>
      </c>
      <c r="W371" s="16">
        <f t="shared" si="58"/>
        <v>1.5002039054484042</v>
      </c>
      <c r="X371" s="3">
        <f t="shared" si="53"/>
        <v>30.516900819848015</v>
      </c>
      <c r="Y371" s="3">
        <f t="shared" si="12"/>
        <v>27.296588718107984</v>
      </c>
      <c r="Z371" s="3"/>
      <c r="AA371" s="16">
        <f t="shared" si="55"/>
        <v>1.5002039054484042</v>
      </c>
      <c r="AB371" s="3"/>
      <c r="AC371" s="3"/>
      <c r="AD371" s="3"/>
      <c r="AE371" s="3"/>
      <c r="AF371" s="3"/>
      <c r="AG371" s="3"/>
    </row>
    <row r="372" spans="1:33" ht="16.5" customHeight="1" x14ac:dyDescent="0.2">
      <c r="A372" s="3"/>
      <c r="B372" s="18" t="s">
        <v>384</v>
      </c>
      <c r="C372" s="1">
        <v>130.94999999999999</v>
      </c>
      <c r="D372" s="3">
        <f t="shared" si="2"/>
        <v>5.0499999999999829</v>
      </c>
      <c r="E372" s="16">
        <f t="shared" si="54"/>
        <v>4.0111199364574919E-2</v>
      </c>
      <c r="F372" s="3">
        <f t="shared" si="3"/>
        <v>25.502499999999827</v>
      </c>
      <c r="G372" s="1">
        <v>134.37</v>
      </c>
      <c r="H372" s="3">
        <f t="shared" si="4"/>
        <v>3.4200000000000159</v>
      </c>
      <c r="I372" s="3">
        <f t="shared" si="5"/>
        <v>2.6116838487972631E-2</v>
      </c>
      <c r="J372" s="3">
        <f t="shared" si="0"/>
        <v>8.3333333333333329E-2</v>
      </c>
      <c r="K372" s="3">
        <f t="shared" si="1"/>
        <v>41.040000000000191</v>
      </c>
      <c r="L372" s="3">
        <f t="shared" si="15"/>
        <v>4.8719156473847187</v>
      </c>
      <c r="M372" s="3">
        <f t="shared" si="6"/>
        <v>2.2072416377426189</v>
      </c>
      <c r="N372" s="3">
        <f t="shared" si="7"/>
        <v>35.315866203881903</v>
      </c>
      <c r="O372" s="3">
        <f t="shared" si="8"/>
        <v>1.1620839133060565</v>
      </c>
      <c r="P372" s="3">
        <f t="shared" si="52"/>
        <v>34.862517399181698</v>
      </c>
      <c r="Q372" s="3">
        <v>352</v>
      </c>
      <c r="R372" s="3" t="str">
        <f t="shared" si="10"/>
        <v/>
      </c>
      <c r="S372" s="16"/>
      <c r="T372" s="16">
        <f t="shared" si="56"/>
        <v>3.7836251149965896E-4</v>
      </c>
      <c r="U372" s="16">
        <f t="shared" si="57"/>
        <v>0.31122468241434947</v>
      </c>
      <c r="V372" s="16">
        <f t="shared" si="59"/>
        <v>0.27524903856475658</v>
      </c>
      <c r="W372" s="16">
        <f t="shared" si="58"/>
        <v>1.0069961656782198</v>
      </c>
      <c r="X372" s="3">
        <f t="shared" si="53"/>
        <v>20.558220188143231</v>
      </c>
      <c r="Y372" s="3">
        <f t="shared" si="12"/>
        <v>18.322549405051831</v>
      </c>
      <c r="Z372" s="3"/>
      <c r="AA372" s="16">
        <f t="shared" si="55"/>
        <v>1.0069961656782198</v>
      </c>
      <c r="AB372" s="3"/>
      <c r="AC372" s="3"/>
      <c r="AD372" s="3"/>
      <c r="AE372" s="3"/>
      <c r="AF372" s="3"/>
      <c r="AG372" s="3"/>
    </row>
    <row r="373" spans="1:33" ht="16.5" customHeight="1" x14ac:dyDescent="0.2">
      <c r="A373" s="3"/>
      <c r="B373" s="18" t="s">
        <v>385</v>
      </c>
      <c r="C373" s="1">
        <v>135.5</v>
      </c>
      <c r="D373" s="3">
        <f t="shared" si="2"/>
        <v>4.5500000000000114</v>
      </c>
      <c r="E373" s="16">
        <f t="shared" si="54"/>
        <v>3.4746086292478134E-2</v>
      </c>
      <c r="F373" s="3">
        <f t="shared" si="3"/>
        <v>20.702500000000104</v>
      </c>
      <c r="G373" s="1">
        <v>129.69999999999999</v>
      </c>
      <c r="H373" s="3">
        <f t="shared" si="4"/>
        <v>-5.8000000000000114</v>
      </c>
      <c r="I373" s="3">
        <f t="shared" si="5"/>
        <v>-4.2804428044280529E-2</v>
      </c>
      <c r="J373" s="3">
        <f t="shared" si="0"/>
        <v>8.3333333333333329E-2</v>
      </c>
      <c r="K373" s="3">
        <f t="shared" si="1"/>
        <v>-69.600000000000136</v>
      </c>
      <c r="L373" s="3">
        <f t="shared" si="15"/>
        <v>5.7276229096882538</v>
      </c>
      <c r="M373" s="3">
        <f t="shared" si="6"/>
        <v>2.3932452673489721</v>
      </c>
      <c r="N373" s="3">
        <f t="shared" si="7"/>
        <v>38.291924277583554</v>
      </c>
      <c r="O373" s="3">
        <f t="shared" si="8"/>
        <v>-1.8176156281794544</v>
      </c>
      <c r="P373" s="3">
        <f t="shared" si="52"/>
        <v>-54.528468845383635</v>
      </c>
      <c r="Q373" s="3">
        <v>353</v>
      </c>
      <c r="R373" s="3" t="str">
        <f t="shared" si="10"/>
        <v/>
      </c>
      <c r="S373" s="16"/>
      <c r="T373" s="16">
        <f t="shared" si="56"/>
        <v>4.2316943048045238E-4</v>
      </c>
      <c r="U373" s="16">
        <f t="shared" si="57"/>
        <v>0.32913731815610914</v>
      </c>
      <c r="V373" s="16">
        <f t="shared" si="59"/>
        <v>0.28663893192606754</v>
      </c>
      <c r="W373" s="16">
        <f t="shared" si="58"/>
        <v>-1.560604368440961</v>
      </c>
      <c r="X373" s="3">
        <f t="shared" si="53"/>
        <v>-32.155115369609469</v>
      </c>
      <c r="Y373" s="3">
        <f t="shared" si="12"/>
        <v>-28.395590387616586</v>
      </c>
      <c r="Z373" s="3"/>
      <c r="AA373" s="16">
        <f t="shared" si="55"/>
        <v>1.560604368440961</v>
      </c>
      <c r="AB373" s="3"/>
      <c r="AC373" s="3"/>
      <c r="AD373" s="3"/>
      <c r="AE373" s="3"/>
      <c r="AF373" s="3"/>
      <c r="AG373" s="3"/>
    </row>
    <row r="374" spans="1:33" ht="16.5" customHeight="1" x14ac:dyDescent="0.2">
      <c r="A374" s="3"/>
      <c r="B374" s="18" t="s">
        <v>386</v>
      </c>
      <c r="C374" s="1">
        <v>129.85</v>
      </c>
      <c r="D374" s="3">
        <f t="shared" si="2"/>
        <v>-5.6500000000000057</v>
      </c>
      <c r="E374" s="16">
        <f t="shared" si="54"/>
        <v>-4.1697416974169781E-2</v>
      </c>
      <c r="F374" s="3">
        <f t="shared" si="3"/>
        <v>31.922500000000063</v>
      </c>
      <c r="G374" s="1">
        <v>129.52000000000001</v>
      </c>
      <c r="H374" s="3">
        <f t="shared" si="4"/>
        <v>-0.32999999999998408</v>
      </c>
      <c r="I374" s="3">
        <f t="shared" si="5"/>
        <v>-2.5413939160568665E-3</v>
      </c>
      <c r="J374" s="3">
        <f t="shared" si="0"/>
        <v>8.3333333333333329E-2</v>
      </c>
      <c r="K374" s="3">
        <f t="shared" si="1"/>
        <v>-3.959999999999809</v>
      </c>
      <c r="L374" s="3">
        <f t="shared" si="15"/>
        <v>7.1435622118672697</v>
      </c>
      <c r="M374" s="3">
        <f t="shared" si="6"/>
        <v>2.6727443222027936</v>
      </c>
      <c r="N374" s="3">
        <f t="shared" si="7"/>
        <v>42.763909155244697</v>
      </c>
      <c r="O374" s="3">
        <f t="shared" si="8"/>
        <v>-9.2601450106535518E-2</v>
      </c>
      <c r="P374" s="3">
        <f t="shared" si="52"/>
        <v>-2.7780435031960655</v>
      </c>
      <c r="Q374" s="3">
        <v>354</v>
      </c>
      <c r="R374" s="3" t="str">
        <f t="shared" si="10"/>
        <v/>
      </c>
      <c r="S374" s="16"/>
      <c r="T374" s="16">
        <f t="shared" si="56"/>
        <v>4.9427781706625395E-4</v>
      </c>
      <c r="U374" s="16">
        <f t="shared" si="57"/>
        <v>0.35571775492511054</v>
      </c>
      <c r="V374" s="16">
        <f t="shared" si="59"/>
        <v>0.32765096342941502</v>
      </c>
      <c r="W374" s="16">
        <f t="shared" si="58"/>
        <v>-8.5732934525865584E-2</v>
      </c>
      <c r="X374" s="3">
        <f t="shared" si="53"/>
        <v>-1.6381958129129837</v>
      </c>
      <c r="Y374" s="3">
        <f t="shared" si="12"/>
        <v>-1.559932383091319</v>
      </c>
      <c r="Z374" s="3"/>
      <c r="AA374" s="16">
        <f t="shared" si="55"/>
        <v>8.5732934525865584E-2</v>
      </c>
      <c r="AB374" s="3"/>
      <c r="AC374" s="3"/>
      <c r="AD374" s="3"/>
      <c r="AE374" s="3"/>
      <c r="AF374" s="3"/>
      <c r="AG374" s="3"/>
    </row>
    <row r="375" spans="1:33" ht="16.5" customHeight="1" x14ac:dyDescent="0.2">
      <c r="A375" s="3"/>
      <c r="B375" s="18" t="s">
        <v>387</v>
      </c>
      <c r="C375" s="1">
        <v>129.62</v>
      </c>
      <c r="D375" s="3">
        <f t="shared" si="2"/>
        <v>-0.22999999999998977</v>
      </c>
      <c r="E375" s="16">
        <f t="shared" si="54"/>
        <v>-1.7712745475547923E-3</v>
      </c>
      <c r="F375" s="3">
        <f t="shared" si="3"/>
        <v>5.2899999999995291E-2</v>
      </c>
      <c r="G375" s="1">
        <v>127.42</v>
      </c>
      <c r="H375" s="3">
        <f t="shared" si="4"/>
        <v>-2.2000000000000028</v>
      </c>
      <c r="I375" s="3">
        <f t="shared" si="5"/>
        <v>-1.6972689399784004E-2</v>
      </c>
      <c r="J375" s="3">
        <f t="shared" si="0"/>
        <v>8.3333333333333329E-2</v>
      </c>
      <c r="K375" s="3">
        <f t="shared" si="1"/>
        <v>-26.400000000000034</v>
      </c>
      <c r="L375" s="3">
        <f t="shared" si="15"/>
        <v>6.7602831733879576</v>
      </c>
      <c r="M375" s="3">
        <f t="shared" si="6"/>
        <v>2.6000544558504841</v>
      </c>
      <c r="N375" s="3">
        <f t="shared" si="7"/>
        <v>41.600871293607746</v>
      </c>
      <c r="O375" s="3">
        <f t="shared" si="8"/>
        <v>-0.63460209315511551</v>
      </c>
      <c r="P375" s="3">
        <f t="shared" si="52"/>
        <v>-19.038062794653467</v>
      </c>
      <c r="Q375" s="3">
        <v>355</v>
      </c>
      <c r="R375" s="3">
        <f t="shared" si="10"/>
        <v>-19.038062794653467</v>
      </c>
      <c r="S375" s="16"/>
      <c r="T375" s="16">
        <f t="shared" si="56"/>
        <v>4.6772968714498697E-4</v>
      </c>
      <c r="U375" s="16">
        <f t="shared" si="57"/>
        <v>0.34603294627696457</v>
      </c>
      <c r="V375" s="16">
        <f t="shared" si="59"/>
        <v>0.32744818944698034</v>
      </c>
      <c r="W375" s="16">
        <f t="shared" si="58"/>
        <v>-0.58859214126503689</v>
      </c>
      <c r="X375" s="3">
        <f t="shared" si="53"/>
        <v>-11.226632959597179</v>
      </c>
      <c r="Y375" s="3">
        <f t="shared" si="12"/>
        <v>-10.709582573723539</v>
      </c>
      <c r="Z375" s="3"/>
      <c r="AA375" s="16">
        <f t="shared" si="55"/>
        <v>0.58859214126503689</v>
      </c>
      <c r="AB375" s="3"/>
      <c r="AC375" s="3"/>
      <c r="AD375" s="3"/>
      <c r="AE375" s="3"/>
      <c r="AF375" s="3"/>
      <c r="AG375" s="3"/>
    </row>
    <row r="376" spans="1:33" ht="16.5" customHeight="1" x14ac:dyDescent="0.2">
      <c r="A376" s="3"/>
      <c r="B376" s="18" t="s">
        <v>388</v>
      </c>
      <c r="C376" s="1">
        <v>127.5</v>
      </c>
      <c r="D376" s="3">
        <f t="shared" si="2"/>
        <v>-2.1200000000000045</v>
      </c>
      <c r="E376" s="16">
        <f t="shared" si="54"/>
        <v>-1.6355500694337329E-2</v>
      </c>
      <c r="F376" s="3">
        <f t="shared" si="3"/>
        <v>4.4944000000000193</v>
      </c>
      <c r="G376" s="1">
        <v>127.88</v>
      </c>
      <c r="H376" s="3">
        <f t="shared" si="4"/>
        <v>0.37999999999999545</v>
      </c>
      <c r="I376" s="3">
        <f t="shared" si="5"/>
        <v>2.9803921568627096E-3</v>
      </c>
      <c r="J376" s="3">
        <f t="shared" si="0"/>
        <v>8.3333333333333329E-2</v>
      </c>
      <c r="K376" s="3">
        <f t="shared" si="1"/>
        <v>4.5599999999999454</v>
      </c>
      <c r="L376" s="3">
        <f t="shared" si="15"/>
        <v>6.6378030018534737</v>
      </c>
      <c r="M376" s="3">
        <f t="shared" si="6"/>
        <v>2.5763934097597505</v>
      </c>
      <c r="N376" s="3">
        <f t="shared" si="7"/>
        <v>41.222294556156008</v>
      </c>
      <c r="O376" s="3">
        <f t="shared" si="8"/>
        <v>0.11061975198367431</v>
      </c>
      <c r="P376" s="3">
        <f t="shared" si="52"/>
        <v>3.3185925595102295</v>
      </c>
      <c r="Q376" s="3">
        <v>356</v>
      </c>
      <c r="R376" s="3" t="str">
        <f t="shared" si="10"/>
        <v/>
      </c>
      <c r="S376" s="16"/>
      <c r="T376" s="16">
        <f t="shared" si="56"/>
        <v>4.5690659070268867E-4</v>
      </c>
      <c r="U376" s="16">
        <f t="shared" si="57"/>
        <v>0.34200597541547179</v>
      </c>
      <c r="V376" s="16">
        <f t="shared" si="59"/>
        <v>0.33591851339629247</v>
      </c>
      <c r="W376" s="16">
        <f t="shared" si="58"/>
        <v>0.10457333629596749</v>
      </c>
      <c r="X376" s="3">
        <f t="shared" si="53"/>
        <v>1.9569543923625692</v>
      </c>
      <c r="Y376" s="3">
        <f t="shared" si="12"/>
        <v>1.902738248703747</v>
      </c>
      <c r="Z376" s="3"/>
      <c r="AA376" s="16">
        <f t="shared" si="55"/>
        <v>0.10457333629596749</v>
      </c>
      <c r="AB376" s="3"/>
      <c r="AC376" s="3"/>
      <c r="AD376" s="3"/>
      <c r="AE376" s="3"/>
      <c r="AF376" s="3"/>
      <c r="AG376" s="3"/>
    </row>
    <row r="377" spans="1:33" ht="16.5" customHeight="1" x14ac:dyDescent="0.2">
      <c r="A377" s="3"/>
      <c r="B377" s="18" t="s">
        <v>389</v>
      </c>
      <c r="C377" s="1">
        <v>127.4</v>
      </c>
      <c r="D377" s="3">
        <f t="shared" si="2"/>
        <v>-9.9999999999994316E-2</v>
      </c>
      <c r="E377" s="16">
        <f t="shared" si="54"/>
        <v>-7.8431372549015149E-4</v>
      </c>
      <c r="F377" s="3">
        <f t="shared" si="3"/>
        <v>9.999999999998864E-3</v>
      </c>
      <c r="G377" s="1">
        <v>124.83</v>
      </c>
      <c r="H377" s="3">
        <f t="shared" si="4"/>
        <v>-2.5700000000000074</v>
      </c>
      <c r="I377" s="3">
        <f t="shared" si="5"/>
        <v>-2.0172684458398801E-2</v>
      </c>
      <c r="J377" s="3">
        <f t="shared" si="0"/>
        <v>8.3333333333333329E-2</v>
      </c>
      <c r="K377" s="3">
        <f t="shared" si="1"/>
        <v>-30.840000000000089</v>
      </c>
      <c r="L377" s="3">
        <f t="shared" si="15"/>
        <v>6.2795433801316642</v>
      </c>
      <c r="M377" s="3">
        <f t="shared" si="6"/>
        <v>2.5059017099901713</v>
      </c>
      <c r="N377" s="3">
        <f t="shared" si="7"/>
        <v>40.09442735984274</v>
      </c>
      <c r="O377" s="3">
        <f t="shared" si="8"/>
        <v>-0.76918419917099046</v>
      </c>
      <c r="P377" s="3">
        <f t="shared" si="52"/>
        <v>-23.075525975129715</v>
      </c>
      <c r="Q377" s="3">
        <v>357</v>
      </c>
      <c r="R377" s="3" t="str">
        <f t="shared" si="10"/>
        <v/>
      </c>
      <c r="S377" s="16"/>
      <c r="T377" s="16">
        <f t="shared" si="56"/>
        <v>4.3224218839551588E-4</v>
      </c>
      <c r="U377" s="16">
        <f t="shared" si="57"/>
        <v>0.33264696034873376</v>
      </c>
      <c r="V377" s="16">
        <f t="shared" si="59"/>
        <v>0.33667946905530488</v>
      </c>
      <c r="W377" s="16">
        <f t="shared" si="58"/>
        <v>-0.72771509244216992</v>
      </c>
      <c r="X377" s="3">
        <f t="shared" si="53"/>
        <v>-13.607501102747968</v>
      </c>
      <c r="Y377" s="3">
        <f t="shared" si="12"/>
        <v>-13.240959785674296</v>
      </c>
      <c r="Z377" s="3"/>
      <c r="AA377" s="16">
        <f t="shared" si="55"/>
        <v>0.72771509244216992</v>
      </c>
      <c r="AB377" s="3"/>
      <c r="AC377" s="3"/>
      <c r="AD377" s="3"/>
      <c r="AE377" s="3"/>
      <c r="AF377" s="3"/>
      <c r="AG377" s="3"/>
    </row>
    <row r="378" spans="1:33" ht="16.5" customHeight="1" x14ac:dyDescent="0.2">
      <c r="A378" s="3"/>
      <c r="B378" s="18" t="s">
        <v>390</v>
      </c>
      <c r="C378" s="1">
        <v>125.04</v>
      </c>
      <c r="D378" s="3">
        <f t="shared" si="2"/>
        <v>-2.3599999999999994</v>
      </c>
      <c r="E378" s="16">
        <f t="shared" si="54"/>
        <v>-1.8524332810047089E-2</v>
      </c>
      <c r="F378" s="3">
        <f t="shared" si="3"/>
        <v>5.5695999999999977</v>
      </c>
      <c r="G378" s="1">
        <v>124.82</v>
      </c>
      <c r="H378" s="3">
        <f t="shared" si="4"/>
        <v>-0.22000000000001307</v>
      </c>
      <c r="I378" s="3">
        <f t="shared" si="5"/>
        <v>-1.7594369801664513E-3</v>
      </c>
      <c r="J378" s="3">
        <f t="shared" si="0"/>
        <v>8.3333333333333329E-2</v>
      </c>
      <c r="K378" s="3">
        <f t="shared" si="1"/>
        <v>-2.6400000000001569</v>
      </c>
      <c r="L378" s="3">
        <f t="shared" si="15"/>
        <v>6.2411680622867092</v>
      </c>
      <c r="M378" s="3">
        <f t="shared" si="6"/>
        <v>2.4982329879910541</v>
      </c>
      <c r="N378" s="3">
        <f t="shared" si="7"/>
        <v>39.971727807856865</v>
      </c>
      <c r="O378" s="3">
        <f t="shared" si="8"/>
        <v>-6.6046682112181232E-2</v>
      </c>
      <c r="P378" s="3">
        <f t="shared" si="52"/>
        <v>-1.981400463365437</v>
      </c>
      <c r="Q378" s="3">
        <v>358</v>
      </c>
      <c r="R378" s="3" t="str">
        <f t="shared" si="10"/>
        <v/>
      </c>
      <c r="S378" s="16"/>
      <c r="T378" s="16">
        <f t="shared" si="56"/>
        <v>4.2742644340426568E-4</v>
      </c>
      <c r="U378" s="16">
        <f t="shared" si="57"/>
        <v>0.3307887082587494</v>
      </c>
      <c r="V378" s="16">
        <f t="shared" si="59"/>
        <v>0.34534859969978254</v>
      </c>
      <c r="W378" s="16">
        <f t="shared" si="58"/>
        <v>-6.3826978475583954E-2</v>
      </c>
      <c r="X378" s="3">
        <f t="shared" si="53"/>
        <v>-1.1684201269903647</v>
      </c>
      <c r="Y378" s="3">
        <f t="shared" si="12"/>
        <v>-1.1613479835907992</v>
      </c>
      <c r="Z378" s="3"/>
      <c r="AA378" s="16">
        <f t="shared" si="55"/>
        <v>6.3826978475583954E-2</v>
      </c>
      <c r="AB378" s="3"/>
      <c r="AC378" s="3"/>
      <c r="AD378" s="3"/>
      <c r="AE378" s="3"/>
      <c r="AF378" s="3"/>
      <c r="AG378" s="3"/>
    </row>
    <row r="379" spans="1:33" ht="16.5" customHeight="1" x14ac:dyDescent="0.2">
      <c r="A379" s="3"/>
      <c r="B379" s="18" t="s">
        <v>391</v>
      </c>
      <c r="C379" s="1">
        <v>124.63</v>
      </c>
      <c r="D379" s="3">
        <f t="shared" si="2"/>
        <v>-0.4100000000000108</v>
      </c>
      <c r="E379" s="16">
        <f t="shared" si="54"/>
        <v>-3.2789507357646416E-3</v>
      </c>
      <c r="F379" s="3">
        <f t="shared" si="3"/>
        <v>0.16810000000000885</v>
      </c>
      <c r="G379" s="1">
        <v>125.84</v>
      </c>
      <c r="H379" s="3">
        <f t="shared" si="4"/>
        <v>1.210000000000008</v>
      </c>
      <c r="I379" s="3">
        <f t="shared" si="5"/>
        <v>9.7087378640777332E-3</v>
      </c>
      <c r="J379" s="3">
        <f t="shared" si="0"/>
        <v>8.3333333333333329E-2</v>
      </c>
      <c r="K379" s="3">
        <f t="shared" si="1"/>
        <v>14.520000000000095</v>
      </c>
      <c r="L379" s="3">
        <f t="shared" si="15"/>
        <v>5.9128941129739143</v>
      </c>
      <c r="M379" s="3">
        <f t="shared" si="6"/>
        <v>2.4316443228757603</v>
      </c>
      <c r="N379" s="3">
        <f t="shared" si="7"/>
        <v>38.906309166012164</v>
      </c>
      <c r="O379" s="3">
        <f t="shared" si="8"/>
        <v>0.3732042517331482</v>
      </c>
      <c r="P379" s="3">
        <f t="shared" si="52"/>
        <v>11.196127551994445</v>
      </c>
      <c r="Q379" s="3">
        <v>359</v>
      </c>
      <c r="R379" s="3" t="str">
        <f t="shared" si="10"/>
        <v/>
      </c>
      <c r="S379" s="16"/>
      <c r="T379" s="16">
        <f t="shared" si="56"/>
        <v>4.0490347445957956E-4</v>
      </c>
      <c r="U379" s="16">
        <f t="shared" si="57"/>
        <v>0.32195541533208039</v>
      </c>
      <c r="V379" s="16">
        <f t="shared" si="59"/>
        <v>0.33965775201372306</v>
      </c>
      <c r="W379" s="16">
        <f t="shared" si="58"/>
        <v>0.36186642255656443</v>
      </c>
      <c r="X379" s="3">
        <f t="shared" si="53"/>
        <v>6.6022901568732246</v>
      </c>
      <c r="Y379" s="3">
        <f t="shared" si="12"/>
        <v>6.584250895192282</v>
      </c>
      <c r="Z379" s="3"/>
      <c r="AA379" s="16">
        <f t="shared" si="55"/>
        <v>0.36186642255656443</v>
      </c>
      <c r="AB379" s="3"/>
      <c r="AC379" s="3"/>
      <c r="AD379" s="3"/>
      <c r="AE379" s="3"/>
      <c r="AF379" s="3"/>
      <c r="AG379" s="3"/>
    </row>
    <row r="380" spans="1:33" ht="16.5" customHeight="1" x14ac:dyDescent="0.2">
      <c r="A380" s="3"/>
      <c r="B380" s="18" t="s">
        <v>392</v>
      </c>
      <c r="C380" s="1">
        <v>125.36</v>
      </c>
      <c r="D380" s="3">
        <f t="shared" si="2"/>
        <v>0.73000000000000398</v>
      </c>
      <c r="E380" s="16">
        <f t="shared" si="54"/>
        <v>5.8573377196501969E-3</v>
      </c>
      <c r="F380" s="3">
        <f t="shared" si="3"/>
        <v>0.53290000000000581</v>
      </c>
      <c r="G380" s="1">
        <v>123.64</v>
      </c>
      <c r="H380" s="3">
        <f t="shared" si="4"/>
        <v>-1.7199999999999989</v>
      </c>
      <c r="I380" s="3">
        <f t="shared" si="5"/>
        <v>-1.3720485003190801E-2</v>
      </c>
      <c r="J380" s="3">
        <f t="shared" si="0"/>
        <v>8.3333333333333329E-2</v>
      </c>
      <c r="K380" s="3">
        <f t="shared" si="1"/>
        <v>-20.639999999999986</v>
      </c>
      <c r="L380" s="3">
        <f t="shared" si="15"/>
        <v>5.6220836203807298</v>
      </c>
      <c r="M380" s="3">
        <f t="shared" si="6"/>
        <v>2.3710933386057853</v>
      </c>
      <c r="N380" s="3">
        <f t="shared" si="7"/>
        <v>37.937493417692565</v>
      </c>
      <c r="O380" s="3">
        <f t="shared" si="8"/>
        <v>-0.54405281268198646</v>
      </c>
      <c r="P380" s="3">
        <f t="shared" si="52"/>
        <v>-16.321584380459594</v>
      </c>
      <c r="Q380" s="3">
        <v>360</v>
      </c>
      <c r="R380" s="3">
        <f t="shared" si="10"/>
        <v>-16.321584380459594</v>
      </c>
      <c r="S380" s="16"/>
      <c r="T380" s="16">
        <f t="shared" si="56"/>
        <v>3.8487130855160431E-4</v>
      </c>
      <c r="U380" s="16">
        <f t="shared" si="57"/>
        <v>0.31389019575197102</v>
      </c>
      <c r="V380" s="16">
        <f t="shared" si="59"/>
        <v>0.33595354219003037</v>
      </c>
      <c r="W380" s="16">
        <f t="shared" si="58"/>
        <v>-0.52453317200257199</v>
      </c>
      <c r="X380" s="3">
        <f t="shared" si="53"/>
        <v>-9.624741715316393</v>
      </c>
      <c r="Y380" s="3">
        <f t="shared" si="12"/>
        <v>-9.5440134592098822</v>
      </c>
      <c r="Z380" s="3"/>
      <c r="AA380" s="16">
        <f t="shared" si="55"/>
        <v>0.52453317200257199</v>
      </c>
      <c r="AB380" s="3"/>
      <c r="AC380" s="3"/>
      <c r="AD380" s="3"/>
      <c r="AE380" s="3"/>
      <c r="AF380" s="3"/>
      <c r="AG380" s="3"/>
    </row>
    <row r="381" spans="1:33" ht="16.5" customHeight="1" x14ac:dyDescent="0.2">
      <c r="A381" s="3"/>
      <c r="B381" s="18" t="s">
        <v>393</v>
      </c>
      <c r="C381" s="1">
        <v>123.54</v>
      </c>
      <c r="D381" s="3">
        <f t="shared" si="2"/>
        <v>-1.8199999999999932</v>
      </c>
      <c r="E381" s="16">
        <f t="shared" si="54"/>
        <v>-1.4518187619655338E-2</v>
      </c>
      <c r="F381" s="3">
        <f t="shared" si="3"/>
        <v>3.3123999999999754</v>
      </c>
      <c r="G381" s="1">
        <v>121.9</v>
      </c>
      <c r="H381" s="3">
        <f t="shared" si="4"/>
        <v>-1.6400000000000006</v>
      </c>
      <c r="I381" s="3">
        <f t="shared" si="5"/>
        <v>-1.3275052614537805E-2</v>
      </c>
      <c r="J381" s="3">
        <f t="shared" si="0"/>
        <v>8.3333333333333329E-2</v>
      </c>
      <c r="K381" s="3">
        <f t="shared" si="1"/>
        <v>-19.680000000000007</v>
      </c>
      <c r="L381" s="3">
        <f t="shared" si="15"/>
        <v>5.4972358571169053</v>
      </c>
      <c r="M381" s="3">
        <f t="shared" si="6"/>
        <v>2.3446184886068151</v>
      </c>
      <c r="N381" s="3">
        <f t="shared" si="7"/>
        <v>37.513895817709042</v>
      </c>
      <c r="O381" s="3">
        <f t="shared" si="8"/>
        <v>-0.52460560469727979</v>
      </c>
      <c r="P381" s="3">
        <f t="shared" si="52"/>
        <v>-15.738168140918393</v>
      </c>
      <c r="Q381" s="3">
        <v>361</v>
      </c>
      <c r="R381" s="3" t="str">
        <f t="shared" si="10"/>
        <v/>
      </c>
      <c r="S381" s="16"/>
      <c r="T381" s="16">
        <f t="shared" si="56"/>
        <v>3.7546084710338319E-4</v>
      </c>
      <c r="U381" s="16">
        <f t="shared" si="57"/>
        <v>0.31002899357715902</v>
      </c>
      <c r="V381" s="16">
        <f t="shared" si="59"/>
        <v>0.34046826049439749</v>
      </c>
      <c r="W381" s="16">
        <f t="shared" si="58"/>
        <v>-0.51382494758448272</v>
      </c>
      <c r="X381" s="3">
        <f t="shared" si="53"/>
        <v>-9.2807046116129168</v>
      </c>
      <c r="Y381" s="3">
        <f t="shared" si="12"/>
        <v>-9.3491746131168796</v>
      </c>
      <c r="Z381" s="3"/>
      <c r="AA381" s="16">
        <f t="shared" si="55"/>
        <v>0.51382494758448272</v>
      </c>
      <c r="AB381" s="3"/>
      <c r="AC381" s="3"/>
      <c r="AD381" s="3"/>
      <c r="AE381" s="3"/>
      <c r="AF381" s="3"/>
      <c r="AG381" s="3"/>
    </row>
    <row r="382" spans="1:33" ht="16.5" customHeight="1" x14ac:dyDescent="0.2">
      <c r="A382" s="3"/>
      <c r="B382" s="18" t="s">
        <v>394</v>
      </c>
      <c r="C382" s="1">
        <v>122.1</v>
      </c>
      <c r="D382" s="3">
        <f t="shared" si="2"/>
        <v>-1.4400000000000119</v>
      </c>
      <c r="E382" s="16">
        <f t="shared" si="54"/>
        <v>-1.1656143759106459E-2</v>
      </c>
      <c r="F382" s="3">
        <f t="shared" si="3"/>
        <v>2.0736000000000345</v>
      </c>
      <c r="G382" s="1">
        <v>126.31</v>
      </c>
      <c r="H382" s="3">
        <f t="shared" si="4"/>
        <v>4.210000000000008</v>
      </c>
      <c r="I382" s="3">
        <f t="shared" si="5"/>
        <v>3.4479934479934547E-2</v>
      </c>
      <c r="J382" s="3">
        <f t="shared" si="0"/>
        <v>8.3333333333333329E-2</v>
      </c>
      <c r="K382" s="3">
        <f t="shared" si="1"/>
        <v>50.520000000000095</v>
      </c>
      <c r="L382" s="3">
        <f t="shared" si="15"/>
        <v>5.3121744594349121</v>
      </c>
      <c r="M382" s="3">
        <f t="shared" si="6"/>
        <v>2.3048154935775038</v>
      </c>
      <c r="N382" s="3">
        <f t="shared" si="7"/>
        <v>36.877047897240061</v>
      </c>
      <c r="O382" s="3">
        <f t="shared" si="8"/>
        <v>1.3699578160588364</v>
      </c>
      <c r="P382" s="3">
        <f t="shared" si="52"/>
        <v>41.098734481765092</v>
      </c>
      <c r="Q382" s="3">
        <v>362</v>
      </c>
      <c r="R382" s="3" t="str">
        <f t="shared" si="10"/>
        <v/>
      </c>
      <c r="S382" s="16"/>
      <c r="T382" s="16">
        <f t="shared" si="56"/>
        <v>3.6250975738606284E-4</v>
      </c>
      <c r="U382" s="16">
        <f t="shared" si="57"/>
        <v>0.30463502407115317</v>
      </c>
      <c r="V382" s="16">
        <f t="shared" si="59"/>
        <v>0.3357031384662183</v>
      </c>
      <c r="W382" s="16">
        <f t="shared" si="58"/>
        <v>1.3582128812036185</v>
      </c>
      <c r="X382" s="3">
        <f t="shared" si="53"/>
        <v>24.235680494776705</v>
      </c>
      <c r="Y382" s="3">
        <f t="shared" si="12"/>
        <v>24.713026192776244</v>
      </c>
      <c r="Z382" s="3"/>
      <c r="AA382" s="16">
        <f t="shared" si="55"/>
        <v>1.3582128812036185</v>
      </c>
      <c r="AB382" s="3"/>
      <c r="AC382" s="3"/>
      <c r="AD382" s="3"/>
      <c r="AE382" s="3"/>
      <c r="AF382" s="3"/>
      <c r="AG382" s="3"/>
    </row>
    <row r="383" spans="1:33" ht="16.5" customHeight="1" x14ac:dyDescent="0.2">
      <c r="A383" s="3"/>
      <c r="B383" s="18" t="s">
        <v>395</v>
      </c>
      <c r="C383" s="1">
        <v>126.7</v>
      </c>
      <c r="D383" s="3">
        <f t="shared" si="2"/>
        <v>4.6000000000000085</v>
      </c>
      <c r="E383" s="16">
        <f t="shared" si="54"/>
        <v>3.7674037674037743E-2</v>
      </c>
      <c r="F383" s="3">
        <f t="shared" si="3"/>
        <v>21.160000000000078</v>
      </c>
      <c r="G383" s="1">
        <v>133.91999999999999</v>
      </c>
      <c r="H383" s="3">
        <f t="shared" si="4"/>
        <v>7.2199999999999847</v>
      </c>
      <c r="I383" s="3">
        <f t="shared" si="5"/>
        <v>5.6985003946329792E-2</v>
      </c>
      <c r="J383" s="3">
        <f t="shared" si="0"/>
        <v>8.3333333333333329E-2</v>
      </c>
      <c r="K383" s="3">
        <f t="shared" si="1"/>
        <v>86.639999999999816</v>
      </c>
      <c r="L383" s="3">
        <f t="shared" si="15"/>
        <v>6.1688136778438398</v>
      </c>
      <c r="M383" s="3">
        <f t="shared" si="6"/>
        <v>2.4837096605368028</v>
      </c>
      <c r="N383" s="3">
        <f t="shared" si="7"/>
        <v>39.739354568588844</v>
      </c>
      <c r="O383" s="3">
        <f t="shared" si="8"/>
        <v>2.1802065217355748</v>
      </c>
      <c r="P383" s="3">
        <f t="shared" si="52"/>
        <v>65.40619565206724</v>
      </c>
      <c r="Q383" s="3">
        <v>363</v>
      </c>
      <c r="R383" s="3" t="str">
        <f t="shared" si="10"/>
        <v/>
      </c>
      <c r="S383" s="16"/>
      <c r="T383" s="16">
        <f t="shared" si="56"/>
        <v>4.1963534426599539E-4</v>
      </c>
      <c r="U383" s="16">
        <f t="shared" si="57"/>
        <v>0.32776004657690483</v>
      </c>
      <c r="V383" s="16">
        <f t="shared" si="59"/>
        <v>0.32320737359650531</v>
      </c>
      <c r="W383" s="16">
        <f t="shared" si="58"/>
        <v>2.0863435140973099</v>
      </c>
      <c r="X383" s="3">
        <f t="shared" si="53"/>
        <v>38.569646491321265</v>
      </c>
      <c r="Y383" s="3">
        <f t="shared" si="12"/>
        <v>37.961546841850321</v>
      </c>
      <c r="Z383" s="3"/>
      <c r="AA383" s="16">
        <f t="shared" si="55"/>
        <v>2.0863435140973099</v>
      </c>
      <c r="AB383" s="3"/>
      <c r="AC383" s="3"/>
      <c r="AD383" s="3"/>
      <c r="AE383" s="3"/>
      <c r="AF383" s="3"/>
      <c r="AG383" s="3"/>
    </row>
    <row r="384" spans="1:33" ht="16.5" customHeight="1" x14ac:dyDescent="0.2">
      <c r="A384" s="3"/>
      <c r="B384" s="18" t="s">
        <v>396</v>
      </c>
      <c r="C384" s="1">
        <v>134</v>
      </c>
      <c r="D384" s="3">
        <f t="shared" si="2"/>
        <v>7.2999999999999972</v>
      </c>
      <c r="E384" s="16">
        <f t="shared" si="54"/>
        <v>5.7616416732438808E-2</v>
      </c>
      <c r="F384" s="3">
        <f t="shared" si="3"/>
        <v>53.289999999999957</v>
      </c>
      <c r="G384" s="1">
        <v>130.94</v>
      </c>
      <c r="H384" s="3">
        <f t="shared" si="4"/>
        <v>-3.0600000000000023</v>
      </c>
      <c r="I384" s="3">
        <f t="shared" si="5"/>
        <v>-2.2835820895522406E-2</v>
      </c>
      <c r="J384" s="3">
        <f t="shared" si="0"/>
        <v>8.3333333333333329E-2</v>
      </c>
      <c r="K384" s="3">
        <f t="shared" si="1"/>
        <v>-36.720000000000027</v>
      </c>
      <c r="L384" s="3">
        <f t="shared" si="15"/>
        <v>8.7159048303928195</v>
      </c>
      <c r="M384" s="3">
        <f t="shared" si="6"/>
        <v>2.9522711309080032</v>
      </c>
      <c r="N384" s="3">
        <f t="shared" si="7"/>
        <v>47.236338094528051</v>
      </c>
      <c r="O384" s="3">
        <f t="shared" si="8"/>
        <v>-0.77736762588405939</v>
      </c>
      <c r="P384" s="3">
        <f t="shared" si="52"/>
        <v>-23.321028776521782</v>
      </c>
      <c r="Q384" s="3">
        <v>364</v>
      </c>
      <c r="R384" s="3" t="str">
        <f t="shared" si="10"/>
        <v/>
      </c>
      <c r="S384" s="16"/>
      <c r="T384" s="16">
        <f t="shared" si="56"/>
        <v>5.7639297306707972E-4</v>
      </c>
      <c r="U384" s="16">
        <f t="shared" si="57"/>
        <v>0.38413096868798852</v>
      </c>
      <c r="V384" s="16">
        <f t="shared" si="59"/>
        <v>0.35702220844693738</v>
      </c>
      <c r="W384" s="16">
        <f t="shared" si="58"/>
        <v>-0.71337609587226603</v>
      </c>
      <c r="X384" s="3">
        <f t="shared" si="53"/>
        <v>-13.752272651802615</v>
      </c>
      <c r="Y384" s="3">
        <f t="shared" si="12"/>
        <v>-12.980058123855171</v>
      </c>
      <c r="Z384" s="3"/>
      <c r="AA384" s="16">
        <f t="shared" si="55"/>
        <v>0.71337609587226603</v>
      </c>
      <c r="AB384" s="3"/>
      <c r="AC384" s="3"/>
      <c r="AD384" s="3"/>
      <c r="AE384" s="3"/>
      <c r="AF384" s="3"/>
      <c r="AG384" s="3"/>
    </row>
    <row r="385" spans="1:33" ht="16.5" customHeight="1" x14ac:dyDescent="0.2">
      <c r="A385" s="3"/>
      <c r="B385" s="18" t="s">
        <v>397</v>
      </c>
      <c r="C385" s="1">
        <v>130.44999999999999</v>
      </c>
      <c r="D385" s="3">
        <f t="shared" si="2"/>
        <v>-3.5500000000000114</v>
      </c>
      <c r="E385" s="16">
        <f t="shared" si="54"/>
        <v>-2.6492537313432922E-2</v>
      </c>
      <c r="F385" s="3">
        <f t="shared" si="3"/>
        <v>12.602500000000081</v>
      </c>
      <c r="G385" s="1">
        <v>129.52000000000001</v>
      </c>
      <c r="H385" s="3">
        <f t="shared" si="4"/>
        <v>-0.9299999999999784</v>
      </c>
      <c r="I385" s="3">
        <f t="shared" si="5"/>
        <v>-7.1291682637024028E-3</v>
      </c>
      <c r="J385" s="3">
        <f t="shared" si="0"/>
        <v>8.3333333333333329E-2</v>
      </c>
      <c r="K385" s="3">
        <f t="shared" si="1"/>
        <v>-11.159999999999741</v>
      </c>
      <c r="L385" s="3">
        <f t="shared" si="15"/>
        <v>8.9259910557769953</v>
      </c>
      <c r="M385" s="3">
        <f t="shared" si="6"/>
        <v>2.987639713181125</v>
      </c>
      <c r="N385" s="3">
        <f t="shared" si="7"/>
        <v>47.802235410898</v>
      </c>
      <c r="O385" s="3">
        <f t="shared" si="8"/>
        <v>-0.23346188528780545</v>
      </c>
      <c r="P385" s="3">
        <f t="shared" si="52"/>
        <v>-7.0038565586341637</v>
      </c>
      <c r="Q385" s="3">
        <v>365</v>
      </c>
      <c r="R385" s="3">
        <f t="shared" si="10"/>
        <v>-7.0038565586341637</v>
      </c>
      <c r="S385" s="16"/>
      <c r="T385" s="16">
        <f t="shared" si="56"/>
        <v>5.8317467902581246E-4</v>
      </c>
      <c r="U385" s="16">
        <f t="shared" si="57"/>
        <v>0.38638415835876089</v>
      </c>
      <c r="V385" s="16">
        <f t="shared" si="59"/>
        <v>0.36581302300407031</v>
      </c>
      <c r="W385" s="16">
        <f t="shared" si="58"/>
        <v>-0.22141181855855213</v>
      </c>
      <c r="X385" s="3">
        <f t="shared" si="53"/>
        <v>-4.130132762643008</v>
      </c>
      <c r="Y385" s="3">
        <f t="shared" si="12"/>
        <v>-4.0286439240502343</v>
      </c>
      <c r="Z385" s="3"/>
      <c r="AA385" s="16">
        <f t="shared" si="55"/>
        <v>0.22141181855855213</v>
      </c>
      <c r="AB385" s="3"/>
      <c r="AC385" s="3"/>
      <c r="AD385" s="3"/>
      <c r="AE385" s="3"/>
      <c r="AF385" s="3"/>
      <c r="AG385" s="3"/>
    </row>
    <row r="386" spans="1:33" ht="16.5" customHeight="1" x14ac:dyDescent="0.2">
      <c r="A386" s="3"/>
      <c r="B386" s="18" t="s">
        <v>398</v>
      </c>
      <c r="C386" s="1">
        <v>129.85</v>
      </c>
      <c r="D386" s="3">
        <f t="shared" si="2"/>
        <v>-0.59999999999999432</v>
      </c>
      <c r="E386" s="16">
        <f t="shared" si="54"/>
        <v>-4.5994633959370972E-3</v>
      </c>
      <c r="F386" s="3">
        <f t="shared" si="3"/>
        <v>0.35999999999999316</v>
      </c>
      <c r="G386" s="1">
        <v>134.99</v>
      </c>
      <c r="H386" s="3">
        <f t="shared" si="4"/>
        <v>5.1400000000000148</v>
      </c>
      <c r="I386" s="3">
        <f t="shared" si="5"/>
        <v>3.9584135541008973E-2</v>
      </c>
      <c r="J386" s="3">
        <f t="shared" si="0"/>
        <v>8.3333333333333329E-2</v>
      </c>
      <c r="K386" s="3">
        <f t="shared" si="1"/>
        <v>61.680000000000177</v>
      </c>
      <c r="L386" s="3">
        <f t="shared" si="15"/>
        <v>8.4629645122214807</v>
      </c>
      <c r="M386" s="3">
        <f t="shared" si="6"/>
        <v>2.909117479962176</v>
      </c>
      <c r="N386" s="3">
        <f t="shared" si="7"/>
        <v>46.545879679394815</v>
      </c>
      <c r="O386" s="3">
        <f t="shared" si="8"/>
        <v>1.3251441464818854</v>
      </c>
      <c r="P386" s="3">
        <f t="shared" si="52"/>
        <v>39.75432439445656</v>
      </c>
      <c r="Q386" s="3">
        <v>366</v>
      </c>
      <c r="R386" s="3" t="str">
        <f t="shared" si="10"/>
        <v/>
      </c>
      <c r="S386" s="16"/>
      <c r="T386" s="16">
        <f t="shared" si="56"/>
        <v>5.5279524035039369E-4</v>
      </c>
      <c r="U386" s="16">
        <f t="shared" si="57"/>
        <v>0.37618556794446645</v>
      </c>
      <c r="V386" s="16">
        <f t="shared" si="59"/>
        <v>0.35816984851517558</v>
      </c>
      <c r="W386" s="16">
        <f t="shared" si="58"/>
        <v>1.2627002920064969</v>
      </c>
      <c r="X386" s="3">
        <f t="shared" si="53"/>
        <v>23.442889822732514</v>
      </c>
      <c r="Y386" s="3">
        <f t="shared" si="12"/>
        <v>22.975150524510894</v>
      </c>
      <c r="Z386" s="3"/>
      <c r="AA386" s="16">
        <f t="shared" si="55"/>
        <v>1.2627002920064969</v>
      </c>
      <c r="AB386" s="3"/>
      <c r="AC386" s="3"/>
      <c r="AD386" s="3"/>
      <c r="AE386" s="3"/>
      <c r="AF386" s="3"/>
      <c r="AG386" s="3"/>
    </row>
    <row r="387" spans="1:33" ht="16.5" customHeight="1" x14ac:dyDescent="0.2">
      <c r="A387" s="3"/>
      <c r="B387" s="18" t="s">
        <v>399</v>
      </c>
      <c r="C387" s="1">
        <v>135.30000000000001</v>
      </c>
      <c r="D387" s="3">
        <f t="shared" si="2"/>
        <v>5.4500000000000171</v>
      </c>
      <c r="E387" s="16">
        <f t="shared" si="54"/>
        <v>4.1971505583365556E-2</v>
      </c>
      <c r="F387" s="3">
        <f t="shared" si="3"/>
        <v>29.702500000000185</v>
      </c>
      <c r="G387" s="1">
        <v>135.9</v>
      </c>
      <c r="H387" s="3">
        <f t="shared" si="4"/>
        <v>0.59999999999999432</v>
      </c>
      <c r="I387" s="3">
        <f t="shared" si="5"/>
        <v>4.4345898004434165E-3</v>
      </c>
      <c r="J387" s="3">
        <f t="shared" si="0"/>
        <v>8.3333333333333329E-2</v>
      </c>
      <c r="K387" s="3">
        <f t="shared" si="1"/>
        <v>7.1999999999999318</v>
      </c>
      <c r="L387" s="3">
        <f t="shared" si="15"/>
        <v>9.6110475115608693</v>
      </c>
      <c r="M387" s="3">
        <f t="shared" si="6"/>
        <v>3.1001689488737334</v>
      </c>
      <c r="N387" s="3">
        <f t="shared" si="7"/>
        <v>49.602703181979734</v>
      </c>
      <c r="O387" s="3">
        <f t="shared" si="8"/>
        <v>0.14515337951613158</v>
      </c>
      <c r="P387" s="3">
        <f t="shared" si="52"/>
        <v>4.3546013854839476</v>
      </c>
      <c r="Q387" s="3">
        <v>367</v>
      </c>
      <c r="R387" s="3" t="str">
        <f t="shared" si="10"/>
        <v/>
      </c>
      <c r="S387" s="16"/>
      <c r="T387" s="16">
        <f t="shared" si="56"/>
        <v>6.1813643173331764E-4</v>
      </c>
      <c r="U387" s="16">
        <f t="shared" si="57"/>
        <v>0.3977975949194883</v>
      </c>
      <c r="V387" s="16">
        <f t="shared" si="59"/>
        <v>0.37527954591593843</v>
      </c>
      <c r="W387" s="16">
        <f t="shared" si="58"/>
        <v>0.13377425677018331</v>
      </c>
      <c r="X387" s="3">
        <f t="shared" si="53"/>
        <v>2.5678826657673857</v>
      </c>
      <c r="Y387" s="3">
        <f t="shared" si="12"/>
        <v>2.4340563671808502</v>
      </c>
      <c r="Z387" s="3"/>
      <c r="AA387" s="16">
        <f t="shared" si="55"/>
        <v>0.13377425677018331</v>
      </c>
      <c r="AB387" s="3"/>
      <c r="AC387" s="3"/>
      <c r="AD387" s="3"/>
      <c r="AE387" s="3"/>
      <c r="AF387" s="3"/>
      <c r="AG387" s="3"/>
    </row>
    <row r="388" spans="1:33" ht="16.5" customHeight="1" x14ac:dyDescent="0.2">
      <c r="A388" s="3"/>
      <c r="B388" s="18" t="s">
        <v>400</v>
      </c>
      <c r="C388" s="1">
        <v>134.66999999999999</v>
      </c>
      <c r="D388" s="3">
        <f t="shared" si="2"/>
        <v>-0.63000000000002387</v>
      </c>
      <c r="E388" s="16">
        <f t="shared" si="54"/>
        <v>-4.6563192904658076E-3</v>
      </c>
      <c r="F388" s="3">
        <f t="shared" si="3"/>
        <v>0.39690000000003006</v>
      </c>
      <c r="G388" s="1">
        <v>134.75</v>
      </c>
      <c r="H388" s="3">
        <f t="shared" si="4"/>
        <v>8.0000000000012506E-2</v>
      </c>
      <c r="I388" s="3">
        <f t="shared" si="5"/>
        <v>5.940447018639082E-4</v>
      </c>
      <c r="J388" s="3">
        <f t="shared" si="0"/>
        <v>8.3333333333333329E-2</v>
      </c>
      <c r="K388" s="3">
        <f t="shared" si="1"/>
        <v>0.96000000000015007</v>
      </c>
      <c r="L388" s="3">
        <f t="shared" si="15"/>
        <v>9.1129854839089326</v>
      </c>
      <c r="M388" s="3">
        <f t="shared" si="6"/>
        <v>3.018772181518329</v>
      </c>
      <c r="N388" s="3">
        <f t="shared" si="7"/>
        <v>48.300354904293265</v>
      </c>
      <c r="O388" s="3">
        <f t="shared" si="8"/>
        <v>1.9875630353076736E-2</v>
      </c>
      <c r="P388" s="3">
        <f t="shared" si="52"/>
        <v>0.59626891059230214</v>
      </c>
      <c r="Q388" s="3">
        <v>368</v>
      </c>
      <c r="R388" s="3" t="str">
        <f t="shared" si="10"/>
        <v/>
      </c>
      <c r="S388" s="16"/>
      <c r="T388" s="16">
        <f t="shared" si="56"/>
        <v>5.858956143063687E-4</v>
      </c>
      <c r="U388" s="16">
        <f t="shared" si="57"/>
        <v>0.38728449137866389</v>
      </c>
      <c r="V388" s="16">
        <f t="shared" si="59"/>
        <v>0.37454576815900453</v>
      </c>
      <c r="W388" s="16">
        <f t="shared" si="58"/>
        <v>1.8406459801657889E-2</v>
      </c>
      <c r="X388" s="3">
        <f t="shared" si="53"/>
        <v>0.35161624775807393</v>
      </c>
      <c r="Y388" s="3">
        <f t="shared" si="12"/>
        <v>0.33491018196760908</v>
      </c>
      <c r="Z388" s="3"/>
      <c r="AA388" s="16">
        <f t="shared" si="55"/>
        <v>1.8406459801657889E-2</v>
      </c>
      <c r="AB388" s="3"/>
      <c r="AC388" s="3"/>
      <c r="AD388" s="3"/>
      <c r="AE388" s="3"/>
      <c r="AF388" s="3"/>
      <c r="AG388" s="3"/>
    </row>
    <row r="389" spans="1:33" ht="16.5" customHeight="1" x14ac:dyDescent="0.2">
      <c r="A389" s="3"/>
      <c r="B389" s="18" t="s">
        <v>401</v>
      </c>
      <c r="C389" s="1">
        <v>134.69999999999999</v>
      </c>
      <c r="D389" s="3">
        <f t="shared" si="2"/>
        <v>3.0000000000001137E-2</v>
      </c>
      <c r="E389" s="16">
        <f t="shared" si="54"/>
        <v>2.2276676319893919E-4</v>
      </c>
      <c r="F389" s="3">
        <f t="shared" si="3"/>
        <v>9.0000000000006817E-4</v>
      </c>
      <c r="G389" s="1">
        <v>135.68</v>
      </c>
      <c r="H389" s="3">
        <f t="shared" si="4"/>
        <v>0.98000000000001819</v>
      </c>
      <c r="I389" s="3">
        <f t="shared" si="5"/>
        <v>7.2754268745361412E-3</v>
      </c>
      <c r="J389" s="3">
        <f t="shared" si="0"/>
        <v>8.3333333333333329E-2</v>
      </c>
      <c r="K389" s="3">
        <f t="shared" si="1"/>
        <v>11.760000000000218</v>
      </c>
      <c r="L389" s="3">
        <f t="shared" si="15"/>
        <v>8.6204403226165578</v>
      </c>
      <c r="M389" s="3">
        <f t="shared" si="6"/>
        <v>2.9360586374622284</v>
      </c>
      <c r="N389" s="3">
        <f t="shared" si="7"/>
        <v>46.976938199395654</v>
      </c>
      <c r="O389" s="3">
        <f t="shared" si="8"/>
        <v>0.25033559978056441</v>
      </c>
      <c r="P389" s="3">
        <f t="shared" si="52"/>
        <v>7.5100679934169321</v>
      </c>
      <c r="Q389" s="3">
        <v>369</v>
      </c>
      <c r="R389" s="3" t="str">
        <f t="shared" si="10"/>
        <v/>
      </c>
      <c r="S389" s="16"/>
      <c r="T389" s="16">
        <f t="shared" si="56"/>
        <v>5.5422826353471557E-4</v>
      </c>
      <c r="U389" s="16">
        <f t="shared" si="57"/>
        <v>0.37667284938642337</v>
      </c>
      <c r="V389" s="16">
        <f t="shared" si="59"/>
        <v>0.37222122229780269</v>
      </c>
      <c r="W389" s="16">
        <f t="shared" si="58"/>
        <v>0.23177970654547655</v>
      </c>
      <c r="X389" s="3">
        <f t="shared" si="53"/>
        <v>4.4286426498912634</v>
      </c>
      <c r="Y389" s="3">
        <f t="shared" si="12"/>
        <v>4.2172902628756876</v>
      </c>
      <c r="Z389" s="3"/>
      <c r="AA389" s="16">
        <f t="shared" si="55"/>
        <v>0.23177970654547655</v>
      </c>
      <c r="AB389" s="3"/>
      <c r="AC389" s="3"/>
      <c r="AD389" s="3"/>
      <c r="AE389" s="3"/>
      <c r="AF389" s="3"/>
      <c r="AG389" s="3"/>
    </row>
    <row r="390" spans="1:33" ht="16.5" customHeight="1" x14ac:dyDescent="0.2">
      <c r="A390" s="3"/>
      <c r="B390" s="18" t="s">
        <v>402</v>
      </c>
      <c r="C390" s="1">
        <v>136.02000000000001</v>
      </c>
      <c r="D390" s="3">
        <f t="shared" si="2"/>
        <v>1.3200000000000216</v>
      </c>
      <c r="E390" s="16">
        <f t="shared" si="54"/>
        <v>9.7995545657017201E-3</v>
      </c>
      <c r="F390" s="3">
        <f t="shared" si="3"/>
        <v>1.742400000000057</v>
      </c>
      <c r="G390" s="1">
        <v>134.66999999999999</v>
      </c>
      <c r="H390" s="3">
        <f t="shared" si="4"/>
        <v>-1.3500000000000227</v>
      </c>
      <c r="I390" s="3">
        <f t="shared" si="5"/>
        <v>-9.9250110277901964E-3</v>
      </c>
      <c r="J390" s="3">
        <f t="shared" si="0"/>
        <v>8.3333333333333329E-2</v>
      </c>
      <c r="K390" s="3">
        <f t="shared" si="1"/>
        <v>-16.200000000000273</v>
      </c>
      <c r="L390" s="3">
        <f t="shared" si="15"/>
        <v>8.2486543592318817</v>
      </c>
      <c r="M390" s="3">
        <f t="shared" si="6"/>
        <v>2.8720470677257155</v>
      </c>
      <c r="N390" s="3">
        <f t="shared" si="7"/>
        <v>45.952753083611448</v>
      </c>
      <c r="O390" s="3">
        <f t="shared" si="8"/>
        <v>-0.35253600519917111</v>
      </c>
      <c r="P390" s="3">
        <f t="shared" si="52"/>
        <v>-10.576080155975133</v>
      </c>
      <c r="Q390" s="3">
        <v>370</v>
      </c>
      <c r="R390" s="3">
        <f t="shared" si="10"/>
        <v>-10.576080155975133</v>
      </c>
      <c r="S390" s="16"/>
      <c r="T390" s="16">
        <f t="shared" si="56"/>
        <v>5.2946085846182099E-4</v>
      </c>
      <c r="U390" s="16">
        <f t="shared" si="57"/>
        <v>0.36816026369806149</v>
      </c>
      <c r="V390" s="16">
        <f t="shared" si="59"/>
        <v>0.3707434315654321</v>
      </c>
      <c r="W390" s="16">
        <f t="shared" si="58"/>
        <v>-0.32350077962558099</v>
      </c>
      <c r="X390" s="3">
        <f t="shared" si="53"/>
        <v>-6.236651876983859</v>
      </c>
      <c r="Y390" s="3">
        <f t="shared" si="12"/>
        <v>-5.8861783383955286</v>
      </c>
      <c r="Z390" s="3"/>
      <c r="AA390" s="16">
        <f t="shared" si="55"/>
        <v>0.32350077962558099</v>
      </c>
      <c r="AB390" s="3"/>
      <c r="AC390" s="3"/>
      <c r="AD390" s="3"/>
      <c r="AE390" s="3"/>
      <c r="AF390" s="3"/>
      <c r="AG390" s="3"/>
    </row>
    <row r="391" spans="1:33" ht="16.5" customHeight="1" x14ac:dyDescent="0.2">
      <c r="A391" s="3"/>
      <c r="B391" s="18" t="s">
        <v>403</v>
      </c>
      <c r="C391" s="1">
        <v>135.15</v>
      </c>
      <c r="D391" s="3">
        <f t="shared" si="2"/>
        <v>-0.87000000000000455</v>
      </c>
      <c r="E391" s="16">
        <f t="shared" si="54"/>
        <v>-6.3961182179091639E-3</v>
      </c>
      <c r="F391" s="3">
        <f t="shared" si="3"/>
        <v>0.7569000000000079</v>
      </c>
      <c r="G391" s="1">
        <v>136.16</v>
      </c>
      <c r="H391" s="3">
        <f t="shared" si="4"/>
        <v>1.0099999999999909</v>
      </c>
      <c r="I391" s="3">
        <f t="shared" si="5"/>
        <v>7.4731779504253852E-3</v>
      </c>
      <c r="J391" s="3">
        <f t="shared" si="0"/>
        <v>8.3333333333333329E-2</v>
      </c>
      <c r="K391" s="3">
        <f t="shared" si="1"/>
        <v>12.119999999999891</v>
      </c>
      <c r="L391" s="3">
        <f t="shared" si="15"/>
        <v>7.8436946641382672</v>
      </c>
      <c r="M391" s="3">
        <f t="shared" si="6"/>
        <v>2.8006596837420763</v>
      </c>
      <c r="N391" s="3">
        <f t="shared" si="7"/>
        <v>44.810554939873221</v>
      </c>
      <c r="O391" s="3">
        <f t="shared" si="8"/>
        <v>0.27047199072322359</v>
      </c>
      <c r="P391" s="3">
        <f t="shared" si="52"/>
        <v>8.1141597216967085</v>
      </c>
      <c r="Q391" s="3">
        <v>371</v>
      </c>
      <c r="R391" s="3" t="str">
        <f t="shared" si="10"/>
        <v/>
      </c>
      <c r="S391" s="16"/>
      <c r="T391" s="16">
        <f t="shared" si="56"/>
        <v>5.0305272169401827E-4</v>
      </c>
      <c r="U391" s="16">
        <f t="shared" si="57"/>
        <v>0.35886138933252304</v>
      </c>
      <c r="V391" s="16">
        <f t="shared" si="59"/>
        <v>0.36744468511526801</v>
      </c>
      <c r="W391" s="16">
        <f t="shared" si="58"/>
        <v>0.24989630556774203</v>
      </c>
      <c r="X391" s="3">
        <f t="shared" si="53"/>
        <v>4.7848719669429087</v>
      </c>
      <c r="Y391" s="3">
        <f t="shared" si="12"/>
        <v>4.5469263548000374</v>
      </c>
      <c r="Z391" s="3"/>
      <c r="AA391" s="16">
        <f t="shared" si="55"/>
        <v>0.24989630556774203</v>
      </c>
      <c r="AB391" s="3"/>
      <c r="AC391" s="3"/>
      <c r="AD391" s="3"/>
      <c r="AE391" s="3"/>
      <c r="AF391" s="3"/>
      <c r="AG391" s="3"/>
    </row>
    <row r="392" spans="1:33" ht="16.5" customHeight="1" x14ac:dyDescent="0.2">
      <c r="A392" s="3"/>
      <c r="B392" s="18" t="s">
        <v>404</v>
      </c>
      <c r="C392" s="1">
        <v>136.03</v>
      </c>
      <c r="D392" s="3">
        <f t="shared" si="2"/>
        <v>0.87999999999999545</v>
      </c>
      <c r="E392" s="16">
        <f t="shared" si="54"/>
        <v>6.5112837587864994E-3</v>
      </c>
      <c r="F392" s="3">
        <f t="shared" si="3"/>
        <v>0.77439999999999198</v>
      </c>
      <c r="G392" s="1">
        <v>132.18</v>
      </c>
      <c r="H392" s="3">
        <f t="shared" si="4"/>
        <v>-3.8499999999999943</v>
      </c>
      <c r="I392" s="3">
        <f t="shared" si="5"/>
        <v>-2.8302580313166171E-2</v>
      </c>
      <c r="J392" s="3">
        <f t="shared" si="0"/>
        <v>8.3333333333333329E-2</v>
      </c>
      <c r="K392" s="3">
        <f t="shared" si="1"/>
        <v>-46.199999999999932</v>
      </c>
      <c r="L392" s="3">
        <f t="shared" si="15"/>
        <v>7.4615706282389018</v>
      </c>
      <c r="M392" s="3">
        <f t="shared" si="6"/>
        <v>2.7315875655447881</v>
      </c>
      <c r="N392" s="3">
        <f t="shared" si="7"/>
        <v>43.70540104871661</v>
      </c>
      <c r="O392" s="3">
        <f t="shared" si="8"/>
        <v>-1.0570775897583617</v>
      </c>
      <c r="P392" s="3">
        <f t="shared" si="52"/>
        <v>-31.712327692750854</v>
      </c>
      <c r="Q392" s="3">
        <v>372</v>
      </c>
      <c r="R392" s="3" t="str">
        <f t="shared" si="10"/>
        <v/>
      </c>
      <c r="S392" s="16"/>
      <c r="T392" s="16">
        <f t="shared" si="56"/>
        <v>4.7815240247744631E-4</v>
      </c>
      <c r="U392" s="16">
        <f t="shared" si="57"/>
        <v>0.34986713911744594</v>
      </c>
      <c r="V392" s="16">
        <f t="shared" si="59"/>
        <v>0.36668273635992515</v>
      </c>
      <c r="W392" s="16">
        <f t="shared" si="58"/>
        <v>-0.9707426785342772</v>
      </c>
      <c r="X392" s="3">
        <f t="shared" si="53"/>
        <v>-18.700571961605586</v>
      </c>
      <c r="Y392" s="3">
        <f t="shared" si="12"/>
        <v>-17.662908055918273</v>
      </c>
      <c r="Z392" s="3"/>
      <c r="AA392" s="16">
        <f t="shared" si="55"/>
        <v>0.9707426785342772</v>
      </c>
      <c r="AB392" s="3"/>
      <c r="AC392" s="3"/>
      <c r="AD392" s="3"/>
      <c r="AE392" s="3"/>
      <c r="AF392" s="3"/>
      <c r="AG392" s="3"/>
    </row>
    <row r="393" spans="1:33" ht="16.5" customHeight="1" x14ac:dyDescent="0.2">
      <c r="A393" s="3"/>
      <c r="B393" s="18" t="s">
        <v>405</v>
      </c>
      <c r="C393" s="1">
        <v>132</v>
      </c>
      <c r="D393" s="3">
        <f t="shared" si="2"/>
        <v>-4.0300000000000011</v>
      </c>
      <c r="E393" s="16">
        <f t="shared" si="54"/>
        <v>-2.9625817834301266E-2</v>
      </c>
      <c r="F393" s="3">
        <f t="shared" si="3"/>
        <v>16.240900000000011</v>
      </c>
      <c r="G393" s="1">
        <v>133.83000000000001</v>
      </c>
      <c r="H393" s="3">
        <f t="shared" si="4"/>
        <v>1.8300000000000125</v>
      </c>
      <c r="I393" s="3">
        <f t="shared" si="5"/>
        <v>1.3863636363636458E-2</v>
      </c>
      <c r="J393" s="3">
        <f t="shared" si="0"/>
        <v>8.3333333333333329E-2</v>
      </c>
      <c r="K393" s="3">
        <f t="shared" si="1"/>
        <v>21.96000000000015</v>
      </c>
      <c r="L393" s="3">
        <f t="shared" si="15"/>
        <v>7.9361289726584205</v>
      </c>
      <c r="M393" s="3">
        <f t="shared" si="6"/>
        <v>2.8171135888810768</v>
      </c>
      <c r="N393" s="3">
        <f t="shared" si="7"/>
        <v>45.073817422097228</v>
      </c>
      <c r="O393" s="3">
        <f t="shared" si="8"/>
        <v>0.4872008020610733</v>
      </c>
      <c r="P393" s="3">
        <f t="shared" si="52"/>
        <v>14.616024061832199</v>
      </c>
      <c r="Q393" s="3">
        <v>373</v>
      </c>
      <c r="R393" s="3" t="str">
        <f t="shared" si="10"/>
        <v/>
      </c>
      <c r="S393" s="16"/>
      <c r="T393" s="16">
        <f t="shared" si="56"/>
        <v>4.9974897976791963E-4</v>
      </c>
      <c r="U393" s="16">
        <f t="shared" si="57"/>
        <v>0.35768105739693207</v>
      </c>
      <c r="V393" s="16">
        <f t="shared" si="59"/>
        <v>0.3821517097616457</v>
      </c>
      <c r="W393" s="16">
        <f t="shared" si="58"/>
        <v>0.46511726836855538</v>
      </c>
      <c r="X393" s="3">
        <f t="shared" si="53"/>
        <v>8.6189828892103719</v>
      </c>
      <c r="Y393" s="3">
        <f t="shared" si="12"/>
        <v>8.4629260957372985</v>
      </c>
      <c r="Z393" s="3"/>
      <c r="AA393" s="16">
        <f t="shared" si="55"/>
        <v>0.46511726836855538</v>
      </c>
      <c r="AB393" s="3"/>
      <c r="AC393" s="3"/>
      <c r="AD393" s="3"/>
      <c r="AE393" s="3"/>
      <c r="AF393" s="3"/>
      <c r="AG393" s="3"/>
    </row>
    <row r="394" spans="1:33" ht="16.5" customHeight="1" x14ac:dyDescent="0.2">
      <c r="A394" s="3"/>
      <c r="B394" s="18" t="s">
        <v>406</v>
      </c>
      <c r="C394" s="1">
        <v>135.55000000000001</v>
      </c>
      <c r="D394" s="3">
        <f t="shared" si="2"/>
        <v>3.5500000000000114</v>
      </c>
      <c r="E394" s="16">
        <f t="shared" si="54"/>
        <v>2.689393939393948E-2</v>
      </c>
      <c r="F394" s="3">
        <f t="shared" si="3"/>
        <v>12.602500000000081</v>
      </c>
      <c r="G394" s="1">
        <v>135.4</v>
      </c>
      <c r="H394" s="3">
        <f t="shared" si="4"/>
        <v>-0.15000000000000568</v>
      </c>
      <c r="I394" s="3">
        <f t="shared" si="5"/>
        <v>-1.1066027296201082E-3</v>
      </c>
      <c r="J394" s="3">
        <f t="shared" si="0"/>
        <v>8.3333333333333329E-2</v>
      </c>
      <c r="K394" s="3">
        <f t="shared" si="1"/>
        <v>-1.8000000000000682</v>
      </c>
      <c r="L394" s="3">
        <f t="shared" si="15"/>
        <v>8.1883652444066186</v>
      </c>
      <c r="M394" s="3">
        <f t="shared" si="6"/>
        <v>2.8615319750802399</v>
      </c>
      <c r="N394" s="3">
        <f t="shared" si="7"/>
        <v>45.784511601283839</v>
      </c>
      <c r="O394" s="3">
        <f t="shared" si="8"/>
        <v>-3.9314605246320779E-2</v>
      </c>
      <c r="P394" s="3">
        <f t="shared" si="52"/>
        <v>-1.1794381573896233</v>
      </c>
      <c r="Q394" s="3">
        <v>374</v>
      </c>
      <c r="R394" s="3" t="str">
        <f t="shared" si="10"/>
        <v/>
      </c>
      <c r="S394" s="16"/>
      <c r="T394" s="16">
        <f t="shared" si="56"/>
        <v>5.11831952543972E-4</v>
      </c>
      <c r="U394" s="16">
        <f t="shared" si="57"/>
        <v>0.36197925334369213</v>
      </c>
      <c r="V394" s="16">
        <f t="shared" si="59"/>
        <v>0.38891771467862241</v>
      </c>
      <c r="W394" s="16">
        <f t="shared" si="58"/>
        <v>-3.6685065878162164E-2</v>
      </c>
      <c r="X394" s="3">
        <f t="shared" si="53"/>
        <v>-0.6955077013022285</v>
      </c>
      <c r="Y394" s="3">
        <f t="shared" si="12"/>
        <v>-0.66749403313517053</v>
      </c>
      <c r="Z394" s="3"/>
      <c r="AA394" s="16">
        <f t="shared" si="55"/>
        <v>3.6685065878162164E-2</v>
      </c>
      <c r="AB394" s="3"/>
      <c r="AC394" s="3"/>
      <c r="AD394" s="3"/>
      <c r="AE394" s="3"/>
      <c r="AF394" s="3"/>
      <c r="AG394" s="3"/>
    </row>
    <row r="395" spans="1:33" ht="16.5" customHeight="1" x14ac:dyDescent="0.2">
      <c r="A395" s="3"/>
      <c r="B395" s="18" t="s">
        <v>407</v>
      </c>
      <c r="C395" s="1">
        <v>136.41999999999999</v>
      </c>
      <c r="D395" s="3">
        <f t="shared" si="2"/>
        <v>0.86999999999997613</v>
      </c>
      <c r="E395" s="16">
        <f t="shared" si="54"/>
        <v>6.4182958317962084E-3</v>
      </c>
      <c r="F395" s="3">
        <f t="shared" si="3"/>
        <v>0.75689999999995849</v>
      </c>
      <c r="G395" s="1">
        <v>136.27000000000001</v>
      </c>
      <c r="H395" s="3">
        <f t="shared" si="4"/>
        <v>-0.14999999999997726</v>
      </c>
      <c r="I395" s="3">
        <f t="shared" si="5"/>
        <v>-1.0995455211844105E-3</v>
      </c>
      <c r="J395" s="3">
        <f t="shared" si="0"/>
        <v>8.3333333333333329E-2</v>
      </c>
      <c r="K395" s="3">
        <f t="shared" si="1"/>
        <v>-1.7999999999997272</v>
      </c>
      <c r="L395" s="3">
        <f t="shared" si="15"/>
        <v>7.7866644203846374</v>
      </c>
      <c r="M395" s="3">
        <f t="shared" si="6"/>
        <v>2.7904595357009994</v>
      </c>
      <c r="N395" s="3">
        <f t="shared" si="7"/>
        <v>44.64735257121599</v>
      </c>
      <c r="O395" s="3">
        <f t="shared" si="8"/>
        <v>-4.0315940281757751E-2</v>
      </c>
      <c r="P395" s="3">
        <f t="shared" si="52"/>
        <v>-1.2094782084527325</v>
      </c>
      <c r="Q395" s="3">
        <v>375</v>
      </c>
      <c r="R395" s="3">
        <f t="shared" si="10"/>
        <v>-1.2094782084527325</v>
      </c>
      <c r="S395" s="16"/>
      <c r="T395" s="16">
        <f t="shared" si="56"/>
        <v>4.8639209140021421E-4</v>
      </c>
      <c r="U395" s="16">
        <f t="shared" si="57"/>
        <v>0.35286877929119037</v>
      </c>
      <c r="V395" s="16">
        <f t="shared" si="59"/>
        <v>0.38418557287017813</v>
      </c>
      <c r="W395" s="16">
        <f t="shared" si="58"/>
        <v>-3.7392217811722792E-2</v>
      </c>
      <c r="X395" s="3">
        <f t="shared" si="53"/>
        <v>-0.71322214163214448</v>
      </c>
      <c r="Y395" s="3">
        <f t="shared" si="12"/>
        <v>-0.6803608410547578</v>
      </c>
      <c r="Z395" s="3"/>
      <c r="AA395" s="16">
        <f t="shared" si="55"/>
        <v>3.7392217811722792E-2</v>
      </c>
      <c r="AB395" s="3"/>
      <c r="AC395" s="3"/>
      <c r="AD395" s="3"/>
      <c r="AE395" s="3"/>
      <c r="AF395" s="3"/>
      <c r="AG395" s="3"/>
    </row>
    <row r="396" spans="1:33" ht="16.5" customHeight="1" x14ac:dyDescent="0.2">
      <c r="A396" s="3"/>
      <c r="B396" s="18" t="s">
        <v>408</v>
      </c>
      <c r="C396" s="1">
        <v>135.88</v>
      </c>
      <c r="D396" s="3">
        <f t="shared" si="2"/>
        <v>-0.53999999999999204</v>
      </c>
      <c r="E396" s="16">
        <f t="shared" si="54"/>
        <v>-3.958363876264419E-3</v>
      </c>
      <c r="F396" s="3">
        <f t="shared" si="3"/>
        <v>0.29159999999999142</v>
      </c>
      <c r="G396" s="1">
        <v>134.37</v>
      </c>
      <c r="H396" s="3">
        <f t="shared" si="4"/>
        <v>-1.5099999999999909</v>
      </c>
      <c r="I396" s="3">
        <f t="shared" si="5"/>
        <v>-1.1112746541065579E-2</v>
      </c>
      <c r="J396" s="3">
        <f t="shared" si="0"/>
        <v>8.3333333333333329E-2</v>
      </c>
      <c r="K396" s="3">
        <f t="shared" si="1"/>
        <v>-18.119999999999891</v>
      </c>
      <c r="L396" s="3">
        <f t="shared" si="15"/>
        <v>7.3815258030665483</v>
      </c>
      <c r="M396" s="3">
        <f t="shared" si="6"/>
        <v>2.7168963548627594</v>
      </c>
      <c r="N396" s="3">
        <f t="shared" si="7"/>
        <v>43.47034167780415</v>
      </c>
      <c r="O396" s="3">
        <f t="shared" si="8"/>
        <v>-0.41683592308297679</v>
      </c>
      <c r="P396" s="3">
        <f t="shared" si="52"/>
        <v>-12.505077692489303</v>
      </c>
      <c r="Q396" s="3">
        <v>376</v>
      </c>
      <c r="R396" s="3" t="str">
        <f t="shared" si="10"/>
        <v/>
      </c>
      <c r="S396" s="16"/>
      <c r="T396" s="16">
        <f t="shared" si="56"/>
        <v>4.6094758076111695E-4</v>
      </c>
      <c r="U396" s="16">
        <f t="shared" si="57"/>
        <v>0.34351503704327985</v>
      </c>
      <c r="V396" s="16">
        <f t="shared" si="59"/>
        <v>0.38352702045257359</v>
      </c>
      <c r="W396" s="16">
        <f t="shared" si="58"/>
        <v>-0.3882012258927276</v>
      </c>
      <c r="X396" s="3">
        <f t="shared" si="53"/>
        <v>-7.3741703081392354</v>
      </c>
      <c r="Y396" s="3">
        <f t="shared" si="12"/>
        <v>-7.0634192889211613</v>
      </c>
      <c r="Z396" s="3"/>
      <c r="AA396" s="16">
        <f t="shared" si="55"/>
        <v>0.3882012258927276</v>
      </c>
      <c r="AB396" s="3"/>
      <c r="AC396" s="3"/>
      <c r="AD396" s="3"/>
      <c r="AE396" s="3"/>
      <c r="AF396" s="3"/>
      <c r="AG396" s="3"/>
    </row>
    <row r="397" spans="1:33" ht="16.5" customHeight="1" x14ac:dyDescent="0.2">
      <c r="A397" s="3"/>
      <c r="B397" s="18" t="s">
        <v>409</v>
      </c>
      <c r="C397" s="1">
        <v>134.25</v>
      </c>
      <c r="D397" s="3">
        <f t="shared" si="2"/>
        <v>-1.6299999999999955</v>
      </c>
      <c r="E397" s="16">
        <f t="shared" si="54"/>
        <v>-1.1995878716514538E-2</v>
      </c>
      <c r="F397" s="3">
        <f t="shared" si="3"/>
        <v>2.6568999999999852</v>
      </c>
      <c r="G397" s="1">
        <v>138.9</v>
      </c>
      <c r="H397" s="3">
        <f t="shared" si="4"/>
        <v>4.6500000000000057</v>
      </c>
      <c r="I397" s="3">
        <f t="shared" si="5"/>
        <v>3.4636871508379928E-2</v>
      </c>
      <c r="J397" s="3">
        <f t="shared" si="0"/>
        <v>8.3333333333333329E-2</v>
      </c>
      <c r="K397" s="3">
        <f t="shared" si="1"/>
        <v>55.800000000000068</v>
      </c>
      <c r="L397" s="3">
        <f t="shared" si="15"/>
        <v>7.1261406245224093</v>
      </c>
      <c r="M397" s="3">
        <f t="shared" si="6"/>
        <v>2.6694832130062944</v>
      </c>
      <c r="N397" s="3">
        <f t="shared" si="7"/>
        <v>42.711731408100711</v>
      </c>
      <c r="O397" s="3">
        <f t="shared" si="8"/>
        <v>1.306432639474246</v>
      </c>
      <c r="P397" s="3">
        <f t="shared" si="52"/>
        <v>39.192979184227383</v>
      </c>
      <c r="Q397" s="3">
        <v>377</v>
      </c>
      <c r="R397" s="3" t="str">
        <f t="shared" si="10"/>
        <v/>
      </c>
      <c r="S397" s="16"/>
      <c r="T397" s="16">
        <f t="shared" si="56"/>
        <v>4.4380993348653371E-4</v>
      </c>
      <c r="U397" s="16">
        <f t="shared" si="57"/>
        <v>0.33706875110658452</v>
      </c>
      <c r="V397" s="16">
        <f t="shared" si="59"/>
        <v>0.36680212102587184</v>
      </c>
      <c r="W397" s="16">
        <f t="shared" si="58"/>
        <v>1.2331088442224918</v>
      </c>
      <c r="X397" s="3">
        <f t="shared" si="53"/>
        <v>23.111867874394328</v>
      </c>
      <c r="Y397" s="3">
        <f t="shared" si="12"/>
        <v>22.436726663061258</v>
      </c>
      <c r="Z397" s="3"/>
      <c r="AA397" s="16">
        <f t="shared" si="55"/>
        <v>1.2331088442224918</v>
      </c>
      <c r="AB397" s="3"/>
      <c r="AC397" s="3"/>
      <c r="AD397" s="3"/>
      <c r="AE397" s="3"/>
      <c r="AF397" s="3"/>
      <c r="AG397" s="3"/>
    </row>
    <row r="398" spans="1:33" ht="16.5" customHeight="1" x14ac:dyDescent="0.2">
      <c r="A398" s="3"/>
      <c r="B398" s="18" t="s">
        <v>410</v>
      </c>
      <c r="C398" s="1">
        <v>138.68</v>
      </c>
      <c r="D398" s="3">
        <f t="shared" si="2"/>
        <v>4.4300000000000068</v>
      </c>
      <c r="E398" s="16">
        <f t="shared" si="54"/>
        <v>3.299813780260713E-2</v>
      </c>
      <c r="F398" s="3">
        <f t="shared" si="3"/>
        <v>19.624900000000061</v>
      </c>
      <c r="G398" s="1">
        <v>139.44999999999999</v>
      </c>
      <c r="H398" s="3">
        <f t="shared" si="4"/>
        <v>0.76999999999998181</v>
      </c>
      <c r="I398" s="3">
        <f t="shared" si="5"/>
        <v>5.5523507355060703E-3</v>
      </c>
      <c r="J398" s="3">
        <f t="shared" si="0"/>
        <v>8.3333333333333329E-2</v>
      </c>
      <c r="K398" s="3">
        <f t="shared" si="1"/>
        <v>9.2399999999997817</v>
      </c>
      <c r="L398" s="3">
        <f t="shared" si="15"/>
        <v>7.8017492394130938</v>
      </c>
      <c r="M398" s="3">
        <f t="shared" si="6"/>
        <v>2.7931611552885904</v>
      </c>
      <c r="N398" s="3">
        <f t="shared" si="7"/>
        <v>44.690578484617447</v>
      </c>
      <c r="O398" s="3">
        <f t="shared" si="8"/>
        <v>0.20675498759050973</v>
      </c>
      <c r="P398" s="3">
        <f t="shared" si="52"/>
        <v>6.2026496277152914</v>
      </c>
      <c r="Q398" s="3">
        <v>378</v>
      </c>
      <c r="R398" s="3" t="str">
        <f t="shared" si="10"/>
        <v/>
      </c>
      <c r="S398" s="16"/>
      <c r="T398" s="16">
        <f t="shared" si="56"/>
        <v>4.7867842888941564E-4</v>
      </c>
      <c r="U398" s="16">
        <f t="shared" si="57"/>
        <v>0.35005953464473782</v>
      </c>
      <c r="V398" s="16">
        <f t="shared" si="59"/>
        <v>0.36520535908202084</v>
      </c>
      <c r="W398" s="16">
        <f t="shared" si="58"/>
        <v>0.19033393532243392</v>
      </c>
      <c r="X398" s="3">
        <f t="shared" si="53"/>
        <v>3.6576657771555157</v>
      </c>
      <c r="Y398" s="3">
        <f t="shared" si="12"/>
        <v>3.4631739943661475</v>
      </c>
      <c r="Z398" s="3"/>
      <c r="AA398" s="16">
        <f t="shared" si="55"/>
        <v>0.19033393532243392</v>
      </c>
      <c r="AB398" s="3"/>
      <c r="AC398" s="3"/>
      <c r="AD398" s="3"/>
      <c r="AE398" s="3"/>
      <c r="AF398" s="3"/>
      <c r="AG398" s="3"/>
    </row>
    <row r="399" spans="1:33" ht="16.5" customHeight="1" x14ac:dyDescent="0.2">
      <c r="A399" s="3"/>
      <c r="B399" s="18" t="s">
        <v>411</v>
      </c>
      <c r="C399" s="1">
        <v>139.99</v>
      </c>
      <c r="D399" s="3">
        <f t="shared" si="2"/>
        <v>1.3100000000000023</v>
      </c>
      <c r="E399" s="16">
        <f t="shared" si="54"/>
        <v>9.4462070954716044E-3</v>
      </c>
      <c r="F399" s="3">
        <f t="shared" si="3"/>
        <v>1.716100000000006</v>
      </c>
      <c r="G399" s="1">
        <v>0</v>
      </c>
      <c r="H399" s="3">
        <f t="shared" si="4"/>
        <v>0.76999999999998181</v>
      </c>
      <c r="I399" s="3">
        <f t="shared" si="5"/>
        <v>5.5003928852059561E-3</v>
      </c>
      <c r="J399" s="3">
        <f t="shared" si="0"/>
        <v>8.3333333333333329E-2</v>
      </c>
      <c r="K399" s="3">
        <f t="shared" si="1"/>
        <v>9.2399999999997817</v>
      </c>
      <c r="L399" s="3">
        <f t="shared" si="15"/>
        <v>7.4727952264718454</v>
      </c>
      <c r="M399" s="3">
        <f t="shared" si="6"/>
        <v>2.7336413858573048</v>
      </c>
      <c r="N399" s="3">
        <f t="shared" si="7"/>
        <v>43.738262173716876</v>
      </c>
      <c r="O399" s="3">
        <f t="shared" si="8"/>
        <v>0.2112566787244754</v>
      </c>
      <c r="P399" s="3">
        <f t="shared" si="52"/>
        <v>6.337700361734262</v>
      </c>
      <c r="Q399" s="3">
        <v>379</v>
      </c>
      <c r="R399" s="3" t="str">
        <f t="shared" si="10"/>
        <v/>
      </c>
      <c r="S399" s="16"/>
      <c r="T399" s="16">
        <f t="shared" si="56"/>
        <v>4.5762720724623303E-4</v>
      </c>
      <c r="U399" s="16">
        <f t="shared" si="57"/>
        <v>0.34227556888424809</v>
      </c>
      <c r="V399" s="16">
        <f t="shared" si="59"/>
        <v>0.33789187415304317</v>
      </c>
      <c r="W399" s="16">
        <f t="shared" si="58"/>
        <v>0.19284085871987311</v>
      </c>
      <c r="X399" s="3">
        <f t="shared" si="53"/>
        <v>3.7373043957538821</v>
      </c>
      <c r="Y399" s="3">
        <f t="shared" si="12"/>
        <v>3.5087880983417308</v>
      </c>
      <c r="Z399" s="3"/>
      <c r="AA399" s="16">
        <f t="shared" si="55"/>
        <v>0.19284085871987311</v>
      </c>
      <c r="AB399" s="3"/>
      <c r="AC399" s="3"/>
      <c r="AD399" s="3"/>
      <c r="AE399" s="3"/>
      <c r="AF399" s="3"/>
      <c r="AG399" s="3"/>
    </row>
    <row r="400" spans="1:33" ht="16.5" customHeight="1" x14ac:dyDescent="0.2">
      <c r="A400" s="3"/>
      <c r="B400" s="18" t="s">
        <v>412</v>
      </c>
      <c r="C400" s="1">
        <v>140.9</v>
      </c>
      <c r="D400" s="3">
        <f t="shared" si="2"/>
        <v>0.90999999999999659</v>
      </c>
      <c r="E400" s="16">
        <f t="shared" si="54"/>
        <v>6.5004643188798948E-3</v>
      </c>
      <c r="F400" s="3">
        <f t="shared" si="3"/>
        <v>0.82809999999999384</v>
      </c>
      <c r="G400" s="1">
        <v>141.12</v>
      </c>
      <c r="H400" s="3">
        <f t="shared" si="4"/>
        <v>0.21999999999999886</v>
      </c>
      <c r="I400" s="3">
        <f t="shared" si="5"/>
        <v>1.5613910574875716E-3</v>
      </c>
      <c r="J400" s="3">
        <f t="shared" si="0"/>
        <v>8.3333333333333329E-2</v>
      </c>
      <c r="K400" s="3">
        <f t="shared" si="1"/>
        <v>2.6399999999999864</v>
      </c>
      <c r="L400" s="3">
        <f t="shared" si="15"/>
        <v>7.1136225115274208</v>
      </c>
      <c r="M400" s="3">
        <f t="shared" si="6"/>
        <v>2.6671375126767312</v>
      </c>
      <c r="N400" s="3">
        <f t="shared" si="7"/>
        <v>42.674200202827699</v>
      </c>
      <c r="O400" s="3">
        <f t="shared" si="8"/>
        <v>6.1864076829846557E-2</v>
      </c>
      <c r="P400" s="3">
        <f t="shared" si="52"/>
        <v>1.8559223048953968</v>
      </c>
      <c r="Q400" s="3">
        <v>380</v>
      </c>
      <c r="R400" s="3">
        <f t="shared" si="10"/>
        <v>1.8559223048953968</v>
      </c>
      <c r="S400" s="16"/>
      <c r="T400" s="16">
        <f t="shared" si="56"/>
        <v>4.3517471152270857E-4</v>
      </c>
      <c r="U400" s="16">
        <f t="shared" si="57"/>
        <v>0.33377346531714203</v>
      </c>
      <c r="V400" s="16">
        <f t="shared" si="59"/>
        <v>0.33763290029668935</v>
      </c>
      <c r="W400" s="16">
        <f t="shared" si="58"/>
        <v>5.6135956380018968E-2</v>
      </c>
      <c r="X400" s="3">
        <f t="shared" si="53"/>
        <v>1.0944263995411139</v>
      </c>
      <c r="Y400" s="3">
        <f t="shared" si="12"/>
        <v>1.0214078953120869</v>
      </c>
      <c r="Z400" s="3"/>
      <c r="AA400" s="16">
        <f t="shared" si="55"/>
        <v>5.6135956380018968E-2</v>
      </c>
      <c r="AB400" s="3"/>
      <c r="AC400" s="3"/>
      <c r="AD400" s="3"/>
      <c r="AE400" s="3"/>
      <c r="AF400" s="3"/>
      <c r="AG400" s="3"/>
    </row>
    <row r="401" spans="1:33" ht="16.5" customHeight="1" x14ac:dyDescent="0.2">
      <c r="A401" s="3"/>
      <c r="B401" s="18" t="s">
        <v>413</v>
      </c>
      <c r="C401" s="1">
        <v>141.75</v>
      </c>
      <c r="D401" s="3">
        <f t="shared" si="2"/>
        <v>0.84999999999999432</v>
      </c>
      <c r="E401" s="16">
        <f t="shared" si="54"/>
        <v>6.0326472675656089E-3</v>
      </c>
      <c r="F401" s="3">
        <f t="shared" si="3"/>
        <v>0.72249999999999037</v>
      </c>
      <c r="G401" s="1">
        <v>143.66</v>
      </c>
      <c r="H401" s="3">
        <f t="shared" si="4"/>
        <v>1.9099999999999966</v>
      </c>
      <c r="I401" s="3">
        <f t="shared" si="5"/>
        <v>1.3474426807760117E-2</v>
      </c>
      <c r="J401" s="3">
        <f t="shared" si="0"/>
        <v>8.3333333333333329E-2</v>
      </c>
      <c r="K401" s="3">
        <f t="shared" si="1"/>
        <v>22.919999999999959</v>
      </c>
      <c r="L401" s="3">
        <f t="shared" si="15"/>
        <v>6.768156429823236</v>
      </c>
      <c r="M401" s="3">
        <f t="shared" si="6"/>
        <v>2.6015680713414433</v>
      </c>
      <c r="N401" s="3">
        <f t="shared" si="7"/>
        <v>41.625089141463093</v>
      </c>
      <c r="O401" s="3">
        <f t="shared" si="8"/>
        <v>0.55062945143747832</v>
      </c>
      <c r="P401" s="3">
        <f t="shared" si="52"/>
        <v>16.51888354312435</v>
      </c>
      <c r="Q401" s="3">
        <v>381</v>
      </c>
      <c r="R401" s="3" t="str">
        <f t="shared" si="10"/>
        <v/>
      </c>
      <c r="S401" s="16"/>
      <c r="T401" s="16">
        <f t="shared" si="56"/>
        <v>4.1361893430823065E-4</v>
      </c>
      <c r="U401" s="16">
        <f t="shared" si="57"/>
        <v>0.32540197784111125</v>
      </c>
      <c r="V401" s="16">
        <f t="shared" si="59"/>
        <v>0.33134660010147499</v>
      </c>
      <c r="W401" s="16">
        <f t="shared" si="58"/>
        <v>0.496902700978891</v>
      </c>
      <c r="X401" s="3">
        <f t="shared" si="53"/>
        <v>9.7410878638906642</v>
      </c>
      <c r="Y401" s="3">
        <f t="shared" si="12"/>
        <v>9.0412700648740394</v>
      </c>
      <c r="Z401" s="3"/>
      <c r="AA401" s="16">
        <f t="shared" si="55"/>
        <v>0.496902700978891</v>
      </c>
      <c r="AB401" s="3"/>
      <c r="AC401" s="3"/>
      <c r="AD401" s="3"/>
      <c r="AE401" s="3"/>
      <c r="AF401" s="3"/>
      <c r="AG401" s="3"/>
    </row>
    <row r="402" spans="1:33" ht="16.5" customHeight="1" x14ac:dyDescent="0.2">
      <c r="A402" s="3"/>
      <c r="B402" s="18" t="s">
        <v>414</v>
      </c>
      <c r="C402" s="1">
        <v>144.75</v>
      </c>
      <c r="D402" s="3">
        <f t="shared" si="2"/>
        <v>3</v>
      </c>
      <c r="E402" s="16">
        <f t="shared" si="54"/>
        <v>2.1164021164021163E-2</v>
      </c>
      <c r="F402" s="3">
        <f t="shared" si="3"/>
        <v>9</v>
      </c>
      <c r="G402" s="1">
        <v>145.19999999999999</v>
      </c>
      <c r="H402" s="3">
        <f t="shared" si="4"/>
        <v>0.44999999999998863</v>
      </c>
      <c r="I402" s="3">
        <f t="shared" si="5"/>
        <v>3.1088082901553618E-3</v>
      </c>
      <c r="J402" s="3">
        <f t="shared" si="0"/>
        <v>8.3333333333333329E-2</v>
      </c>
      <c r="K402" s="3">
        <f t="shared" si="1"/>
        <v>5.3999999999998636</v>
      </c>
      <c r="L402" s="3">
        <f t="shared" si="15"/>
        <v>6.8887966228057644</v>
      </c>
      <c r="M402" s="3">
        <f t="shared" si="6"/>
        <v>2.6246517145720047</v>
      </c>
      <c r="N402" s="3">
        <f t="shared" si="7"/>
        <v>41.994427433152076</v>
      </c>
      <c r="O402" s="3">
        <f t="shared" si="8"/>
        <v>0.1285884897132063</v>
      </c>
      <c r="P402" s="3">
        <f t="shared" si="52"/>
        <v>3.8576546913961889</v>
      </c>
      <c r="Q402" s="3">
        <v>382</v>
      </c>
      <c r="R402" s="3" t="str">
        <f t="shared" si="10"/>
        <v/>
      </c>
      <c r="S402" s="16"/>
      <c r="T402" s="16">
        <f t="shared" si="56"/>
        <v>4.1547281849865791E-4</v>
      </c>
      <c r="U402" s="16">
        <f t="shared" si="57"/>
        <v>0.32613040572086566</v>
      </c>
      <c r="V402" s="16">
        <f t="shared" si="59"/>
        <v>0.33491733498992377</v>
      </c>
      <c r="W402" s="16">
        <f t="shared" si="58"/>
        <v>0.11438890341857366</v>
      </c>
      <c r="X402" s="3">
        <f t="shared" si="53"/>
        <v>2.2748361412767077</v>
      </c>
      <c r="Y402" s="3">
        <f t="shared" si="12"/>
        <v>2.0813349699945634</v>
      </c>
      <c r="Z402" s="3"/>
      <c r="AA402" s="16">
        <f t="shared" si="55"/>
        <v>0.11438890341857366</v>
      </c>
      <c r="AB402" s="3"/>
      <c r="AC402" s="3"/>
      <c r="AD402" s="3"/>
      <c r="AE402" s="3"/>
      <c r="AF402" s="3"/>
      <c r="AG402" s="3"/>
    </row>
    <row r="403" spans="1:33" ht="16.5" customHeight="1" x14ac:dyDescent="0.2">
      <c r="A403" s="3"/>
      <c r="B403" s="18" t="s">
        <v>415</v>
      </c>
      <c r="C403" s="1">
        <v>142.96</v>
      </c>
      <c r="D403" s="3">
        <f t="shared" si="2"/>
        <v>-1.789999999999992</v>
      </c>
      <c r="E403" s="16">
        <f t="shared" si="54"/>
        <v>-1.2366148531951586E-2</v>
      </c>
      <c r="F403" s="3">
        <f t="shared" si="3"/>
        <v>3.2040999999999715</v>
      </c>
      <c r="G403" s="1">
        <v>142.46</v>
      </c>
      <c r="H403" s="3">
        <f t="shared" si="4"/>
        <v>-0.5</v>
      </c>
      <c r="I403" s="3">
        <f t="shared" si="5"/>
        <v>-3.4974818130945719E-3</v>
      </c>
      <c r="J403" s="3">
        <f t="shared" si="0"/>
        <v>8.3333333333333329E-2</v>
      </c>
      <c r="K403" s="3">
        <f t="shared" si="1"/>
        <v>-6</v>
      </c>
      <c r="L403" s="3">
        <f t="shared" si="15"/>
        <v>6.6896238323838295</v>
      </c>
      <c r="M403" s="3">
        <f t="shared" si="6"/>
        <v>2.5864307128519468</v>
      </c>
      <c r="N403" s="3">
        <f t="shared" si="7"/>
        <v>41.382891405631149</v>
      </c>
      <c r="O403" s="3">
        <f t="shared" si="8"/>
        <v>-0.14498745245199454</v>
      </c>
      <c r="P403" s="3">
        <f t="shared" si="52"/>
        <v>-4.3496235735598363</v>
      </c>
      <c r="Q403" s="3">
        <v>383</v>
      </c>
      <c r="R403" s="3" t="str">
        <f t="shared" si="10"/>
        <v/>
      </c>
      <c r="S403" s="16"/>
      <c r="T403" s="16">
        <f t="shared" si="56"/>
        <v>4.0128086233734065E-4</v>
      </c>
      <c r="U403" s="16">
        <f t="shared" si="57"/>
        <v>0.32051193543822859</v>
      </c>
      <c r="V403" s="16">
        <f t="shared" si="59"/>
        <v>0.33095791750001474</v>
      </c>
      <c r="W403" s="16">
        <f t="shared" si="58"/>
        <v>-0.13094608068105343</v>
      </c>
      <c r="X403" s="3">
        <f t="shared" si="53"/>
        <v>-2.5649472795352533</v>
      </c>
      <c r="Y403" s="3">
        <f t="shared" si="12"/>
        <v>-2.3825969893942744</v>
      </c>
      <c r="Z403" s="3"/>
      <c r="AA403" s="16">
        <f t="shared" si="55"/>
        <v>0.13094608068105343</v>
      </c>
      <c r="AB403" s="3"/>
      <c r="AC403" s="3"/>
      <c r="AD403" s="3"/>
      <c r="AE403" s="3"/>
      <c r="AF403" s="3"/>
      <c r="AG403" s="3"/>
    </row>
    <row r="404" spans="1:33" ht="16.5" customHeight="1" x14ac:dyDescent="0.2">
      <c r="A404" s="3"/>
      <c r="B404" s="18" t="s">
        <v>416</v>
      </c>
      <c r="C404" s="1">
        <v>141</v>
      </c>
      <c r="D404" s="3">
        <f t="shared" si="2"/>
        <v>-1.960000000000008</v>
      </c>
      <c r="E404" s="16">
        <f t="shared" si="54"/>
        <v>-1.3710128707330778E-2</v>
      </c>
      <c r="F404" s="3">
        <f t="shared" si="3"/>
        <v>3.8416000000000312</v>
      </c>
      <c r="G404" s="1">
        <v>138.11000000000001</v>
      </c>
      <c r="H404" s="3">
        <f t="shared" si="4"/>
        <v>-2.8899999999999864</v>
      </c>
      <c r="I404" s="3">
        <f t="shared" si="5"/>
        <v>-2.0496453900709123E-2</v>
      </c>
      <c r="J404" s="3">
        <f t="shared" si="0"/>
        <v>8.3333333333333329E-2</v>
      </c>
      <c r="K404" s="3">
        <f t="shared" si="1"/>
        <v>-34.679999999999836</v>
      </c>
      <c r="L404" s="3">
        <f t="shared" si="15"/>
        <v>6.5356765982009222</v>
      </c>
      <c r="M404" s="3">
        <f t="shared" si="6"/>
        <v>2.5564969388209566</v>
      </c>
      <c r="N404" s="3">
        <f t="shared" si="7"/>
        <v>40.903951021135306</v>
      </c>
      <c r="O404" s="3">
        <f t="shared" si="8"/>
        <v>-0.84783985737907031</v>
      </c>
      <c r="P404" s="3">
        <f t="shared" si="52"/>
        <v>-25.435195721372111</v>
      </c>
      <c r="Q404" s="3">
        <v>384</v>
      </c>
      <c r="R404" s="3" t="str">
        <f t="shared" si="10"/>
        <v/>
      </c>
      <c r="S404" s="16"/>
      <c r="T404" s="16">
        <f t="shared" si="56"/>
        <v>3.8975041730135332E-4</v>
      </c>
      <c r="U404" s="16">
        <f t="shared" si="57"/>
        <v>0.31587356145956003</v>
      </c>
      <c r="V404" s="16">
        <f t="shared" si="59"/>
        <v>0.33540402766255473</v>
      </c>
      <c r="W404" s="16">
        <f t="shared" si="58"/>
        <v>-0.77865790879113628</v>
      </c>
      <c r="X404" s="3">
        <f t="shared" si="53"/>
        <v>-14.998984387190585</v>
      </c>
      <c r="Y404" s="3">
        <f t="shared" si="12"/>
        <v>-14.167877187348575</v>
      </c>
      <c r="Z404" s="3"/>
      <c r="AA404" s="16">
        <f t="shared" si="55"/>
        <v>0.77865790879113628</v>
      </c>
      <c r="AB404" s="3"/>
      <c r="AC404" s="3"/>
      <c r="AD404" s="3"/>
      <c r="AE404" s="3"/>
      <c r="AF404" s="3"/>
      <c r="AG404" s="3"/>
    </row>
    <row r="405" spans="1:33" ht="16.5" customHeight="1" x14ac:dyDescent="0.2">
      <c r="A405" s="3"/>
      <c r="B405" s="18" t="s">
        <v>417</v>
      </c>
      <c r="C405" s="1">
        <v>138.15</v>
      </c>
      <c r="D405" s="3">
        <f t="shared" si="2"/>
        <v>-2.8499999999999943</v>
      </c>
      <c r="E405" s="16">
        <f t="shared" si="54"/>
        <v>-2.0212765957446768E-2</v>
      </c>
      <c r="F405" s="3">
        <f t="shared" si="3"/>
        <v>8.1224999999999667</v>
      </c>
      <c r="G405" s="1">
        <v>137.97999999999999</v>
      </c>
      <c r="H405" s="3">
        <f t="shared" si="4"/>
        <v>-0.17000000000001592</v>
      </c>
      <c r="I405" s="3">
        <f t="shared" si="5"/>
        <v>-1.2305465074195867E-3</v>
      </c>
      <c r="J405" s="3">
        <f t="shared" si="0"/>
        <v>8.3333333333333329E-2</v>
      </c>
      <c r="K405" s="3">
        <f t="shared" si="1"/>
        <v>-2.040000000000191</v>
      </c>
      <c r="L405" s="3">
        <f t="shared" si="15"/>
        <v>6.621450836136006</v>
      </c>
      <c r="M405" s="3">
        <f t="shared" si="6"/>
        <v>2.5732179923465495</v>
      </c>
      <c r="N405" s="3">
        <f t="shared" si="7"/>
        <v>41.171487877544791</v>
      </c>
      <c r="O405" s="3">
        <f t="shared" si="8"/>
        <v>-4.9548852984563158E-2</v>
      </c>
      <c r="P405" s="3">
        <f t="shared" ref="P405:P468" si="60">O405*$G$9</f>
        <v>-1.4864655895368948</v>
      </c>
      <c r="Q405" s="3">
        <v>385</v>
      </c>
      <c r="R405" s="3">
        <f t="shared" si="10"/>
        <v>-1.4864655895368948</v>
      </c>
      <c r="S405" s="16"/>
      <c r="T405" s="16">
        <f t="shared" si="56"/>
        <v>3.9076693029320013E-4</v>
      </c>
      <c r="U405" s="16">
        <f t="shared" si="57"/>
        <v>0.31628521014277483</v>
      </c>
      <c r="V405" s="16">
        <f t="shared" si="59"/>
        <v>0.34468476197979009</v>
      </c>
      <c r="W405" s="16">
        <f t="shared" si="58"/>
        <v>-4.6687475782915183E-2</v>
      </c>
      <c r="X405" s="3">
        <f t="shared" ref="X405:X468" si="61">O405*$O$16</f>
        <v>-0.87655996100026068</v>
      </c>
      <c r="Y405" s="3">
        <f t="shared" si="12"/>
        <v>-0.84949040600714021</v>
      </c>
      <c r="Z405" s="3"/>
      <c r="AA405" s="16">
        <f t="shared" si="55"/>
        <v>4.6687475782915183E-2</v>
      </c>
      <c r="AB405" s="3"/>
      <c r="AC405" s="3"/>
      <c r="AD405" s="3"/>
      <c r="AE405" s="3"/>
      <c r="AF405" s="3"/>
      <c r="AG405" s="3"/>
    </row>
    <row r="406" spans="1:33" ht="16.5" customHeight="1" x14ac:dyDescent="0.2">
      <c r="A406" s="3"/>
      <c r="B406" s="18" t="s">
        <v>418</v>
      </c>
      <c r="C406" s="1">
        <v>138.18</v>
      </c>
      <c r="D406" s="3">
        <f t="shared" si="2"/>
        <v>3.0000000000001137E-2</v>
      </c>
      <c r="E406" s="16">
        <f t="shared" ref="E406:E469" si="62">D406/C405</f>
        <v>2.1715526601520909E-4</v>
      </c>
      <c r="F406" s="3">
        <f t="shared" si="3"/>
        <v>9.0000000000006817E-4</v>
      </c>
      <c r="G406" s="1">
        <v>142.49</v>
      </c>
      <c r="H406" s="3">
        <f t="shared" si="4"/>
        <v>4.3100000000000023</v>
      </c>
      <c r="I406" s="3">
        <f t="shared" si="5"/>
        <v>3.1191199884209018E-2</v>
      </c>
      <c r="J406" s="3">
        <f t="shared" si="0"/>
        <v>8.3333333333333329E-2</v>
      </c>
      <c r="K406" s="3">
        <f t="shared" si="1"/>
        <v>51.720000000000027</v>
      </c>
      <c r="L406" s="3">
        <f t="shared" si="15"/>
        <v>6.2635832233718984</v>
      </c>
      <c r="M406" s="3">
        <f t="shared" si="6"/>
        <v>2.5027151702444885</v>
      </c>
      <c r="N406" s="3">
        <f t="shared" si="7"/>
        <v>40.043442723911816</v>
      </c>
      <c r="O406" s="3">
        <f t="shared" si="8"/>
        <v>1.2915972374452107</v>
      </c>
      <c r="P406" s="3">
        <f t="shared" si="60"/>
        <v>38.747917123356324</v>
      </c>
      <c r="Q406" s="3">
        <v>386</v>
      </c>
      <c r="R406" s="3" t="str">
        <f t="shared" si="10"/>
        <v/>
      </c>
      <c r="S406" s="16"/>
      <c r="T406" s="16">
        <f t="shared" si="56"/>
        <v>3.6964694251570595E-4</v>
      </c>
      <c r="U406" s="16">
        <f t="shared" si="57"/>
        <v>0.30761927326489269</v>
      </c>
      <c r="V406" s="16">
        <f t="shared" si="59"/>
        <v>0.33958311642439143</v>
      </c>
      <c r="W406" s="16">
        <f t="shared" si="58"/>
        <v>1.2167456045193932</v>
      </c>
      <c r="X406" s="3">
        <f t="shared" si="61"/>
        <v>22.849417411049679</v>
      </c>
      <c r="Y406" s="3">
        <f t="shared" si="12"/>
        <v>22.138993386505234</v>
      </c>
      <c r="Z406" s="3"/>
      <c r="AA406" s="16">
        <f t="shared" ref="AA406:AA469" si="63">ABS(W406)</f>
        <v>1.2167456045193932</v>
      </c>
      <c r="AB406" s="3"/>
      <c r="AC406" s="3"/>
      <c r="AD406" s="3"/>
      <c r="AE406" s="3"/>
      <c r="AF406" s="3"/>
      <c r="AG406" s="3"/>
    </row>
    <row r="407" spans="1:33" ht="16.5" customHeight="1" x14ac:dyDescent="0.2">
      <c r="A407" s="3"/>
      <c r="B407" s="18" t="s">
        <v>419</v>
      </c>
      <c r="C407" s="1">
        <v>145</v>
      </c>
      <c r="D407" s="3">
        <f t="shared" si="2"/>
        <v>6.8199999999999932</v>
      </c>
      <c r="E407" s="16">
        <f t="shared" si="62"/>
        <v>4.9355912577797027E-2</v>
      </c>
      <c r="F407" s="3">
        <f t="shared" si="3"/>
        <v>46.512399999999907</v>
      </c>
      <c r="G407" s="1">
        <v>144.82</v>
      </c>
      <c r="H407" s="3">
        <f t="shared" si="4"/>
        <v>-0.18000000000000682</v>
      </c>
      <c r="I407" s="3">
        <f t="shared" si="5"/>
        <v>-1.2413793103448747E-3</v>
      </c>
      <c r="J407" s="3">
        <f t="shared" si="0"/>
        <v>8.3333333333333329E-2</v>
      </c>
      <c r="K407" s="3">
        <f t="shared" si="1"/>
        <v>-2.1600000000000819</v>
      </c>
      <c r="L407" s="3">
        <f t="shared" si="15"/>
        <v>8.4391949410274663</v>
      </c>
      <c r="M407" s="3">
        <f t="shared" si="6"/>
        <v>2.9050292495992989</v>
      </c>
      <c r="N407" s="3">
        <f t="shared" si="7"/>
        <v>46.480467993588782</v>
      </c>
      <c r="O407" s="3">
        <f t="shared" si="8"/>
        <v>-4.6471132784162553E-2</v>
      </c>
      <c r="P407" s="3">
        <f t="shared" si="60"/>
        <v>-1.3941339835248765</v>
      </c>
      <c r="Q407" s="3">
        <v>387</v>
      </c>
      <c r="R407" s="3" t="str">
        <f t="shared" si="10"/>
        <v/>
      </c>
      <c r="S407" s="16"/>
      <c r="T407" s="16">
        <f t="shared" ref="T407:T470" si="64">$G$13*(E407^2)+(1-$G$13)*T406</f>
        <v>4.813420324547025E-4</v>
      </c>
      <c r="U407" s="16">
        <f t="shared" ref="U407:U470" si="65">SQRT(T407)*$W$14</f>
        <v>0.3510321357203694</v>
      </c>
      <c r="V407" s="16">
        <f t="shared" si="59"/>
        <v>0.36257109435574369</v>
      </c>
      <c r="W407" s="16">
        <f t="shared" ref="W407:W470" si="66">I407/J407/U407</f>
        <v>-4.2436433044993414E-2</v>
      </c>
      <c r="X407" s="3">
        <f t="shared" si="61"/>
        <v>-0.82211255936871608</v>
      </c>
      <c r="Y407" s="3">
        <f t="shared" si="12"/>
        <v>-0.77214161040760687</v>
      </c>
      <c r="Z407" s="3"/>
      <c r="AA407" s="16">
        <f t="shared" si="63"/>
        <v>4.2436433044993414E-2</v>
      </c>
      <c r="AB407" s="3"/>
      <c r="AC407" s="3"/>
      <c r="AD407" s="3"/>
      <c r="AE407" s="3"/>
      <c r="AF407" s="3"/>
      <c r="AG407" s="3"/>
    </row>
    <row r="408" spans="1:33" ht="16.5" customHeight="1" x14ac:dyDescent="0.2">
      <c r="A408" s="3"/>
      <c r="B408" s="18" t="s">
        <v>420</v>
      </c>
      <c r="C408" s="1">
        <v>143.55000000000001</v>
      </c>
      <c r="D408" s="3">
        <f t="shared" si="2"/>
        <v>-1.4499999999999886</v>
      </c>
      <c r="E408" s="16">
        <f t="shared" si="62"/>
        <v>-9.9999999999999221E-3</v>
      </c>
      <c r="F408" s="3">
        <f t="shared" si="3"/>
        <v>2.1024999999999672</v>
      </c>
      <c r="G408" s="1">
        <v>145.62</v>
      </c>
      <c r="H408" s="3">
        <f t="shared" si="4"/>
        <v>2.0699999999999932</v>
      </c>
      <c r="I408" s="3">
        <f t="shared" si="5"/>
        <v>1.4420062695924716E-2</v>
      </c>
      <c r="J408" s="3">
        <f t="shared" si="0"/>
        <v>8.3333333333333329E-2</v>
      </c>
      <c r="K408" s="3">
        <f t="shared" si="1"/>
        <v>24.839999999999918</v>
      </c>
      <c r="L408" s="3">
        <f t="shared" si="15"/>
        <v>8.0966708901611142</v>
      </c>
      <c r="M408" s="3">
        <f t="shared" si="6"/>
        <v>2.8454649690623701</v>
      </c>
      <c r="N408" s="3">
        <f t="shared" si="7"/>
        <v>45.527439504997922</v>
      </c>
      <c r="O408" s="3">
        <f t="shared" si="8"/>
        <v>0.54560503006704397</v>
      </c>
      <c r="P408" s="3">
        <f t="shared" si="60"/>
        <v>16.368150902011319</v>
      </c>
      <c r="Q408" s="3">
        <v>388</v>
      </c>
      <c r="R408" s="3" t="str">
        <f t="shared" si="10"/>
        <v/>
      </c>
      <c r="S408" s="16"/>
      <c r="T408" s="16">
        <f t="shared" si="64"/>
        <v>4.6072894961931307E-4</v>
      </c>
      <c r="U408" s="16">
        <f t="shared" si="65"/>
        <v>0.34343356140969122</v>
      </c>
      <c r="V408" s="16">
        <f t="shared" si="59"/>
        <v>0.3521365985745934</v>
      </c>
      <c r="W408" s="16">
        <f t="shared" si="66"/>
        <v>0.50385510268948819</v>
      </c>
      <c r="X408" s="3">
        <f t="shared" si="61"/>
        <v>9.6522017174870545</v>
      </c>
      <c r="Y408" s="3">
        <f t="shared" si="12"/>
        <v>9.1677707688170269</v>
      </c>
      <c r="Z408" s="3"/>
      <c r="AA408" s="16">
        <f t="shared" si="63"/>
        <v>0.50385510268948819</v>
      </c>
      <c r="AB408" s="3"/>
      <c r="AC408" s="3"/>
      <c r="AD408" s="3"/>
      <c r="AE408" s="3"/>
      <c r="AF408" s="3"/>
      <c r="AG408" s="3"/>
    </row>
    <row r="409" spans="1:33" ht="16.5" customHeight="1" x14ac:dyDescent="0.2">
      <c r="A409" s="3"/>
      <c r="B409" s="18" t="s">
        <v>421</v>
      </c>
      <c r="C409" s="1">
        <v>145.88</v>
      </c>
      <c r="D409" s="3">
        <f t="shared" si="2"/>
        <v>2.3299999999999841</v>
      </c>
      <c r="E409" s="16">
        <f t="shared" si="62"/>
        <v>1.6231278300243707E-2</v>
      </c>
      <c r="F409" s="3">
        <f t="shared" si="3"/>
        <v>5.4288999999999259</v>
      </c>
      <c r="G409" s="1">
        <v>139.99</v>
      </c>
      <c r="H409" s="3">
        <f t="shared" si="4"/>
        <v>-5.8899999999999864</v>
      </c>
      <c r="I409" s="3">
        <f t="shared" si="5"/>
        <v>-4.0375651220180879E-2</v>
      </c>
      <c r="J409" s="3">
        <f t="shared" si="0"/>
        <v>8.3333333333333329E-2</v>
      </c>
      <c r="K409" s="3">
        <f t="shared" si="1"/>
        <v>-70.679999999999836</v>
      </c>
      <c r="L409" s="3">
        <f t="shared" si="15"/>
        <v>7.9524670582605088</v>
      </c>
      <c r="M409" s="3">
        <f t="shared" si="6"/>
        <v>2.8200118897374367</v>
      </c>
      <c r="N409" s="3">
        <f t="shared" si="7"/>
        <v>45.120190235798987</v>
      </c>
      <c r="O409" s="3">
        <f t="shared" si="8"/>
        <v>-1.5664827570678401</v>
      </c>
      <c r="P409" s="3">
        <f t="shared" si="60"/>
        <v>-46.994482712035207</v>
      </c>
      <c r="Q409" s="3">
        <v>389</v>
      </c>
      <c r="R409" s="3" t="str">
        <f t="shared" si="10"/>
        <v/>
      </c>
      <c r="S409" s="16"/>
      <c r="T409" s="16">
        <f t="shared" si="64"/>
        <v>4.500654601944833E-4</v>
      </c>
      <c r="U409" s="16">
        <f t="shared" si="65"/>
        <v>0.33943594065712562</v>
      </c>
      <c r="V409" s="16">
        <f t="shared" si="59"/>
        <v>0.31056241757330522</v>
      </c>
      <c r="W409" s="16">
        <f t="shared" si="66"/>
        <v>-1.4273910231904003</v>
      </c>
      <c r="X409" s="3">
        <f t="shared" si="61"/>
        <v>-27.712368334152117</v>
      </c>
      <c r="Y409" s="3">
        <f t="shared" si="12"/>
        <v>-25.97173994711196</v>
      </c>
      <c r="Z409" s="3"/>
      <c r="AA409" s="16">
        <f t="shared" si="63"/>
        <v>1.4273910231904003</v>
      </c>
      <c r="AB409" s="3"/>
      <c r="AC409" s="3"/>
      <c r="AD409" s="3"/>
      <c r="AE409" s="3"/>
      <c r="AF409" s="3"/>
      <c r="AG409" s="3"/>
    </row>
    <row r="410" spans="1:33" ht="16.5" customHeight="1" x14ac:dyDescent="0.2">
      <c r="A410" s="3"/>
      <c r="B410" s="18" t="s">
        <v>422</v>
      </c>
      <c r="C410" s="1">
        <v>139.24</v>
      </c>
      <c r="D410" s="3">
        <f t="shared" si="2"/>
        <v>-6.6399999999999864</v>
      </c>
      <c r="E410" s="16">
        <f t="shared" si="62"/>
        <v>-4.5516863175212412E-2</v>
      </c>
      <c r="F410" s="3">
        <f t="shared" si="3"/>
        <v>44.08959999999982</v>
      </c>
      <c r="G410" s="1">
        <v>136.63999999999999</v>
      </c>
      <c r="H410" s="3">
        <f t="shared" si="4"/>
        <v>-2.6000000000000227</v>
      </c>
      <c r="I410" s="3">
        <f t="shared" si="5"/>
        <v>-1.8672795173800796E-2</v>
      </c>
      <c r="J410" s="3">
        <f t="shared" si="0"/>
        <v>8.3333333333333329E-2</v>
      </c>
      <c r="K410" s="3">
        <f t="shared" si="1"/>
        <v>-31.200000000000273</v>
      </c>
      <c r="L410" s="3">
        <f t="shared" si="15"/>
        <v>9.9058255956518231</v>
      </c>
      <c r="M410" s="3">
        <f t="shared" si="6"/>
        <v>3.1473521562818201</v>
      </c>
      <c r="N410" s="3">
        <f t="shared" si="7"/>
        <v>50.357634500509121</v>
      </c>
      <c r="O410" s="3">
        <f t="shared" si="8"/>
        <v>-0.61956841915767191</v>
      </c>
      <c r="P410" s="3">
        <f t="shared" si="60"/>
        <v>-18.587052574730158</v>
      </c>
      <c r="Q410" s="3">
        <v>390</v>
      </c>
      <c r="R410" s="3">
        <f t="shared" si="10"/>
        <v>-18.587052574730158</v>
      </c>
      <c r="S410" s="16"/>
      <c r="T410" s="16">
        <f t="shared" si="64"/>
        <v>5.3772596684943056E-4</v>
      </c>
      <c r="U410" s="16">
        <f t="shared" si="65"/>
        <v>0.3710227048489812</v>
      </c>
      <c r="V410" s="16">
        <f t="shared" si="59"/>
        <v>0.33425675838613778</v>
      </c>
      <c r="W410" s="16">
        <f t="shared" si="66"/>
        <v>-0.60393485131001645</v>
      </c>
      <c r="X410" s="3">
        <f t="shared" si="61"/>
        <v>-10.960674902061612</v>
      </c>
      <c r="Y410" s="3">
        <f t="shared" si="12"/>
        <v>-10.988747055563634</v>
      </c>
      <c r="Z410" s="3"/>
      <c r="AA410" s="16">
        <f t="shared" si="63"/>
        <v>0.60393485131001645</v>
      </c>
      <c r="AB410" s="3"/>
      <c r="AC410" s="3"/>
      <c r="AD410" s="3"/>
      <c r="AE410" s="3"/>
      <c r="AF410" s="3"/>
      <c r="AG410" s="3"/>
    </row>
    <row r="411" spans="1:33" ht="16.5" customHeight="1" x14ac:dyDescent="0.2">
      <c r="A411" s="3"/>
      <c r="B411" s="18" t="s">
        <v>423</v>
      </c>
      <c r="C411" s="1">
        <v>136.5</v>
      </c>
      <c r="D411" s="3">
        <f t="shared" si="2"/>
        <v>-2.7400000000000091</v>
      </c>
      <c r="E411" s="16">
        <f t="shared" si="62"/>
        <v>-1.9678253375466883E-2</v>
      </c>
      <c r="F411" s="3">
        <f t="shared" si="3"/>
        <v>7.5076000000000498</v>
      </c>
      <c r="G411" s="1">
        <v>131.51</v>
      </c>
      <c r="H411" s="3">
        <f t="shared" si="4"/>
        <v>-4.9900000000000091</v>
      </c>
      <c r="I411" s="3">
        <f t="shared" si="5"/>
        <v>-3.6556776556776624E-2</v>
      </c>
      <c r="J411" s="3">
        <f t="shared" si="0"/>
        <v>8.3333333333333329E-2</v>
      </c>
      <c r="K411" s="3">
        <f t="shared" si="1"/>
        <v>-59.880000000000109</v>
      </c>
      <c r="L411" s="3">
        <f t="shared" si="15"/>
        <v>9.776191779670647</v>
      </c>
      <c r="M411" s="3">
        <f t="shared" si="6"/>
        <v>3.1266902276481829</v>
      </c>
      <c r="N411" s="3">
        <f t="shared" si="7"/>
        <v>50.027043642370927</v>
      </c>
      <c r="O411" s="3">
        <f t="shared" si="8"/>
        <v>-1.1969526008385616</v>
      </c>
      <c r="P411" s="3">
        <f t="shared" si="60"/>
        <v>-35.908578025156849</v>
      </c>
      <c r="Q411" s="3">
        <v>391</v>
      </c>
      <c r="R411" s="3" t="str">
        <f t="shared" si="10"/>
        <v/>
      </c>
      <c r="S411" s="16"/>
      <c r="T411" s="16">
        <f t="shared" si="64"/>
        <v>5.2959124733914097E-4</v>
      </c>
      <c r="U411" s="16">
        <f t="shared" si="65"/>
        <v>0.36820559381793766</v>
      </c>
      <c r="V411" s="16">
        <f t="shared" si="59"/>
        <v>0.34096441464848443</v>
      </c>
      <c r="W411" s="16">
        <f t="shared" si="66"/>
        <v>-1.1914031889972567</v>
      </c>
      <c r="X411" s="3">
        <f t="shared" si="61"/>
        <v>-21.175075948520675</v>
      </c>
      <c r="Y411" s="3">
        <f t="shared" si="12"/>
        <v>-21.677881739535891</v>
      </c>
      <c r="Z411" s="3"/>
      <c r="AA411" s="16">
        <f t="shared" si="63"/>
        <v>1.1914031889972567</v>
      </c>
      <c r="AB411" s="3"/>
      <c r="AC411" s="3"/>
      <c r="AD411" s="3"/>
      <c r="AE411" s="3"/>
      <c r="AF411" s="3"/>
      <c r="AG411" s="3"/>
    </row>
    <row r="412" spans="1:33" ht="16.5" customHeight="1" x14ac:dyDescent="0.2">
      <c r="A412" s="3"/>
      <c r="B412" s="18" t="s">
        <v>424</v>
      </c>
      <c r="C412" s="1">
        <v>132.44999999999999</v>
      </c>
      <c r="D412" s="3">
        <f t="shared" si="2"/>
        <v>-4.0500000000000114</v>
      </c>
      <c r="E412" s="16">
        <f t="shared" si="62"/>
        <v>-2.9670329670329752E-2</v>
      </c>
      <c r="F412" s="3">
        <f t="shared" si="3"/>
        <v>16.402500000000092</v>
      </c>
      <c r="G412" s="1">
        <v>130.79</v>
      </c>
      <c r="H412" s="3">
        <f t="shared" si="4"/>
        <v>-1.6599999999999966</v>
      </c>
      <c r="I412" s="3">
        <f t="shared" si="5"/>
        <v>-1.2533031332578307E-2</v>
      </c>
      <c r="J412" s="3">
        <f t="shared" si="0"/>
        <v>8.3333333333333329E-2</v>
      </c>
      <c r="K412" s="3">
        <f t="shared" si="1"/>
        <v>-19.919999999999959</v>
      </c>
      <c r="L412" s="3">
        <f t="shared" si="15"/>
        <v>10.134370602391158</v>
      </c>
      <c r="M412" s="3">
        <f t="shared" si="6"/>
        <v>3.1834526229223448</v>
      </c>
      <c r="N412" s="3">
        <f t="shared" si="7"/>
        <v>50.935241966757516</v>
      </c>
      <c r="O412" s="3">
        <f t="shared" si="8"/>
        <v>-0.39108482125206334</v>
      </c>
      <c r="P412" s="3">
        <f t="shared" si="60"/>
        <v>-11.732544637561901</v>
      </c>
      <c r="Q412" s="3">
        <v>392</v>
      </c>
      <c r="R412" s="3" t="str">
        <f t="shared" si="10"/>
        <v/>
      </c>
      <c r="S412" s="16"/>
      <c r="T412" s="16">
        <f t="shared" si="64"/>
        <v>5.4855001573951448E-4</v>
      </c>
      <c r="U412" s="16">
        <f t="shared" si="65"/>
        <v>0.3747383140663838</v>
      </c>
      <c r="V412" s="16">
        <f t="shared" si="59"/>
        <v>0.32923544933249893</v>
      </c>
      <c r="W412" s="16">
        <f t="shared" si="66"/>
        <v>-0.40133706734961028</v>
      </c>
      <c r="X412" s="3">
        <f t="shared" si="61"/>
        <v>-6.9186121376271634</v>
      </c>
      <c r="Y412" s="3">
        <f t="shared" si="12"/>
        <v>-7.3024292397768926</v>
      </c>
      <c r="Z412" s="3"/>
      <c r="AA412" s="16">
        <f t="shared" si="63"/>
        <v>0.40133706734961028</v>
      </c>
      <c r="AB412" s="3"/>
      <c r="AC412" s="3"/>
      <c r="AD412" s="3"/>
      <c r="AE412" s="3"/>
      <c r="AF412" s="3"/>
      <c r="AG412" s="3"/>
    </row>
    <row r="413" spans="1:33" ht="16.5" customHeight="1" x14ac:dyDescent="0.2">
      <c r="A413" s="3"/>
      <c r="B413" s="18" t="s">
        <v>425</v>
      </c>
      <c r="C413" s="1">
        <v>132.47</v>
      </c>
      <c r="D413" s="3">
        <f t="shared" si="2"/>
        <v>2.0000000000010232E-2</v>
      </c>
      <c r="E413" s="16">
        <f t="shared" si="62"/>
        <v>1.5100037750102101E-4</v>
      </c>
      <c r="F413" s="3">
        <f t="shared" si="3"/>
        <v>4.0000000000040925E-4</v>
      </c>
      <c r="G413" s="1">
        <v>133.11000000000001</v>
      </c>
      <c r="H413" s="3">
        <f t="shared" si="4"/>
        <v>0.64000000000001478</v>
      </c>
      <c r="I413" s="3">
        <f t="shared" si="5"/>
        <v>4.8312825545407624E-3</v>
      </c>
      <c r="J413" s="3">
        <f t="shared" si="0"/>
        <v>8.3333333333333329E-2</v>
      </c>
      <c r="K413" s="3">
        <f t="shared" si="1"/>
        <v>7.6800000000001774</v>
      </c>
      <c r="L413" s="3">
        <f t="shared" si="15"/>
        <v>9.5865884076673122</v>
      </c>
      <c r="M413" s="3">
        <f t="shared" si="6"/>
        <v>3.096221634132045</v>
      </c>
      <c r="N413" s="3">
        <f t="shared" si="7"/>
        <v>49.53954614611272</v>
      </c>
      <c r="O413" s="3">
        <f t="shared" si="8"/>
        <v>0.15502766168564935</v>
      </c>
      <c r="P413" s="3">
        <f t="shared" si="60"/>
        <v>4.6508298505694805</v>
      </c>
      <c r="Q413" s="3">
        <v>393</v>
      </c>
      <c r="R413" s="3" t="str">
        <f t="shared" si="10"/>
        <v/>
      </c>
      <c r="S413" s="16"/>
      <c r="T413" s="16">
        <f t="shared" si="64"/>
        <v>5.1889989603002749E-4</v>
      </c>
      <c r="U413" s="16">
        <f t="shared" si="65"/>
        <v>0.36446998968870814</v>
      </c>
      <c r="V413" s="16">
        <f t="shared" si="59"/>
        <v>0.32897982319210617</v>
      </c>
      <c r="W413" s="16">
        <f t="shared" si="66"/>
        <v>0.15906766618564569</v>
      </c>
      <c r="X413" s="3">
        <f t="shared" si="61"/>
        <v>2.7425668384991875</v>
      </c>
      <c r="Y413" s="3">
        <f t="shared" si="12"/>
        <v>2.8942763356698884</v>
      </c>
      <c r="Z413" s="3"/>
      <c r="AA413" s="16">
        <f t="shared" si="63"/>
        <v>0.15906766618564569</v>
      </c>
      <c r="AB413" s="3"/>
      <c r="AC413" s="3"/>
      <c r="AD413" s="3"/>
      <c r="AE413" s="3"/>
      <c r="AF413" s="3"/>
      <c r="AG413" s="3"/>
    </row>
    <row r="414" spans="1:33" ht="16.5" customHeight="1" x14ac:dyDescent="0.2">
      <c r="A414" s="3"/>
      <c r="B414" s="18" t="s">
        <v>426</v>
      </c>
      <c r="C414" s="1">
        <v>133.69</v>
      </c>
      <c r="D414" s="3">
        <f t="shared" si="2"/>
        <v>1.2199999999999989</v>
      </c>
      <c r="E414" s="16">
        <f t="shared" si="62"/>
        <v>9.2096323695931067E-3</v>
      </c>
      <c r="F414" s="3">
        <f t="shared" si="3"/>
        <v>1.4883999999999973</v>
      </c>
      <c r="G414" s="1">
        <v>130.41</v>
      </c>
      <c r="H414" s="3">
        <f t="shared" si="4"/>
        <v>-3.2800000000000011</v>
      </c>
      <c r="I414" s="3">
        <f t="shared" si="5"/>
        <v>-2.4534370558755337E-2</v>
      </c>
      <c r="J414" s="3">
        <f t="shared" si="0"/>
        <v>8.3333333333333329E-2</v>
      </c>
      <c r="K414" s="3">
        <f t="shared" si="1"/>
        <v>-39.360000000000014</v>
      </c>
      <c r="L414" s="3">
        <f t="shared" si="15"/>
        <v>9.1488484937393491</v>
      </c>
      <c r="M414" s="3">
        <f t="shared" si="6"/>
        <v>3.0247063483484391</v>
      </c>
      <c r="N414" s="3">
        <f t="shared" si="7"/>
        <v>48.395301573575026</v>
      </c>
      <c r="O414" s="3">
        <f t="shared" si="8"/>
        <v>-0.81330209173634949</v>
      </c>
      <c r="P414" s="3">
        <f t="shared" si="60"/>
        <v>-24.399062752090483</v>
      </c>
      <c r="Q414" s="3">
        <v>394</v>
      </c>
      <c r="R414" s="3" t="str">
        <f t="shared" si="10"/>
        <v/>
      </c>
      <c r="S414" s="16"/>
      <c r="T414" s="16">
        <f t="shared" si="64"/>
        <v>4.9543597345451558E-4</v>
      </c>
      <c r="U414" s="16">
        <f t="shared" si="65"/>
        <v>0.35613425727435433</v>
      </c>
      <c r="V414" s="16">
        <f t="shared" si="59"/>
        <v>0.33037105056241339</v>
      </c>
      <c r="W414" s="16">
        <f t="shared" si="66"/>
        <v>-0.82668948771827422</v>
      </c>
      <c r="X414" s="3">
        <f t="shared" si="61"/>
        <v>-14.387982907211796</v>
      </c>
      <c r="Y414" s="3">
        <f t="shared" si="12"/>
        <v>-15.041823889322762</v>
      </c>
      <c r="Z414" s="3"/>
      <c r="AA414" s="16">
        <f t="shared" si="63"/>
        <v>0.82668948771827422</v>
      </c>
      <c r="AB414" s="3"/>
      <c r="AC414" s="3"/>
      <c r="AD414" s="3"/>
      <c r="AE414" s="3"/>
      <c r="AF414" s="3"/>
      <c r="AG414" s="3"/>
    </row>
    <row r="415" spans="1:33" ht="16.5" customHeight="1" x14ac:dyDescent="0.2">
      <c r="A415" s="3"/>
      <c r="B415" s="18" t="s">
        <v>427</v>
      </c>
      <c r="C415" s="1">
        <v>128.22999999999999</v>
      </c>
      <c r="D415" s="3">
        <f t="shared" si="2"/>
        <v>-5.460000000000008</v>
      </c>
      <c r="E415" s="16">
        <f t="shared" si="62"/>
        <v>-4.0840750991098872E-2</v>
      </c>
      <c r="F415" s="3">
        <f t="shared" si="3"/>
        <v>29.811600000000087</v>
      </c>
      <c r="G415" s="1">
        <v>126.55</v>
      </c>
      <c r="H415" s="3">
        <f t="shared" si="4"/>
        <v>-1.6799999999999926</v>
      </c>
      <c r="I415" s="3">
        <f t="shared" si="5"/>
        <v>-1.3101458317086428E-2</v>
      </c>
      <c r="J415" s="3">
        <f t="shared" si="0"/>
        <v>8.3333333333333329E-2</v>
      </c>
      <c r="K415" s="3">
        <f t="shared" si="1"/>
        <v>-20.159999999999911</v>
      </c>
      <c r="L415" s="3">
        <f t="shared" si="15"/>
        <v>10.265753980564254</v>
      </c>
      <c r="M415" s="3">
        <f t="shared" si="6"/>
        <v>3.2040215324751258</v>
      </c>
      <c r="N415" s="3">
        <f t="shared" si="7"/>
        <v>51.264344519602012</v>
      </c>
      <c r="O415" s="3">
        <f t="shared" si="8"/>
        <v>-0.39325578409163714</v>
      </c>
      <c r="P415" s="3">
        <f t="shared" si="60"/>
        <v>-11.797673522749115</v>
      </c>
      <c r="Q415" s="3">
        <v>395</v>
      </c>
      <c r="R415" s="3">
        <f t="shared" si="10"/>
        <v>-11.797673522749115</v>
      </c>
      <c r="S415" s="16"/>
      <c r="T415" s="16">
        <f t="shared" si="64"/>
        <v>5.5881602578221432E-4</v>
      </c>
      <c r="U415" s="16">
        <f t="shared" si="65"/>
        <v>0.3782286379959176</v>
      </c>
      <c r="V415" s="16">
        <f t="shared" si="59"/>
        <v>0.35227822000329806</v>
      </c>
      <c r="W415" s="16">
        <f t="shared" si="66"/>
        <v>-0.41566788976654401</v>
      </c>
      <c r="X415" s="3">
        <f t="shared" si="61"/>
        <v>-6.9570182557785296</v>
      </c>
      <c r="Y415" s="3">
        <f t="shared" si="12"/>
        <v>-7.5631821708195295</v>
      </c>
      <c r="Z415" s="3"/>
      <c r="AA415" s="16">
        <f t="shared" si="63"/>
        <v>0.41566788976654401</v>
      </c>
      <c r="AB415" s="3"/>
      <c r="AC415" s="3"/>
      <c r="AD415" s="3"/>
      <c r="AE415" s="3"/>
      <c r="AF415" s="3"/>
      <c r="AG415" s="3"/>
    </row>
    <row r="416" spans="1:33" ht="16.5" customHeight="1" x14ac:dyDescent="0.2">
      <c r="A416" s="3"/>
      <c r="B416" s="18" t="s">
        <v>428</v>
      </c>
      <c r="C416" s="1">
        <v>126.52</v>
      </c>
      <c r="D416" s="3">
        <f t="shared" si="2"/>
        <v>-1.7099999999999937</v>
      </c>
      <c r="E416" s="16">
        <f t="shared" si="62"/>
        <v>-1.3335412929891554E-2</v>
      </c>
      <c r="F416" s="3">
        <f t="shared" si="3"/>
        <v>2.9240999999999788</v>
      </c>
      <c r="G416" s="1">
        <v>125.63</v>
      </c>
      <c r="H416" s="3">
        <f t="shared" si="4"/>
        <v>-0.89000000000000057</v>
      </c>
      <c r="I416" s="3">
        <f t="shared" si="5"/>
        <v>-7.0344609547897613E-3</v>
      </c>
      <c r="J416" s="3">
        <f t="shared" si="0"/>
        <v>8.3333333333333329E-2</v>
      </c>
      <c r="K416" s="3">
        <f t="shared" si="1"/>
        <v>-10.680000000000007</v>
      </c>
      <c r="L416" s="3">
        <f t="shared" si="15"/>
        <v>9.8689078194526711</v>
      </c>
      <c r="M416" s="3">
        <f t="shared" si="6"/>
        <v>3.1414817872228182</v>
      </c>
      <c r="N416" s="3">
        <f t="shared" si="7"/>
        <v>50.263708595565092</v>
      </c>
      <c r="O416" s="3">
        <f t="shared" si="8"/>
        <v>-0.21247934739424168</v>
      </c>
      <c r="P416" s="3">
        <f t="shared" si="60"/>
        <v>-6.3743804218272508</v>
      </c>
      <c r="Q416" s="3">
        <v>396</v>
      </c>
      <c r="R416" s="3" t="str">
        <f t="shared" si="10"/>
        <v/>
      </c>
      <c r="S416" s="16"/>
      <c r="T416" s="16">
        <f t="shared" si="64"/>
        <v>5.3822236157834971E-4</v>
      </c>
      <c r="U416" s="16">
        <f t="shared" si="65"/>
        <v>0.37119391773580762</v>
      </c>
      <c r="V416" s="16">
        <f t="shared" si="59"/>
        <v>0.35381057771454294</v>
      </c>
      <c r="W416" s="16">
        <f t="shared" si="66"/>
        <v>-0.22741086915534364</v>
      </c>
      <c r="X416" s="3">
        <f t="shared" si="61"/>
        <v>-3.7589344101120443</v>
      </c>
      <c r="Y416" s="3">
        <f t="shared" si="12"/>
        <v>-4.1377981638472523</v>
      </c>
      <c r="Z416" s="3"/>
      <c r="AA416" s="16">
        <f t="shared" si="63"/>
        <v>0.22741086915534364</v>
      </c>
      <c r="AB416" s="3"/>
      <c r="AC416" s="3"/>
      <c r="AD416" s="3"/>
      <c r="AE416" s="3"/>
      <c r="AF416" s="3"/>
      <c r="AG416" s="3"/>
    </row>
    <row r="417" spans="1:33" ht="16.5" customHeight="1" x14ac:dyDescent="0.2">
      <c r="A417" s="3"/>
      <c r="B417" s="18" t="s">
        <v>429</v>
      </c>
      <c r="C417" s="1">
        <v>125.95</v>
      </c>
      <c r="D417" s="3">
        <f t="shared" si="2"/>
        <v>-0.56999999999999318</v>
      </c>
      <c r="E417" s="16">
        <f t="shared" si="62"/>
        <v>-4.5052165665506894E-3</v>
      </c>
      <c r="F417" s="3">
        <f t="shared" si="3"/>
        <v>0.32489999999999225</v>
      </c>
      <c r="G417" s="1">
        <v>124.35</v>
      </c>
      <c r="H417" s="3">
        <f t="shared" si="4"/>
        <v>-1.6000000000000085</v>
      </c>
      <c r="I417" s="3">
        <f t="shared" si="5"/>
        <v>-1.2703453751488753E-2</v>
      </c>
      <c r="J417" s="3">
        <f t="shared" si="0"/>
        <v>8.3333333333333329E-2</v>
      </c>
      <c r="K417" s="3">
        <f t="shared" si="1"/>
        <v>-19.200000000000102</v>
      </c>
      <c r="L417" s="3">
        <f t="shared" si="15"/>
        <v>9.3530155048876598</v>
      </c>
      <c r="M417" s="3">
        <f t="shared" si="6"/>
        <v>3.0582700183089884</v>
      </c>
      <c r="N417" s="3">
        <f t="shared" si="7"/>
        <v>48.932320292943814</v>
      </c>
      <c r="O417" s="3">
        <f t="shared" si="8"/>
        <v>-0.39237869541144155</v>
      </c>
      <c r="P417" s="3">
        <f t="shared" si="60"/>
        <v>-11.771360862343247</v>
      </c>
      <c r="Q417" s="3">
        <v>397</v>
      </c>
      <c r="R417" s="3" t="str">
        <f t="shared" si="10"/>
        <v/>
      </c>
      <c r="S417" s="16"/>
      <c r="T417" s="16">
        <f t="shared" si="64"/>
        <v>5.1022639480716994E-4</v>
      </c>
      <c r="U417" s="16">
        <f t="shared" si="65"/>
        <v>0.36141106384646765</v>
      </c>
      <c r="V417" s="16">
        <f t="shared" si="59"/>
        <v>0.35265621771700234</v>
      </c>
      <c r="W417" s="16">
        <f t="shared" si="66"/>
        <v>-0.42179518079895933</v>
      </c>
      <c r="X417" s="3">
        <f t="shared" si="61"/>
        <v>-6.9415018356598734</v>
      </c>
      <c r="Y417" s="3">
        <f t="shared" si="12"/>
        <v>-7.6746697777112081</v>
      </c>
      <c r="Z417" s="3"/>
      <c r="AA417" s="16">
        <f t="shared" si="63"/>
        <v>0.42179518079895933</v>
      </c>
      <c r="AB417" s="3"/>
      <c r="AC417" s="3"/>
      <c r="AD417" s="3"/>
      <c r="AE417" s="3"/>
      <c r="AF417" s="3"/>
      <c r="AG417" s="3"/>
    </row>
    <row r="418" spans="1:33" ht="16.5" customHeight="1" x14ac:dyDescent="0.2">
      <c r="A418" s="3"/>
      <c r="B418" s="18" t="s">
        <v>430</v>
      </c>
      <c r="C418" s="1">
        <v>125.4</v>
      </c>
      <c r="D418" s="3">
        <f t="shared" si="2"/>
        <v>-0.54999999999999716</v>
      </c>
      <c r="E418" s="16">
        <f t="shared" si="62"/>
        <v>-4.366812227074213E-3</v>
      </c>
      <c r="F418" s="3">
        <f t="shared" si="3"/>
        <v>0.30249999999999688</v>
      </c>
      <c r="G418" s="1">
        <v>125.68</v>
      </c>
      <c r="H418" s="3">
        <f t="shared" si="4"/>
        <v>0.28000000000000114</v>
      </c>
      <c r="I418" s="3">
        <f t="shared" si="5"/>
        <v>2.2328548644338208E-3</v>
      </c>
      <c r="J418" s="3">
        <f t="shared" si="0"/>
        <v>8.3333333333333329E-2</v>
      </c>
      <c r="K418" s="3">
        <f t="shared" si="1"/>
        <v>3.3600000000000136</v>
      </c>
      <c r="L418" s="3">
        <f t="shared" si="15"/>
        <v>8.8637984505694085</v>
      </c>
      <c r="M418" s="3">
        <f t="shared" si="6"/>
        <v>2.9772132020682376</v>
      </c>
      <c r="N418" s="3">
        <f t="shared" si="7"/>
        <v>47.635411233091801</v>
      </c>
      <c r="O418" s="3">
        <f t="shared" si="8"/>
        <v>7.0535761380513873E-2</v>
      </c>
      <c r="P418" s="3">
        <f t="shared" si="60"/>
        <v>2.1160728414154164</v>
      </c>
      <c r="Q418" s="3">
        <v>398</v>
      </c>
      <c r="R418" s="3" t="str">
        <f t="shared" si="10"/>
        <v/>
      </c>
      <c r="S418" s="16"/>
      <c r="T418" s="16">
        <f t="shared" si="64"/>
        <v>4.8367734908929725E-4</v>
      </c>
      <c r="U418" s="16">
        <f t="shared" si="65"/>
        <v>0.351882652835942</v>
      </c>
      <c r="V418" s="16">
        <f t="shared" si="59"/>
        <v>0.34172760476760777</v>
      </c>
      <c r="W418" s="16">
        <f t="shared" si="66"/>
        <v>7.6145437000834815E-2</v>
      </c>
      <c r="X418" s="3">
        <f t="shared" si="61"/>
        <v>1.2478356313129908</v>
      </c>
      <c r="Y418" s="3">
        <f t="shared" si="12"/>
        <v>1.3854854456942187</v>
      </c>
      <c r="Z418" s="3"/>
      <c r="AA418" s="16">
        <f t="shared" si="63"/>
        <v>7.6145437000834815E-2</v>
      </c>
      <c r="AB418" s="3"/>
      <c r="AC418" s="3"/>
      <c r="AD418" s="3"/>
      <c r="AE418" s="3"/>
      <c r="AF418" s="3"/>
      <c r="AG418" s="3"/>
    </row>
    <row r="419" spans="1:33" ht="16.5" customHeight="1" x14ac:dyDescent="0.2">
      <c r="A419" s="3"/>
      <c r="B419" s="18" t="s">
        <v>431</v>
      </c>
      <c r="C419" s="1">
        <v>125.04</v>
      </c>
      <c r="D419" s="3">
        <f t="shared" si="2"/>
        <v>-0.35999999999999943</v>
      </c>
      <c r="E419" s="16">
        <f t="shared" si="62"/>
        <v>-2.8708133971291818E-3</v>
      </c>
      <c r="F419" s="3">
        <f t="shared" si="3"/>
        <v>0.1295999999999996</v>
      </c>
      <c r="G419" s="1">
        <v>123.5</v>
      </c>
      <c r="H419" s="3">
        <f t="shared" si="4"/>
        <v>-1.5400000000000063</v>
      </c>
      <c r="I419" s="3">
        <f t="shared" si="5"/>
        <v>-1.2316058861164476E-2</v>
      </c>
      <c r="J419" s="3">
        <f t="shared" si="0"/>
        <v>8.3333333333333329E-2</v>
      </c>
      <c r="K419" s="3">
        <f t="shared" si="1"/>
        <v>-18.480000000000075</v>
      </c>
      <c r="L419" s="3">
        <f t="shared" si="15"/>
        <v>8.3916796154034934</v>
      </c>
      <c r="M419" s="3">
        <f t="shared" si="6"/>
        <v>2.8968395908996225</v>
      </c>
      <c r="N419" s="3">
        <f t="shared" si="7"/>
        <v>46.34943345439396</v>
      </c>
      <c r="O419" s="3">
        <f t="shared" si="8"/>
        <v>-0.39871037513724256</v>
      </c>
      <c r="P419" s="3">
        <f t="shared" si="60"/>
        <v>-11.961311254117277</v>
      </c>
      <c r="Q419" s="3">
        <v>399</v>
      </c>
      <c r="R419" s="3" t="str">
        <f t="shared" si="10"/>
        <v/>
      </c>
      <c r="S419" s="16"/>
      <c r="T419" s="16">
        <f t="shared" si="64"/>
        <v>4.5797811776345068E-4</v>
      </c>
      <c r="U419" s="16">
        <f t="shared" si="65"/>
        <v>0.3424067729286957</v>
      </c>
      <c r="V419" s="16">
        <f t="shared" si="59"/>
        <v>0.32860686032068764</v>
      </c>
      <c r="W419" s="16">
        <f t="shared" si="66"/>
        <v>-0.43162903896398902</v>
      </c>
      <c r="X419" s="3">
        <f t="shared" si="61"/>
        <v>-7.0535144575311284</v>
      </c>
      <c r="Y419" s="3">
        <f t="shared" si="12"/>
        <v>-7.8535993091356646</v>
      </c>
      <c r="Z419" s="3"/>
      <c r="AA419" s="16">
        <f t="shared" si="63"/>
        <v>0.43162903896398902</v>
      </c>
      <c r="AB419" s="3"/>
      <c r="AC419" s="3"/>
      <c r="AD419" s="3"/>
      <c r="AE419" s="3"/>
      <c r="AF419" s="3"/>
      <c r="AG419" s="3"/>
    </row>
    <row r="420" spans="1:33" ht="16.5" customHeight="1" x14ac:dyDescent="0.2">
      <c r="A420" s="3"/>
      <c r="B420" s="18" t="s">
        <v>432</v>
      </c>
      <c r="C420" s="1">
        <v>123.08</v>
      </c>
      <c r="D420" s="3">
        <f t="shared" si="2"/>
        <v>-1.960000000000008</v>
      </c>
      <c r="E420" s="16">
        <f t="shared" si="62"/>
        <v>-1.5674984005118426E-2</v>
      </c>
      <c r="F420" s="3">
        <f t="shared" si="3"/>
        <v>3.8416000000000312</v>
      </c>
      <c r="G420" s="1">
        <v>126.88</v>
      </c>
      <c r="H420" s="3">
        <f t="shared" si="4"/>
        <v>3.7999999999999972</v>
      </c>
      <c r="I420" s="3">
        <f t="shared" si="5"/>
        <v>3.087422814429637E-2</v>
      </c>
      <c r="J420" s="3">
        <f t="shared" si="0"/>
        <v>8.3333333333333329E-2</v>
      </c>
      <c r="K420" s="3">
        <f t="shared" si="1"/>
        <v>45.599999999999966</v>
      </c>
      <c r="L420" s="3">
        <f t="shared" si="15"/>
        <v>8.1457293659222252</v>
      </c>
      <c r="M420" s="3">
        <f t="shared" si="6"/>
        <v>2.8540724177781867</v>
      </c>
      <c r="N420" s="3">
        <f t="shared" si="7"/>
        <v>45.665158684450986</v>
      </c>
      <c r="O420" s="3">
        <f t="shared" si="8"/>
        <v>0.99857312037605583</v>
      </c>
      <c r="P420" s="3">
        <f t="shared" si="60"/>
        <v>29.957193611281674</v>
      </c>
      <c r="Q420" s="3">
        <v>400</v>
      </c>
      <c r="R420" s="3">
        <f t="shared" si="10"/>
        <v>20</v>
      </c>
      <c r="S420" s="16"/>
      <c r="T420" s="16">
        <f t="shared" si="64"/>
        <v>4.4650390186060026E-4</v>
      </c>
      <c r="U420" s="16">
        <f t="shared" si="65"/>
        <v>0.33809022298243657</v>
      </c>
      <c r="V420" s="16">
        <f t="shared" si="59"/>
        <v>0.32941437632472403</v>
      </c>
      <c r="W420" s="16">
        <f t="shared" si="66"/>
        <v>1.0958339299589952</v>
      </c>
      <c r="X420" s="3">
        <f t="shared" si="61"/>
        <v>17.665579780937509</v>
      </c>
      <c r="Y420" s="3">
        <f t="shared" si="12"/>
        <v>19.938974949207267</v>
      </c>
      <c r="Z420" s="3"/>
      <c r="AA420" s="16">
        <f t="shared" si="63"/>
        <v>1.0958339299589952</v>
      </c>
      <c r="AB420" s="3"/>
      <c r="AC420" s="3"/>
      <c r="AD420" s="3"/>
      <c r="AE420" s="3"/>
      <c r="AF420" s="3"/>
      <c r="AG420" s="3"/>
    </row>
    <row r="421" spans="1:33" ht="16.5" customHeight="1" x14ac:dyDescent="0.2">
      <c r="A421" s="3"/>
      <c r="B421" s="18" t="s">
        <v>433</v>
      </c>
      <c r="C421" s="1">
        <v>126.5</v>
      </c>
      <c r="D421" s="3">
        <f t="shared" si="2"/>
        <v>3.4200000000000017</v>
      </c>
      <c r="E421" s="16">
        <f t="shared" si="62"/>
        <v>2.7786805329866767E-2</v>
      </c>
      <c r="F421" s="3">
        <f t="shared" si="3"/>
        <v>11.696400000000011</v>
      </c>
      <c r="G421" s="1">
        <v>124.11</v>
      </c>
      <c r="H421" s="3">
        <f t="shared" si="4"/>
        <v>-2.3900000000000006</v>
      </c>
      <c r="I421" s="3">
        <f t="shared" si="5"/>
        <v>-1.8893280632411073E-2</v>
      </c>
      <c r="J421" s="3">
        <f t="shared" si="0"/>
        <v>8.3333333333333329E-2</v>
      </c>
      <c r="K421" s="3">
        <f t="shared" si="1"/>
        <v>-28.680000000000007</v>
      </c>
      <c r="L421" s="3">
        <f t="shared" si="15"/>
        <v>8.3376575083048081</v>
      </c>
      <c r="M421" s="3">
        <f t="shared" si="6"/>
        <v>2.8875002178882703</v>
      </c>
      <c r="N421" s="3">
        <f t="shared" si="7"/>
        <v>46.200003486212324</v>
      </c>
      <c r="O421" s="3">
        <f t="shared" si="8"/>
        <v>-0.62077917393575754</v>
      </c>
      <c r="P421" s="3">
        <f t="shared" si="60"/>
        <v>-18.623375218072727</v>
      </c>
      <c r="Q421" s="3">
        <v>401</v>
      </c>
      <c r="R421" s="3" t="str">
        <f t="shared" si="10"/>
        <v/>
      </c>
      <c r="S421" s="16"/>
      <c r="T421" s="16">
        <f t="shared" si="64"/>
        <v>4.6410404502704959E-4</v>
      </c>
      <c r="U421" s="16">
        <f t="shared" si="65"/>
        <v>0.34468918684363264</v>
      </c>
      <c r="V421" s="16">
        <f t="shared" si="59"/>
        <v>0.34406370223794353</v>
      </c>
      <c r="W421" s="16">
        <f t="shared" si="66"/>
        <v>-0.65775015939732262</v>
      </c>
      <c r="X421" s="3">
        <f t="shared" si="61"/>
        <v>-10.982094149877303</v>
      </c>
      <c r="Y421" s="3">
        <f t="shared" si="12"/>
        <v>-11.967930169447342</v>
      </c>
      <c r="Z421" s="3"/>
      <c r="AA421" s="16">
        <f t="shared" si="63"/>
        <v>0.65775015939732262</v>
      </c>
      <c r="AB421" s="3"/>
      <c r="AC421" s="3"/>
      <c r="AD421" s="3"/>
      <c r="AE421" s="3"/>
      <c r="AF421" s="3"/>
      <c r="AG421" s="3"/>
    </row>
    <row r="422" spans="1:33" ht="16.5" customHeight="1" x14ac:dyDescent="0.2">
      <c r="A422" s="3"/>
      <c r="B422" s="18" t="s">
        <v>434</v>
      </c>
      <c r="C422" s="1">
        <v>122.71</v>
      </c>
      <c r="D422" s="3">
        <f t="shared" si="2"/>
        <v>-3.7900000000000063</v>
      </c>
      <c r="E422" s="16">
        <f t="shared" si="62"/>
        <v>-2.9960474308300445E-2</v>
      </c>
      <c r="F422" s="3">
        <f t="shared" si="3"/>
        <v>14.364100000000047</v>
      </c>
      <c r="G422" s="1">
        <v>125.45</v>
      </c>
      <c r="H422" s="3">
        <f t="shared" si="4"/>
        <v>2.7400000000000091</v>
      </c>
      <c r="I422" s="3">
        <f t="shared" si="5"/>
        <v>2.2329068535571747E-2</v>
      </c>
      <c r="J422" s="3">
        <f t="shared" si="0"/>
        <v>8.3333333333333329E-2</v>
      </c>
      <c r="K422" s="3">
        <f t="shared" si="1"/>
        <v>32.880000000000109</v>
      </c>
      <c r="L422" s="3">
        <f t="shared" si="15"/>
        <v>8.6634111565045497</v>
      </c>
      <c r="M422" s="3">
        <f t="shared" si="6"/>
        <v>2.9433673159333256</v>
      </c>
      <c r="N422" s="3">
        <f t="shared" si="7"/>
        <v>47.093877054933209</v>
      </c>
      <c r="O422" s="3">
        <f t="shared" si="8"/>
        <v>0.698179934551722</v>
      </c>
      <c r="P422" s="3">
        <f t="shared" si="60"/>
        <v>20.945398036551659</v>
      </c>
      <c r="Q422" s="3">
        <v>402</v>
      </c>
      <c r="R422" s="3" t="str">
        <f t="shared" si="10"/>
        <v/>
      </c>
      <c r="S422" s="16"/>
      <c r="T422" s="16">
        <f t="shared" si="64"/>
        <v>4.8753788155414589E-4</v>
      </c>
      <c r="U422" s="16">
        <f t="shared" si="65"/>
        <v>0.3532841599588939</v>
      </c>
      <c r="V422" s="16">
        <f t="shared" si="59"/>
        <v>0.35355291784969878</v>
      </c>
      <c r="W422" s="16">
        <f t="shared" si="66"/>
        <v>0.75845127745902319</v>
      </c>
      <c r="X422" s="3">
        <f t="shared" si="61"/>
        <v>12.351377263818565</v>
      </c>
      <c r="Y422" s="3">
        <f t="shared" si="12"/>
        <v>13.80021243001263</v>
      </c>
      <c r="Z422" s="3"/>
      <c r="AA422" s="16">
        <f t="shared" si="63"/>
        <v>0.75845127745902319</v>
      </c>
      <c r="AB422" s="3"/>
      <c r="AC422" s="3"/>
      <c r="AD422" s="3"/>
      <c r="AE422" s="3"/>
      <c r="AF422" s="3"/>
      <c r="AG422" s="3"/>
    </row>
    <row r="423" spans="1:33" ht="16.5" customHeight="1" x14ac:dyDescent="0.2">
      <c r="A423" s="3"/>
      <c r="B423" s="18" t="s">
        <v>435</v>
      </c>
      <c r="C423" s="1">
        <v>125.55</v>
      </c>
      <c r="D423" s="3">
        <f t="shared" si="2"/>
        <v>2.8400000000000034</v>
      </c>
      <c r="E423" s="16">
        <f t="shared" si="62"/>
        <v>2.3143998044169209E-2</v>
      </c>
      <c r="F423" s="3">
        <f t="shared" si="3"/>
        <v>8.0656000000000194</v>
      </c>
      <c r="G423" s="1">
        <v>121.57</v>
      </c>
      <c r="H423" s="3">
        <f t="shared" si="4"/>
        <v>-3.980000000000004</v>
      </c>
      <c r="I423" s="3">
        <f t="shared" si="5"/>
        <v>-3.1700517722023133E-2</v>
      </c>
      <c r="J423" s="3">
        <f t="shared" si="0"/>
        <v>8.3333333333333329E-2</v>
      </c>
      <c r="K423" s="3">
        <f t="shared" si="1"/>
        <v>-47.760000000000048</v>
      </c>
      <c r="L423" s="3">
        <f t="shared" si="15"/>
        <v>8.631097039936737</v>
      </c>
      <c r="M423" s="3">
        <f t="shared" si="6"/>
        <v>2.9378728767488793</v>
      </c>
      <c r="N423" s="3">
        <f t="shared" si="7"/>
        <v>47.005966027982069</v>
      </c>
      <c r="O423" s="3">
        <f t="shared" si="8"/>
        <v>-1.0160412397772893</v>
      </c>
      <c r="P423" s="3">
        <f t="shared" si="60"/>
        <v>-30.48123719331868</v>
      </c>
      <c r="Q423" s="3">
        <v>403</v>
      </c>
      <c r="R423" s="3" t="str">
        <f t="shared" si="10"/>
        <v/>
      </c>
      <c r="S423" s="16"/>
      <c r="T423" s="16">
        <f t="shared" si="64"/>
        <v>4.9013824717113847E-4</v>
      </c>
      <c r="U423" s="16">
        <f t="shared" si="65"/>
        <v>0.35422505737992543</v>
      </c>
      <c r="V423" s="16">
        <f t="shared" si="59"/>
        <v>0.34441225726866459</v>
      </c>
      <c r="W423" s="16">
        <f t="shared" si="66"/>
        <v>-1.0739110764156683</v>
      </c>
      <c r="X423" s="3">
        <f t="shared" si="61"/>
        <v>-17.974605179887988</v>
      </c>
      <c r="Y423" s="3">
        <f t="shared" si="12"/>
        <v>-19.540083095555783</v>
      </c>
      <c r="Z423" s="3"/>
      <c r="AA423" s="16">
        <f t="shared" si="63"/>
        <v>1.0739110764156683</v>
      </c>
      <c r="AB423" s="3"/>
      <c r="AC423" s="3"/>
      <c r="AD423" s="3"/>
      <c r="AE423" s="3"/>
      <c r="AF423" s="3"/>
      <c r="AG423" s="3"/>
    </row>
    <row r="424" spans="1:33" ht="16.5" customHeight="1" x14ac:dyDescent="0.2">
      <c r="A424" s="3"/>
      <c r="B424" s="18" t="s">
        <v>436</v>
      </c>
      <c r="C424" s="1">
        <v>120.1</v>
      </c>
      <c r="D424" s="3">
        <f t="shared" si="2"/>
        <v>-5.4500000000000028</v>
      </c>
      <c r="E424" s="16">
        <f t="shared" si="62"/>
        <v>-4.3409000398247737E-2</v>
      </c>
      <c r="F424" s="3">
        <f t="shared" si="3"/>
        <v>29.702500000000033</v>
      </c>
      <c r="G424" s="1">
        <v>118.45</v>
      </c>
      <c r="H424" s="3">
        <f t="shared" si="4"/>
        <v>-1.6499999999999915</v>
      </c>
      <c r="I424" s="3">
        <f t="shared" si="5"/>
        <v>-1.3738551207327157E-2</v>
      </c>
      <c r="J424" s="3">
        <f t="shared" si="0"/>
        <v>8.3333333333333329E-2</v>
      </c>
      <c r="K424" s="3">
        <f t="shared" si="1"/>
        <v>-19.799999999999898</v>
      </c>
      <c r="L424" s="3">
        <f t="shared" si="15"/>
        <v>9.7700917945347516</v>
      </c>
      <c r="M424" s="3">
        <f t="shared" si="6"/>
        <v>3.1257146054198155</v>
      </c>
      <c r="N424" s="3">
        <f t="shared" si="7"/>
        <v>50.011433686717048</v>
      </c>
      <c r="O424" s="3">
        <f t="shared" si="8"/>
        <v>-0.39590946590396875</v>
      </c>
      <c r="P424" s="3">
        <f t="shared" si="60"/>
        <v>-11.877283977119063</v>
      </c>
      <c r="Q424" s="3">
        <v>404</v>
      </c>
      <c r="R424" s="3" t="str">
        <f t="shared" si="10"/>
        <v/>
      </c>
      <c r="S424" s="16"/>
      <c r="T424" s="16">
        <f t="shared" si="64"/>
        <v>5.6550057519297271E-4</v>
      </c>
      <c r="U424" s="16">
        <f t="shared" si="65"/>
        <v>0.38048409592176258</v>
      </c>
      <c r="V424" s="16">
        <f t="shared" si="59"/>
        <v>0.3630568784184543</v>
      </c>
      <c r="W424" s="16">
        <f t="shared" si="66"/>
        <v>-0.43329699258132964</v>
      </c>
      <c r="X424" s="3">
        <f t="shared" si="61"/>
        <v>-7.0039640695726293</v>
      </c>
      <c r="Y424" s="3">
        <f t="shared" si="12"/>
        <v>-7.8839481462024628</v>
      </c>
      <c r="Z424" s="3"/>
      <c r="AA424" s="16">
        <f t="shared" si="63"/>
        <v>0.43329699258132964</v>
      </c>
      <c r="AB424" s="3"/>
      <c r="AC424" s="3"/>
      <c r="AD424" s="3"/>
      <c r="AE424" s="3"/>
      <c r="AF424" s="3"/>
      <c r="AG424" s="3"/>
    </row>
    <row r="425" spans="1:33" ht="16.5" customHeight="1" x14ac:dyDescent="0.2">
      <c r="A425" s="3"/>
      <c r="B425" s="18" t="s">
        <v>437</v>
      </c>
      <c r="C425" s="1">
        <v>117.55</v>
      </c>
      <c r="D425" s="3">
        <f t="shared" si="2"/>
        <v>-2.5499999999999972</v>
      </c>
      <c r="E425" s="16">
        <f t="shared" si="62"/>
        <v>-2.1232306411323874E-2</v>
      </c>
      <c r="F425" s="3">
        <f t="shared" si="3"/>
        <v>6.5024999999999853</v>
      </c>
      <c r="G425" s="1">
        <v>117.61</v>
      </c>
      <c r="H425" s="3">
        <f t="shared" si="4"/>
        <v>6.0000000000002274E-2</v>
      </c>
      <c r="I425" s="3">
        <f t="shared" si="5"/>
        <v>5.1042109740537874E-4</v>
      </c>
      <c r="J425" s="3">
        <f t="shared" si="0"/>
        <v>8.3333333333333329E-2</v>
      </c>
      <c r="K425" s="3">
        <f t="shared" si="1"/>
        <v>0.72000000000002728</v>
      </c>
      <c r="L425" s="3">
        <f t="shared" si="15"/>
        <v>9.5934652110463858</v>
      </c>
      <c r="M425" s="3">
        <f t="shared" si="6"/>
        <v>3.0973319504125461</v>
      </c>
      <c r="N425" s="3">
        <f t="shared" si="7"/>
        <v>49.557311206600737</v>
      </c>
      <c r="O425" s="3">
        <f t="shared" si="8"/>
        <v>1.4528633262575546E-2</v>
      </c>
      <c r="P425" s="3">
        <f t="shared" si="60"/>
        <v>0.43585899787726634</v>
      </c>
      <c r="Q425" s="3">
        <v>405</v>
      </c>
      <c r="R425" s="3">
        <f t="shared" si="10"/>
        <v>0.43585899787726634</v>
      </c>
      <c r="S425" s="16"/>
      <c r="T425" s="16">
        <f t="shared" si="64"/>
        <v>5.5930112980656047E-4</v>
      </c>
      <c r="U425" s="16">
        <f t="shared" si="65"/>
        <v>0.3783927711128735</v>
      </c>
      <c r="V425" s="16">
        <f t="shared" si="59"/>
        <v>0.36380566167985262</v>
      </c>
      <c r="W425" s="16">
        <f t="shared" si="66"/>
        <v>1.618702479661658E-2</v>
      </c>
      <c r="X425" s="3">
        <f t="shared" si="61"/>
        <v>0.25702347156245858</v>
      </c>
      <c r="Y425" s="3">
        <f t="shared" si="12"/>
        <v>0.2945270018551186</v>
      </c>
      <c r="Z425" s="3"/>
      <c r="AA425" s="16">
        <f t="shared" si="63"/>
        <v>1.618702479661658E-2</v>
      </c>
      <c r="AB425" s="3"/>
      <c r="AC425" s="3"/>
      <c r="AD425" s="3"/>
      <c r="AE425" s="3"/>
      <c r="AF425" s="3"/>
      <c r="AG425" s="3"/>
    </row>
    <row r="426" spans="1:33" ht="16.5" customHeight="1" x14ac:dyDescent="0.2">
      <c r="A426" s="3"/>
      <c r="B426" s="18" t="s">
        <v>438</v>
      </c>
      <c r="C426" s="1">
        <v>117.88</v>
      </c>
      <c r="D426" s="3">
        <f t="shared" si="2"/>
        <v>0.32999999999999829</v>
      </c>
      <c r="E426" s="16">
        <f t="shared" si="62"/>
        <v>2.8073160357294626E-3</v>
      </c>
      <c r="F426" s="3">
        <f t="shared" si="3"/>
        <v>0.10889999999999887</v>
      </c>
      <c r="G426" s="1">
        <v>118.25</v>
      </c>
      <c r="H426" s="3">
        <f t="shared" si="4"/>
        <v>0.37000000000000455</v>
      </c>
      <c r="I426" s="3">
        <f t="shared" si="5"/>
        <v>3.1387852052935576E-3</v>
      </c>
      <c r="J426" s="3">
        <f t="shared" si="0"/>
        <v>8.3333333333333329E-2</v>
      </c>
      <c r="K426" s="3">
        <f t="shared" si="1"/>
        <v>4.4400000000000546</v>
      </c>
      <c r="L426" s="3">
        <f t="shared" si="15"/>
        <v>9.0807860104492839</v>
      </c>
      <c r="M426" s="3">
        <f t="shared" si="6"/>
        <v>3.0134342552060569</v>
      </c>
      <c r="N426" s="3">
        <f t="shared" si="7"/>
        <v>48.21494808329691</v>
      </c>
      <c r="O426" s="3">
        <f t="shared" si="8"/>
        <v>9.2087623786910239E-2</v>
      </c>
      <c r="P426" s="3">
        <f t="shared" si="60"/>
        <v>2.7626287136073073</v>
      </c>
      <c r="Q426" s="3">
        <v>406</v>
      </c>
      <c r="R426" s="3" t="str">
        <f t="shared" si="10"/>
        <v/>
      </c>
      <c r="S426" s="16"/>
      <c r="T426" s="16">
        <f t="shared" si="64"/>
        <v>5.2949463756428493E-4</v>
      </c>
      <c r="U426" s="16">
        <f t="shared" si="65"/>
        <v>0.36817200764921948</v>
      </c>
      <c r="V426" s="16">
        <f t="shared" si="59"/>
        <v>0.36276499766174736</v>
      </c>
      <c r="W426" s="16">
        <f t="shared" si="66"/>
        <v>0.10230387340965069</v>
      </c>
      <c r="X426" s="3">
        <f t="shared" si="61"/>
        <v>1.6291058027197716</v>
      </c>
      <c r="Y426" s="3">
        <f t="shared" si="12"/>
        <v>1.861444798664178</v>
      </c>
      <c r="Z426" s="3"/>
      <c r="AA426" s="16">
        <f t="shared" si="63"/>
        <v>0.10230387340965069</v>
      </c>
      <c r="AB426" s="3"/>
      <c r="AC426" s="3"/>
      <c r="AD426" s="3"/>
      <c r="AE426" s="3"/>
      <c r="AF426" s="3"/>
      <c r="AG426" s="3"/>
    </row>
    <row r="427" spans="1:33" ht="16.5" customHeight="1" x14ac:dyDescent="0.2">
      <c r="A427" s="3"/>
      <c r="B427" s="18" t="s">
        <v>439</v>
      </c>
      <c r="C427" s="1">
        <v>117.48</v>
      </c>
      <c r="D427" s="3">
        <f t="shared" si="2"/>
        <v>-0.39999999999999147</v>
      </c>
      <c r="E427" s="16">
        <f t="shared" si="62"/>
        <v>-3.3932813030199483E-3</v>
      </c>
      <c r="F427" s="3">
        <f t="shared" si="3"/>
        <v>0.15999999999999318</v>
      </c>
      <c r="G427" s="1">
        <v>115.42</v>
      </c>
      <c r="H427" s="3">
        <f t="shared" si="4"/>
        <v>-2.0600000000000023</v>
      </c>
      <c r="I427" s="3">
        <f t="shared" si="5"/>
        <v>-1.7534899557371485E-2</v>
      </c>
      <c r="J427" s="3">
        <f t="shared" si="0"/>
        <v>8.3333333333333329E-2</v>
      </c>
      <c r="K427" s="3">
        <f t="shared" si="1"/>
        <v>-24.720000000000027</v>
      </c>
      <c r="L427" s="3">
        <f t="shared" si="15"/>
        <v>8.5985813612358086</v>
      </c>
      <c r="M427" s="3">
        <f t="shared" si="6"/>
        <v>2.9323337738456394</v>
      </c>
      <c r="N427" s="3">
        <f t="shared" si="7"/>
        <v>46.917340381530231</v>
      </c>
      <c r="O427" s="3">
        <f t="shared" si="8"/>
        <v>-0.52688408590465319</v>
      </c>
      <c r="P427" s="3">
        <f t="shared" si="60"/>
        <v>-15.806522577139596</v>
      </c>
      <c r="Q427" s="3">
        <v>407</v>
      </c>
      <c r="R427" s="3" t="str">
        <f t="shared" si="10"/>
        <v/>
      </c>
      <c r="S427" s="16"/>
      <c r="T427" s="16">
        <f t="shared" si="64"/>
        <v>5.0149570353385999E-4</v>
      </c>
      <c r="U427" s="16">
        <f t="shared" si="65"/>
        <v>0.3583055959717461</v>
      </c>
      <c r="V427" s="16">
        <f t="shared" si="59"/>
        <v>0.35116408330513132</v>
      </c>
      <c r="W427" s="16">
        <f t="shared" si="66"/>
        <v>-0.58726069883946286</v>
      </c>
      <c r="X427" s="3">
        <f t="shared" si="61"/>
        <v>-9.3210128181196801</v>
      </c>
      <c r="Y427" s="3">
        <f t="shared" si="12"/>
        <v>-10.685356642727932</v>
      </c>
      <c r="Z427" s="3"/>
      <c r="AA427" s="16">
        <f t="shared" si="63"/>
        <v>0.58726069883946286</v>
      </c>
      <c r="AB427" s="3"/>
      <c r="AC427" s="3"/>
      <c r="AD427" s="3"/>
      <c r="AE427" s="3"/>
      <c r="AF427" s="3"/>
      <c r="AG427" s="3"/>
    </row>
    <row r="428" spans="1:33" ht="16.5" customHeight="1" x14ac:dyDescent="0.2">
      <c r="A428" s="3"/>
      <c r="B428" s="18" t="s">
        <v>440</v>
      </c>
      <c r="C428" s="1">
        <v>115.63</v>
      </c>
      <c r="D428" s="3">
        <f t="shared" si="2"/>
        <v>-1.8500000000000085</v>
      </c>
      <c r="E428" s="16">
        <f t="shared" si="62"/>
        <v>-1.5747361252979302E-2</v>
      </c>
      <c r="F428" s="3">
        <f t="shared" si="3"/>
        <v>3.4225000000000314</v>
      </c>
      <c r="G428" s="1">
        <v>115.04</v>
      </c>
      <c r="H428" s="3">
        <f t="shared" si="4"/>
        <v>-0.5899999999999892</v>
      </c>
      <c r="I428" s="3">
        <f t="shared" si="5"/>
        <v>-5.102482054829968E-3</v>
      </c>
      <c r="J428" s="3">
        <f t="shared" si="0"/>
        <v>8.3333333333333329E-2</v>
      </c>
      <c r="K428" s="3">
        <f t="shared" si="1"/>
        <v>-7.0799999999998704</v>
      </c>
      <c r="L428" s="3">
        <f t="shared" si="15"/>
        <v>8.318793179547388</v>
      </c>
      <c r="M428" s="3">
        <f t="shared" si="6"/>
        <v>2.8842318179278497</v>
      </c>
      <c r="N428" s="3">
        <f t="shared" si="7"/>
        <v>46.147709086845595</v>
      </c>
      <c r="O428" s="3">
        <f t="shared" si="8"/>
        <v>-0.15342040027763859</v>
      </c>
      <c r="P428" s="3">
        <f t="shared" si="60"/>
        <v>-4.6026120083291575</v>
      </c>
      <c r="Q428" s="3">
        <v>408</v>
      </c>
      <c r="R428" s="3" t="str">
        <f t="shared" si="10"/>
        <v/>
      </c>
      <c r="S428" s="16"/>
      <c r="T428" s="16">
        <f t="shared" si="64"/>
        <v>4.8779211882564233E-4</v>
      </c>
      <c r="U428" s="16">
        <f t="shared" si="65"/>
        <v>0.35337626182210435</v>
      </c>
      <c r="V428" s="16">
        <f t="shared" si="59"/>
        <v>0.35174684977115633</v>
      </c>
      <c r="W428" s="16">
        <f t="shared" si="66"/>
        <v>-0.17327079171148099</v>
      </c>
      <c r="X428" s="3">
        <f t="shared" si="61"/>
        <v>-2.7141330622912485</v>
      </c>
      <c r="Y428" s="3">
        <f t="shared" si="12"/>
        <v>-3.1527057895476971</v>
      </c>
      <c r="Z428" s="3"/>
      <c r="AA428" s="16">
        <f t="shared" si="63"/>
        <v>0.17327079171148099</v>
      </c>
      <c r="AB428" s="3"/>
      <c r="AC428" s="3"/>
      <c r="AD428" s="3"/>
      <c r="AE428" s="3"/>
      <c r="AF428" s="3"/>
      <c r="AG428" s="3"/>
    </row>
    <row r="429" spans="1:33" ht="16.5" customHeight="1" x14ac:dyDescent="0.2">
      <c r="A429" s="3"/>
      <c r="B429" s="18" t="s">
        <v>441</v>
      </c>
      <c r="C429" s="1">
        <v>114</v>
      </c>
      <c r="D429" s="3">
        <f t="shared" si="2"/>
        <v>-1.6299999999999955</v>
      </c>
      <c r="E429" s="16">
        <f t="shared" si="62"/>
        <v>-1.4096687710801655E-2</v>
      </c>
      <c r="F429" s="3">
        <f t="shared" si="3"/>
        <v>2.6568999999999852</v>
      </c>
      <c r="G429" s="1">
        <v>113.48</v>
      </c>
      <c r="H429" s="3">
        <f t="shared" si="4"/>
        <v>-0.51999999999999602</v>
      </c>
      <c r="I429" s="3">
        <f t="shared" si="5"/>
        <v>-4.5614035087718947E-3</v>
      </c>
      <c r="J429" s="3">
        <f t="shared" si="0"/>
        <v>8.3333333333333329E-2</v>
      </c>
      <c r="K429" s="3">
        <f t="shared" si="1"/>
        <v>-6.2399999999999523</v>
      </c>
      <c r="L429" s="3">
        <f t="shared" si="15"/>
        <v>8.0127448995718531</v>
      </c>
      <c r="M429" s="3">
        <f t="shared" si="6"/>
        <v>2.8306792293673708</v>
      </c>
      <c r="N429" s="3">
        <f t="shared" si="7"/>
        <v>45.290867669877933</v>
      </c>
      <c r="O429" s="3">
        <f t="shared" si="8"/>
        <v>-0.13777611958072628</v>
      </c>
      <c r="P429" s="3">
        <f t="shared" si="60"/>
        <v>-4.1332835874217881</v>
      </c>
      <c r="Q429" s="3">
        <v>409</v>
      </c>
      <c r="R429" s="3" t="str">
        <f t="shared" si="10"/>
        <v/>
      </c>
      <c r="S429" s="16"/>
      <c r="T429" s="16">
        <f t="shared" si="64"/>
        <v>4.7216641534403281E-4</v>
      </c>
      <c r="U429" s="16">
        <f t="shared" si="65"/>
        <v>0.34767024941468949</v>
      </c>
      <c r="V429" s="16">
        <f t="shared" si="59"/>
        <v>0.35181084016874953</v>
      </c>
      <c r="W429" s="16">
        <f t="shared" si="66"/>
        <v>-0.15743895889111426</v>
      </c>
      <c r="X429" s="3">
        <f t="shared" si="61"/>
        <v>-2.4373728700455288</v>
      </c>
      <c r="Y429" s="3">
        <f t="shared" si="12"/>
        <v>-2.8646415953525586</v>
      </c>
      <c r="Z429" s="3"/>
      <c r="AA429" s="16">
        <f t="shared" si="63"/>
        <v>0.15743895889111426</v>
      </c>
      <c r="AB429" s="3"/>
      <c r="AC429" s="3"/>
      <c r="AD429" s="3"/>
      <c r="AE429" s="3"/>
      <c r="AF429" s="3"/>
      <c r="AG429" s="3"/>
    </row>
    <row r="430" spans="1:33" ht="16.5" customHeight="1" x14ac:dyDescent="0.2">
      <c r="A430" s="3"/>
      <c r="B430" s="18" t="s">
        <v>442</v>
      </c>
      <c r="C430" s="1">
        <v>113.63</v>
      </c>
      <c r="D430" s="3">
        <f t="shared" si="2"/>
        <v>-0.37000000000000455</v>
      </c>
      <c r="E430" s="16">
        <f t="shared" si="62"/>
        <v>-3.2456140350877591E-3</v>
      </c>
      <c r="F430" s="3">
        <f t="shared" si="3"/>
        <v>0.13690000000000335</v>
      </c>
      <c r="G430" s="1">
        <v>114.93</v>
      </c>
      <c r="H430" s="3">
        <f t="shared" si="4"/>
        <v>1.3000000000000114</v>
      </c>
      <c r="I430" s="3">
        <f t="shared" si="5"/>
        <v>1.1440640675877949E-2</v>
      </c>
      <c r="J430" s="3">
        <f t="shared" si="0"/>
        <v>8.3333333333333329E-2</v>
      </c>
      <c r="K430" s="3">
        <f t="shared" si="1"/>
        <v>15.600000000000136</v>
      </c>
      <c r="L430" s="3">
        <f t="shared" si="15"/>
        <v>7.5870235536490505</v>
      </c>
      <c r="M430" s="3">
        <f t="shared" si="6"/>
        <v>2.7544552190313514</v>
      </c>
      <c r="N430" s="3">
        <f t="shared" si="7"/>
        <v>44.071283504501622</v>
      </c>
      <c r="O430" s="3">
        <f t="shared" si="8"/>
        <v>0.35397199172578414</v>
      </c>
      <c r="P430" s="3">
        <f t="shared" si="60"/>
        <v>10.619159751773525</v>
      </c>
      <c r="Q430" s="3">
        <v>410</v>
      </c>
      <c r="R430" s="3">
        <f t="shared" si="10"/>
        <v>10.619159751773525</v>
      </c>
      <c r="S430" s="16"/>
      <c r="T430" s="16">
        <f t="shared" si="64"/>
        <v>4.4721331237758557E-4</v>
      </c>
      <c r="U430" s="16">
        <f t="shared" si="65"/>
        <v>0.33835869719672035</v>
      </c>
      <c r="V430" s="16">
        <f t="shared" si="59"/>
        <v>0.34990720935114122</v>
      </c>
      <c r="W430" s="16">
        <f t="shared" si="66"/>
        <v>0.40574600046623571</v>
      </c>
      <c r="X430" s="3">
        <f t="shared" si="61"/>
        <v>6.2620556596739849</v>
      </c>
      <c r="Y430" s="3">
        <f t="shared" si="12"/>
        <v>7.3826508906692085</v>
      </c>
      <c r="Z430" s="3"/>
      <c r="AA430" s="16">
        <f t="shared" si="63"/>
        <v>0.40574600046623571</v>
      </c>
      <c r="AB430" s="3"/>
      <c r="AC430" s="3"/>
      <c r="AD430" s="3"/>
      <c r="AE430" s="3"/>
      <c r="AF430" s="3"/>
      <c r="AG430" s="3"/>
    </row>
    <row r="431" spans="1:33" ht="16.5" customHeight="1" x14ac:dyDescent="0.2">
      <c r="A431" s="3"/>
      <c r="B431" s="18" t="s">
        <v>443</v>
      </c>
      <c r="C431" s="1">
        <v>115.43</v>
      </c>
      <c r="D431" s="3">
        <f t="shared" si="2"/>
        <v>1.8000000000000114</v>
      </c>
      <c r="E431" s="16">
        <f t="shared" si="62"/>
        <v>1.5840887089677121E-2</v>
      </c>
      <c r="F431" s="3">
        <f t="shared" si="3"/>
        <v>3.2400000000000411</v>
      </c>
      <c r="G431" s="1">
        <v>0</v>
      </c>
      <c r="H431" s="3">
        <f t="shared" si="4"/>
        <v>1.3000000000000114</v>
      </c>
      <c r="I431" s="3">
        <f t="shared" si="5"/>
        <v>1.1262236853504385E-2</v>
      </c>
      <c r="J431" s="3">
        <f t="shared" si="0"/>
        <v>8.3333333333333329E-2</v>
      </c>
      <c r="K431" s="3">
        <f t="shared" si="1"/>
        <v>15.600000000000136</v>
      </c>
      <c r="L431" s="3">
        <f t="shared" si="15"/>
        <v>7.3520493075058608</v>
      </c>
      <c r="M431" s="3">
        <f t="shared" si="6"/>
        <v>2.711466265234709</v>
      </c>
      <c r="N431" s="3">
        <f t="shared" si="7"/>
        <v>43.383460243755344</v>
      </c>
      <c r="O431" s="3">
        <f t="shared" si="8"/>
        <v>0.35958404222138124</v>
      </c>
      <c r="P431" s="3">
        <f t="shared" si="60"/>
        <v>10.787521266641438</v>
      </c>
      <c r="Q431" s="3">
        <v>411</v>
      </c>
      <c r="R431" s="3" t="str">
        <f t="shared" si="10"/>
        <v/>
      </c>
      <c r="S431" s="16"/>
      <c r="T431" s="16">
        <f t="shared" si="64"/>
        <v>4.3660360380517007E-4</v>
      </c>
      <c r="U431" s="16">
        <f t="shared" si="65"/>
        <v>0.33432098733720494</v>
      </c>
      <c r="V431" s="16">
        <f t="shared" ref="V431:V494" si="67">_xlfn.STDEV.P(E407:E431)*16</f>
        <v>0.35681726313055112</v>
      </c>
      <c r="W431" s="16">
        <f t="shared" si="66"/>
        <v>0.40424277075294701</v>
      </c>
      <c r="X431" s="3">
        <f t="shared" si="61"/>
        <v>6.3613374486002527</v>
      </c>
      <c r="Y431" s="3">
        <f t="shared" si="12"/>
        <v>7.3552992466137184</v>
      </c>
      <c r="Z431" s="3"/>
      <c r="AA431" s="16">
        <f t="shared" si="63"/>
        <v>0.40424277075294701</v>
      </c>
      <c r="AB431" s="3"/>
      <c r="AC431" s="3"/>
      <c r="AD431" s="3"/>
      <c r="AE431" s="3"/>
      <c r="AF431" s="3"/>
      <c r="AG431" s="3"/>
    </row>
    <row r="432" spans="1:33" ht="16.5" customHeight="1" x14ac:dyDescent="0.2">
      <c r="A432" s="3"/>
      <c r="B432" s="18" t="s">
        <v>444</v>
      </c>
      <c r="C432" s="1">
        <v>113.61</v>
      </c>
      <c r="D432" s="3">
        <f t="shared" si="2"/>
        <v>-1.8200000000000074</v>
      </c>
      <c r="E432" s="16">
        <f t="shared" si="62"/>
        <v>-1.5767131594906066E-2</v>
      </c>
      <c r="F432" s="3">
        <f t="shared" si="3"/>
        <v>3.3124000000000269</v>
      </c>
      <c r="G432" s="1">
        <v>0</v>
      </c>
      <c r="H432" s="3">
        <f t="shared" si="4"/>
        <v>1.3000000000000114</v>
      </c>
      <c r="I432" s="3">
        <f t="shared" si="5"/>
        <v>1.1442654695889546E-2</v>
      </c>
      <c r="J432" s="3">
        <f t="shared" si="0"/>
        <v>8.3333333333333329E-2</v>
      </c>
      <c r="K432" s="3">
        <f t="shared" si="1"/>
        <v>15.600000000000136</v>
      </c>
      <c r="L432" s="3">
        <f t="shared" si="15"/>
        <v>7.1336898854785185</v>
      </c>
      <c r="M432" s="3">
        <f t="shared" si="6"/>
        <v>2.6708968316800479</v>
      </c>
      <c r="N432" s="3">
        <f t="shared" si="7"/>
        <v>42.734349306880766</v>
      </c>
      <c r="O432" s="3">
        <f t="shared" si="8"/>
        <v>0.36504592331509633</v>
      </c>
      <c r="P432" s="3">
        <f t="shared" si="60"/>
        <v>10.951377699452889</v>
      </c>
      <c r="Q432" s="3">
        <v>412</v>
      </c>
      <c r="R432" s="3" t="str">
        <f t="shared" si="10"/>
        <v/>
      </c>
      <c r="S432" s="16"/>
      <c r="T432" s="16">
        <f t="shared" si="64"/>
        <v>4.2644137866603034E-4</v>
      </c>
      <c r="U432" s="16">
        <f t="shared" si="65"/>
        <v>0.33040731368797477</v>
      </c>
      <c r="V432" s="16">
        <f t="shared" si="67"/>
        <v>0.30651616762410328</v>
      </c>
      <c r="W432" s="16">
        <f t="shared" si="66"/>
        <v>0.41558358626512465</v>
      </c>
      <c r="X432" s="3">
        <f t="shared" si="61"/>
        <v>6.457962617299648</v>
      </c>
      <c r="Y432" s="3">
        <f t="shared" si="12"/>
        <v>7.5616482473326068</v>
      </c>
      <c r="Z432" s="3"/>
      <c r="AA432" s="16">
        <f t="shared" si="63"/>
        <v>0.41558358626512465</v>
      </c>
      <c r="AB432" s="3"/>
      <c r="AC432" s="3"/>
      <c r="AD432" s="3"/>
      <c r="AE432" s="3"/>
      <c r="AF432" s="3"/>
      <c r="AG432" s="3"/>
    </row>
    <row r="433" spans="1:33" ht="16.5" customHeight="1" x14ac:dyDescent="0.2">
      <c r="A433" s="3"/>
      <c r="B433" s="18" t="s">
        <v>445</v>
      </c>
      <c r="C433" s="1">
        <v>115.2</v>
      </c>
      <c r="D433" s="3">
        <f t="shared" si="2"/>
        <v>1.5900000000000034</v>
      </c>
      <c r="E433" s="16">
        <f t="shared" si="62"/>
        <v>1.3995246897280199E-2</v>
      </c>
      <c r="F433" s="3">
        <f t="shared" si="3"/>
        <v>2.5281000000000109</v>
      </c>
      <c r="G433" s="1">
        <v>0</v>
      </c>
      <c r="H433" s="3">
        <f t="shared" si="4"/>
        <v>1.3000000000000114</v>
      </c>
      <c r="I433" s="3">
        <f t="shared" si="5"/>
        <v>1.1284722222222321E-2</v>
      </c>
      <c r="J433" s="3">
        <f t="shared" si="0"/>
        <v>8.3333333333333329E-2</v>
      </c>
      <c r="K433" s="3">
        <f t="shared" si="1"/>
        <v>15.600000000000136</v>
      </c>
      <c r="L433" s="3">
        <f t="shared" si="15"/>
        <v>6.8847390808580586</v>
      </c>
      <c r="M433" s="3">
        <f t="shared" si="6"/>
        <v>2.623878633027461</v>
      </c>
      <c r="N433" s="3">
        <f t="shared" si="7"/>
        <v>41.982058128439377</v>
      </c>
      <c r="O433" s="3">
        <f t="shared" si="8"/>
        <v>0.37158730885164548</v>
      </c>
      <c r="P433" s="3">
        <f t="shared" si="60"/>
        <v>11.147619265549364</v>
      </c>
      <c r="Q433" s="3">
        <v>413</v>
      </c>
      <c r="R433" s="3" t="str">
        <f t="shared" si="10"/>
        <v/>
      </c>
      <c r="S433" s="16"/>
      <c r="T433" s="16">
        <f t="shared" si="64"/>
        <v>4.1397789526331682E-4</v>
      </c>
      <c r="U433" s="16">
        <f t="shared" si="65"/>
        <v>0.3255431479656869</v>
      </c>
      <c r="V433" s="16">
        <f t="shared" si="67"/>
        <v>0.31524451671799852</v>
      </c>
      <c r="W433" s="16">
        <f t="shared" si="66"/>
        <v>0.4159714849256822</v>
      </c>
      <c r="X433" s="3">
        <f t="shared" si="61"/>
        <v>6.5736851074366367</v>
      </c>
      <c r="Y433" s="3">
        <f t="shared" si="12"/>
        <v>7.5687061613688851</v>
      </c>
      <c r="Z433" s="3"/>
      <c r="AA433" s="16">
        <f t="shared" si="63"/>
        <v>0.4159714849256822</v>
      </c>
      <c r="AB433" s="3"/>
      <c r="AC433" s="3"/>
      <c r="AD433" s="3"/>
      <c r="AE433" s="3"/>
      <c r="AF433" s="3"/>
      <c r="AG433" s="3"/>
    </row>
    <row r="434" spans="1:33" ht="16.5" customHeight="1" x14ac:dyDescent="0.2">
      <c r="A434" s="3"/>
      <c r="B434" s="18" t="s">
        <v>446</v>
      </c>
      <c r="C434" s="1">
        <v>113.05</v>
      </c>
      <c r="D434" s="3">
        <f t="shared" si="2"/>
        <v>-2.1500000000000057</v>
      </c>
      <c r="E434" s="16">
        <f t="shared" si="62"/>
        <v>-1.8663194444444493E-2</v>
      </c>
      <c r="F434" s="3">
        <f t="shared" si="3"/>
        <v>4.6225000000000245</v>
      </c>
      <c r="G434" s="1">
        <v>0</v>
      </c>
      <c r="H434" s="3">
        <f t="shared" si="4"/>
        <v>1.3000000000000114</v>
      </c>
      <c r="I434" s="3">
        <f t="shared" si="5"/>
        <v>1.1499336576736059E-2</v>
      </c>
      <c r="J434" s="3">
        <f t="shared" si="0"/>
        <v>8.3333333333333329E-2</v>
      </c>
      <c r="K434" s="3">
        <f t="shared" si="1"/>
        <v>15.600000000000136</v>
      </c>
      <c r="L434" s="3">
        <f t="shared" si="15"/>
        <v>6.7624558872981648</v>
      </c>
      <c r="M434" s="3">
        <f t="shared" si="6"/>
        <v>2.6004722431316516</v>
      </c>
      <c r="N434" s="3">
        <f t="shared" si="7"/>
        <v>41.607555890106426</v>
      </c>
      <c r="O434" s="3">
        <f t="shared" si="8"/>
        <v>0.37493190037892982</v>
      </c>
      <c r="P434" s="3">
        <f t="shared" si="60"/>
        <v>11.247957011367895</v>
      </c>
      <c r="Q434" s="3">
        <v>414</v>
      </c>
      <c r="R434" s="3" t="str">
        <f t="shared" si="10"/>
        <v/>
      </c>
      <c r="S434" s="16"/>
      <c r="T434" s="16">
        <f t="shared" si="64"/>
        <v>4.1042854021509126E-4</v>
      </c>
      <c r="U434" s="16">
        <f t="shared" si="65"/>
        <v>0.32414457622342435</v>
      </c>
      <c r="V434" s="16">
        <f t="shared" si="67"/>
        <v>0.30598673259333725</v>
      </c>
      <c r="W434" s="16">
        <f t="shared" si="66"/>
        <v>0.42571139251677137</v>
      </c>
      <c r="X434" s="3">
        <f t="shared" si="61"/>
        <v>6.6328536823304196</v>
      </c>
      <c r="Y434" s="3">
        <f t="shared" si="12"/>
        <v>7.7459262383869305</v>
      </c>
      <c r="Z434" s="3"/>
      <c r="AA434" s="16">
        <f t="shared" si="63"/>
        <v>0.42571139251677137</v>
      </c>
      <c r="AB434" s="3"/>
      <c r="AC434" s="3"/>
      <c r="AD434" s="3"/>
      <c r="AE434" s="3"/>
      <c r="AF434" s="3"/>
      <c r="AG434" s="3"/>
    </row>
    <row r="435" spans="1:33" ht="16.5" customHeight="1" x14ac:dyDescent="0.2">
      <c r="A435" s="3"/>
      <c r="B435" s="18" t="s">
        <v>447</v>
      </c>
      <c r="C435" s="1">
        <v>115.24</v>
      </c>
      <c r="D435" s="3">
        <f t="shared" si="2"/>
        <v>2.1899999999999977</v>
      </c>
      <c r="E435" s="16">
        <f t="shared" si="62"/>
        <v>1.9371959310039787E-2</v>
      </c>
      <c r="F435" s="3">
        <f t="shared" si="3"/>
        <v>4.7960999999999903</v>
      </c>
      <c r="G435" s="1">
        <v>0</v>
      </c>
      <c r="H435" s="3">
        <f t="shared" si="4"/>
        <v>1.3000000000000114</v>
      </c>
      <c r="I435" s="3">
        <f t="shared" si="5"/>
        <v>1.1280805275945952E-2</v>
      </c>
      <c r="J435" s="3">
        <f t="shared" si="0"/>
        <v>8.3333333333333329E-2</v>
      </c>
      <c r="K435" s="3">
        <f t="shared" si="1"/>
        <v>15.600000000000136</v>
      </c>
      <c r="L435" s="3">
        <f t="shared" si="15"/>
        <v>6.6561663798766419</v>
      </c>
      <c r="M435" s="3">
        <f t="shared" si="6"/>
        <v>2.5799547243850309</v>
      </c>
      <c r="N435" s="3">
        <f t="shared" si="7"/>
        <v>41.279275590160495</v>
      </c>
      <c r="O435" s="3">
        <f t="shared" si="8"/>
        <v>0.37791360863218781</v>
      </c>
      <c r="P435" s="3">
        <f t="shared" si="60"/>
        <v>11.337408258965635</v>
      </c>
      <c r="Q435" s="3">
        <v>415</v>
      </c>
      <c r="R435" s="3">
        <f t="shared" si="10"/>
        <v>11.337408258965635</v>
      </c>
      <c r="S435" s="16"/>
      <c r="T435" s="16">
        <f t="shared" si="64"/>
        <v>4.0852823033913157E-4</v>
      </c>
      <c r="U435" s="16">
        <f t="shared" si="65"/>
        <v>0.3233933007451108</v>
      </c>
      <c r="V435" s="16">
        <f t="shared" si="67"/>
        <v>0.29625855484703639</v>
      </c>
      <c r="W435" s="16">
        <f t="shared" si="66"/>
        <v>0.4185914272171205</v>
      </c>
      <c r="X435" s="3">
        <f t="shared" si="61"/>
        <v>6.6856025536515027</v>
      </c>
      <c r="Y435" s="3">
        <f t="shared" si="12"/>
        <v>7.616376672647279</v>
      </c>
      <c r="Z435" s="3"/>
      <c r="AA435" s="16">
        <f t="shared" si="63"/>
        <v>0.4185914272171205</v>
      </c>
      <c r="AB435" s="3"/>
      <c r="AC435" s="3"/>
      <c r="AD435" s="3"/>
      <c r="AE435" s="3"/>
      <c r="AF435" s="3"/>
      <c r="AG435" s="3"/>
    </row>
    <row r="436" spans="1:33" ht="16.5" customHeight="1" x14ac:dyDescent="0.2">
      <c r="A436" s="3"/>
      <c r="B436" s="18" t="s">
        <v>448</v>
      </c>
      <c r="C436" s="1">
        <v>118</v>
      </c>
      <c r="D436" s="3">
        <f t="shared" si="2"/>
        <v>2.7600000000000051</v>
      </c>
      <c r="E436" s="16">
        <f t="shared" si="62"/>
        <v>2.3950017355085087E-2</v>
      </c>
      <c r="F436" s="3">
        <f t="shared" si="3"/>
        <v>7.6176000000000279</v>
      </c>
      <c r="G436" s="1">
        <v>0</v>
      </c>
      <c r="H436" s="3">
        <f t="shared" si="4"/>
        <v>1.3000000000000114</v>
      </c>
      <c r="I436" s="3">
        <f t="shared" si="5"/>
        <v>1.101694915254247E-2</v>
      </c>
      <c r="J436" s="3">
        <f t="shared" si="0"/>
        <v>8.3333333333333329E-2</v>
      </c>
      <c r="K436" s="3">
        <f t="shared" si="1"/>
        <v>15.600000000000136</v>
      </c>
      <c r="L436" s="3">
        <f t="shared" si="15"/>
        <v>6.7081357647481763</v>
      </c>
      <c r="M436" s="3">
        <f t="shared" si="6"/>
        <v>2.5900069043823368</v>
      </c>
      <c r="N436" s="3">
        <f t="shared" si="7"/>
        <v>41.440110470117389</v>
      </c>
      <c r="O436" s="3">
        <f t="shared" si="8"/>
        <v>0.37644687292157081</v>
      </c>
      <c r="P436" s="3">
        <f t="shared" si="60"/>
        <v>11.293406187647124</v>
      </c>
      <c r="Q436" s="3">
        <v>416</v>
      </c>
      <c r="R436" s="3" t="str">
        <f t="shared" si="10"/>
        <v/>
      </c>
      <c r="S436" s="16"/>
      <c r="T436" s="16">
        <f t="shared" si="64"/>
        <v>4.1745120876992864E-4</v>
      </c>
      <c r="U436" s="16">
        <f t="shared" si="65"/>
        <v>0.32690596422381424</v>
      </c>
      <c r="V436" s="16">
        <f t="shared" si="67"/>
        <v>0.30899759513573394</v>
      </c>
      <c r="W436" s="16">
        <f t="shared" si="66"/>
        <v>0.40440800810840322</v>
      </c>
      <c r="X436" s="3">
        <f t="shared" si="61"/>
        <v>6.6596547926065259</v>
      </c>
      <c r="Y436" s="3">
        <f t="shared" si="12"/>
        <v>7.3583057820029243</v>
      </c>
      <c r="Z436" s="3"/>
      <c r="AA436" s="16">
        <f t="shared" si="63"/>
        <v>0.40440800810840322</v>
      </c>
      <c r="AB436" s="3"/>
      <c r="AC436" s="3"/>
      <c r="AD436" s="3"/>
      <c r="AE436" s="3"/>
      <c r="AF436" s="3"/>
      <c r="AG436" s="3"/>
    </row>
    <row r="437" spans="1:33" ht="16.5" customHeight="1" x14ac:dyDescent="0.2">
      <c r="A437" s="3"/>
      <c r="B437" s="18" t="s">
        <v>449</v>
      </c>
      <c r="C437" s="1">
        <v>123.6</v>
      </c>
      <c r="D437" s="3">
        <f t="shared" si="2"/>
        <v>5.5999999999999943</v>
      </c>
      <c r="E437" s="16">
        <f t="shared" si="62"/>
        <v>4.745762711864402E-2</v>
      </c>
      <c r="F437" s="3">
        <f t="shared" si="3"/>
        <v>31.359999999999935</v>
      </c>
      <c r="G437" s="1">
        <v>0</v>
      </c>
      <c r="H437" s="3">
        <f t="shared" si="4"/>
        <v>1.3000000000000114</v>
      </c>
      <c r="I437" s="3">
        <f t="shared" si="5"/>
        <v>1.0517799352750901E-2</v>
      </c>
      <c r="J437" s="3">
        <f t="shared" si="0"/>
        <v>8.3333333333333329E-2</v>
      </c>
      <c r="K437" s="3">
        <f t="shared" si="1"/>
        <v>15.600000000000136</v>
      </c>
      <c r="L437" s="3">
        <f t="shared" si="15"/>
        <v>8.0406689666536764</v>
      </c>
      <c r="M437" s="3">
        <f t="shared" si="6"/>
        <v>2.8356073364719729</v>
      </c>
      <c r="N437" s="3">
        <f t="shared" si="7"/>
        <v>45.369717383551567</v>
      </c>
      <c r="O437" s="3">
        <f t="shared" si="8"/>
        <v>0.34384168338804316</v>
      </c>
      <c r="P437" s="3">
        <f t="shared" si="60"/>
        <v>10.315250501641295</v>
      </c>
      <c r="Q437" s="3">
        <v>417</v>
      </c>
      <c r="R437" s="3" t="str">
        <f t="shared" si="10"/>
        <v/>
      </c>
      <c r="S437" s="16"/>
      <c r="T437" s="16">
        <f t="shared" si="64"/>
        <v>5.1662824460573019E-4</v>
      </c>
      <c r="U437" s="16">
        <f t="shared" si="65"/>
        <v>0.363671322239006</v>
      </c>
      <c r="V437" s="16">
        <f t="shared" si="67"/>
        <v>0.34054341404103794</v>
      </c>
      <c r="W437" s="16">
        <f t="shared" si="66"/>
        <v>0.34705401420149051</v>
      </c>
      <c r="X437" s="3">
        <f t="shared" si="61"/>
        <v>6.0828421734563047</v>
      </c>
      <c r="Y437" s="3">
        <f t="shared" si="12"/>
        <v>6.3147353864506437</v>
      </c>
      <c r="Z437" s="3"/>
      <c r="AA437" s="16">
        <f t="shared" si="63"/>
        <v>0.34705401420149051</v>
      </c>
      <c r="AB437" s="3"/>
      <c r="AC437" s="3"/>
      <c r="AD437" s="3"/>
      <c r="AE437" s="3"/>
      <c r="AF437" s="3"/>
      <c r="AG437" s="3"/>
    </row>
    <row r="438" spans="1:33" ht="16.5" customHeight="1" x14ac:dyDescent="0.2">
      <c r="A438" s="3"/>
      <c r="B438" s="18" t="s">
        <v>450</v>
      </c>
      <c r="C438" s="1">
        <v>116.77</v>
      </c>
      <c r="D438" s="3">
        <f t="shared" si="2"/>
        <v>-6.8299999999999983</v>
      </c>
      <c r="E438" s="16">
        <f t="shared" si="62"/>
        <v>-5.5258899676375393E-2</v>
      </c>
      <c r="F438" s="3">
        <f t="shared" si="3"/>
        <v>46.648899999999976</v>
      </c>
      <c r="G438" s="1">
        <v>0</v>
      </c>
      <c r="H438" s="3">
        <f t="shared" si="4"/>
        <v>1.3000000000000114</v>
      </c>
      <c r="I438" s="3">
        <f t="shared" si="5"/>
        <v>1.1132996488824282E-2</v>
      </c>
      <c r="J438" s="3">
        <f t="shared" si="0"/>
        <v>8.3333333333333329E-2</v>
      </c>
      <c r="K438" s="3">
        <f t="shared" si="1"/>
        <v>15.600000000000136</v>
      </c>
      <c r="L438" s="3">
        <f t="shared" si="15"/>
        <v>10.127600373861585</v>
      </c>
      <c r="M438" s="3">
        <f t="shared" si="6"/>
        <v>3.182389098438716</v>
      </c>
      <c r="N438" s="3">
        <f t="shared" si="7"/>
        <v>50.918225575019456</v>
      </c>
      <c r="O438" s="3">
        <f t="shared" si="8"/>
        <v>0.30637359852644819</v>
      </c>
      <c r="P438" s="3">
        <f t="shared" si="60"/>
        <v>9.1912079557934447</v>
      </c>
      <c r="Q438" s="3">
        <v>418</v>
      </c>
      <c r="R438" s="3" t="str">
        <f t="shared" si="10"/>
        <v/>
      </c>
      <c r="S438" s="16"/>
      <c r="T438" s="16">
        <f t="shared" si="64"/>
        <v>6.5375893373210807E-4</v>
      </c>
      <c r="U438" s="16">
        <f t="shared" si="65"/>
        <v>0.40909936083477283</v>
      </c>
      <c r="V438" s="16">
        <f t="shared" si="67"/>
        <v>0.37828920798209714</v>
      </c>
      <c r="W438" s="16">
        <f t="shared" si="66"/>
        <v>0.32656115031147209</v>
      </c>
      <c r="X438" s="3">
        <f t="shared" si="61"/>
        <v>5.4200009364398536</v>
      </c>
      <c r="Y438" s="3">
        <f t="shared" si="12"/>
        <v>5.9418625554771758</v>
      </c>
      <c r="Z438" s="3"/>
      <c r="AA438" s="16">
        <f t="shared" si="63"/>
        <v>0.32656115031147209</v>
      </c>
      <c r="AB438" s="3"/>
      <c r="AC438" s="3"/>
      <c r="AD438" s="3"/>
      <c r="AE438" s="3"/>
      <c r="AF438" s="3"/>
      <c r="AG438" s="3"/>
    </row>
    <row r="439" spans="1:33" ht="16.5" customHeight="1" x14ac:dyDescent="0.2">
      <c r="A439" s="3"/>
      <c r="B439" s="18" t="s">
        <v>451</v>
      </c>
      <c r="C439" s="1">
        <v>115.9</v>
      </c>
      <c r="D439" s="3">
        <f t="shared" si="2"/>
        <v>-0.86999999999999034</v>
      </c>
      <c r="E439" s="16">
        <f t="shared" si="62"/>
        <v>-7.4505438040591791E-3</v>
      </c>
      <c r="F439" s="3">
        <f t="shared" si="3"/>
        <v>0.75689999999998314</v>
      </c>
      <c r="G439" s="1">
        <v>118.39</v>
      </c>
      <c r="H439" s="3">
        <f t="shared" si="4"/>
        <v>2.4899999999999949</v>
      </c>
      <c r="I439" s="3">
        <f t="shared" si="5"/>
        <v>2.1484037963761818E-2</v>
      </c>
      <c r="J439" s="3">
        <f t="shared" si="0"/>
        <v>8.3333333333333329E-2</v>
      </c>
      <c r="K439" s="3">
        <f t="shared" si="1"/>
        <v>29.879999999999939</v>
      </c>
      <c r="L439" s="3">
        <f t="shared" si="15"/>
        <v>9.621076029328524</v>
      </c>
      <c r="M439" s="3">
        <f t="shared" si="6"/>
        <v>3.1017859418935609</v>
      </c>
      <c r="N439" s="3">
        <f t="shared" si="7"/>
        <v>49.628575070296975</v>
      </c>
      <c r="O439" s="3">
        <f t="shared" si="8"/>
        <v>0.60207249468025348</v>
      </c>
      <c r="P439" s="3">
        <f t="shared" si="60"/>
        <v>18.062174840407604</v>
      </c>
      <c r="Q439" s="3">
        <v>419</v>
      </c>
      <c r="R439" s="3" t="str">
        <f t="shared" si="10"/>
        <v/>
      </c>
      <c r="S439" s="16"/>
      <c r="T439" s="16">
        <f t="shared" si="64"/>
        <v>6.2142118612368085E-4</v>
      </c>
      <c r="U439" s="16">
        <f t="shared" si="65"/>
        <v>0.39885313543666961</v>
      </c>
      <c r="V439" s="16">
        <f t="shared" si="67"/>
        <v>0.37558952292828118</v>
      </c>
      <c r="W439" s="16">
        <f t="shared" si="66"/>
        <v>0.6463743986439765</v>
      </c>
      <c r="X439" s="3">
        <f t="shared" si="61"/>
        <v>10.651157608445001</v>
      </c>
      <c r="Y439" s="3">
        <f t="shared" si="12"/>
        <v>11.76094533124505</v>
      </c>
      <c r="Z439" s="3"/>
      <c r="AA439" s="16">
        <f t="shared" si="63"/>
        <v>0.6463743986439765</v>
      </c>
      <c r="AB439" s="3"/>
      <c r="AC439" s="3"/>
      <c r="AD439" s="3"/>
      <c r="AE439" s="3"/>
      <c r="AF439" s="3"/>
      <c r="AG439" s="3"/>
    </row>
    <row r="440" spans="1:33" ht="16.5" customHeight="1" x14ac:dyDescent="0.2">
      <c r="A440" s="3"/>
      <c r="B440" s="18" t="s">
        <v>452</v>
      </c>
      <c r="C440" s="1">
        <v>119.35</v>
      </c>
      <c r="D440" s="3">
        <f t="shared" si="2"/>
        <v>3.4499999999999886</v>
      </c>
      <c r="E440" s="16">
        <f t="shared" si="62"/>
        <v>2.9767040552200072E-2</v>
      </c>
      <c r="F440" s="3">
        <f t="shared" si="3"/>
        <v>11.902499999999922</v>
      </c>
      <c r="G440" s="1">
        <v>0</v>
      </c>
      <c r="H440" s="3">
        <f t="shared" si="4"/>
        <v>2.4899999999999949</v>
      </c>
      <c r="I440" s="3">
        <f t="shared" si="5"/>
        <v>2.0863007959782111E-2</v>
      </c>
      <c r="J440" s="3">
        <f t="shared" si="0"/>
        <v>8.3333333333333329E-2</v>
      </c>
      <c r="K440" s="3">
        <f t="shared" si="1"/>
        <v>29.879999999999939</v>
      </c>
      <c r="L440" s="3">
        <f t="shared" si="15"/>
        <v>9.744396243959411</v>
      </c>
      <c r="M440" s="3">
        <f t="shared" si="6"/>
        <v>3.1216015511207402</v>
      </c>
      <c r="N440" s="3">
        <f t="shared" si="7"/>
        <v>49.945624817931844</v>
      </c>
      <c r="O440" s="3">
        <f t="shared" si="8"/>
        <v>0.59825059970562633</v>
      </c>
      <c r="P440" s="3">
        <f t="shared" si="60"/>
        <v>17.947517991168791</v>
      </c>
      <c r="Q440" s="3">
        <v>420</v>
      </c>
      <c r="R440" s="3">
        <f t="shared" si="10"/>
        <v>17.947517991168791</v>
      </c>
      <c r="S440" s="16"/>
      <c r="T440" s="16">
        <f t="shared" si="64"/>
        <v>6.3572688975139125E-4</v>
      </c>
      <c r="U440" s="16">
        <f t="shared" si="65"/>
        <v>0.40341800130429994</v>
      </c>
      <c r="V440" s="16">
        <f t="shared" si="67"/>
        <v>0.37263174989187975</v>
      </c>
      <c r="W440" s="16">
        <f t="shared" si="66"/>
        <v>0.62058731813640777</v>
      </c>
      <c r="X440" s="3">
        <f t="shared" si="61"/>
        <v>10.583545143007102</v>
      </c>
      <c r="Y440" s="3">
        <f t="shared" si="12"/>
        <v>11.291742892630248</v>
      </c>
      <c r="Z440" s="3"/>
      <c r="AA440" s="16">
        <f t="shared" si="63"/>
        <v>0.62058731813640777</v>
      </c>
      <c r="AB440" s="3"/>
      <c r="AC440" s="3"/>
      <c r="AD440" s="3"/>
      <c r="AE440" s="3"/>
      <c r="AF440" s="3"/>
      <c r="AG440" s="3"/>
    </row>
    <row r="441" spans="1:33" ht="16.5" customHeight="1" x14ac:dyDescent="0.2">
      <c r="A441" s="3"/>
      <c r="B441" s="18" t="s">
        <v>453</v>
      </c>
      <c r="C441" s="1">
        <v>120.01</v>
      </c>
      <c r="D441" s="3">
        <f t="shared" si="2"/>
        <v>0.6600000000000108</v>
      </c>
      <c r="E441" s="16">
        <f t="shared" si="62"/>
        <v>5.5299539170507823E-3</v>
      </c>
      <c r="F441" s="3">
        <f t="shared" si="3"/>
        <v>0.43560000000001425</v>
      </c>
      <c r="G441" s="1">
        <v>0</v>
      </c>
      <c r="H441" s="3">
        <f t="shared" si="4"/>
        <v>2.4899999999999949</v>
      </c>
      <c r="I441" s="3">
        <f t="shared" si="5"/>
        <v>2.0748270977418506E-2</v>
      </c>
      <c r="J441" s="3">
        <f t="shared" si="0"/>
        <v>8.3333333333333329E-2</v>
      </c>
      <c r="K441" s="3">
        <f t="shared" si="1"/>
        <v>29.879999999999939</v>
      </c>
      <c r="L441" s="3">
        <f t="shared" si="15"/>
        <v>9.2412180686102534</v>
      </c>
      <c r="M441" s="3">
        <f t="shared" si="6"/>
        <v>3.0399371816881766</v>
      </c>
      <c r="N441" s="3">
        <f t="shared" si="7"/>
        <v>48.638994907010826</v>
      </c>
      <c r="O441" s="3">
        <f t="shared" si="8"/>
        <v>0.61432190482400439</v>
      </c>
      <c r="P441" s="3">
        <f t="shared" si="60"/>
        <v>18.429657144720132</v>
      </c>
      <c r="Q441" s="3">
        <v>421</v>
      </c>
      <c r="R441" s="3" t="str">
        <f t="shared" si="10"/>
        <v/>
      </c>
      <c r="S441" s="16"/>
      <c r="T441" s="16">
        <f t="shared" si="64"/>
        <v>6.030162681607596E-4</v>
      </c>
      <c r="U441" s="16">
        <f t="shared" si="65"/>
        <v>0.39290223293989368</v>
      </c>
      <c r="V441" s="16">
        <f t="shared" si="67"/>
        <v>0.37175678192950845</v>
      </c>
      <c r="W441" s="16">
        <f t="shared" si="66"/>
        <v>0.63369263611976212</v>
      </c>
      <c r="X441" s="3">
        <f t="shared" si="61"/>
        <v>10.867859748476935</v>
      </c>
      <c r="Y441" s="3">
        <f t="shared" si="12"/>
        <v>11.530197461180864</v>
      </c>
      <c r="Z441" s="3"/>
      <c r="AA441" s="16">
        <f t="shared" si="63"/>
        <v>0.63369263611976212</v>
      </c>
      <c r="AB441" s="3"/>
      <c r="AC441" s="3"/>
      <c r="AD441" s="3"/>
      <c r="AE441" s="3"/>
      <c r="AF441" s="3"/>
      <c r="AG441" s="3"/>
    </row>
    <row r="442" spans="1:33" ht="16.5" customHeight="1" x14ac:dyDescent="0.2">
      <c r="A442" s="3"/>
      <c r="B442" s="18" t="s">
        <v>454</v>
      </c>
      <c r="C442" s="1">
        <v>118.3</v>
      </c>
      <c r="D442" s="3">
        <f t="shared" si="2"/>
        <v>-1.710000000000008</v>
      </c>
      <c r="E442" s="16">
        <f t="shared" si="62"/>
        <v>-1.4248812598950153E-2</v>
      </c>
      <c r="F442" s="3">
        <f t="shared" si="3"/>
        <v>2.9241000000000272</v>
      </c>
      <c r="G442" s="1">
        <v>0</v>
      </c>
      <c r="H442" s="3">
        <f t="shared" si="4"/>
        <v>2.4899999999999949</v>
      </c>
      <c r="I442" s="3">
        <f t="shared" si="5"/>
        <v>2.1048182586644083E-2</v>
      </c>
      <c r="J442" s="3">
        <f t="shared" si="0"/>
        <v>8.3333333333333329E-2</v>
      </c>
      <c r="K442" s="3">
        <f t="shared" si="1"/>
        <v>29.879999999999939</v>
      </c>
      <c r="L442" s="3">
        <f t="shared" si="15"/>
        <v>8.8997522270637539</v>
      </c>
      <c r="M442" s="3">
        <f t="shared" si="6"/>
        <v>2.9832452509077685</v>
      </c>
      <c r="N442" s="3">
        <f t="shared" si="7"/>
        <v>47.731924014524296</v>
      </c>
      <c r="O442" s="3">
        <f t="shared" si="8"/>
        <v>0.6259961360641525</v>
      </c>
      <c r="P442" s="3">
        <f t="shared" si="60"/>
        <v>18.779884081924575</v>
      </c>
      <c r="Q442" s="3">
        <v>422</v>
      </c>
      <c r="R442" s="3" t="str">
        <f t="shared" si="10"/>
        <v/>
      </c>
      <c r="S442" s="16"/>
      <c r="T442" s="16">
        <f t="shared" si="64"/>
        <v>5.8139531639423206E-4</v>
      </c>
      <c r="U442" s="16">
        <f t="shared" si="65"/>
        <v>0.38579424697229925</v>
      </c>
      <c r="V442" s="16">
        <f t="shared" si="67"/>
        <v>0.37372220846720494</v>
      </c>
      <c r="W442" s="16">
        <f t="shared" si="66"/>
        <v>0.65469662396978301</v>
      </c>
      <c r="X442" s="3">
        <f t="shared" si="61"/>
        <v>11.074386500645351</v>
      </c>
      <c r="Y442" s="3">
        <f t="shared" si="12"/>
        <v>11.912370321616651</v>
      </c>
      <c r="Z442" s="3"/>
      <c r="AA442" s="16">
        <f t="shared" si="63"/>
        <v>0.65469662396978301</v>
      </c>
      <c r="AB442" s="3"/>
      <c r="AC442" s="3"/>
      <c r="AD442" s="3"/>
      <c r="AE442" s="3"/>
      <c r="AF442" s="3"/>
      <c r="AG442" s="3"/>
    </row>
    <row r="443" spans="1:33" ht="16.5" customHeight="1" x14ac:dyDescent="0.2">
      <c r="A443" s="3"/>
      <c r="B443" s="18" t="s">
        <v>455</v>
      </c>
      <c r="C443" s="1">
        <v>118.98</v>
      </c>
      <c r="D443" s="3">
        <f t="shared" si="2"/>
        <v>0.68000000000000682</v>
      </c>
      <c r="E443" s="16">
        <f t="shared" si="62"/>
        <v>5.748098055790421E-3</v>
      </c>
      <c r="F443" s="3">
        <f t="shared" si="3"/>
        <v>0.4624000000000093</v>
      </c>
      <c r="G443" s="1">
        <v>0</v>
      </c>
      <c r="H443" s="3">
        <f t="shared" si="4"/>
        <v>2.4899999999999949</v>
      </c>
      <c r="I443" s="3">
        <f t="shared" si="5"/>
        <v>2.0927887039838583E-2</v>
      </c>
      <c r="J443" s="3">
        <f t="shared" si="0"/>
        <v>8.3333333333333329E-2</v>
      </c>
      <c r="K443" s="3">
        <f t="shared" si="1"/>
        <v>29.879999999999939</v>
      </c>
      <c r="L443" s="3">
        <f t="shared" si="15"/>
        <v>8.4436791337089563</v>
      </c>
      <c r="M443" s="3">
        <f t="shared" si="6"/>
        <v>2.9058009453004443</v>
      </c>
      <c r="N443" s="3">
        <f t="shared" si="7"/>
        <v>46.492815124807109</v>
      </c>
      <c r="O443" s="3">
        <f t="shared" si="8"/>
        <v>0.64267994785406979</v>
      </c>
      <c r="P443" s="3">
        <f t="shared" si="60"/>
        <v>19.280398435622093</v>
      </c>
      <c r="Q443" s="3">
        <v>423</v>
      </c>
      <c r="R443" s="3" t="str">
        <f t="shared" si="10"/>
        <v/>
      </c>
      <c r="S443" s="16"/>
      <c r="T443" s="16">
        <f t="shared" si="64"/>
        <v>5.5175452260313753E-4</v>
      </c>
      <c r="U443" s="16">
        <f t="shared" si="65"/>
        <v>0.37583128899335033</v>
      </c>
      <c r="V443" s="16">
        <f t="shared" si="67"/>
        <v>0.37447467150606262</v>
      </c>
      <c r="W443" s="16">
        <f t="shared" si="66"/>
        <v>0.66821111448894399</v>
      </c>
      <c r="X443" s="3">
        <f t="shared" si="61"/>
        <v>11.369536852893905</v>
      </c>
      <c r="Y443" s="3">
        <f t="shared" si="12"/>
        <v>12.158269887733328</v>
      </c>
      <c r="Z443" s="3"/>
      <c r="AA443" s="16">
        <f t="shared" si="63"/>
        <v>0.66821111448894399</v>
      </c>
      <c r="AB443" s="3"/>
      <c r="AC443" s="3"/>
      <c r="AD443" s="3"/>
      <c r="AE443" s="3"/>
      <c r="AF443" s="3"/>
      <c r="AG443" s="3"/>
    </row>
    <row r="444" spans="1:33" ht="16.5" customHeight="1" x14ac:dyDescent="0.2">
      <c r="A444" s="3"/>
      <c r="B444" s="18" t="s">
        <v>456</v>
      </c>
      <c r="C444" s="1">
        <v>114.23</v>
      </c>
      <c r="D444" s="3">
        <f t="shared" si="2"/>
        <v>-4.75</v>
      </c>
      <c r="E444" s="16">
        <f t="shared" si="62"/>
        <v>-3.9922676080013444E-2</v>
      </c>
      <c r="F444" s="3">
        <f t="shared" si="3"/>
        <v>22.5625</v>
      </c>
      <c r="G444" s="1">
        <v>0</v>
      </c>
      <c r="H444" s="3">
        <f t="shared" si="4"/>
        <v>2.4899999999999949</v>
      </c>
      <c r="I444" s="3">
        <f t="shared" si="5"/>
        <v>2.1798126586710976E-2</v>
      </c>
      <c r="J444" s="3">
        <f t="shared" si="0"/>
        <v>8.3333333333333329E-2</v>
      </c>
      <c r="K444" s="3">
        <f t="shared" si="1"/>
        <v>29.879999999999939</v>
      </c>
      <c r="L444" s="3">
        <f t="shared" si="15"/>
        <v>9.2068586399949588</v>
      </c>
      <c r="M444" s="3">
        <f t="shared" si="6"/>
        <v>3.0342805803015249</v>
      </c>
      <c r="N444" s="3">
        <f t="shared" si="7"/>
        <v>48.548489284824399</v>
      </c>
      <c r="O444" s="3">
        <f t="shared" si="8"/>
        <v>0.61546714305979489</v>
      </c>
      <c r="P444" s="3">
        <f t="shared" si="60"/>
        <v>18.464014291793845</v>
      </c>
      <c r="Q444" s="3">
        <v>424</v>
      </c>
      <c r="R444" s="3" t="str">
        <f t="shared" si="10"/>
        <v/>
      </c>
      <c r="S444" s="16"/>
      <c r="T444" s="16">
        <f t="shared" si="64"/>
        <v>6.0808238978078829E-4</v>
      </c>
      <c r="U444" s="16">
        <f t="shared" si="65"/>
        <v>0.3945492260591596</v>
      </c>
      <c r="V444" s="16">
        <f t="shared" si="67"/>
        <v>0.39309106393994159</v>
      </c>
      <c r="W444" s="16">
        <f t="shared" si="66"/>
        <v>0.66297815776556668</v>
      </c>
      <c r="X444" s="3">
        <f t="shared" si="61"/>
        <v>10.888119954775014</v>
      </c>
      <c r="Y444" s="3">
        <f t="shared" si="12"/>
        <v>12.063054919328755</v>
      </c>
      <c r="Z444" s="3"/>
      <c r="AA444" s="16">
        <f t="shared" si="63"/>
        <v>0.66297815776556668</v>
      </c>
      <c r="AB444" s="3"/>
      <c r="AC444" s="3"/>
      <c r="AD444" s="3"/>
      <c r="AE444" s="3"/>
      <c r="AF444" s="3"/>
      <c r="AG444" s="3"/>
    </row>
    <row r="445" spans="1:33" ht="16.5" customHeight="1" x14ac:dyDescent="0.2">
      <c r="A445" s="3"/>
      <c r="B445" s="18" t="s">
        <v>457</v>
      </c>
      <c r="C445" s="1">
        <v>113.52</v>
      </c>
      <c r="D445" s="3">
        <f t="shared" si="2"/>
        <v>-0.71000000000000796</v>
      </c>
      <c r="E445" s="16">
        <f t="shared" si="62"/>
        <v>-6.2155300709096379E-3</v>
      </c>
      <c r="F445" s="3">
        <f t="shared" si="3"/>
        <v>0.50410000000001132</v>
      </c>
      <c r="G445" s="1">
        <v>0</v>
      </c>
      <c r="H445" s="3">
        <f t="shared" si="4"/>
        <v>2.4899999999999949</v>
      </c>
      <c r="I445" s="3">
        <f t="shared" si="5"/>
        <v>2.1934460887949217E-2</v>
      </c>
      <c r="J445" s="3">
        <f t="shared" si="0"/>
        <v>8.3333333333333329E-2</v>
      </c>
      <c r="K445" s="3">
        <f t="shared" si="1"/>
        <v>29.879999999999939</v>
      </c>
      <c r="L445" s="3">
        <f t="shared" si="15"/>
        <v>8.7364392540492855</v>
      </c>
      <c r="M445" s="3">
        <f t="shared" si="6"/>
        <v>2.955746818326848</v>
      </c>
      <c r="N445" s="3">
        <f t="shared" si="7"/>
        <v>47.291949093229569</v>
      </c>
      <c r="O445" s="3">
        <f t="shared" si="8"/>
        <v>0.63182001530737575</v>
      </c>
      <c r="P445" s="3">
        <f t="shared" si="60"/>
        <v>18.954600459221272</v>
      </c>
      <c r="Q445" s="3">
        <v>425</v>
      </c>
      <c r="R445" s="3">
        <f t="shared" si="10"/>
        <v>18.954600459221272</v>
      </c>
      <c r="S445" s="16"/>
      <c r="T445" s="16">
        <f t="shared" si="64"/>
        <v>5.7730133163384734E-4</v>
      </c>
      <c r="U445" s="16">
        <f t="shared" si="65"/>
        <v>0.38443353248417977</v>
      </c>
      <c r="V445" s="16">
        <f t="shared" si="67"/>
        <v>0.39115745334302565</v>
      </c>
      <c r="W445" s="16">
        <f t="shared" si="66"/>
        <v>0.68467890653170937</v>
      </c>
      <c r="X445" s="3">
        <f t="shared" si="61"/>
        <v>11.177415714336746</v>
      </c>
      <c r="Y445" s="3">
        <f t="shared" si="12"/>
        <v>12.457905520499089</v>
      </c>
      <c r="Z445" s="3"/>
      <c r="AA445" s="16">
        <f t="shared" si="63"/>
        <v>0.68467890653170937</v>
      </c>
      <c r="AB445" s="3"/>
      <c r="AC445" s="3"/>
      <c r="AD445" s="3"/>
      <c r="AE445" s="3"/>
      <c r="AF445" s="3"/>
      <c r="AG445" s="3"/>
    </row>
    <row r="446" spans="1:33" ht="16.5" customHeight="1" x14ac:dyDescent="0.2">
      <c r="A446" s="3"/>
      <c r="B446" s="18" t="s">
        <v>458</v>
      </c>
      <c r="C446" s="1">
        <v>111.35</v>
      </c>
      <c r="D446" s="3">
        <f t="shared" si="2"/>
        <v>-2.1700000000000017</v>
      </c>
      <c r="E446" s="16">
        <f t="shared" si="62"/>
        <v>-1.9115574348132502E-2</v>
      </c>
      <c r="F446" s="3">
        <f t="shared" si="3"/>
        <v>4.708900000000007</v>
      </c>
      <c r="G446" s="1">
        <v>0</v>
      </c>
      <c r="H446" s="3">
        <f t="shared" si="4"/>
        <v>2.4899999999999949</v>
      </c>
      <c r="I446" s="3">
        <f t="shared" si="5"/>
        <v>2.2361921867983789E-2</v>
      </c>
      <c r="J446" s="3">
        <f t="shared" si="0"/>
        <v>8.3333333333333329E-2</v>
      </c>
      <c r="K446" s="3">
        <f t="shared" si="1"/>
        <v>29.879999999999939</v>
      </c>
      <c r="L446" s="3">
        <f t="shared" si="15"/>
        <v>8.5187344295060807</v>
      </c>
      <c r="M446" s="3">
        <f t="shared" si="6"/>
        <v>2.9186871071606975</v>
      </c>
      <c r="N446" s="3">
        <f t="shared" si="7"/>
        <v>46.698993714571159</v>
      </c>
      <c r="O446" s="3">
        <f t="shared" si="8"/>
        <v>0.63984248103137797</v>
      </c>
      <c r="P446" s="3">
        <f t="shared" si="60"/>
        <v>19.195274430941339</v>
      </c>
      <c r="Q446" s="3">
        <v>426</v>
      </c>
      <c r="R446" s="3" t="str">
        <f t="shared" si="10"/>
        <v/>
      </c>
      <c r="S446" s="16"/>
      <c r="T446" s="16">
        <f t="shared" si="64"/>
        <v>5.6584748574331413E-4</v>
      </c>
      <c r="U446" s="16">
        <f t="shared" si="65"/>
        <v>0.38060078343362408</v>
      </c>
      <c r="V446" s="16">
        <f t="shared" si="67"/>
        <v>0.38095337646464233</v>
      </c>
      <c r="W446" s="16">
        <f t="shared" si="66"/>
        <v>0.70505126131093188</v>
      </c>
      <c r="X446" s="3">
        <f t="shared" si="61"/>
        <v>11.319339731111628</v>
      </c>
      <c r="Y446" s="3">
        <f t="shared" si="12"/>
        <v>12.828585657784563</v>
      </c>
      <c r="Z446" s="3"/>
      <c r="AA446" s="16">
        <f t="shared" si="63"/>
        <v>0.70505126131093188</v>
      </c>
      <c r="AB446" s="3"/>
      <c r="AC446" s="3"/>
      <c r="AD446" s="3"/>
      <c r="AE446" s="3"/>
      <c r="AF446" s="3"/>
      <c r="AG446" s="3"/>
    </row>
    <row r="447" spans="1:33" ht="16.5" customHeight="1" x14ac:dyDescent="0.2">
      <c r="A447" s="3"/>
      <c r="B447" s="18" t="s">
        <v>459</v>
      </c>
      <c r="C447" s="1">
        <v>111.02</v>
      </c>
      <c r="D447" s="3">
        <f t="shared" si="2"/>
        <v>-0.32999999999999829</v>
      </c>
      <c r="E447" s="16">
        <f t="shared" si="62"/>
        <v>-2.9636281993713365E-3</v>
      </c>
      <c r="F447" s="3">
        <f t="shared" si="3"/>
        <v>0.10889999999999887</v>
      </c>
      <c r="G447" s="1">
        <v>0</v>
      </c>
      <c r="H447" s="3">
        <f t="shared" si="4"/>
        <v>2.4899999999999949</v>
      </c>
      <c r="I447" s="3">
        <f t="shared" si="5"/>
        <v>2.2428391280850252E-2</v>
      </c>
      <c r="J447" s="3">
        <f t="shared" si="0"/>
        <v>8.3333333333333329E-2</v>
      </c>
      <c r="K447" s="3">
        <f t="shared" si="1"/>
        <v>29.879999999999939</v>
      </c>
      <c r="L447" s="3">
        <f t="shared" si="15"/>
        <v>8.0641487846679141</v>
      </c>
      <c r="M447" s="3">
        <f t="shared" si="6"/>
        <v>2.8397444928492974</v>
      </c>
      <c r="N447" s="3">
        <f t="shared" si="7"/>
        <v>45.435911885588759</v>
      </c>
      <c r="O447" s="3">
        <f t="shared" si="8"/>
        <v>0.65762958769794599</v>
      </c>
      <c r="P447" s="3">
        <f t="shared" si="60"/>
        <v>19.728887630938381</v>
      </c>
      <c r="Q447" s="3">
        <v>427</v>
      </c>
      <c r="R447" s="3" t="str">
        <f t="shared" si="10"/>
        <v/>
      </c>
      <c r="S447" s="16"/>
      <c r="T447" s="16">
        <f t="shared" si="64"/>
        <v>5.3573589689795171E-4</v>
      </c>
      <c r="U447" s="16">
        <f t="shared" si="65"/>
        <v>0.37033550951249011</v>
      </c>
      <c r="V447" s="16">
        <f t="shared" si="67"/>
        <v>0.37199676595092124</v>
      </c>
      <c r="W447" s="16">
        <f t="shared" si="66"/>
        <v>0.7267482821847141</v>
      </c>
      <c r="X447" s="3">
        <f t="shared" si="61"/>
        <v>11.634008277138552</v>
      </c>
      <c r="Y447" s="3">
        <f t="shared" si="12"/>
        <v>13.223368429012462</v>
      </c>
      <c r="Z447" s="3"/>
      <c r="AA447" s="16">
        <f t="shared" si="63"/>
        <v>0.7267482821847141</v>
      </c>
      <c r="AB447" s="3"/>
      <c r="AC447" s="3"/>
      <c r="AD447" s="3"/>
      <c r="AE447" s="3"/>
      <c r="AF447" s="3"/>
      <c r="AG447" s="3"/>
    </row>
    <row r="448" spans="1:33" ht="16.5" customHeight="1" x14ac:dyDescent="0.2">
      <c r="A448" s="3"/>
      <c r="B448" s="18" t="s">
        <v>460</v>
      </c>
      <c r="C448" s="1">
        <v>108.23</v>
      </c>
      <c r="D448" s="3">
        <f t="shared" si="2"/>
        <v>-2.789999999999992</v>
      </c>
      <c r="E448" s="16">
        <f t="shared" si="62"/>
        <v>-2.513060709782014E-2</v>
      </c>
      <c r="F448" s="3">
        <f t="shared" si="3"/>
        <v>7.7840999999999552</v>
      </c>
      <c r="G448" s="1">
        <v>0</v>
      </c>
      <c r="H448" s="3">
        <f t="shared" si="4"/>
        <v>2.4899999999999949</v>
      </c>
      <c r="I448" s="3">
        <f t="shared" si="5"/>
        <v>2.3006560103483273E-2</v>
      </c>
      <c r="J448" s="3">
        <f t="shared" si="0"/>
        <v>8.3333333333333329E-2</v>
      </c>
      <c r="K448" s="3">
        <f t="shared" si="1"/>
        <v>29.879999999999939</v>
      </c>
      <c r="L448" s="3">
        <f t="shared" si="15"/>
        <v>8.0490110125236995</v>
      </c>
      <c r="M448" s="3">
        <f t="shared" si="6"/>
        <v>2.8370779003269719</v>
      </c>
      <c r="N448" s="3">
        <f t="shared" si="7"/>
        <v>45.393246405231551</v>
      </c>
      <c r="O448" s="3">
        <f t="shared" si="8"/>
        <v>0.65824769907966485</v>
      </c>
      <c r="P448" s="3">
        <f t="shared" si="60"/>
        <v>19.747430972389946</v>
      </c>
      <c r="Q448" s="3">
        <v>428</v>
      </c>
      <c r="R448" s="3" t="str">
        <f t="shared" si="10"/>
        <v/>
      </c>
      <c r="S448" s="16"/>
      <c r="T448" s="16">
        <f t="shared" si="64"/>
        <v>5.4091489777400876E-4</v>
      </c>
      <c r="U448" s="16">
        <f t="shared" si="65"/>
        <v>0.37212123539264225</v>
      </c>
      <c r="V448" s="16">
        <f t="shared" si="67"/>
        <v>0.36705121019936832</v>
      </c>
      <c r="W448" s="16">
        <f t="shared" si="66"/>
        <v>0.74190531198923892</v>
      </c>
      <c r="X448" s="3">
        <f t="shared" si="61"/>
        <v>11.644943175849974</v>
      </c>
      <c r="Y448" s="3">
        <f t="shared" si="12"/>
        <v>13.499154412010922</v>
      </c>
      <c r="Z448" s="3"/>
      <c r="AA448" s="16">
        <f t="shared" si="63"/>
        <v>0.74190531198923892</v>
      </c>
      <c r="AB448" s="3"/>
      <c r="AC448" s="3"/>
      <c r="AD448" s="3"/>
      <c r="AE448" s="3"/>
      <c r="AF448" s="3"/>
      <c r="AG448" s="3"/>
    </row>
    <row r="449" spans="1:33" ht="16.5" customHeight="1" x14ac:dyDescent="0.2">
      <c r="A449" s="3"/>
      <c r="B449" s="18" t="s">
        <v>461</v>
      </c>
      <c r="C449" s="1">
        <v>107.6</v>
      </c>
      <c r="D449" s="3">
        <f t="shared" si="2"/>
        <v>-0.63000000000000966</v>
      </c>
      <c r="E449" s="16">
        <f t="shared" si="62"/>
        <v>-5.8209368936524963E-3</v>
      </c>
      <c r="F449" s="3">
        <f t="shared" si="3"/>
        <v>0.39690000000001219</v>
      </c>
      <c r="G449" s="1">
        <v>0</v>
      </c>
      <c r="H449" s="3">
        <f t="shared" si="4"/>
        <v>2.4899999999999949</v>
      </c>
      <c r="I449" s="3">
        <f t="shared" si="5"/>
        <v>2.31412639405204E-2</v>
      </c>
      <c r="J449" s="3">
        <f t="shared" si="0"/>
        <v>8.3333333333333329E-2</v>
      </c>
      <c r="K449" s="3">
        <f t="shared" si="1"/>
        <v>29.879999999999939</v>
      </c>
      <c r="L449" s="3">
        <f t="shared" si="15"/>
        <v>7.6353833902251216</v>
      </c>
      <c r="M449" s="3">
        <f t="shared" si="6"/>
        <v>2.7632197506215683</v>
      </c>
      <c r="N449" s="3">
        <f t="shared" si="7"/>
        <v>44.211516009945093</v>
      </c>
      <c r="O449" s="3">
        <f t="shared" si="8"/>
        <v>0.67584201349889528</v>
      </c>
      <c r="P449" s="3">
        <f t="shared" si="60"/>
        <v>20.275260404966858</v>
      </c>
      <c r="Q449" s="3">
        <v>429</v>
      </c>
      <c r="R449" s="3" t="str">
        <f t="shared" si="10"/>
        <v/>
      </c>
      <c r="S449" s="16"/>
      <c r="T449" s="16">
        <f t="shared" si="64"/>
        <v>5.1350778472243445E-4</v>
      </c>
      <c r="U449" s="16">
        <f t="shared" si="65"/>
        <v>0.36257136247771032</v>
      </c>
      <c r="V449" s="16">
        <f t="shared" si="67"/>
        <v>0.34576433669842377</v>
      </c>
      <c r="W449" s="16">
        <f t="shared" si="66"/>
        <v>0.76590485632553673</v>
      </c>
      <c r="X449" s="3">
        <f t="shared" si="61"/>
        <v>11.956201068458542</v>
      </c>
      <c r="Y449" s="3">
        <f t="shared" si="12"/>
        <v>13.935832178806971</v>
      </c>
      <c r="Z449" s="3"/>
      <c r="AA449" s="16">
        <f t="shared" si="63"/>
        <v>0.76590485632553673</v>
      </c>
      <c r="AB449" s="3"/>
      <c r="AC449" s="3"/>
      <c r="AD449" s="3"/>
      <c r="AE449" s="3"/>
      <c r="AF449" s="3"/>
      <c r="AG449" s="3"/>
    </row>
    <row r="450" spans="1:33" ht="16.5" customHeight="1" x14ac:dyDescent="0.2">
      <c r="A450" s="3"/>
      <c r="B450" s="18" t="s">
        <v>462</v>
      </c>
      <c r="C450" s="1">
        <v>106</v>
      </c>
      <c r="D450" s="3">
        <f t="shared" si="2"/>
        <v>-1.5999999999999943</v>
      </c>
      <c r="E450" s="16">
        <f t="shared" si="62"/>
        <v>-1.4869888475836378E-2</v>
      </c>
      <c r="F450" s="3">
        <f t="shared" si="3"/>
        <v>2.5599999999999818</v>
      </c>
      <c r="G450" s="1">
        <v>105</v>
      </c>
      <c r="H450" s="3">
        <f t="shared" si="4"/>
        <v>-1</v>
      </c>
      <c r="I450" s="3">
        <f t="shared" si="5"/>
        <v>-9.433962264150943E-3</v>
      </c>
      <c r="J450" s="3">
        <f t="shared" si="0"/>
        <v>8.3333333333333329E-2</v>
      </c>
      <c r="K450" s="3">
        <f t="shared" si="1"/>
        <v>-12</v>
      </c>
      <c r="L450" s="3">
        <f t="shared" si="15"/>
        <v>7.3610383421048429</v>
      </c>
      <c r="M450" s="3">
        <f t="shared" si="6"/>
        <v>2.7131233554899126</v>
      </c>
      <c r="N450" s="3">
        <f t="shared" si="7"/>
        <v>43.409973687838601</v>
      </c>
      <c r="O450" s="3">
        <f t="shared" si="8"/>
        <v>-0.27643416893758282</v>
      </c>
      <c r="P450" s="3">
        <f t="shared" si="60"/>
        <v>-8.2930250681274842</v>
      </c>
      <c r="Q450" s="3">
        <v>430</v>
      </c>
      <c r="R450" s="3">
        <f t="shared" si="10"/>
        <v>-8.2930250681274842</v>
      </c>
      <c r="S450" s="16"/>
      <c r="T450" s="16">
        <f t="shared" si="64"/>
        <v>4.9770269275277923E-4</v>
      </c>
      <c r="U450" s="16">
        <f t="shared" si="65"/>
        <v>0.35694802050818475</v>
      </c>
      <c r="V450" s="16">
        <f t="shared" si="67"/>
        <v>0.34311125793652675</v>
      </c>
      <c r="W450" s="16">
        <f t="shared" si="66"/>
        <v>-0.31715415316952428</v>
      </c>
      <c r="X450" s="3">
        <f t="shared" si="61"/>
        <v>-4.8903478031783827</v>
      </c>
      <c r="Y450" s="3">
        <f t="shared" si="12"/>
        <v>-5.7706998681094097</v>
      </c>
      <c r="Z450" s="3"/>
      <c r="AA450" s="16">
        <f t="shared" si="63"/>
        <v>0.31715415316952428</v>
      </c>
      <c r="AB450" s="3"/>
      <c r="AC450" s="3"/>
      <c r="AD450" s="3"/>
      <c r="AE450" s="3"/>
      <c r="AF450" s="3"/>
      <c r="AG450" s="3"/>
    </row>
    <row r="451" spans="1:33" ht="16.5" customHeight="1" x14ac:dyDescent="0.2">
      <c r="A451" s="3"/>
      <c r="B451" s="18" t="s">
        <v>463</v>
      </c>
      <c r="C451" s="1">
        <v>105.58</v>
      </c>
      <c r="D451" s="3">
        <f t="shared" si="2"/>
        <v>-0.42000000000000171</v>
      </c>
      <c r="E451" s="16">
        <f t="shared" si="62"/>
        <v>-3.9622641509434123E-3</v>
      </c>
      <c r="F451" s="3">
        <f t="shared" si="3"/>
        <v>0.17640000000000144</v>
      </c>
      <c r="G451" s="1">
        <v>0</v>
      </c>
      <c r="H451" s="3">
        <f t="shared" si="4"/>
        <v>-1</v>
      </c>
      <c r="I451" s="3">
        <f t="shared" si="5"/>
        <v>-9.471490812653912E-3</v>
      </c>
      <c r="J451" s="3">
        <f t="shared" si="0"/>
        <v>8.3333333333333329E-2</v>
      </c>
      <c r="K451" s="3">
        <f t="shared" si="1"/>
        <v>-12</v>
      </c>
      <c r="L451" s="3">
        <f t="shared" si="15"/>
        <v>6.9726795128018786</v>
      </c>
      <c r="M451" s="3">
        <f t="shared" si="6"/>
        <v>2.6405831766490291</v>
      </c>
      <c r="N451" s="3">
        <f t="shared" si="7"/>
        <v>42.249330826384465</v>
      </c>
      <c r="O451" s="3">
        <f t="shared" si="8"/>
        <v>-0.28402816719894813</v>
      </c>
      <c r="P451" s="3">
        <f t="shared" si="60"/>
        <v>-8.5208450159684439</v>
      </c>
      <c r="Q451" s="3">
        <v>431</v>
      </c>
      <c r="R451" s="3" t="str">
        <f t="shared" si="10"/>
        <v/>
      </c>
      <c r="S451" s="16"/>
      <c r="T451" s="16">
        <f t="shared" si="64"/>
        <v>4.7164846812840477E-4</v>
      </c>
      <c r="U451" s="16">
        <f t="shared" si="65"/>
        <v>0.34747950708044872</v>
      </c>
      <c r="V451" s="16">
        <f t="shared" si="67"/>
        <v>0.34241239257467226</v>
      </c>
      <c r="W451" s="16">
        <f t="shared" si="66"/>
        <v>-0.32709235346512905</v>
      </c>
      <c r="X451" s="3">
        <f t="shared" si="61"/>
        <v>-5.0246918781439982</v>
      </c>
      <c r="Y451" s="3">
        <f t="shared" si="12"/>
        <v>-5.9515279309361215</v>
      </c>
      <c r="Z451" s="3"/>
      <c r="AA451" s="16">
        <f t="shared" si="63"/>
        <v>0.32709235346512905</v>
      </c>
      <c r="AB451" s="3"/>
      <c r="AC451" s="3"/>
      <c r="AD451" s="3"/>
      <c r="AE451" s="3"/>
      <c r="AF451" s="3"/>
      <c r="AG451" s="3"/>
    </row>
    <row r="452" spans="1:33" ht="16.5" customHeight="1" x14ac:dyDescent="0.2">
      <c r="A452" s="3"/>
      <c r="B452" s="18" t="s">
        <v>464</v>
      </c>
      <c r="C452" s="1">
        <v>103</v>
      </c>
      <c r="D452" s="3">
        <f t="shared" si="2"/>
        <v>-2.5799999999999983</v>
      </c>
      <c r="E452" s="16">
        <f t="shared" si="62"/>
        <v>-2.4436446296647076E-2</v>
      </c>
      <c r="F452" s="3">
        <f t="shared" si="3"/>
        <v>6.6563999999999908</v>
      </c>
      <c r="G452" s="1">
        <v>100</v>
      </c>
      <c r="H452" s="3">
        <f t="shared" si="4"/>
        <v>-3</v>
      </c>
      <c r="I452" s="3">
        <f t="shared" si="5"/>
        <v>-2.9126213592233011E-2</v>
      </c>
      <c r="J452" s="3">
        <f t="shared" si="0"/>
        <v>8.3333333333333329E-2</v>
      </c>
      <c r="K452" s="3">
        <f t="shared" si="1"/>
        <v>-36</v>
      </c>
      <c r="L452" s="3">
        <f t="shared" si="15"/>
        <v>6.9555833229206954</v>
      </c>
      <c r="M452" s="3">
        <f t="shared" si="6"/>
        <v>2.6373439902524463</v>
      </c>
      <c r="N452" s="3">
        <f t="shared" si="7"/>
        <v>42.19750384403914</v>
      </c>
      <c r="O452" s="3">
        <f t="shared" si="8"/>
        <v>-0.85313103194575324</v>
      </c>
      <c r="P452" s="3">
        <f t="shared" si="60"/>
        <v>-25.593930958372596</v>
      </c>
      <c r="Q452" s="3">
        <v>432</v>
      </c>
      <c r="R452" s="3" t="str">
        <f t="shared" si="10"/>
        <v/>
      </c>
      <c r="S452" s="16"/>
      <c r="T452" s="16">
        <f t="shared" si="64"/>
        <v>4.7843178918140542E-4</v>
      </c>
      <c r="U452" s="16">
        <f t="shared" si="65"/>
        <v>0.34996933870046359</v>
      </c>
      <c r="V452" s="16">
        <f t="shared" si="67"/>
        <v>0.34823155199687417</v>
      </c>
      <c r="W452" s="16">
        <f t="shared" si="66"/>
        <v>-0.99870052732231862</v>
      </c>
      <c r="X452" s="3">
        <f t="shared" si="61"/>
        <v>-15.09258961702834</v>
      </c>
      <c r="Y452" s="3">
        <f t="shared" si="12"/>
        <v>-18.171608171308332</v>
      </c>
      <c r="Z452" s="3"/>
      <c r="AA452" s="16">
        <f t="shared" si="63"/>
        <v>0.99870052732231862</v>
      </c>
      <c r="AB452" s="3"/>
      <c r="AC452" s="3"/>
      <c r="AD452" s="3"/>
      <c r="AE452" s="3"/>
      <c r="AF452" s="3"/>
      <c r="AG452" s="3"/>
    </row>
    <row r="453" spans="1:33" ht="16.5" customHeight="1" x14ac:dyDescent="0.2">
      <c r="A453" s="3"/>
      <c r="B453" s="18" t="s">
        <v>465</v>
      </c>
      <c r="C453" s="1">
        <v>97.65</v>
      </c>
      <c r="D453" s="3">
        <f t="shared" si="2"/>
        <v>-5.3499999999999943</v>
      </c>
      <c r="E453" s="16">
        <f t="shared" si="62"/>
        <v>-5.1941747572815479E-2</v>
      </c>
      <c r="F453" s="3">
        <f t="shared" si="3"/>
        <v>28.622499999999938</v>
      </c>
      <c r="G453" s="1">
        <v>0</v>
      </c>
      <c r="H453" s="3">
        <f t="shared" si="4"/>
        <v>-3</v>
      </c>
      <c r="I453" s="3">
        <f t="shared" si="5"/>
        <v>-3.072196620583717E-2</v>
      </c>
      <c r="J453" s="3">
        <f t="shared" si="0"/>
        <v>8.3333333333333329E-2</v>
      </c>
      <c r="K453" s="3">
        <f t="shared" si="1"/>
        <v>-36</v>
      </c>
      <c r="L453" s="3">
        <f t="shared" si="15"/>
        <v>8.1267680081682219</v>
      </c>
      <c r="M453" s="3">
        <f t="shared" si="6"/>
        <v>2.8507486750270044</v>
      </c>
      <c r="N453" s="3">
        <f t="shared" si="7"/>
        <v>45.61197880043207</v>
      </c>
      <c r="O453" s="3">
        <f t="shared" si="8"/>
        <v>-0.78926634947175289</v>
      </c>
      <c r="P453" s="3">
        <f t="shared" si="60"/>
        <v>-23.677990484152588</v>
      </c>
      <c r="Q453" s="3">
        <v>433</v>
      </c>
      <c r="R453" s="3" t="str">
        <f t="shared" si="10"/>
        <v/>
      </c>
      <c r="S453" s="16"/>
      <c r="T453" s="16">
        <f t="shared" si="64"/>
        <v>5.9840548386987449E-4</v>
      </c>
      <c r="U453" s="16">
        <f t="shared" si="65"/>
        <v>0.3913972456094803</v>
      </c>
      <c r="V453" s="16">
        <f t="shared" si="67"/>
        <v>0.3769647309001587</v>
      </c>
      <c r="W453" s="16">
        <f t="shared" si="66"/>
        <v>-0.94191668082887603</v>
      </c>
      <c r="X453" s="3">
        <f t="shared" si="61"/>
        <v>-13.962770858233972</v>
      </c>
      <c r="Y453" s="3">
        <f t="shared" si="12"/>
        <v>-17.138411751852011</v>
      </c>
      <c r="Z453" s="3"/>
      <c r="AA453" s="16">
        <f t="shared" si="63"/>
        <v>0.94191668082887603</v>
      </c>
      <c r="AB453" s="3"/>
      <c r="AC453" s="3"/>
      <c r="AD453" s="3"/>
      <c r="AE453" s="3"/>
      <c r="AF453" s="3"/>
      <c r="AG453" s="3"/>
    </row>
    <row r="454" spans="1:33" ht="16.5" customHeight="1" x14ac:dyDescent="0.2">
      <c r="A454" s="3"/>
      <c r="B454" s="18" t="s">
        <v>466</v>
      </c>
      <c r="C454" s="1">
        <v>95.29</v>
      </c>
      <c r="D454" s="3">
        <f t="shared" si="2"/>
        <v>-2.3599999999999994</v>
      </c>
      <c r="E454" s="16">
        <f t="shared" si="62"/>
        <v>-2.4167946748591903E-2</v>
      </c>
      <c r="F454" s="3">
        <f t="shared" si="3"/>
        <v>5.5695999999999977</v>
      </c>
      <c r="G454" s="1">
        <v>0</v>
      </c>
      <c r="H454" s="3">
        <f t="shared" si="4"/>
        <v>-3</v>
      </c>
      <c r="I454" s="3">
        <f t="shared" si="5"/>
        <v>-3.1482841851191101E-2</v>
      </c>
      <c r="J454" s="3">
        <f t="shared" si="0"/>
        <v>8.3333333333333329E-2</v>
      </c>
      <c r="K454" s="3">
        <f t="shared" si="1"/>
        <v>-36</v>
      </c>
      <c r="L454" s="3">
        <f t="shared" si="15"/>
        <v>7.9885427104293987</v>
      </c>
      <c r="M454" s="3">
        <f t="shared" si="6"/>
        <v>2.8264010172707974</v>
      </c>
      <c r="N454" s="3">
        <f t="shared" si="7"/>
        <v>45.222416276332758</v>
      </c>
      <c r="O454" s="3">
        <f t="shared" si="8"/>
        <v>-0.7960653800544637</v>
      </c>
      <c r="P454" s="3">
        <f t="shared" si="60"/>
        <v>-23.881961401633912</v>
      </c>
      <c r="Q454" s="3">
        <v>434</v>
      </c>
      <c r="R454" s="3" t="str">
        <f t="shared" si="10"/>
        <v/>
      </c>
      <c r="S454" s="16"/>
      <c r="T454" s="16">
        <f t="shared" si="64"/>
        <v>5.9763165501435552E-4</v>
      </c>
      <c r="U454" s="16">
        <f t="shared" si="65"/>
        <v>0.39114409580572096</v>
      </c>
      <c r="V454" s="16">
        <f t="shared" si="67"/>
        <v>0.38036175507929426</v>
      </c>
      <c r="W454" s="16">
        <f t="shared" si="66"/>
        <v>-0.96586937209437362</v>
      </c>
      <c r="X454" s="3">
        <f t="shared" si="61"/>
        <v>-14.083051301139024</v>
      </c>
      <c r="Y454" s="3">
        <f t="shared" si="12"/>
        <v>-17.574237015198918</v>
      </c>
      <c r="Z454" s="3"/>
      <c r="AA454" s="16">
        <f t="shared" si="63"/>
        <v>0.96586937209437362</v>
      </c>
      <c r="AB454" s="3"/>
      <c r="AC454" s="3"/>
      <c r="AD454" s="3"/>
      <c r="AE454" s="3"/>
      <c r="AF454" s="3"/>
      <c r="AG454" s="3"/>
    </row>
    <row r="455" spans="1:33" ht="16.5" customHeight="1" x14ac:dyDescent="0.2">
      <c r="A455" s="3"/>
      <c r="B455" s="18" t="s">
        <v>467</v>
      </c>
      <c r="C455" s="1">
        <v>99</v>
      </c>
      <c r="D455" s="3">
        <f t="shared" si="2"/>
        <v>3.7099999999999937</v>
      </c>
      <c r="E455" s="16">
        <f t="shared" si="62"/>
        <v>3.8933781089306257E-2</v>
      </c>
      <c r="F455" s="3">
        <f t="shared" si="3"/>
        <v>13.764099999999953</v>
      </c>
      <c r="G455" s="1">
        <v>0</v>
      </c>
      <c r="H455" s="3">
        <f t="shared" si="4"/>
        <v>-3</v>
      </c>
      <c r="I455" s="3">
        <f t="shared" si="5"/>
        <v>-3.0303030303030304E-2</v>
      </c>
      <c r="J455" s="3">
        <f t="shared" si="0"/>
        <v>8.3333333333333329E-2</v>
      </c>
      <c r="K455" s="3">
        <f t="shared" si="1"/>
        <v>-36</v>
      </c>
      <c r="L455" s="3">
        <f t="shared" si="15"/>
        <v>8.3007349963521317</v>
      </c>
      <c r="M455" s="3">
        <f t="shared" si="6"/>
        <v>2.8810996158328388</v>
      </c>
      <c r="N455" s="3">
        <f t="shared" si="7"/>
        <v>46.097593853325421</v>
      </c>
      <c r="O455" s="3">
        <f t="shared" si="8"/>
        <v>-0.78095182396169704</v>
      </c>
      <c r="P455" s="3">
        <f t="shared" si="60"/>
        <v>-23.428554718850911</v>
      </c>
      <c r="Q455" s="3">
        <v>435</v>
      </c>
      <c r="R455" s="3">
        <f t="shared" si="10"/>
        <v>-20</v>
      </c>
      <c r="S455" s="16"/>
      <c r="T455" s="16">
        <f t="shared" si="64"/>
        <v>6.4726450122493215E-4</v>
      </c>
      <c r="U455" s="16">
        <f t="shared" si="65"/>
        <v>0.40706229537207522</v>
      </c>
      <c r="V455" s="16">
        <f t="shared" si="67"/>
        <v>0.40655538933945301</v>
      </c>
      <c r="W455" s="16">
        <f t="shared" si="66"/>
        <v>-0.8933187076537803</v>
      </c>
      <c r="X455" s="3">
        <f t="shared" si="61"/>
        <v>-13.81568006363776</v>
      </c>
      <c r="Y455" s="3">
        <f t="shared" si="12"/>
        <v>-16.254159363575678</v>
      </c>
      <c r="Z455" s="3"/>
      <c r="AA455" s="16">
        <f t="shared" si="63"/>
        <v>0.8933187076537803</v>
      </c>
      <c r="AB455" s="3"/>
      <c r="AC455" s="3"/>
      <c r="AD455" s="3"/>
      <c r="AE455" s="3"/>
      <c r="AF455" s="3"/>
      <c r="AG455" s="3"/>
    </row>
    <row r="456" spans="1:33" ht="16.5" customHeight="1" x14ac:dyDescent="0.2">
      <c r="A456" s="3"/>
      <c r="B456" s="18" t="s">
        <v>468</v>
      </c>
      <c r="C456" s="1">
        <v>101.35</v>
      </c>
      <c r="D456" s="3">
        <f t="shared" si="2"/>
        <v>2.3499999999999943</v>
      </c>
      <c r="E456" s="16">
        <f t="shared" si="62"/>
        <v>2.3737373737373679E-2</v>
      </c>
      <c r="F456" s="3">
        <f t="shared" si="3"/>
        <v>5.5224999999999733</v>
      </c>
      <c r="G456" s="1">
        <v>0</v>
      </c>
      <c r="H456" s="3">
        <f t="shared" si="4"/>
        <v>-3</v>
      </c>
      <c r="I456" s="3">
        <f t="shared" si="5"/>
        <v>-2.9600394671928959E-2</v>
      </c>
      <c r="J456" s="3">
        <f t="shared" si="0"/>
        <v>8.3333333333333329E-2</v>
      </c>
      <c r="K456" s="3">
        <f t="shared" si="1"/>
        <v>-36</v>
      </c>
      <c r="L456" s="3">
        <f t="shared" si="15"/>
        <v>8.1505601316844469</v>
      </c>
      <c r="M456" s="3">
        <f t="shared" si="6"/>
        <v>2.8549185858241994</v>
      </c>
      <c r="N456" s="3">
        <f t="shared" si="7"/>
        <v>45.678697373187191</v>
      </c>
      <c r="O456" s="3">
        <f t="shared" si="8"/>
        <v>-0.78811354242188913</v>
      </c>
      <c r="P456" s="3">
        <f t="shared" si="60"/>
        <v>-23.643406272656673</v>
      </c>
      <c r="Q456" s="3">
        <v>436</v>
      </c>
      <c r="R456" s="3" t="str">
        <f t="shared" si="10"/>
        <v/>
      </c>
      <c r="S456" s="16"/>
      <c r="T456" s="16">
        <f t="shared" si="64"/>
        <v>6.4273468558832814E-4</v>
      </c>
      <c r="U456" s="16">
        <f t="shared" si="65"/>
        <v>0.40563540219094785</v>
      </c>
      <c r="V456" s="16">
        <f t="shared" si="67"/>
        <v>0.41145926407353878</v>
      </c>
      <c r="W456" s="16">
        <f t="shared" si="66"/>
        <v>-0.87567488967824181</v>
      </c>
      <c r="X456" s="3">
        <f t="shared" si="61"/>
        <v>-13.942376753389926</v>
      </c>
      <c r="Y456" s="3">
        <f t="shared" si="12"/>
        <v>-15.933125642128672</v>
      </c>
      <c r="Z456" s="3"/>
      <c r="AA456" s="16">
        <f t="shared" si="63"/>
        <v>0.87567488967824181</v>
      </c>
      <c r="AB456" s="3"/>
      <c r="AC456" s="3"/>
      <c r="AD456" s="3"/>
      <c r="AE456" s="3"/>
      <c r="AF456" s="3"/>
      <c r="AG456" s="3"/>
    </row>
    <row r="457" spans="1:33" ht="16.5" customHeight="1" x14ac:dyDescent="0.2">
      <c r="A457" s="3"/>
      <c r="B457" s="18" t="s">
        <v>469</v>
      </c>
      <c r="C457" s="1">
        <v>105.35</v>
      </c>
      <c r="D457" s="3">
        <f t="shared" si="2"/>
        <v>4</v>
      </c>
      <c r="E457" s="16">
        <f t="shared" si="62"/>
        <v>3.9467192895905279E-2</v>
      </c>
      <c r="F457" s="3">
        <f t="shared" si="3"/>
        <v>16</v>
      </c>
      <c r="G457" s="1">
        <v>108.87</v>
      </c>
      <c r="H457" s="3">
        <f t="shared" si="4"/>
        <v>3.5200000000000102</v>
      </c>
      <c r="I457" s="3">
        <f t="shared" si="5"/>
        <v>3.3412434741338495E-2</v>
      </c>
      <c r="J457" s="3">
        <f t="shared" si="0"/>
        <v>8.3333333333333329E-2</v>
      </c>
      <c r="K457" s="3">
        <f t="shared" si="1"/>
        <v>42.240000000000123</v>
      </c>
      <c r="L457" s="3">
        <f t="shared" si="15"/>
        <v>8.5748541786204235</v>
      </c>
      <c r="M457" s="3">
        <f t="shared" si="6"/>
        <v>2.9282851942084505</v>
      </c>
      <c r="N457" s="3">
        <f t="shared" si="7"/>
        <v>46.852563107335207</v>
      </c>
      <c r="O457" s="3">
        <f t="shared" si="8"/>
        <v>0.90155153098522922</v>
      </c>
      <c r="P457" s="3">
        <f t="shared" si="60"/>
        <v>27.046545929556878</v>
      </c>
      <c r="Q457" s="3">
        <v>437</v>
      </c>
      <c r="R457" s="3" t="str">
        <f t="shared" si="10"/>
        <v/>
      </c>
      <c r="S457" s="16"/>
      <c r="T457" s="16">
        <f t="shared" si="64"/>
        <v>6.9219007096639668E-4</v>
      </c>
      <c r="U457" s="16">
        <f t="shared" si="65"/>
        <v>0.42095208535817652</v>
      </c>
      <c r="V457" s="16">
        <f t="shared" si="67"/>
        <v>0.43237596407543155</v>
      </c>
      <c r="W457" s="16">
        <f t="shared" si="66"/>
        <v>0.95248184019543536</v>
      </c>
      <c r="X457" s="3">
        <f t="shared" si="61"/>
        <v>15.949188068719632</v>
      </c>
      <c r="Y457" s="3">
        <f t="shared" si="12"/>
        <v>17.330647493222141</v>
      </c>
      <c r="Z457" s="3"/>
      <c r="AA457" s="16">
        <f t="shared" si="63"/>
        <v>0.95248184019543536</v>
      </c>
      <c r="AB457" s="3"/>
      <c r="AC457" s="3"/>
      <c r="AD457" s="3"/>
      <c r="AE457" s="3"/>
      <c r="AF457" s="3"/>
      <c r="AG457" s="3"/>
    </row>
    <row r="458" spans="1:33" ht="16.5" customHeight="1" x14ac:dyDescent="0.2">
      <c r="A458" s="3"/>
      <c r="B458" s="18" t="s">
        <v>470</v>
      </c>
      <c r="C458" s="1">
        <v>111.1</v>
      </c>
      <c r="D458" s="3">
        <f t="shared" si="2"/>
        <v>5.75</v>
      </c>
      <c r="E458" s="16">
        <f t="shared" si="62"/>
        <v>5.4579971523493122E-2</v>
      </c>
      <c r="F458" s="3">
        <f t="shared" si="3"/>
        <v>33.0625</v>
      </c>
      <c r="G458" s="1">
        <v>106.91</v>
      </c>
      <c r="H458" s="3">
        <f t="shared" si="4"/>
        <v>-4.1899999999999977</v>
      </c>
      <c r="I458" s="3">
        <f t="shared" si="5"/>
        <v>-3.7713771377137696E-2</v>
      </c>
      <c r="J458" s="3">
        <f t="shared" si="0"/>
        <v>8.3333333333333329E-2</v>
      </c>
      <c r="K458" s="3">
        <f t="shared" si="1"/>
        <v>-50.279999999999973</v>
      </c>
      <c r="L458" s="3">
        <f t="shared" si="15"/>
        <v>9.8985107095058069</v>
      </c>
      <c r="M458" s="3">
        <f t="shared" si="6"/>
        <v>3.146189871814129</v>
      </c>
      <c r="N458" s="3">
        <f t="shared" si="7"/>
        <v>50.339037949026064</v>
      </c>
      <c r="O458" s="3">
        <f t="shared" si="8"/>
        <v>-0.99882719353743166</v>
      </c>
      <c r="P458" s="3">
        <f t="shared" si="60"/>
        <v>-29.964815806122949</v>
      </c>
      <c r="Q458" s="3">
        <v>438</v>
      </c>
      <c r="R458" s="3" t="str">
        <f t="shared" si="10"/>
        <v/>
      </c>
      <c r="S458" s="16"/>
      <c r="T458" s="16">
        <f t="shared" si="64"/>
        <v>8.157999747793115E-4</v>
      </c>
      <c r="U458" s="16">
        <f t="shared" si="65"/>
        <v>0.45699539772683023</v>
      </c>
      <c r="V458" s="16">
        <f t="shared" si="67"/>
        <v>0.46580534654593692</v>
      </c>
      <c r="W458" s="16">
        <f t="shared" si="66"/>
        <v>-0.99030593913371101</v>
      </c>
      <c r="X458" s="3">
        <f t="shared" si="61"/>
        <v>-17.670074544125999</v>
      </c>
      <c r="Y458" s="3">
        <f t="shared" si="12"/>
        <v>-18.018866520383341</v>
      </c>
      <c r="Z458" s="3"/>
      <c r="AA458" s="16">
        <f t="shared" si="63"/>
        <v>0.99030593913371101</v>
      </c>
      <c r="AB458" s="3"/>
      <c r="AC458" s="3"/>
      <c r="AD458" s="3"/>
      <c r="AE458" s="3"/>
      <c r="AF458" s="3"/>
      <c r="AG458" s="3"/>
    </row>
    <row r="459" spans="1:33" ht="16.5" customHeight="1" x14ac:dyDescent="0.2">
      <c r="A459" s="3"/>
      <c r="B459" s="18" t="s">
        <v>471</v>
      </c>
      <c r="C459" s="1">
        <v>106.66</v>
      </c>
      <c r="D459" s="3">
        <f t="shared" si="2"/>
        <v>-4.4399999999999977</v>
      </c>
      <c r="E459" s="16">
        <f t="shared" si="62"/>
        <v>-3.9963996399639948E-2</v>
      </c>
      <c r="F459" s="3">
        <f t="shared" si="3"/>
        <v>19.713599999999978</v>
      </c>
      <c r="G459" s="1">
        <v>0</v>
      </c>
      <c r="H459" s="3">
        <f t="shared" si="4"/>
        <v>-4.1899999999999977</v>
      </c>
      <c r="I459" s="3">
        <f t="shared" si="5"/>
        <v>-3.9283705231576954E-2</v>
      </c>
      <c r="J459" s="3">
        <f t="shared" si="0"/>
        <v>8.3333333333333329E-2</v>
      </c>
      <c r="K459" s="3">
        <f t="shared" si="1"/>
        <v>-50.279999999999973</v>
      </c>
      <c r="L459" s="3">
        <f t="shared" si="15"/>
        <v>10.429056076559547</v>
      </c>
      <c r="M459" s="3">
        <f t="shared" si="6"/>
        <v>3.2294049105925922</v>
      </c>
      <c r="N459" s="3">
        <f t="shared" si="7"/>
        <v>51.670478569481475</v>
      </c>
      <c r="O459" s="3">
        <f t="shared" si="8"/>
        <v>-0.97308949698207803</v>
      </c>
      <c r="P459" s="3">
        <f t="shared" si="60"/>
        <v>-29.19268490946234</v>
      </c>
      <c r="Q459" s="3">
        <v>439</v>
      </c>
      <c r="R459" s="3" t="str">
        <f t="shared" si="10"/>
        <v/>
      </c>
      <c r="S459" s="16"/>
      <c r="T459" s="16">
        <f t="shared" si="64"/>
        <v>8.5803354415504786E-4</v>
      </c>
      <c r="U459" s="16">
        <f t="shared" si="65"/>
        <v>0.46867535384708703</v>
      </c>
      <c r="V459" s="16">
        <f t="shared" si="67"/>
        <v>0.47867462062887789</v>
      </c>
      <c r="W459" s="16">
        <f t="shared" si="66"/>
        <v>-1.0058230263431494</v>
      </c>
      <c r="X459" s="3">
        <f t="shared" si="61"/>
        <v>-17.214753523963815</v>
      </c>
      <c r="Y459" s="3">
        <f t="shared" si="12"/>
        <v>-18.301203838744375</v>
      </c>
      <c r="Z459" s="3"/>
      <c r="AA459" s="16">
        <f t="shared" si="63"/>
        <v>1.0058230263431494</v>
      </c>
      <c r="AB459" s="3"/>
      <c r="AC459" s="3"/>
      <c r="AD459" s="3"/>
      <c r="AE459" s="3"/>
      <c r="AF459" s="3"/>
      <c r="AG459" s="3"/>
    </row>
    <row r="460" spans="1:33" ht="16.5" customHeight="1" x14ac:dyDescent="0.2">
      <c r="A460" s="3"/>
      <c r="B460" s="18" t="s">
        <v>472</v>
      </c>
      <c r="C460" s="1">
        <v>106.5</v>
      </c>
      <c r="D460" s="3">
        <f t="shared" si="2"/>
        <v>-0.15999999999999659</v>
      </c>
      <c r="E460" s="16">
        <f t="shared" si="62"/>
        <v>-1.5000937558597093E-3</v>
      </c>
      <c r="F460" s="3">
        <f t="shared" si="3"/>
        <v>2.5599999999998908E-2</v>
      </c>
      <c r="G460" s="1">
        <v>0</v>
      </c>
      <c r="H460" s="3">
        <f t="shared" si="4"/>
        <v>-4.1899999999999977</v>
      </c>
      <c r="I460" s="3">
        <f t="shared" si="5"/>
        <v>-3.9342723004694817E-2</v>
      </c>
      <c r="J460" s="3">
        <f t="shared" si="0"/>
        <v>8.3333333333333329E-2</v>
      </c>
      <c r="K460" s="3">
        <f t="shared" si="1"/>
        <v>-50.279999999999973</v>
      </c>
      <c r="L460" s="3">
        <f t="shared" si="15"/>
        <v>9.8667070994482202</v>
      </c>
      <c r="M460" s="3">
        <f t="shared" si="6"/>
        <v>3.1411314998656485</v>
      </c>
      <c r="N460" s="3">
        <f t="shared" si="7"/>
        <v>50.258103997850377</v>
      </c>
      <c r="O460" s="3">
        <f t="shared" si="8"/>
        <v>-1.0004356710740725</v>
      </c>
      <c r="P460" s="3">
        <f t="shared" si="60"/>
        <v>-30.013070132222175</v>
      </c>
      <c r="Q460" s="3">
        <v>440</v>
      </c>
      <c r="R460" s="3">
        <f t="shared" si="10"/>
        <v>-20</v>
      </c>
      <c r="S460" s="16"/>
      <c r="T460" s="16">
        <f t="shared" si="64"/>
        <v>8.1177498940484898E-4</v>
      </c>
      <c r="U460" s="16">
        <f t="shared" si="65"/>
        <v>0.45586664419283995</v>
      </c>
      <c r="V460" s="16">
        <f t="shared" si="67"/>
        <v>0.47363365109061428</v>
      </c>
      <c r="W460" s="16">
        <f t="shared" si="66"/>
        <v>-1.0356376849906692</v>
      </c>
      <c r="X460" s="3">
        <f t="shared" si="61"/>
        <v>-17.698529834649612</v>
      </c>
      <c r="Y460" s="3">
        <f t="shared" si="12"/>
        <v>-18.843689078195126</v>
      </c>
      <c r="Z460" s="3"/>
      <c r="AA460" s="16">
        <f t="shared" si="63"/>
        <v>1.0356376849906692</v>
      </c>
      <c r="AB460" s="3"/>
      <c r="AC460" s="3"/>
      <c r="AD460" s="3"/>
      <c r="AE460" s="3"/>
      <c r="AF460" s="3"/>
      <c r="AG460" s="3"/>
    </row>
    <row r="461" spans="1:33" ht="16.5" customHeight="1" x14ac:dyDescent="0.2">
      <c r="A461" s="3"/>
      <c r="B461" s="18" t="s">
        <v>473</v>
      </c>
      <c r="C461" s="1">
        <v>108.07</v>
      </c>
      <c r="D461" s="3">
        <f t="shared" si="2"/>
        <v>1.5699999999999932</v>
      </c>
      <c r="E461" s="16">
        <f t="shared" si="62"/>
        <v>1.4741784037558622E-2</v>
      </c>
      <c r="F461" s="3">
        <f t="shared" si="3"/>
        <v>2.4648999999999788</v>
      </c>
      <c r="G461" s="1">
        <v>0</v>
      </c>
      <c r="H461" s="3">
        <f t="shared" si="4"/>
        <v>-4.1899999999999977</v>
      </c>
      <c r="I461" s="3">
        <f t="shared" si="5"/>
        <v>-3.8771166836309781E-2</v>
      </c>
      <c r="J461" s="3">
        <f t="shared" si="0"/>
        <v>8.3333333333333329E-2</v>
      </c>
      <c r="K461" s="3">
        <f t="shared" si="1"/>
        <v>-50.279999999999973</v>
      </c>
      <c r="L461" s="3">
        <f t="shared" si="15"/>
        <v>9.4666094183969633</v>
      </c>
      <c r="M461" s="3">
        <f t="shared" si="6"/>
        <v>3.0767855658782857</v>
      </c>
      <c r="N461" s="3">
        <f t="shared" si="7"/>
        <v>49.228569054052571</v>
      </c>
      <c r="O461" s="3">
        <f t="shared" si="8"/>
        <v>-1.0213581456083547</v>
      </c>
      <c r="P461" s="3">
        <f t="shared" si="60"/>
        <v>-30.64074436825064</v>
      </c>
      <c r="Q461" s="3">
        <v>441</v>
      </c>
      <c r="R461" s="3" t="str">
        <f t="shared" si="10"/>
        <v/>
      </c>
      <c r="S461" s="16"/>
      <c r="T461" s="16">
        <f t="shared" si="64"/>
        <v>7.796422979024257E-4</v>
      </c>
      <c r="U461" s="16">
        <f t="shared" si="65"/>
        <v>0.44675320733378177</v>
      </c>
      <c r="V461" s="16">
        <f t="shared" si="67"/>
        <v>0.4691847558072727</v>
      </c>
      <c r="W461" s="16">
        <f t="shared" si="66"/>
        <v>-1.0414116662135413</v>
      </c>
      <c r="X461" s="3">
        <f t="shared" si="61"/>
        <v>-18.068665616955474</v>
      </c>
      <c r="Y461" s="3">
        <f t="shared" si="12"/>
        <v>-18.948748123925121</v>
      </c>
      <c r="Z461" s="3"/>
      <c r="AA461" s="16">
        <f t="shared" si="63"/>
        <v>1.0414116662135413</v>
      </c>
      <c r="AB461" s="3"/>
      <c r="AC461" s="3"/>
      <c r="AD461" s="3"/>
      <c r="AE461" s="3"/>
      <c r="AF461" s="3"/>
      <c r="AG461" s="3"/>
    </row>
    <row r="462" spans="1:33" ht="16.5" customHeight="1" x14ac:dyDescent="0.2">
      <c r="A462" s="3"/>
      <c r="B462" s="18" t="s">
        <v>474</v>
      </c>
      <c r="C462" s="1">
        <v>106.4</v>
      </c>
      <c r="D462" s="3">
        <f t="shared" si="2"/>
        <v>-1.6699999999999875</v>
      </c>
      <c r="E462" s="16">
        <f t="shared" si="62"/>
        <v>-1.5452947163875151E-2</v>
      </c>
      <c r="F462" s="3">
        <f t="shared" si="3"/>
        <v>2.7888999999999582</v>
      </c>
      <c r="G462" s="1">
        <v>102.26</v>
      </c>
      <c r="H462" s="3">
        <f t="shared" si="4"/>
        <v>-4.1400000000000006</v>
      </c>
      <c r="I462" s="3">
        <f t="shared" si="5"/>
        <v>-3.8909774436090228E-2</v>
      </c>
      <c r="J462" s="3">
        <f t="shared" si="0"/>
        <v>8.3333333333333329E-2</v>
      </c>
      <c r="K462" s="3">
        <f t="shared" si="1"/>
        <v>-49.680000000000007</v>
      </c>
      <c r="L462" s="3">
        <f t="shared" si="15"/>
        <v>9.1056521525376652</v>
      </c>
      <c r="M462" s="3">
        <f t="shared" si="6"/>
        <v>3.0175573155348125</v>
      </c>
      <c r="N462" s="3">
        <f t="shared" si="7"/>
        <v>48.280917048557001</v>
      </c>
      <c r="O462" s="3">
        <f t="shared" si="8"/>
        <v>-1.0289779697025208</v>
      </c>
      <c r="P462" s="3">
        <f t="shared" si="60"/>
        <v>-30.869339091075624</v>
      </c>
      <c r="Q462" s="3">
        <v>442</v>
      </c>
      <c r="R462" s="3" t="str">
        <f t="shared" si="10"/>
        <v/>
      </c>
      <c r="S462" s="16"/>
      <c r="T462" s="16">
        <f t="shared" si="64"/>
        <v>7.5040723185632247E-4</v>
      </c>
      <c r="U462" s="16">
        <f t="shared" si="65"/>
        <v>0.43829698989979221</v>
      </c>
      <c r="V462" s="16">
        <f t="shared" si="67"/>
        <v>0.44037148587673319</v>
      </c>
      <c r="W462" s="16">
        <f t="shared" si="66"/>
        <v>-1.0652988817920788</v>
      </c>
      <c r="X462" s="3">
        <f t="shared" si="61"/>
        <v>-18.20346657214392</v>
      </c>
      <c r="Y462" s="3">
        <f t="shared" si="12"/>
        <v>-19.383382040621417</v>
      </c>
      <c r="Z462" s="3"/>
      <c r="AA462" s="16">
        <f t="shared" si="63"/>
        <v>1.0652988817920788</v>
      </c>
      <c r="AB462" s="3"/>
      <c r="AC462" s="3"/>
      <c r="AD462" s="3"/>
      <c r="AE462" s="3"/>
      <c r="AF462" s="3"/>
      <c r="AG462" s="3"/>
    </row>
    <row r="463" spans="1:33" ht="16.5" customHeight="1" x14ac:dyDescent="0.2">
      <c r="A463" s="3"/>
      <c r="B463" s="18" t="s">
        <v>475</v>
      </c>
      <c r="C463" s="1">
        <v>99.66</v>
      </c>
      <c r="D463" s="3">
        <f t="shared" si="2"/>
        <v>-6.7400000000000091</v>
      </c>
      <c r="E463" s="16">
        <f t="shared" si="62"/>
        <v>-6.3345864661654219E-2</v>
      </c>
      <c r="F463" s="3">
        <f t="shared" si="3"/>
        <v>45.427600000000126</v>
      </c>
      <c r="G463" s="1">
        <v>0</v>
      </c>
      <c r="H463" s="3">
        <f t="shared" si="4"/>
        <v>-4.1400000000000006</v>
      </c>
      <c r="I463" s="3">
        <f t="shared" si="5"/>
        <v>-4.1541240216736913E-2</v>
      </c>
      <c r="J463" s="3">
        <f t="shared" si="0"/>
        <v>8.3333333333333329E-2</v>
      </c>
      <c r="K463" s="3">
        <f t="shared" si="1"/>
        <v>-49.680000000000007</v>
      </c>
      <c r="L463" s="3">
        <f t="shared" si="15"/>
        <v>11.069000684832934</v>
      </c>
      <c r="M463" s="3">
        <f t="shared" si="6"/>
        <v>3.3270107731765663</v>
      </c>
      <c r="N463" s="3">
        <f t="shared" si="7"/>
        <v>53.232172370825062</v>
      </c>
      <c r="O463" s="3">
        <f t="shared" si="8"/>
        <v>-0.93327019708908421</v>
      </c>
      <c r="P463" s="3">
        <f t="shared" si="60"/>
        <v>-27.998105912672525</v>
      </c>
      <c r="Q463" s="3">
        <v>443</v>
      </c>
      <c r="R463" s="3" t="str">
        <f t="shared" si="10"/>
        <v/>
      </c>
      <c r="S463" s="16"/>
      <c r="T463" s="16">
        <f t="shared" si="64"/>
        <v>9.2674730417395979E-4</v>
      </c>
      <c r="U463" s="16">
        <f t="shared" si="65"/>
        <v>0.4870803936400373</v>
      </c>
      <c r="V463" s="16">
        <f t="shared" si="67"/>
        <v>0.45032771430239382</v>
      </c>
      <c r="W463" s="16">
        <f t="shared" si="66"/>
        <v>-1.0234345071364979</v>
      </c>
      <c r="X463" s="3">
        <f t="shared" si="61"/>
        <v>-16.510317359273291</v>
      </c>
      <c r="Y463" s="3">
        <f t="shared" si="12"/>
        <v>-18.62164917699938</v>
      </c>
      <c r="Z463" s="3"/>
      <c r="AA463" s="16">
        <f t="shared" si="63"/>
        <v>1.0234345071364979</v>
      </c>
      <c r="AB463" s="3"/>
      <c r="AC463" s="3"/>
      <c r="AD463" s="3"/>
      <c r="AE463" s="3"/>
      <c r="AF463" s="3"/>
      <c r="AG463" s="3"/>
    </row>
    <row r="464" spans="1:33" ht="16.5" customHeight="1" x14ac:dyDescent="0.2">
      <c r="A464" s="3"/>
      <c r="B464" s="18" t="s">
        <v>476</v>
      </c>
      <c r="C464" s="1">
        <v>104.53</v>
      </c>
      <c r="D464" s="3">
        <f t="shared" si="2"/>
        <v>4.8700000000000045</v>
      </c>
      <c r="E464" s="16">
        <f t="shared" si="62"/>
        <v>4.8866144892635008E-2</v>
      </c>
      <c r="F464" s="3">
        <f t="shared" si="3"/>
        <v>23.716900000000045</v>
      </c>
      <c r="G464" s="1">
        <v>104.09</v>
      </c>
      <c r="H464" s="3">
        <f t="shared" si="4"/>
        <v>-0.43999999999999773</v>
      </c>
      <c r="I464" s="3">
        <f t="shared" si="5"/>
        <v>-4.209317899167681E-3</v>
      </c>
      <c r="J464" s="3">
        <f t="shared" si="0"/>
        <v>8.3333333333333329E-2</v>
      </c>
      <c r="K464" s="3">
        <f t="shared" si="1"/>
        <v>-5.2799999999999727</v>
      </c>
      <c r="L464" s="3">
        <f t="shared" si="15"/>
        <v>11.75267091808521</v>
      </c>
      <c r="M464" s="3">
        <f t="shared" si="6"/>
        <v>3.4282168715069954</v>
      </c>
      <c r="N464" s="3">
        <f t="shared" si="7"/>
        <v>54.851469944111926</v>
      </c>
      <c r="O464" s="3">
        <f t="shared" si="8"/>
        <v>-9.6259954480340387E-2</v>
      </c>
      <c r="P464" s="3">
        <f t="shared" si="60"/>
        <v>-2.8877986344102116</v>
      </c>
      <c r="Q464" s="3">
        <v>444</v>
      </c>
      <c r="R464" s="3" t="str">
        <f t="shared" si="10"/>
        <v/>
      </c>
      <c r="S464" s="16"/>
      <c r="T464" s="16">
        <f t="shared" si="64"/>
        <v>1.0057285372817456E-3</v>
      </c>
      <c r="U464" s="16">
        <f t="shared" si="65"/>
        <v>0.50741157411329008</v>
      </c>
      <c r="V464" s="16">
        <f t="shared" si="67"/>
        <v>0.48187941257958411</v>
      </c>
      <c r="W464" s="16">
        <f t="shared" si="66"/>
        <v>-9.9548014603889137E-2</v>
      </c>
      <c r="X464" s="3">
        <f t="shared" si="61"/>
        <v>-1.7029177642409141</v>
      </c>
      <c r="Y464" s="3">
        <f t="shared" si="12"/>
        <v>-1.8113012521017093</v>
      </c>
      <c r="Z464" s="3"/>
      <c r="AA464" s="16">
        <f t="shared" si="63"/>
        <v>9.9548014603889137E-2</v>
      </c>
      <c r="AB464" s="3"/>
      <c r="AC464" s="3"/>
      <c r="AD464" s="3"/>
      <c r="AE464" s="3"/>
      <c r="AF464" s="3"/>
      <c r="AG464" s="3"/>
    </row>
    <row r="465" spans="1:33" ht="16.5" customHeight="1" x14ac:dyDescent="0.2">
      <c r="A465" s="3"/>
      <c r="B465" s="18" t="s">
        <v>477</v>
      </c>
      <c r="C465" s="1">
        <v>99.4</v>
      </c>
      <c r="D465" s="3">
        <f t="shared" si="2"/>
        <v>-5.1299999999999955</v>
      </c>
      <c r="E465" s="16">
        <f t="shared" si="62"/>
        <v>-4.9076820051659767E-2</v>
      </c>
      <c r="F465" s="3">
        <f t="shared" si="3"/>
        <v>26.316899999999954</v>
      </c>
      <c r="G465" s="1">
        <v>0</v>
      </c>
      <c r="H465" s="3">
        <f t="shared" si="4"/>
        <v>-0.43999999999999773</v>
      </c>
      <c r="I465" s="3">
        <f t="shared" si="5"/>
        <v>-4.4265593561367981E-3</v>
      </c>
      <c r="J465" s="3">
        <f t="shared" si="0"/>
        <v>8.3333333333333329E-2</v>
      </c>
      <c r="K465" s="3">
        <f t="shared" si="1"/>
        <v>-5.2799999999999727</v>
      </c>
      <c r="L465" s="3">
        <f t="shared" si="15"/>
        <v>12.539926544134657</v>
      </c>
      <c r="M465" s="3">
        <f t="shared" si="6"/>
        <v>3.5411758702632459</v>
      </c>
      <c r="N465" s="3">
        <f t="shared" si="7"/>
        <v>56.658813924211934</v>
      </c>
      <c r="O465" s="3">
        <f t="shared" si="8"/>
        <v>-9.3189384568879541E-2</v>
      </c>
      <c r="P465" s="3">
        <f t="shared" si="60"/>
        <v>-2.7956815370663861</v>
      </c>
      <c r="Q465" s="3">
        <v>445</v>
      </c>
      <c r="R465" s="3">
        <f t="shared" si="10"/>
        <v>-2.7956815370663861</v>
      </c>
      <c r="S465" s="16"/>
      <c r="T465" s="16">
        <f t="shared" si="64"/>
        <v>1.0815558739899211E-3</v>
      </c>
      <c r="U465" s="16">
        <f t="shared" si="65"/>
        <v>0.52619226879670111</v>
      </c>
      <c r="V465" s="16">
        <f t="shared" si="67"/>
        <v>0.48921315735043008</v>
      </c>
      <c r="W465" s="16">
        <f t="shared" si="66"/>
        <v>-0.10094924502618348</v>
      </c>
      <c r="X465" s="3">
        <f t="shared" si="61"/>
        <v>-1.6485968571015048</v>
      </c>
      <c r="Y465" s="3">
        <f t="shared" si="12"/>
        <v>-1.8367969933124597</v>
      </c>
      <c r="Z465" s="3"/>
      <c r="AA465" s="16">
        <f t="shared" si="63"/>
        <v>0.10094924502618348</v>
      </c>
      <c r="AB465" s="3"/>
      <c r="AC465" s="3"/>
      <c r="AD465" s="3"/>
      <c r="AE465" s="3"/>
      <c r="AF465" s="3"/>
      <c r="AG465" s="3"/>
    </row>
    <row r="466" spans="1:33" ht="16.5" customHeight="1" x14ac:dyDescent="0.2">
      <c r="A466" s="3"/>
      <c r="B466" s="18" t="s">
        <v>478</v>
      </c>
      <c r="C466" s="1">
        <v>96.32</v>
      </c>
      <c r="D466" s="3">
        <f t="shared" si="2"/>
        <v>-3.0800000000000125</v>
      </c>
      <c r="E466" s="16">
        <f t="shared" si="62"/>
        <v>-3.0985915492957872E-2</v>
      </c>
      <c r="F466" s="3">
        <f t="shared" si="3"/>
        <v>9.4864000000000779</v>
      </c>
      <c r="G466" s="1">
        <v>0</v>
      </c>
      <c r="H466" s="3">
        <f t="shared" si="4"/>
        <v>-0.43999999999999773</v>
      </c>
      <c r="I466" s="3">
        <f t="shared" si="5"/>
        <v>-4.5681063122923358E-3</v>
      </c>
      <c r="J466" s="3">
        <f t="shared" si="0"/>
        <v>8.3333333333333329E-2</v>
      </c>
      <c r="K466" s="3">
        <f t="shared" si="1"/>
        <v>-5.2799999999999727</v>
      </c>
      <c r="L466" s="3">
        <f t="shared" si="15"/>
        <v>12.374871055262517</v>
      </c>
      <c r="M466" s="3">
        <f t="shared" si="6"/>
        <v>3.5177934924128955</v>
      </c>
      <c r="N466" s="3">
        <f t="shared" si="7"/>
        <v>56.284695878606328</v>
      </c>
      <c r="O466" s="3">
        <f t="shared" si="8"/>
        <v>-9.3808803931139079E-2</v>
      </c>
      <c r="P466" s="3">
        <f t="shared" si="60"/>
        <v>-2.8142641179341723</v>
      </c>
      <c r="Q466" s="3">
        <v>446</v>
      </c>
      <c r="R466" s="3" t="str">
        <f t="shared" si="10"/>
        <v/>
      </c>
      <c r="S466" s="16"/>
      <c r="T466" s="16">
        <f t="shared" si="64"/>
        <v>1.0749921488519107E-3</v>
      </c>
      <c r="U466" s="16">
        <f t="shared" si="65"/>
        <v>0.52459316627848784</v>
      </c>
      <c r="V466" s="16">
        <f t="shared" si="67"/>
        <v>0.49315379075864108</v>
      </c>
      <c r="W466" s="16">
        <f t="shared" si="66"/>
        <v>-0.10449483384693481</v>
      </c>
      <c r="X466" s="3">
        <f t="shared" si="61"/>
        <v>-1.6595548950644459</v>
      </c>
      <c r="Y466" s="3">
        <f t="shared" si="12"/>
        <v>-1.9013098768292125</v>
      </c>
      <c r="Z466" s="3"/>
      <c r="AA466" s="16">
        <f t="shared" si="63"/>
        <v>0.10449483384693481</v>
      </c>
      <c r="AB466" s="3"/>
      <c r="AC466" s="3"/>
      <c r="AD466" s="3"/>
      <c r="AE466" s="3"/>
      <c r="AF466" s="3"/>
      <c r="AG466" s="3"/>
    </row>
    <row r="467" spans="1:33" ht="16.5" customHeight="1" x14ac:dyDescent="0.2">
      <c r="A467" s="3"/>
      <c r="B467" s="18" t="s">
        <v>479</v>
      </c>
      <c r="C467" s="1">
        <v>93.2</v>
      </c>
      <c r="D467" s="3">
        <f t="shared" si="2"/>
        <v>-3.1199999999999903</v>
      </c>
      <c r="E467" s="16">
        <f t="shared" si="62"/>
        <v>-3.239202657807299E-2</v>
      </c>
      <c r="F467" s="3">
        <f t="shared" si="3"/>
        <v>9.7343999999999404</v>
      </c>
      <c r="G467" s="1">
        <v>0</v>
      </c>
      <c r="H467" s="3">
        <f t="shared" si="4"/>
        <v>-0.43999999999999773</v>
      </c>
      <c r="I467" s="3">
        <f t="shared" si="5"/>
        <v>-4.7210300429184303E-3</v>
      </c>
      <c r="J467" s="3">
        <f t="shared" si="0"/>
        <v>8.3333333333333329E-2</v>
      </c>
      <c r="K467" s="3">
        <f t="shared" si="1"/>
        <v>-5.2799999999999727</v>
      </c>
      <c r="L467" s="3">
        <f t="shared" si="15"/>
        <v>12.232142890113188</v>
      </c>
      <c r="M467" s="3">
        <f t="shared" si="6"/>
        <v>3.4974480539549386</v>
      </c>
      <c r="N467" s="3">
        <f t="shared" si="7"/>
        <v>55.959168863279018</v>
      </c>
      <c r="O467" s="3">
        <f t="shared" si="8"/>
        <v>-9.4354510748724918E-2</v>
      </c>
      <c r="P467" s="3">
        <f t="shared" si="60"/>
        <v>-2.8306353224617475</v>
      </c>
      <c r="Q467" s="3">
        <v>447</v>
      </c>
      <c r="R467" s="3" t="str">
        <f t="shared" si="10"/>
        <v/>
      </c>
      <c r="S467" s="16"/>
      <c r="T467" s="16">
        <f t="shared" si="64"/>
        <v>1.0736003238239473E-3</v>
      </c>
      <c r="U467" s="16">
        <f t="shared" si="65"/>
        <v>0.52425345292036996</v>
      </c>
      <c r="V467" s="16">
        <f t="shared" si="67"/>
        <v>0.49865192385960344</v>
      </c>
      <c r="W467" s="16">
        <f t="shared" si="66"/>
        <v>-0.10806292299924292</v>
      </c>
      <c r="X467" s="3">
        <f t="shared" si="61"/>
        <v>-1.6692088974868562</v>
      </c>
      <c r="Y467" s="3">
        <f t="shared" si="12"/>
        <v>-1.9662321595578296</v>
      </c>
      <c r="Z467" s="3"/>
      <c r="AA467" s="16">
        <f t="shared" si="63"/>
        <v>0.10806292299924292</v>
      </c>
      <c r="AB467" s="3"/>
      <c r="AC467" s="3"/>
      <c r="AD467" s="3"/>
      <c r="AE467" s="3"/>
      <c r="AF467" s="3"/>
      <c r="AG467" s="3"/>
    </row>
    <row r="468" spans="1:33" ht="16.5" customHeight="1" x14ac:dyDescent="0.2">
      <c r="A468" s="3"/>
      <c r="B468" s="18" t="s">
        <v>480</v>
      </c>
      <c r="C468" s="1">
        <v>90</v>
      </c>
      <c r="D468" s="3">
        <f t="shared" si="2"/>
        <v>-3.2000000000000028</v>
      </c>
      <c r="E468" s="16">
        <f t="shared" si="62"/>
        <v>-3.4334763948497882E-2</v>
      </c>
      <c r="F468" s="3">
        <f t="shared" si="3"/>
        <v>10.240000000000018</v>
      </c>
      <c r="G468" s="1">
        <v>0</v>
      </c>
      <c r="H468" s="3">
        <f t="shared" si="4"/>
        <v>-0.43999999999999773</v>
      </c>
      <c r="I468" s="3">
        <f t="shared" si="5"/>
        <v>-4.8888888888888636E-3</v>
      </c>
      <c r="J468" s="3">
        <f t="shared" si="0"/>
        <v>8.3333333333333329E-2</v>
      </c>
      <c r="K468" s="3">
        <f t="shared" si="1"/>
        <v>-5.2799999999999727</v>
      </c>
      <c r="L468" s="3">
        <f t="shared" si="15"/>
        <v>12.124459490647611</v>
      </c>
      <c r="M468" s="3">
        <f t="shared" si="6"/>
        <v>3.4820194558111837</v>
      </c>
      <c r="N468" s="3">
        <f t="shared" si="7"/>
        <v>55.712311292978939</v>
      </c>
      <c r="O468" s="3">
        <f t="shared" si="8"/>
        <v>-9.4772589351635406E-2</v>
      </c>
      <c r="P468" s="3">
        <f t="shared" si="60"/>
        <v>-2.8431776805490623</v>
      </c>
      <c r="Q468" s="3">
        <v>448</v>
      </c>
      <c r="R468" s="3" t="str">
        <f t="shared" si="10"/>
        <v/>
      </c>
      <c r="S468" s="16"/>
      <c r="T468" s="16">
        <f t="shared" si="64"/>
        <v>1.0792909017469268E-3</v>
      </c>
      <c r="U468" s="16">
        <f t="shared" si="65"/>
        <v>0.52564100948005688</v>
      </c>
      <c r="V468" s="16">
        <f t="shared" si="67"/>
        <v>0.5023292615535625</v>
      </c>
      <c r="W468" s="16">
        <f t="shared" si="66"/>
        <v>-0.11160975952903122</v>
      </c>
      <c r="X468" s="3">
        <f t="shared" si="61"/>
        <v>-1.6766050518231923</v>
      </c>
      <c r="Y468" s="3">
        <f t="shared" si="12"/>
        <v>-2.0307677454554378</v>
      </c>
      <c r="Z468" s="3"/>
      <c r="AA468" s="16">
        <f t="shared" si="63"/>
        <v>0.11160975952903122</v>
      </c>
      <c r="AB468" s="3"/>
      <c r="AC468" s="3"/>
      <c r="AD468" s="3"/>
      <c r="AE468" s="3"/>
      <c r="AF468" s="3"/>
      <c r="AG468" s="3"/>
    </row>
    <row r="469" spans="1:33" ht="16.5" customHeight="1" x14ac:dyDescent="0.2">
      <c r="A469" s="3"/>
      <c r="B469" s="18" t="s">
        <v>481</v>
      </c>
      <c r="C469" s="1">
        <v>89.4</v>
      </c>
      <c r="D469" s="3">
        <f t="shared" si="2"/>
        <v>-0.59999999999999432</v>
      </c>
      <c r="E469" s="16">
        <f t="shared" si="62"/>
        <v>-6.6666666666666038E-3</v>
      </c>
      <c r="F469" s="3">
        <f t="shared" si="3"/>
        <v>0.35999999999999316</v>
      </c>
      <c r="G469" s="1">
        <v>87.7</v>
      </c>
      <c r="H469" s="3">
        <f t="shared" si="4"/>
        <v>-1.7000000000000028</v>
      </c>
      <c r="I469" s="3">
        <f t="shared" si="5"/>
        <v>-1.9015659955257301E-2</v>
      </c>
      <c r="J469" s="3">
        <f t="shared" si="0"/>
        <v>8.3333333333333329E-2</v>
      </c>
      <c r="K469" s="3">
        <f t="shared" si="1"/>
        <v>-20.400000000000034</v>
      </c>
      <c r="L469" s="3">
        <f t="shared" si="15"/>
        <v>11.488542761423416</v>
      </c>
      <c r="M469" s="3">
        <f t="shared" si="6"/>
        <v>3.3894752929359755</v>
      </c>
      <c r="N469" s="3">
        <f t="shared" si="7"/>
        <v>54.231604686975608</v>
      </c>
      <c r="O469" s="3">
        <f t="shared" si="8"/>
        <v>-0.376164417736644</v>
      </c>
      <c r="P469" s="3">
        <f t="shared" ref="P469:P532" si="68">O469*$G$9</f>
        <v>-11.284932532099321</v>
      </c>
      <c r="Q469" s="3">
        <v>449</v>
      </c>
      <c r="R469" s="3" t="str">
        <f t="shared" si="10"/>
        <v/>
      </c>
      <c r="S469" s="16"/>
      <c r="T469" s="16">
        <f t="shared" si="64"/>
        <v>1.023353255406252E-3</v>
      </c>
      <c r="U469" s="16">
        <f t="shared" si="65"/>
        <v>0.51183828831379985</v>
      </c>
      <c r="V469" s="16">
        <f t="shared" si="67"/>
        <v>0.49319672358202982</v>
      </c>
      <c r="W469" s="16">
        <f t="shared" si="66"/>
        <v>-0.44582033949595667</v>
      </c>
      <c r="X469" s="3">
        <f t="shared" ref="X469:X532" si="69">O469*$O$16</f>
        <v>-6.6546579280784828</v>
      </c>
      <c r="Y469" s="3">
        <f t="shared" si="12"/>
        <v>-8.1118136042653681</v>
      </c>
      <c r="Z469" s="3"/>
      <c r="AA469" s="16">
        <f t="shared" si="63"/>
        <v>0.44582033949595667</v>
      </c>
      <c r="AB469" s="3"/>
      <c r="AC469" s="3"/>
      <c r="AD469" s="3"/>
      <c r="AE469" s="3"/>
      <c r="AF469" s="3"/>
      <c r="AG469" s="3"/>
    </row>
    <row r="470" spans="1:33" ht="16.5" customHeight="1" x14ac:dyDescent="0.2">
      <c r="A470" s="3"/>
      <c r="B470" s="18" t="s">
        <v>482</v>
      </c>
      <c r="C470" s="1">
        <v>90.21</v>
      </c>
      <c r="D470" s="3">
        <f t="shared" si="2"/>
        <v>0.80999999999998806</v>
      </c>
      <c r="E470" s="16">
        <f t="shared" ref="E470:E533" si="70">D470/C469</f>
        <v>9.0604026845636249E-3</v>
      </c>
      <c r="F470" s="3">
        <f t="shared" si="3"/>
        <v>0.6560999999999807</v>
      </c>
      <c r="G470" s="1">
        <v>89.88</v>
      </c>
      <c r="H470" s="3">
        <f t="shared" si="4"/>
        <v>-0.32999999999999829</v>
      </c>
      <c r="I470" s="3">
        <f t="shared" si="5"/>
        <v>-3.6581310276022428E-3</v>
      </c>
      <c r="J470" s="3">
        <f t="shared" si="0"/>
        <v>8.3333333333333329E-2</v>
      </c>
      <c r="K470" s="3">
        <f t="shared" si="1"/>
        <v>-3.9599999999999795</v>
      </c>
      <c r="L470" s="3">
        <f t="shared" si="15"/>
        <v>10.903005314859985</v>
      </c>
      <c r="M470" s="3">
        <f t="shared" si="6"/>
        <v>3.3019699142875281</v>
      </c>
      <c r="N470" s="3">
        <f t="shared" si="7"/>
        <v>52.831518628600449</v>
      </c>
      <c r="O470" s="3">
        <f t="shared" si="8"/>
        <v>-7.4955255930429107E-2</v>
      </c>
      <c r="P470" s="3">
        <f t="shared" si="68"/>
        <v>-2.2486576779128731</v>
      </c>
      <c r="Q470" s="3">
        <v>450</v>
      </c>
      <c r="R470" s="3">
        <f t="shared" si="10"/>
        <v>-2.2486576779128731</v>
      </c>
      <c r="S470" s="16"/>
      <c r="T470" s="16">
        <f t="shared" si="64"/>
        <v>9.7247420899545178E-4</v>
      </c>
      <c r="U470" s="16">
        <f t="shared" si="65"/>
        <v>0.49895229982718353</v>
      </c>
      <c r="V470" s="16">
        <f t="shared" si="67"/>
        <v>0.49648354781906706</v>
      </c>
      <c r="W470" s="16">
        <f t="shared" si="66"/>
        <v>-8.7979496930731094E-2</v>
      </c>
      <c r="X470" s="3">
        <f t="shared" si="69"/>
        <v>-1.3260201247365113</v>
      </c>
      <c r="Y470" s="3">
        <f t="shared" si="12"/>
        <v>-1.6008091530906932</v>
      </c>
      <c r="Z470" s="3"/>
      <c r="AA470" s="16">
        <f t="shared" ref="AA470:AA533" si="71">ABS(W470)</f>
        <v>8.7979496930731094E-2</v>
      </c>
      <c r="AB470" s="3"/>
      <c r="AC470" s="3"/>
      <c r="AD470" s="3"/>
      <c r="AE470" s="3"/>
      <c r="AF470" s="3"/>
      <c r="AG470" s="3"/>
    </row>
    <row r="471" spans="1:33" ht="16.5" customHeight="1" x14ac:dyDescent="0.2">
      <c r="A471" s="3"/>
      <c r="B471" s="18" t="s">
        <v>483</v>
      </c>
      <c r="C471" s="1">
        <v>87.62</v>
      </c>
      <c r="D471" s="3">
        <f t="shared" si="2"/>
        <v>-2.5899999999999892</v>
      </c>
      <c r="E471" s="16">
        <f t="shared" si="70"/>
        <v>-2.8710785943908541E-2</v>
      </c>
      <c r="F471" s="3">
        <f t="shared" si="3"/>
        <v>6.708099999999944</v>
      </c>
      <c r="G471" s="1">
        <v>82.64</v>
      </c>
      <c r="H471" s="3">
        <f t="shared" si="4"/>
        <v>-4.980000000000004</v>
      </c>
      <c r="I471" s="3">
        <f t="shared" si="5"/>
        <v>-5.683633873544857E-2</v>
      </c>
      <c r="J471" s="3">
        <f t="shared" si="0"/>
        <v>8.3333333333333329E-2</v>
      </c>
      <c r="K471" s="3">
        <f t="shared" si="1"/>
        <v>-59.760000000000048</v>
      </c>
      <c r="L471" s="3">
        <f t="shared" si="15"/>
        <v>10.676253676218902</v>
      </c>
      <c r="M471" s="3">
        <f t="shared" si="6"/>
        <v>3.2674536991698755</v>
      </c>
      <c r="N471" s="3">
        <f t="shared" si="7"/>
        <v>52.279259186718008</v>
      </c>
      <c r="O471" s="3">
        <f t="shared" si="8"/>
        <v>-1.1430919437202467</v>
      </c>
      <c r="P471" s="3">
        <f t="shared" si="68"/>
        <v>-34.2927583116074</v>
      </c>
      <c r="Q471" s="3">
        <v>451</v>
      </c>
      <c r="R471" s="3" t="str">
        <f t="shared" si="10"/>
        <v/>
      </c>
      <c r="S471" s="16"/>
      <c r="T471" s="16">
        <f t="shared" ref="T471:T534" si="72">$G$13*(E471^2)+(1-$G$13)*T470</f>
        <v>9.6446529118580221E-4</v>
      </c>
      <c r="U471" s="16">
        <f t="shared" ref="U471:U534" si="73">SQRT(T471)*$W$14</f>
        <v>0.49689346397750633</v>
      </c>
      <c r="V471" s="16">
        <f t="shared" si="67"/>
        <v>0.49945340666138133</v>
      </c>
      <c r="W471" s="16">
        <f t="shared" ref="W471:W534" si="74">I471/J471/U471</f>
        <v>-1.3726001935422072</v>
      </c>
      <c r="X471" s="3">
        <f t="shared" si="69"/>
        <v>-20.222236626129348</v>
      </c>
      <c r="Y471" s="3">
        <f t="shared" si="12"/>
        <v>-24.974806972201712</v>
      </c>
      <c r="Z471" s="3"/>
      <c r="AA471" s="16">
        <f t="shared" si="71"/>
        <v>1.3726001935422072</v>
      </c>
      <c r="AB471" s="3"/>
      <c r="AC471" s="3"/>
      <c r="AD471" s="3"/>
      <c r="AE471" s="3"/>
      <c r="AF471" s="3"/>
      <c r="AG471" s="3"/>
    </row>
    <row r="472" spans="1:33" ht="16.5" customHeight="1" x14ac:dyDescent="0.2">
      <c r="A472" s="3"/>
      <c r="B472" s="18" t="s">
        <v>484</v>
      </c>
      <c r="C472" s="1">
        <v>85.5</v>
      </c>
      <c r="D472" s="3">
        <f t="shared" si="2"/>
        <v>-2.1200000000000045</v>
      </c>
      <c r="E472" s="16">
        <f t="shared" si="70"/>
        <v>-2.4195389180552435E-2</v>
      </c>
      <c r="F472" s="3">
        <f t="shared" si="3"/>
        <v>4.4944000000000193</v>
      </c>
      <c r="G472" s="1">
        <v>0</v>
      </c>
      <c r="H472" s="3">
        <f t="shared" si="4"/>
        <v>-4.980000000000004</v>
      </c>
      <c r="I472" s="3">
        <f t="shared" si="5"/>
        <v>-5.8245614035087767E-2</v>
      </c>
      <c r="J472" s="3">
        <f t="shared" si="0"/>
        <v>8.3333333333333329E-2</v>
      </c>
      <c r="K472" s="3">
        <f t="shared" si="1"/>
        <v>-59.760000000000048</v>
      </c>
      <c r="L472" s="3">
        <f t="shared" si="15"/>
        <v>10.342099423450314</v>
      </c>
      <c r="M472" s="3">
        <f t="shared" si="6"/>
        <v>3.2159134664120419</v>
      </c>
      <c r="N472" s="3">
        <f t="shared" si="7"/>
        <v>51.45461546259267</v>
      </c>
      <c r="O472" s="3">
        <f t="shared" si="8"/>
        <v>-1.1614118473676158</v>
      </c>
      <c r="P472" s="3">
        <f t="shared" si="68"/>
        <v>-34.842355421028472</v>
      </c>
      <c r="Q472" s="3">
        <v>452</v>
      </c>
      <c r="R472" s="3" t="str">
        <f t="shared" si="10"/>
        <v/>
      </c>
      <c r="S472" s="16"/>
      <c r="T472" s="16">
        <f t="shared" si="72"/>
        <v>9.4397618666756391E-4</v>
      </c>
      <c r="U472" s="16">
        <f t="shared" si="73"/>
        <v>0.49158712736085386</v>
      </c>
      <c r="V472" s="16">
        <f t="shared" si="67"/>
        <v>0.50123557849603784</v>
      </c>
      <c r="W472" s="16">
        <f t="shared" si="74"/>
        <v>-1.4218178823628649</v>
      </c>
      <c r="X472" s="3">
        <f t="shared" si="69"/>
        <v>-20.5463307889482</v>
      </c>
      <c r="Y472" s="3">
        <f t="shared" si="12"/>
        <v>-25.870335243068169</v>
      </c>
      <c r="Z472" s="3"/>
      <c r="AA472" s="16">
        <f t="shared" si="71"/>
        <v>1.4218178823628649</v>
      </c>
      <c r="AB472" s="3"/>
      <c r="AC472" s="3"/>
      <c r="AD472" s="3"/>
      <c r="AE472" s="3"/>
      <c r="AF472" s="3"/>
      <c r="AG472" s="3"/>
    </row>
    <row r="473" spans="1:33" ht="16.5" customHeight="1" x14ac:dyDescent="0.2">
      <c r="A473" s="3"/>
      <c r="B473" s="18" t="s">
        <v>485</v>
      </c>
      <c r="C473" s="1">
        <v>86.89</v>
      </c>
      <c r="D473" s="3">
        <f t="shared" si="2"/>
        <v>1.3900000000000006</v>
      </c>
      <c r="E473" s="16">
        <f t="shared" si="70"/>
        <v>1.6257309941520474E-2</v>
      </c>
      <c r="F473" s="3">
        <f t="shared" si="3"/>
        <v>1.9321000000000015</v>
      </c>
      <c r="G473" s="1">
        <v>85.43</v>
      </c>
      <c r="H473" s="3">
        <f t="shared" si="4"/>
        <v>-1.4599999999999937</v>
      </c>
      <c r="I473" s="3">
        <f t="shared" si="5"/>
        <v>-1.6802854183450268E-2</v>
      </c>
      <c r="J473" s="3">
        <f t="shared" si="0"/>
        <v>8.3333333333333329E-2</v>
      </c>
      <c r="K473" s="3">
        <f t="shared" si="1"/>
        <v>-17.519999999999925</v>
      </c>
      <c r="L473" s="3">
        <f t="shared" si="15"/>
        <v>9.8875048600205666</v>
      </c>
      <c r="M473" s="3">
        <f t="shared" si="6"/>
        <v>3.1444403095019258</v>
      </c>
      <c r="N473" s="3">
        <f t="shared" si="7"/>
        <v>50.311044952030812</v>
      </c>
      <c r="O473" s="3">
        <f t="shared" si="8"/>
        <v>-0.34823367347476902</v>
      </c>
      <c r="P473" s="3">
        <f t="shared" si="68"/>
        <v>-10.447010204243071</v>
      </c>
      <c r="Q473" s="3">
        <v>453</v>
      </c>
      <c r="R473" s="3" t="str">
        <f t="shared" si="10"/>
        <v/>
      </c>
      <c r="S473" s="16"/>
      <c r="T473" s="16">
        <f t="shared" si="72"/>
        <v>9.0723694017389345E-4</v>
      </c>
      <c r="U473" s="16">
        <f t="shared" si="73"/>
        <v>0.48192598672878878</v>
      </c>
      <c r="V473" s="16">
        <f t="shared" si="67"/>
        <v>0.50514222612501902</v>
      </c>
      <c r="W473" s="16">
        <f t="shared" si="74"/>
        <v>-0.41839256598311636</v>
      </c>
      <c r="X473" s="3">
        <f t="shared" si="69"/>
        <v>-6.1605400903048215</v>
      </c>
      <c r="Y473" s="3">
        <f t="shared" si="12"/>
        <v>-7.6127583423010696</v>
      </c>
      <c r="Z473" s="3"/>
      <c r="AA473" s="16">
        <f t="shared" si="71"/>
        <v>0.41839256598311636</v>
      </c>
      <c r="AB473" s="3"/>
      <c r="AC473" s="3"/>
      <c r="AD473" s="3"/>
      <c r="AE473" s="3"/>
      <c r="AF473" s="3"/>
      <c r="AG473" s="3"/>
    </row>
    <row r="474" spans="1:33" ht="16.5" customHeight="1" x14ac:dyDescent="0.2">
      <c r="A474" s="3"/>
      <c r="B474" s="18" t="s">
        <v>486</v>
      </c>
      <c r="C474" s="1">
        <v>83.81</v>
      </c>
      <c r="D474" s="3">
        <f t="shared" si="2"/>
        <v>-3.0799999999999983</v>
      </c>
      <c r="E474" s="16">
        <f t="shared" si="70"/>
        <v>-3.5447117044539053E-2</v>
      </c>
      <c r="F474" s="3">
        <f t="shared" si="3"/>
        <v>9.4863999999999891</v>
      </c>
      <c r="G474" s="1">
        <v>80.22</v>
      </c>
      <c r="H474" s="3">
        <f t="shared" si="4"/>
        <v>-3.5900000000000034</v>
      </c>
      <c r="I474" s="3">
        <f t="shared" si="5"/>
        <v>-4.2834983892137017E-2</v>
      </c>
      <c r="J474" s="3">
        <f t="shared" si="0"/>
        <v>8.3333333333333329E-2</v>
      </c>
      <c r="K474" s="3">
        <f t="shared" si="1"/>
        <v>-43.080000000000041</v>
      </c>
      <c r="L474" s="3">
        <f t="shared" si="15"/>
        <v>9.8658235162356718</v>
      </c>
      <c r="M474" s="3">
        <f t="shared" si="6"/>
        <v>3.1409908494352021</v>
      </c>
      <c r="N474" s="3">
        <f t="shared" si="7"/>
        <v>50.255853590963234</v>
      </c>
      <c r="O474" s="3">
        <f t="shared" si="8"/>
        <v>-0.85721357656427266</v>
      </c>
      <c r="P474" s="3">
        <f t="shared" si="68"/>
        <v>-25.716407296928178</v>
      </c>
      <c r="Q474" s="3">
        <v>454</v>
      </c>
      <c r="R474" s="3" t="str">
        <f t="shared" si="10"/>
        <v/>
      </c>
      <c r="S474" s="16"/>
      <c r="T474" s="16">
        <f t="shared" si="72"/>
        <v>9.261159221520209E-4</v>
      </c>
      <c r="U474" s="16">
        <f t="shared" si="73"/>
        <v>0.48691444430301856</v>
      </c>
      <c r="V474" s="16">
        <f t="shared" si="67"/>
        <v>0.51217651286382282</v>
      </c>
      <c r="W474" s="16">
        <f t="shared" si="74"/>
        <v>-1.0556676079745899</v>
      </c>
      <c r="X474" s="3">
        <f t="shared" si="69"/>
        <v>-15.164813189039304</v>
      </c>
      <c r="Y474" s="3">
        <f t="shared" si="12"/>
        <v>-19.208138582533699</v>
      </c>
      <c r="Z474" s="3"/>
      <c r="AA474" s="16">
        <f t="shared" si="71"/>
        <v>1.0556676079745899</v>
      </c>
      <c r="AB474" s="3"/>
      <c r="AC474" s="3"/>
      <c r="AD474" s="3"/>
      <c r="AE474" s="3"/>
      <c r="AF474" s="3"/>
      <c r="AG474" s="3"/>
    </row>
    <row r="475" spans="1:33" ht="16.5" customHeight="1" x14ac:dyDescent="0.2">
      <c r="A475" s="3"/>
      <c r="B475" s="18" t="s">
        <v>487</v>
      </c>
      <c r="C475" s="1">
        <v>79.25</v>
      </c>
      <c r="D475" s="3">
        <f t="shared" si="2"/>
        <v>-4.5600000000000023</v>
      </c>
      <c r="E475" s="16">
        <f t="shared" si="70"/>
        <v>-5.4408781768285432E-2</v>
      </c>
      <c r="F475" s="3">
        <f t="shared" si="3"/>
        <v>20.793600000000019</v>
      </c>
      <c r="G475" s="1">
        <v>76.099999999999994</v>
      </c>
      <c r="H475" s="3">
        <f t="shared" si="4"/>
        <v>-3.1500000000000057</v>
      </c>
      <c r="I475" s="3">
        <f t="shared" si="5"/>
        <v>-3.9747634069400704E-2</v>
      </c>
      <c r="J475" s="3">
        <f t="shared" si="0"/>
        <v>8.3333333333333329E-2</v>
      </c>
      <c r="K475" s="3">
        <f t="shared" si="1"/>
        <v>-37.800000000000068</v>
      </c>
      <c r="L475" s="3">
        <f t="shared" si="15"/>
        <v>10.456514136979692</v>
      </c>
      <c r="M475" s="3">
        <f t="shared" si="6"/>
        <v>3.2336533730410393</v>
      </c>
      <c r="N475" s="3">
        <f t="shared" si="7"/>
        <v>51.738453968656628</v>
      </c>
      <c r="O475" s="3">
        <f t="shared" si="8"/>
        <v>-0.73059778753534976</v>
      </c>
      <c r="P475" s="3">
        <f t="shared" si="68"/>
        <v>-21.917933626060492</v>
      </c>
      <c r="Q475" s="3">
        <v>455</v>
      </c>
      <c r="R475" s="3">
        <f t="shared" si="10"/>
        <v>-20</v>
      </c>
      <c r="S475" s="16"/>
      <c r="T475" s="16">
        <f t="shared" si="72"/>
        <v>1.0360726579010419E-3</v>
      </c>
      <c r="U475" s="16">
        <f t="shared" si="73"/>
        <v>0.51500932071436023</v>
      </c>
      <c r="V475" s="16">
        <f t="shared" si="67"/>
        <v>0.53112713118409638</v>
      </c>
      <c r="W475" s="16">
        <f t="shared" si="74"/>
        <v>-0.92614170200106216</v>
      </c>
      <c r="X475" s="3">
        <f t="shared" si="69"/>
        <v>-12.924875745325169</v>
      </c>
      <c r="Y475" s="3">
        <f t="shared" si="12"/>
        <v>-16.851382030401584</v>
      </c>
      <c r="Z475" s="3"/>
      <c r="AA475" s="16">
        <f t="shared" si="71"/>
        <v>0.92614170200106216</v>
      </c>
      <c r="AB475" s="3"/>
      <c r="AC475" s="3"/>
      <c r="AD475" s="3"/>
      <c r="AE475" s="3"/>
      <c r="AF475" s="3"/>
      <c r="AG475" s="3"/>
    </row>
    <row r="476" spans="1:33" ht="16.5" customHeight="1" x14ac:dyDescent="0.2">
      <c r="A476" s="3"/>
      <c r="B476" s="18" t="s">
        <v>488</v>
      </c>
      <c r="C476" s="1">
        <v>78.3</v>
      </c>
      <c r="D476" s="3">
        <f t="shared" si="2"/>
        <v>-0.95000000000000284</v>
      </c>
      <c r="E476" s="16">
        <f t="shared" si="70"/>
        <v>-1.1987381703470067E-2</v>
      </c>
      <c r="F476" s="3">
        <f t="shared" si="3"/>
        <v>0.90250000000000541</v>
      </c>
      <c r="G476" s="1">
        <v>0</v>
      </c>
      <c r="H476" s="3">
        <f t="shared" si="4"/>
        <v>-3.1500000000000057</v>
      </c>
      <c r="I476" s="3">
        <f t="shared" si="5"/>
        <v>-4.022988505747134E-2</v>
      </c>
      <c r="J476" s="3">
        <f t="shared" si="0"/>
        <v>8.3333333333333329E-2</v>
      </c>
      <c r="K476" s="3">
        <f t="shared" si="1"/>
        <v>-37.800000000000068</v>
      </c>
      <c r="L476" s="3">
        <f t="shared" si="15"/>
        <v>9.9400809403861956</v>
      </c>
      <c r="M476" s="3">
        <f t="shared" si="6"/>
        <v>3.1527893904265465</v>
      </c>
      <c r="N476" s="3">
        <f t="shared" si="7"/>
        <v>50.444630246824744</v>
      </c>
      <c r="O476" s="3">
        <f t="shared" si="8"/>
        <v>-0.74933644701220514</v>
      </c>
      <c r="P476" s="3">
        <f t="shared" si="68"/>
        <v>-22.480093410366155</v>
      </c>
      <c r="Q476" s="3">
        <v>456</v>
      </c>
      <c r="R476" s="3" t="str">
        <f t="shared" si="10"/>
        <v/>
      </c>
      <c r="S476" s="16"/>
      <c r="T476" s="16">
        <f t="shared" si="72"/>
        <v>9.8783615315529288E-4</v>
      </c>
      <c r="U476" s="16">
        <f t="shared" si="73"/>
        <v>0.50287777362670838</v>
      </c>
      <c r="V476" s="16">
        <f t="shared" si="67"/>
        <v>0.53063186571051424</v>
      </c>
      <c r="W476" s="16">
        <f t="shared" si="74"/>
        <v>-0.95999196227752359</v>
      </c>
      <c r="X476" s="3">
        <f t="shared" si="69"/>
        <v>-13.25637804317547</v>
      </c>
      <c r="Y476" s="3">
        <f t="shared" si="12"/>
        <v>-17.467296060095634</v>
      </c>
      <c r="Z476" s="3"/>
      <c r="AA476" s="16">
        <f t="shared" si="71"/>
        <v>0.95999196227752359</v>
      </c>
      <c r="AB476" s="3"/>
      <c r="AC476" s="3"/>
      <c r="AD476" s="3"/>
      <c r="AE476" s="3"/>
      <c r="AF476" s="3"/>
      <c r="AG476" s="3"/>
    </row>
    <row r="477" spans="1:33" ht="16.5" customHeight="1" x14ac:dyDescent="0.2">
      <c r="A477" s="3"/>
      <c r="B477" s="18" t="s">
        <v>489</v>
      </c>
      <c r="C477" s="1">
        <v>79.349999999999994</v>
      </c>
      <c r="D477" s="3">
        <f t="shared" si="2"/>
        <v>1.0499999999999972</v>
      </c>
      <c r="E477" s="16">
        <f t="shared" si="70"/>
        <v>1.3409961685823719E-2</v>
      </c>
      <c r="F477" s="3">
        <f t="shared" si="3"/>
        <v>1.102499999999994</v>
      </c>
      <c r="G477" s="1">
        <v>78.489999999999995</v>
      </c>
      <c r="H477" s="3">
        <f t="shared" si="4"/>
        <v>-0.85999999999999943</v>
      </c>
      <c r="I477" s="3">
        <f t="shared" si="5"/>
        <v>-1.0838059231253932E-2</v>
      </c>
      <c r="J477" s="3">
        <f t="shared" si="0"/>
        <v>8.3333333333333329E-2</v>
      </c>
      <c r="K477" s="3">
        <f t="shared" si="1"/>
        <v>-10.319999999999993</v>
      </c>
      <c r="L477" s="3">
        <f t="shared" si="15"/>
        <v>9.4623738625274818</v>
      </c>
      <c r="M477" s="3">
        <f t="shared" si="6"/>
        <v>3.0760971802801489</v>
      </c>
      <c r="N477" s="3">
        <f t="shared" si="7"/>
        <v>49.217554884482382</v>
      </c>
      <c r="O477" s="3">
        <f t="shared" si="8"/>
        <v>-0.20968128189671095</v>
      </c>
      <c r="P477" s="3">
        <f t="shared" si="68"/>
        <v>-6.2904384569013283</v>
      </c>
      <c r="Q477" s="3">
        <v>457</v>
      </c>
      <c r="R477" s="3" t="str">
        <f t="shared" si="10"/>
        <v/>
      </c>
      <c r="S477" s="16"/>
      <c r="T477" s="16">
        <f t="shared" si="72"/>
        <v>9.4415998662880456E-4</v>
      </c>
      <c r="U477" s="16">
        <f t="shared" si="73"/>
        <v>0.49163498306871323</v>
      </c>
      <c r="V477" s="16">
        <f t="shared" si="67"/>
        <v>0.53431803798479316</v>
      </c>
      <c r="W477" s="16">
        <f t="shared" si="74"/>
        <v>-0.26453917083616046</v>
      </c>
      <c r="X477" s="3">
        <f t="shared" si="69"/>
        <v>-3.7094343301776846</v>
      </c>
      <c r="Y477" s="3">
        <f t="shared" si="12"/>
        <v>-4.8133569842865116</v>
      </c>
      <c r="Z477" s="3"/>
      <c r="AA477" s="16">
        <f t="shared" si="71"/>
        <v>0.26453917083616046</v>
      </c>
      <c r="AB477" s="3"/>
      <c r="AC477" s="3"/>
      <c r="AD477" s="3"/>
      <c r="AE477" s="3"/>
      <c r="AF477" s="3"/>
      <c r="AG477" s="3"/>
    </row>
    <row r="478" spans="1:33" ht="16.5" customHeight="1" x14ac:dyDescent="0.2">
      <c r="A478" s="3"/>
      <c r="B478" s="18" t="s">
        <v>490</v>
      </c>
      <c r="C478" s="1">
        <v>81.48</v>
      </c>
      <c r="D478" s="3">
        <f t="shared" si="2"/>
        <v>2.1300000000000097</v>
      </c>
      <c r="E478" s="16">
        <f t="shared" si="70"/>
        <v>2.6843100189036042E-2</v>
      </c>
      <c r="F478" s="3">
        <f t="shared" si="3"/>
        <v>4.536900000000041</v>
      </c>
      <c r="G478" s="1">
        <v>77.75</v>
      </c>
      <c r="H478" s="3">
        <f t="shared" si="4"/>
        <v>-3.730000000000004</v>
      </c>
      <c r="I478" s="3">
        <f t="shared" si="5"/>
        <v>-4.5778105056455617E-2</v>
      </c>
      <c r="J478" s="3">
        <f t="shared" si="0"/>
        <v>8.3333333333333329E-2</v>
      </c>
      <c r="K478" s="3">
        <f t="shared" si="1"/>
        <v>-44.760000000000048</v>
      </c>
      <c r="L478" s="3">
        <f t="shared" si="15"/>
        <v>9.1961320321205928</v>
      </c>
      <c r="M478" s="3">
        <f t="shared" si="6"/>
        <v>3.0325124949652875</v>
      </c>
      <c r="N478" s="3">
        <f t="shared" si="7"/>
        <v>48.5201999194446</v>
      </c>
      <c r="O478" s="3">
        <f t="shared" si="8"/>
        <v>-0.92250238198343359</v>
      </c>
      <c r="P478" s="3">
        <f t="shared" si="68"/>
        <v>-27.675071459503009</v>
      </c>
      <c r="Q478" s="3">
        <v>458</v>
      </c>
      <c r="R478" s="3" t="str">
        <f t="shared" si="10"/>
        <v/>
      </c>
      <c r="S478" s="16"/>
      <c r="T478" s="16">
        <f t="shared" si="72"/>
        <v>9.3207306993311925E-4</v>
      </c>
      <c r="U478" s="16">
        <f t="shared" si="73"/>
        <v>0.48847794822579099</v>
      </c>
      <c r="V478" s="16">
        <f t="shared" si="67"/>
        <v>0.52777942908702469</v>
      </c>
      <c r="W478" s="16">
        <f t="shared" si="74"/>
        <v>-1.1245896824467196</v>
      </c>
      <c r="X478" s="3">
        <f t="shared" si="69"/>
        <v>-16.319825854010642</v>
      </c>
      <c r="Y478" s="3">
        <f t="shared" si="12"/>
        <v>-20.462193123807683</v>
      </c>
      <c r="Z478" s="3"/>
      <c r="AA478" s="16">
        <f t="shared" si="71"/>
        <v>1.1245896824467196</v>
      </c>
      <c r="AB478" s="3"/>
      <c r="AC478" s="3"/>
      <c r="AD478" s="3"/>
      <c r="AE478" s="3"/>
      <c r="AF478" s="3"/>
      <c r="AG478" s="3"/>
    </row>
    <row r="479" spans="1:33" ht="16.5" customHeight="1" x14ac:dyDescent="0.2">
      <c r="A479" s="3"/>
      <c r="B479" s="18" t="s">
        <v>491</v>
      </c>
      <c r="C479" s="1">
        <v>78.52</v>
      </c>
      <c r="D479" s="3">
        <f t="shared" si="2"/>
        <v>-2.960000000000008</v>
      </c>
      <c r="E479" s="16">
        <f t="shared" si="70"/>
        <v>-3.6327933235149823E-2</v>
      </c>
      <c r="F479" s="3">
        <f t="shared" si="3"/>
        <v>8.7616000000000476</v>
      </c>
      <c r="G479" s="1">
        <v>75.05</v>
      </c>
      <c r="H479" s="3">
        <f t="shared" si="4"/>
        <v>-3.4699999999999989</v>
      </c>
      <c r="I479" s="3">
        <f t="shared" si="5"/>
        <v>-4.4192562404482924E-2</v>
      </c>
      <c r="J479" s="3">
        <f t="shared" si="0"/>
        <v>8.3333333333333329E-2</v>
      </c>
      <c r="K479" s="3">
        <f t="shared" si="1"/>
        <v>-41.639999999999986</v>
      </c>
      <c r="L479" s="3">
        <f t="shared" si="15"/>
        <v>9.172643814168131</v>
      </c>
      <c r="M479" s="3">
        <f t="shared" si="6"/>
        <v>3.0286372866634479</v>
      </c>
      <c r="N479" s="3">
        <f t="shared" si="7"/>
        <v>48.458196586615166</v>
      </c>
      <c r="O479" s="3">
        <f t="shared" si="8"/>
        <v>-0.85929735180243039</v>
      </c>
      <c r="P479" s="3">
        <f t="shared" si="68"/>
        <v>-25.778920554072911</v>
      </c>
      <c r="Q479" s="3">
        <v>459</v>
      </c>
      <c r="R479" s="3" t="str">
        <f t="shared" si="10"/>
        <v/>
      </c>
      <c r="S479" s="16"/>
      <c r="T479" s="16">
        <f t="shared" si="72"/>
        <v>9.5302688956578859E-4</v>
      </c>
      <c r="U479" s="16">
        <f t="shared" si="73"/>
        <v>0.49393813755250959</v>
      </c>
      <c r="V479" s="16">
        <f t="shared" si="67"/>
        <v>0.53325644225191637</v>
      </c>
      <c r="W479" s="16">
        <f t="shared" si="74"/>
        <v>-1.0736379893269912</v>
      </c>
      <c r="X479" s="3">
        <f t="shared" si="69"/>
        <v>-15.201676886813738</v>
      </c>
      <c r="Y479" s="3">
        <f t="shared" si="12"/>
        <v>-19.535114207048846</v>
      </c>
      <c r="Z479" s="3"/>
      <c r="AA479" s="16">
        <f t="shared" si="71"/>
        <v>1.0736379893269912</v>
      </c>
      <c r="AB479" s="3"/>
      <c r="AC479" s="3"/>
      <c r="AD479" s="3"/>
      <c r="AE479" s="3"/>
      <c r="AF479" s="3"/>
      <c r="AG479" s="3"/>
    </row>
    <row r="480" spans="1:33" ht="16.5" customHeight="1" x14ac:dyDescent="0.2">
      <c r="A480" s="3"/>
      <c r="B480" s="18" t="s">
        <v>492</v>
      </c>
      <c r="C480" s="1">
        <v>73.5</v>
      </c>
      <c r="D480" s="3">
        <f t="shared" si="2"/>
        <v>-5.019999999999996</v>
      </c>
      <c r="E480" s="16">
        <f t="shared" si="70"/>
        <v>-6.393275598573607E-2</v>
      </c>
      <c r="F480" s="3">
        <f t="shared" si="3"/>
        <v>25.200399999999959</v>
      </c>
      <c r="G480" s="1">
        <v>0</v>
      </c>
      <c r="H480" s="3">
        <f t="shared" si="4"/>
        <v>-3.4699999999999989</v>
      </c>
      <c r="I480" s="3">
        <f t="shared" si="5"/>
        <v>-4.7210884353741482E-2</v>
      </c>
      <c r="J480" s="3">
        <f t="shared" si="0"/>
        <v>8.3333333333333329E-2</v>
      </c>
      <c r="K480" s="3">
        <f t="shared" si="1"/>
        <v>-41.639999999999986</v>
      </c>
      <c r="L480" s="3">
        <f t="shared" si="15"/>
        <v>10.039009013402284</v>
      </c>
      <c r="M480" s="3">
        <f t="shared" si="6"/>
        <v>3.1684395233935403</v>
      </c>
      <c r="N480" s="3">
        <f t="shared" si="7"/>
        <v>50.695032374296645</v>
      </c>
      <c r="O480" s="3">
        <f t="shared" si="8"/>
        <v>-0.8213822548244839</v>
      </c>
      <c r="P480" s="3">
        <f t="shared" si="68"/>
        <v>-24.641467644734519</v>
      </c>
      <c r="Q480" s="3">
        <v>460</v>
      </c>
      <c r="R480" s="3">
        <f t="shared" si="10"/>
        <v>-20</v>
      </c>
      <c r="S480" s="16"/>
      <c r="T480" s="16">
        <f t="shared" si="72"/>
        <v>1.1224523165044849E-3</v>
      </c>
      <c r="U480" s="16">
        <f t="shared" si="73"/>
        <v>0.53604831221182681</v>
      </c>
      <c r="V480" s="16">
        <f t="shared" si="67"/>
        <v>0.53970866855551247</v>
      </c>
      <c r="W480" s="16">
        <f t="shared" si="74"/>
        <v>-1.056864837251881</v>
      </c>
      <c r="X480" s="3">
        <f t="shared" si="69"/>
        <v>-14.530927637811665</v>
      </c>
      <c r="Y480" s="3">
        <f t="shared" si="12"/>
        <v>-19.229922471420274</v>
      </c>
      <c r="Z480" s="3"/>
      <c r="AA480" s="16">
        <f t="shared" si="71"/>
        <v>1.056864837251881</v>
      </c>
      <c r="AB480" s="3"/>
      <c r="AC480" s="3"/>
      <c r="AD480" s="3"/>
      <c r="AE480" s="3"/>
      <c r="AF480" s="3"/>
      <c r="AG480" s="3"/>
    </row>
    <row r="481" spans="1:33" ht="16.5" customHeight="1" x14ac:dyDescent="0.2">
      <c r="A481" s="3"/>
      <c r="B481" s="18" t="s">
        <v>493</v>
      </c>
      <c r="C481" s="1">
        <v>74.849999999999994</v>
      </c>
      <c r="D481" s="3">
        <f t="shared" si="2"/>
        <v>1.3499999999999943</v>
      </c>
      <c r="E481" s="16">
        <f t="shared" si="70"/>
        <v>1.8367346938775432E-2</v>
      </c>
      <c r="F481" s="3">
        <f t="shared" si="3"/>
        <v>1.8224999999999847</v>
      </c>
      <c r="G481" s="1">
        <v>69.150000000000006</v>
      </c>
      <c r="H481" s="3">
        <f t="shared" si="4"/>
        <v>-5.6999999999999886</v>
      </c>
      <c r="I481" s="3">
        <f t="shared" si="5"/>
        <v>-7.6152304609218291E-2</v>
      </c>
      <c r="J481" s="3">
        <f t="shared" si="0"/>
        <v>8.3333333333333329E-2</v>
      </c>
      <c r="K481" s="3">
        <f t="shared" si="1"/>
        <v>-68.399999999999864</v>
      </c>
      <c r="L481" s="3">
        <f t="shared" si="15"/>
        <v>9.5948733910562147</v>
      </c>
      <c r="M481" s="3">
        <f t="shared" si="6"/>
        <v>3.0975592635260774</v>
      </c>
      <c r="N481" s="3">
        <f t="shared" si="7"/>
        <v>49.560948216417238</v>
      </c>
      <c r="O481" s="3">
        <f t="shared" si="8"/>
        <v>-1.3801188730554215</v>
      </c>
      <c r="P481" s="3">
        <f t="shared" si="68"/>
        <v>-41.403566191662641</v>
      </c>
      <c r="Q481" s="3">
        <v>461</v>
      </c>
      <c r="R481" s="3" t="str">
        <f t="shared" si="10"/>
        <v/>
      </c>
      <c r="S481" s="16"/>
      <c r="T481" s="16">
        <f t="shared" si="72"/>
        <v>1.0800148633728556E-3</v>
      </c>
      <c r="U481" s="16">
        <f t="shared" si="73"/>
        <v>0.52581727341677453</v>
      </c>
      <c r="V481" s="16">
        <f t="shared" si="67"/>
        <v>0.53639426867620488</v>
      </c>
      <c r="W481" s="16">
        <f t="shared" si="74"/>
        <v>-1.7379186677770078</v>
      </c>
      <c r="X481" s="3">
        <f t="shared" si="69"/>
        <v>-24.415437950058728</v>
      </c>
      <c r="Y481" s="3">
        <f t="shared" si="12"/>
        <v>-31.621868818993473</v>
      </c>
      <c r="Z481" s="3"/>
      <c r="AA481" s="16">
        <f t="shared" si="71"/>
        <v>1.7379186677770078</v>
      </c>
      <c r="AB481" s="3"/>
      <c r="AC481" s="3"/>
      <c r="AD481" s="3"/>
      <c r="AE481" s="3"/>
      <c r="AF481" s="3"/>
      <c r="AG481" s="3"/>
    </row>
    <row r="482" spans="1:33" ht="16.5" customHeight="1" x14ac:dyDescent="0.2">
      <c r="A482" s="3"/>
      <c r="B482" s="18" t="s">
        <v>494</v>
      </c>
      <c r="C482" s="1">
        <v>69.52</v>
      </c>
      <c r="D482" s="3">
        <f t="shared" si="2"/>
        <v>-5.3299999999999983</v>
      </c>
      <c r="E482" s="16">
        <f t="shared" si="70"/>
        <v>-7.1209084836339323E-2</v>
      </c>
      <c r="F482" s="3">
        <f t="shared" si="3"/>
        <v>28.408899999999981</v>
      </c>
      <c r="G482" s="1">
        <v>70.510000000000005</v>
      </c>
      <c r="H482" s="3">
        <f t="shared" si="4"/>
        <v>0.99000000000000909</v>
      </c>
      <c r="I482" s="3">
        <f t="shared" si="5"/>
        <v>1.4240506329114055E-2</v>
      </c>
      <c r="J482" s="3">
        <f t="shared" si="0"/>
        <v>8.3333333333333329E-2</v>
      </c>
      <c r="K482" s="3">
        <f t="shared" si="1"/>
        <v>11.880000000000109</v>
      </c>
      <c r="L482" s="3">
        <f t="shared" si="15"/>
        <v>10.611847802350473</v>
      </c>
      <c r="M482" s="3">
        <f t="shared" si="6"/>
        <v>3.2575831228612531</v>
      </c>
      <c r="N482" s="3">
        <f t="shared" si="7"/>
        <v>52.121329965780049</v>
      </c>
      <c r="O482" s="3">
        <f t="shared" si="8"/>
        <v>0.22792971721557859</v>
      </c>
      <c r="P482" s="3">
        <f t="shared" si="68"/>
        <v>6.8378915164673577</v>
      </c>
      <c r="Q482" s="3">
        <v>462</v>
      </c>
      <c r="R482" s="3" t="str">
        <f t="shared" si="10"/>
        <v/>
      </c>
      <c r="S482" s="16"/>
      <c r="T482" s="16">
        <f t="shared" si="72"/>
        <v>1.2957293985002133E-3</v>
      </c>
      <c r="U482" s="16">
        <f t="shared" si="73"/>
        <v>0.57593986319411383</v>
      </c>
      <c r="V482" s="16">
        <f t="shared" si="67"/>
        <v>0.54096388880840729</v>
      </c>
      <c r="W482" s="16">
        <f t="shared" si="74"/>
        <v>0.29670819276451699</v>
      </c>
      <c r="X482" s="3">
        <f t="shared" si="69"/>
        <v>4.0322641594858597</v>
      </c>
      <c r="Y482" s="3">
        <f t="shared" si="12"/>
        <v>5.3986804578843781</v>
      </c>
      <c r="Z482" s="3"/>
      <c r="AA482" s="16">
        <f t="shared" si="71"/>
        <v>0.29670819276451699</v>
      </c>
      <c r="AB482" s="3"/>
      <c r="AC482" s="3"/>
      <c r="AD482" s="3"/>
      <c r="AE482" s="3"/>
      <c r="AF482" s="3"/>
      <c r="AG482" s="3"/>
    </row>
    <row r="483" spans="1:33" ht="16.5" customHeight="1" x14ac:dyDescent="0.2">
      <c r="A483" s="3"/>
      <c r="B483" s="18" t="s">
        <v>495</v>
      </c>
      <c r="C483" s="1">
        <v>68.44</v>
      </c>
      <c r="D483" s="3">
        <f t="shared" si="2"/>
        <v>-1.0799999999999983</v>
      </c>
      <c r="E483" s="16">
        <f t="shared" si="70"/>
        <v>-1.5535097813578803E-2</v>
      </c>
      <c r="F483" s="3">
        <f t="shared" si="3"/>
        <v>1.1663999999999963</v>
      </c>
      <c r="G483" s="1">
        <v>67.849999999999994</v>
      </c>
      <c r="H483" s="3">
        <f t="shared" si="4"/>
        <v>-0.59000000000000341</v>
      </c>
      <c r="I483" s="3">
        <f t="shared" si="5"/>
        <v>-8.620689655172464E-3</v>
      </c>
      <c r="J483" s="3">
        <f t="shared" si="0"/>
        <v>8.3333333333333329E-2</v>
      </c>
      <c r="K483" s="3">
        <f t="shared" si="1"/>
        <v>-7.0800000000000409</v>
      </c>
      <c r="L483" s="3">
        <f t="shared" si="15"/>
        <v>10.101283056277474</v>
      </c>
      <c r="M483" s="3">
        <f t="shared" si="6"/>
        <v>3.1782515722134828</v>
      </c>
      <c r="N483" s="3">
        <f t="shared" si="7"/>
        <v>50.852025155415724</v>
      </c>
      <c r="O483" s="3">
        <f t="shared" si="8"/>
        <v>-0.13922749346485019</v>
      </c>
      <c r="P483" s="3">
        <f t="shared" si="68"/>
        <v>-4.1768248039455056</v>
      </c>
      <c r="Q483" s="3">
        <v>463</v>
      </c>
      <c r="R483" s="3" t="str">
        <f t="shared" si="10"/>
        <v/>
      </c>
      <c r="S483" s="16"/>
      <c r="T483" s="16">
        <f t="shared" si="72"/>
        <v>1.2387353371800644E-3</v>
      </c>
      <c r="U483" s="16">
        <f t="shared" si="73"/>
        <v>0.5631307541931061</v>
      </c>
      <c r="V483" s="16">
        <f t="shared" si="67"/>
        <v>0.4896378909162204</v>
      </c>
      <c r="W483" s="16">
        <f t="shared" si="74"/>
        <v>-0.18370205337177445</v>
      </c>
      <c r="X483" s="3">
        <f t="shared" si="69"/>
        <v>-2.4630488677454316</v>
      </c>
      <c r="Y483" s="3">
        <f t="shared" si="12"/>
        <v>-3.3425052283559116</v>
      </c>
      <c r="Z483" s="3"/>
      <c r="AA483" s="16">
        <f t="shared" si="71"/>
        <v>0.18370205337177445</v>
      </c>
      <c r="AB483" s="3"/>
      <c r="AC483" s="3"/>
      <c r="AD483" s="3"/>
      <c r="AE483" s="3"/>
      <c r="AF483" s="3"/>
      <c r="AG483" s="3"/>
    </row>
    <row r="484" spans="1:33" ht="16.5" customHeight="1" x14ac:dyDescent="0.2">
      <c r="A484" s="3"/>
      <c r="B484" s="18" t="s">
        <v>496</v>
      </c>
      <c r="C484" s="1">
        <v>73.55</v>
      </c>
      <c r="D484" s="3">
        <f t="shared" si="2"/>
        <v>5.1099999999999994</v>
      </c>
      <c r="E484" s="16">
        <f t="shared" si="70"/>
        <v>7.4663939216832259E-2</v>
      </c>
      <c r="F484" s="3">
        <f t="shared" si="3"/>
        <v>26.112099999999995</v>
      </c>
      <c r="G484" s="1">
        <v>73.03</v>
      </c>
      <c r="H484" s="3">
        <f t="shared" si="4"/>
        <v>-0.51999999999999602</v>
      </c>
      <c r="I484" s="3">
        <f t="shared" si="5"/>
        <v>-7.0700203942895452E-3</v>
      </c>
      <c r="J484" s="3">
        <f t="shared" si="0"/>
        <v>8.3333333333333329E-2</v>
      </c>
      <c r="K484" s="3">
        <f t="shared" si="1"/>
        <v>-6.2399999999999523</v>
      </c>
      <c r="L484" s="3">
        <f t="shared" si="15"/>
        <v>10.966732620803015</v>
      </c>
      <c r="M484" s="3">
        <f t="shared" si="6"/>
        <v>3.3116057465832212</v>
      </c>
      <c r="N484" s="3">
        <f t="shared" si="7"/>
        <v>52.985691945331538</v>
      </c>
      <c r="O484" s="3">
        <f t="shared" si="8"/>
        <v>-0.11776764199735522</v>
      </c>
      <c r="P484" s="3">
        <f t="shared" si="68"/>
        <v>-3.5330292599206565</v>
      </c>
      <c r="Q484" s="3">
        <v>464</v>
      </c>
      <c r="R484" s="3" t="str">
        <f t="shared" si="10"/>
        <v/>
      </c>
      <c r="S484" s="16"/>
      <c r="T484" s="16">
        <f t="shared" si="72"/>
        <v>1.4731120118932945E-3</v>
      </c>
      <c r="U484" s="16">
        <f t="shared" si="73"/>
        <v>0.61409826171768589</v>
      </c>
      <c r="V484" s="16">
        <f t="shared" si="67"/>
        <v>0.56483061780038235</v>
      </c>
      <c r="W484" s="16">
        <f t="shared" si="74"/>
        <v>-0.13815418479474123</v>
      </c>
      <c r="X484" s="3">
        <f t="shared" si="69"/>
        <v>-2.0834064455226757</v>
      </c>
      <c r="Y484" s="3">
        <f t="shared" si="12"/>
        <v>-2.5137502631019766</v>
      </c>
      <c r="Z484" s="3"/>
      <c r="AA484" s="16">
        <f t="shared" si="71"/>
        <v>0.13815418479474123</v>
      </c>
      <c r="AB484" s="3"/>
      <c r="AC484" s="3"/>
      <c r="AD484" s="3"/>
      <c r="AE484" s="3"/>
      <c r="AF484" s="3"/>
      <c r="AG484" s="3"/>
    </row>
    <row r="485" spans="1:33" ht="16.5" customHeight="1" x14ac:dyDescent="0.2">
      <c r="A485" s="3"/>
      <c r="B485" s="18" t="s">
        <v>497</v>
      </c>
      <c r="C485" s="1">
        <v>74.59</v>
      </c>
      <c r="D485" s="3">
        <f t="shared" si="2"/>
        <v>1.0400000000000063</v>
      </c>
      <c r="E485" s="16">
        <f t="shared" si="70"/>
        <v>1.4140040788579283E-2</v>
      </c>
      <c r="F485" s="3">
        <f t="shared" si="3"/>
        <v>1.081600000000013</v>
      </c>
      <c r="G485" s="1">
        <v>72.459999999999994</v>
      </c>
      <c r="H485" s="3">
        <f t="shared" si="4"/>
        <v>-2.1300000000000097</v>
      </c>
      <c r="I485" s="3">
        <f t="shared" si="5"/>
        <v>-2.8556106716718186E-2</v>
      </c>
      <c r="J485" s="3">
        <f t="shared" si="0"/>
        <v>8.3333333333333329E-2</v>
      </c>
      <c r="K485" s="3">
        <f t="shared" si="1"/>
        <v>-25.560000000000116</v>
      </c>
      <c r="L485" s="3">
        <f t="shared" si="15"/>
        <v>10.432401127786635</v>
      </c>
      <c r="M485" s="3">
        <f t="shared" si="6"/>
        <v>3.2299227742759786</v>
      </c>
      <c r="N485" s="3">
        <f t="shared" si="7"/>
        <v>51.678764388415658</v>
      </c>
      <c r="O485" s="3">
        <f t="shared" si="8"/>
        <v>-0.49459386853548032</v>
      </c>
      <c r="P485" s="3">
        <f t="shared" si="68"/>
        <v>-14.83781605606441</v>
      </c>
      <c r="Q485" s="3">
        <v>465</v>
      </c>
      <c r="R485" s="3">
        <f t="shared" si="10"/>
        <v>-14.83781605606441</v>
      </c>
      <c r="S485" s="16"/>
      <c r="T485" s="16">
        <f t="shared" si="72"/>
        <v>1.4042919438721805E-3</v>
      </c>
      <c r="U485" s="16">
        <f t="shared" si="73"/>
        <v>0.59958213585069242</v>
      </c>
      <c r="V485" s="16">
        <f t="shared" si="67"/>
        <v>0.57051239819306954</v>
      </c>
      <c r="W485" s="16">
        <f t="shared" si="74"/>
        <v>-0.57152016397958616</v>
      </c>
      <c r="X485" s="3">
        <f t="shared" si="69"/>
        <v>-8.7497723156073359</v>
      </c>
      <c r="Y485" s="3">
        <f t="shared" si="12"/>
        <v>-10.39895363796794</v>
      </c>
      <c r="Z485" s="3"/>
      <c r="AA485" s="16">
        <f t="shared" si="71"/>
        <v>0.57152016397958616</v>
      </c>
      <c r="AB485" s="3"/>
      <c r="AC485" s="3"/>
      <c r="AD485" s="3"/>
      <c r="AE485" s="3"/>
      <c r="AF485" s="3"/>
      <c r="AG485" s="3"/>
    </row>
    <row r="486" spans="1:33" ht="16.5" customHeight="1" x14ac:dyDescent="0.2">
      <c r="A486" s="3"/>
      <c r="B486" s="18" t="s">
        <v>498</v>
      </c>
      <c r="C486" s="1">
        <v>72.58</v>
      </c>
      <c r="D486" s="3">
        <f t="shared" si="2"/>
        <v>-2.0100000000000051</v>
      </c>
      <c r="E486" s="16">
        <f t="shared" si="70"/>
        <v>-2.6947311972114293E-2</v>
      </c>
      <c r="F486" s="3">
        <f t="shared" si="3"/>
        <v>4.0401000000000202</v>
      </c>
      <c r="G486" s="1">
        <v>71.510000000000005</v>
      </c>
      <c r="H486" s="3">
        <f t="shared" si="4"/>
        <v>-1.0699999999999932</v>
      </c>
      <c r="I486" s="3">
        <f t="shared" si="5"/>
        <v>-1.4742353265362265E-2</v>
      </c>
      <c r="J486" s="3">
        <f t="shared" si="0"/>
        <v>8.3333333333333329E-2</v>
      </c>
      <c r="K486" s="3">
        <f t="shared" si="1"/>
        <v>-12.839999999999918</v>
      </c>
      <c r="L486" s="3">
        <f t="shared" si="15"/>
        <v>10.086871337095467</v>
      </c>
      <c r="M486" s="3">
        <f t="shared" si="6"/>
        <v>3.1759835227997431</v>
      </c>
      <c r="N486" s="3">
        <f t="shared" si="7"/>
        <v>50.815736364795889</v>
      </c>
      <c r="O486" s="3">
        <f t="shared" si="8"/>
        <v>-0.25267763331862708</v>
      </c>
      <c r="P486" s="3">
        <f t="shared" si="68"/>
        <v>-7.5803289995588123</v>
      </c>
      <c r="Q486" s="3">
        <v>466</v>
      </c>
      <c r="R486" s="3" t="str">
        <f t="shared" si="10"/>
        <v/>
      </c>
      <c r="S486" s="16"/>
      <c r="T486" s="16">
        <f t="shared" si="72"/>
        <v>1.3676360346100331E-3</v>
      </c>
      <c r="U486" s="16">
        <f t="shared" si="73"/>
        <v>0.59170501507099671</v>
      </c>
      <c r="V486" s="16">
        <f t="shared" si="67"/>
        <v>0.56431495916566188</v>
      </c>
      <c r="W486" s="16">
        <f t="shared" si="74"/>
        <v>-0.298980462694102</v>
      </c>
      <c r="X486" s="3">
        <f t="shared" si="69"/>
        <v>-4.4700751493968545</v>
      </c>
      <c r="Y486" s="3">
        <f t="shared" si="12"/>
        <v>-5.4400249827847231</v>
      </c>
      <c r="Z486" s="3"/>
      <c r="AA486" s="16">
        <f t="shared" si="71"/>
        <v>0.298980462694102</v>
      </c>
      <c r="AB486" s="3"/>
      <c r="AC486" s="3"/>
      <c r="AD486" s="3"/>
      <c r="AE486" s="3"/>
      <c r="AF486" s="3"/>
      <c r="AG486" s="3"/>
    </row>
    <row r="487" spans="1:33" ht="16.5" customHeight="1" x14ac:dyDescent="0.2">
      <c r="A487" s="3"/>
      <c r="B487" s="18" t="s">
        <v>499</v>
      </c>
      <c r="C487" s="1">
        <v>73.73</v>
      </c>
      <c r="D487" s="3">
        <f t="shared" si="2"/>
        <v>1.1500000000000057</v>
      </c>
      <c r="E487" s="16">
        <f t="shared" si="70"/>
        <v>1.5844585285202613E-2</v>
      </c>
      <c r="F487" s="3">
        <f t="shared" si="3"/>
        <v>1.3225000000000131</v>
      </c>
      <c r="G487" s="1">
        <v>72.180000000000007</v>
      </c>
      <c r="H487" s="3">
        <f t="shared" si="4"/>
        <v>-1.5499999999999972</v>
      </c>
      <c r="I487" s="3">
        <f t="shared" si="5"/>
        <v>-2.1022650210226462E-2</v>
      </c>
      <c r="J487" s="3">
        <f t="shared" si="0"/>
        <v>8.3333333333333329E-2</v>
      </c>
      <c r="K487" s="3">
        <f t="shared" si="1"/>
        <v>-18.599999999999966</v>
      </c>
      <c r="L487" s="3">
        <f t="shared" si="15"/>
        <v>9.6131215350903059</v>
      </c>
      <c r="M487" s="3">
        <f t="shared" si="6"/>
        <v>3.1005034325235483</v>
      </c>
      <c r="N487" s="3">
        <f t="shared" si="7"/>
        <v>49.608054920376773</v>
      </c>
      <c r="O487" s="3">
        <f t="shared" si="8"/>
        <v>-0.37493911079266923</v>
      </c>
      <c r="P487" s="3">
        <f t="shared" si="68"/>
        <v>-11.248173323780076</v>
      </c>
      <c r="Q487" s="3">
        <v>467</v>
      </c>
      <c r="R487" s="3" t="str">
        <f t="shared" si="10"/>
        <v/>
      </c>
      <c r="S487" s="16"/>
      <c r="T487" s="16">
        <f t="shared" si="72"/>
        <v>1.3072800804613859E-3</v>
      </c>
      <c r="U487" s="16">
        <f t="shared" si="73"/>
        <v>0.57850125375673545</v>
      </c>
      <c r="V487" s="16">
        <f t="shared" si="67"/>
        <v>0.57262706928149987</v>
      </c>
      <c r="W487" s="16">
        <f t="shared" si="74"/>
        <v>-0.43607822953621456</v>
      </c>
      <c r="X487" s="3">
        <f t="shared" si="69"/>
        <v>-6.6329812404797108</v>
      </c>
      <c r="Y487" s="3">
        <f t="shared" si="12"/>
        <v>-7.9345534545937939</v>
      </c>
      <c r="Z487" s="3"/>
      <c r="AA487" s="16">
        <f t="shared" si="71"/>
        <v>0.43607822953621456</v>
      </c>
      <c r="AB487" s="3"/>
      <c r="AC487" s="3"/>
      <c r="AD487" s="3"/>
      <c r="AE487" s="3"/>
      <c r="AF487" s="3"/>
      <c r="AG487" s="3"/>
    </row>
    <row r="488" spans="1:33" ht="16.5" customHeight="1" x14ac:dyDescent="0.2">
      <c r="A488" s="3"/>
      <c r="B488" s="18" t="s">
        <v>500</v>
      </c>
      <c r="C488" s="1">
        <v>72.23</v>
      </c>
      <c r="D488" s="3">
        <f t="shared" si="2"/>
        <v>-1.5</v>
      </c>
      <c r="E488" s="16">
        <f t="shared" si="70"/>
        <v>-2.0344500203445002E-2</v>
      </c>
      <c r="F488" s="3">
        <f t="shared" si="3"/>
        <v>2.25</v>
      </c>
      <c r="G488" s="1">
        <v>78.2</v>
      </c>
      <c r="H488" s="3">
        <f t="shared" si="4"/>
        <v>5.9699999999999989</v>
      </c>
      <c r="I488" s="3">
        <f t="shared" si="5"/>
        <v>8.2652637408279092E-2</v>
      </c>
      <c r="J488" s="3">
        <f t="shared" si="0"/>
        <v>8.3333333333333329E-2</v>
      </c>
      <c r="K488" s="3">
        <f t="shared" si="1"/>
        <v>71.639999999999986</v>
      </c>
      <c r="L488" s="3">
        <f t="shared" si="15"/>
        <v>9.2151149656259648</v>
      </c>
      <c r="M488" s="3">
        <f t="shared" si="6"/>
        <v>3.0356407833645211</v>
      </c>
      <c r="N488" s="3">
        <f t="shared" si="7"/>
        <v>48.570252533832338</v>
      </c>
      <c r="O488" s="3">
        <f t="shared" si="8"/>
        <v>1.4749768894056721</v>
      </c>
      <c r="P488" s="3">
        <f t="shared" si="68"/>
        <v>44.249306682170165</v>
      </c>
      <c r="Q488" s="3">
        <v>468</v>
      </c>
      <c r="R488" s="3" t="str">
        <f t="shared" si="10"/>
        <v/>
      </c>
      <c r="S488" s="16"/>
      <c r="T488" s="16">
        <f t="shared" si="72"/>
        <v>1.2589891944109312E-3</v>
      </c>
      <c r="U488" s="16">
        <f t="shared" si="73"/>
        <v>0.56771580369864494</v>
      </c>
      <c r="V488" s="16">
        <f t="shared" si="67"/>
        <v>0.55004848952056717</v>
      </c>
      <c r="W488" s="16">
        <f t="shared" si="74"/>
        <v>1.7470566125473468</v>
      </c>
      <c r="X488" s="3">
        <f t="shared" si="69"/>
        <v>26.093554275747287</v>
      </c>
      <c r="Y488" s="3">
        <f t="shared" si="12"/>
        <v>31.78813603054974</v>
      </c>
      <c r="Z488" s="3"/>
      <c r="AA488" s="16">
        <f t="shared" si="71"/>
        <v>1.7470566125473468</v>
      </c>
      <c r="AB488" s="3"/>
      <c r="AC488" s="3"/>
      <c r="AD488" s="3"/>
      <c r="AE488" s="3"/>
      <c r="AF488" s="3"/>
      <c r="AG488" s="3"/>
    </row>
    <row r="489" spans="1:33" ht="16.5" customHeight="1" x14ac:dyDescent="0.2">
      <c r="A489" s="3"/>
      <c r="B489" s="18" t="s">
        <v>501</v>
      </c>
      <c r="C489" s="1">
        <v>79</v>
      </c>
      <c r="D489" s="3">
        <f t="shared" si="2"/>
        <v>6.769999999999996</v>
      </c>
      <c r="E489" s="16">
        <f t="shared" si="70"/>
        <v>9.37283677142461E-2</v>
      </c>
      <c r="F489" s="3">
        <f t="shared" si="3"/>
        <v>45.832899999999945</v>
      </c>
      <c r="G489" s="1">
        <v>76.33</v>
      </c>
      <c r="H489" s="3">
        <f t="shared" si="4"/>
        <v>-2.6700000000000017</v>
      </c>
      <c r="I489" s="3">
        <f t="shared" si="5"/>
        <v>-3.3797468354430399E-2</v>
      </c>
      <c r="J489" s="3">
        <f t="shared" si="0"/>
        <v>8.3333333333333329E-2</v>
      </c>
      <c r="K489" s="3">
        <f t="shared" si="1"/>
        <v>-32.04000000000002</v>
      </c>
      <c r="L489" s="3">
        <f t="shared" si="15"/>
        <v>11.194454697213748</v>
      </c>
      <c r="M489" s="3">
        <f t="shared" si="6"/>
        <v>3.3458115154942227</v>
      </c>
      <c r="N489" s="3">
        <f t="shared" si="7"/>
        <v>53.532984247907564</v>
      </c>
      <c r="O489" s="3">
        <f t="shared" si="8"/>
        <v>-0.59850950680472037</v>
      </c>
      <c r="P489" s="3">
        <f t="shared" si="68"/>
        <v>-17.95528520414161</v>
      </c>
      <c r="Q489" s="3">
        <v>469</v>
      </c>
      <c r="R489" s="3" t="str">
        <f t="shared" si="10"/>
        <v/>
      </c>
      <c r="S489" s="16"/>
      <c r="T489" s="16">
        <f t="shared" si="72"/>
        <v>1.6658009630577421E-3</v>
      </c>
      <c r="U489" s="16">
        <f t="shared" si="73"/>
        <v>0.65302760013860206</v>
      </c>
      <c r="V489" s="16">
        <f t="shared" si="67"/>
        <v>0.61517986022863225</v>
      </c>
      <c r="W489" s="16">
        <f t="shared" si="74"/>
        <v>-0.62106045773116558</v>
      </c>
      <c r="X489" s="3">
        <f t="shared" si="69"/>
        <v>-10.588125422529522</v>
      </c>
      <c r="Y489" s="3">
        <f t="shared" si="12"/>
        <v>-11.30035178697951</v>
      </c>
      <c r="Z489" s="3"/>
      <c r="AA489" s="16">
        <f t="shared" si="71"/>
        <v>0.62106045773116558</v>
      </c>
      <c r="AB489" s="3"/>
      <c r="AC489" s="3"/>
      <c r="AD489" s="3"/>
      <c r="AE489" s="3"/>
      <c r="AF489" s="3"/>
      <c r="AG489" s="3"/>
    </row>
    <row r="490" spans="1:33" ht="16.5" customHeight="1" x14ac:dyDescent="0.2">
      <c r="A490" s="3"/>
      <c r="B490" s="18" t="s">
        <v>502</v>
      </c>
      <c r="C490" s="1">
        <v>74.27</v>
      </c>
      <c r="D490" s="3">
        <f t="shared" si="2"/>
        <v>-4.730000000000004</v>
      </c>
      <c r="E490" s="16">
        <f t="shared" si="70"/>
        <v>-5.9873417721519037E-2</v>
      </c>
      <c r="F490" s="3">
        <f t="shared" si="3"/>
        <v>22.372900000000037</v>
      </c>
      <c r="G490" s="1">
        <v>72.61</v>
      </c>
      <c r="H490" s="3">
        <f t="shared" si="4"/>
        <v>-1.6599999999999966</v>
      </c>
      <c r="I490" s="3">
        <f t="shared" si="5"/>
        <v>-2.2350881917328622E-2</v>
      </c>
      <c r="J490" s="3">
        <f t="shared" si="0"/>
        <v>8.3333333333333329E-2</v>
      </c>
      <c r="K490" s="3">
        <f t="shared" si="1"/>
        <v>-19.919999999999959</v>
      </c>
      <c r="L490" s="3">
        <f t="shared" si="15"/>
        <v>11.798694983850845</v>
      </c>
      <c r="M490" s="3">
        <f t="shared" si="6"/>
        <v>3.4349228497669122</v>
      </c>
      <c r="N490" s="3">
        <f t="shared" si="7"/>
        <v>54.958765596270595</v>
      </c>
      <c r="O490" s="3">
        <f t="shared" si="8"/>
        <v>-0.36245355556806202</v>
      </c>
      <c r="P490" s="3">
        <f t="shared" si="68"/>
        <v>-10.873606667041861</v>
      </c>
      <c r="Q490" s="3">
        <v>470</v>
      </c>
      <c r="R490" s="3">
        <f t="shared" si="10"/>
        <v>-10.873606667041861</v>
      </c>
      <c r="S490" s="16"/>
      <c r="T490" s="16">
        <f t="shared" si="72"/>
        <v>1.7695320542251889E-3</v>
      </c>
      <c r="U490" s="16">
        <f t="shared" si="73"/>
        <v>0.67305289976468297</v>
      </c>
      <c r="V490" s="16">
        <f t="shared" si="67"/>
        <v>0.62301083324762185</v>
      </c>
      <c r="W490" s="16">
        <f t="shared" si="74"/>
        <v>-0.39849851787536605</v>
      </c>
      <c r="X490" s="3">
        <f t="shared" si="69"/>
        <v>-6.4121014997487196</v>
      </c>
      <c r="Y490" s="3">
        <f t="shared" si="12"/>
        <v>-7.2507811156298709</v>
      </c>
      <c r="Z490" s="3"/>
      <c r="AA490" s="16">
        <f t="shared" si="71"/>
        <v>0.39849851787536605</v>
      </c>
      <c r="AB490" s="3"/>
      <c r="AC490" s="3"/>
      <c r="AD490" s="3"/>
      <c r="AE490" s="3"/>
      <c r="AF490" s="3"/>
      <c r="AG490" s="3"/>
    </row>
    <row r="491" spans="1:33" ht="16.5" customHeight="1" x14ac:dyDescent="0.2">
      <c r="A491" s="3"/>
      <c r="B491" s="18" t="s">
        <v>503</v>
      </c>
      <c r="C491" s="1">
        <v>71.59</v>
      </c>
      <c r="D491" s="3">
        <f t="shared" si="2"/>
        <v>-2.6799999999999926</v>
      </c>
      <c r="E491" s="16">
        <f t="shared" si="70"/>
        <v>-3.6084556348458231E-2</v>
      </c>
      <c r="F491" s="3">
        <f t="shared" si="3"/>
        <v>7.1823999999999604</v>
      </c>
      <c r="G491" s="1">
        <v>70.87</v>
      </c>
      <c r="H491" s="3">
        <f t="shared" si="4"/>
        <v>-0.71999999999999886</v>
      </c>
      <c r="I491" s="3">
        <f t="shared" si="5"/>
        <v>-1.005727056851514E-2</v>
      </c>
      <c r="J491" s="3">
        <f t="shared" si="0"/>
        <v>8.3333333333333329E-2</v>
      </c>
      <c r="K491" s="3">
        <f t="shared" si="1"/>
        <v>-8.6399999999999864</v>
      </c>
      <c r="L491" s="3">
        <f t="shared" si="15"/>
        <v>11.549165525264311</v>
      </c>
      <c r="M491" s="3">
        <f t="shared" si="6"/>
        <v>3.3984063213901177</v>
      </c>
      <c r="N491" s="3">
        <f t="shared" si="7"/>
        <v>54.374501142241883</v>
      </c>
      <c r="O491" s="3">
        <f t="shared" si="8"/>
        <v>-0.15889800951732935</v>
      </c>
      <c r="P491" s="3">
        <f t="shared" si="68"/>
        <v>-4.7669402855198806</v>
      </c>
      <c r="Q491" s="3">
        <v>471</v>
      </c>
      <c r="R491" s="3" t="str">
        <f t="shared" si="10"/>
        <v/>
      </c>
      <c r="S491" s="16"/>
      <c r="T491" s="16">
        <f t="shared" si="72"/>
        <v>1.7442651976111276E-3</v>
      </c>
      <c r="U491" s="16">
        <f t="shared" si="73"/>
        <v>0.6682304172876663</v>
      </c>
      <c r="V491" s="16">
        <f t="shared" si="67"/>
        <v>0.62490139857984062</v>
      </c>
      <c r="W491" s="16">
        <f t="shared" si="74"/>
        <v>-0.18060723322360686</v>
      </c>
      <c r="X491" s="3">
        <f t="shared" si="69"/>
        <v>-2.8110364748286463</v>
      </c>
      <c r="Y491" s="3">
        <f t="shared" si="12"/>
        <v>-3.2861941946129387</v>
      </c>
      <c r="Z491" s="3"/>
      <c r="AA491" s="16">
        <f t="shared" si="71"/>
        <v>0.18060723322360686</v>
      </c>
      <c r="AB491" s="3"/>
      <c r="AC491" s="3"/>
      <c r="AD491" s="3"/>
      <c r="AE491" s="3"/>
      <c r="AF491" s="3"/>
      <c r="AG491" s="3"/>
    </row>
    <row r="492" spans="1:33" ht="16.5" customHeight="1" x14ac:dyDescent="0.2">
      <c r="A492" s="3"/>
      <c r="B492" s="18" t="s">
        <v>504</v>
      </c>
      <c r="C492" s="1">
        <v>74.25</v>
      </c>
      <c r="D492" s="3">
        <f t="shared" si="2"/>
        <v>2.6599999999999966</v>
      </c>
      <c r="E492" s="16">
        <f t="shared" si="70"/>
        <v>3.7156027378125386E-2</v>
      </c>
      <c r="F492" s="3">
        <f t="shared" si="3"/>
        <v>7.0755999999999819</v>
      </c>
      <c r="G492" s="1">
        <v>73.739999999999995</v>
      </c>
      <c r="H492" s="3">
        <f t="shared" si="4"/>
        <v>-0.51000000000000512</v>
      </c>
      <c r="I492" s="3">
        <f t="shared" si="5"/>
        <v>-6.8686868686869372E-3</v>
      </c>
      <c r="J492" s="3">
        <f t="shared" si="0"/>
        <v>8.3333333333333329E-2</v>
      </c>
      <c r="K492" s="3">
        <f t="shared" si="1"/>
        <v>-6.1200000000000614</v>
      </c>
      <c r="L492" s="3">
        <f t="shared" si="15"/>
        <v>11.307351172547321</v>
      </c>
      <c r="M492" s="3">
        <f t="shared" si="6"/>
        <v>3.3626405059933662</v>
      </c>
      <c r="N492" s="3">
        <f t="shared" si="7"/>
        <v>53.802248095893859</v>
      </c>
      <c r="O492" s="3">
        <f t="shared" si="8"/>
        <v>-0.1137498936678658</v>
      </c>
      <c r="P492" s="3">
        <f t="shared" si="68"/>
        <v>-3.4124968100359738</v>
      </c>
      <c r="Q492" s="3">
        <v>472</v>
      </c>
      <c r="R492" s="3" t="str">
        <f t="shared" si="10"/>
        <v/>
      </c>
      <c r="S492" s="16"/>
      <c r="T492" s="16">
        <f t="shared" si="72"/>
        <v>1.7246060177685803E-3</v>
      </c>
      <c r="U492" s="16">
        <f t="shared" si="73"/>
        <v>0.66445401688059391</v>
      </c>
      <c r="V492" s="16">
        <f t="shared" si="67"/>
        <v>0.63846910625212117</v>
      </c>
      <c r="W492" s="16">
        <f t="shared" si="74"/>
        <v>-0.12404807605979955</v>
      </c>
      <c r="X492" s="3">
        <f t="shared" si="69"/>
        <v>-2.0123291731566875</v>
      </c>
      <c r="Y492" s="3">
        <f t="shared" si="12"/>
        <v>-2.257086054221968</v>
      </c>
      <c r="Z492" s="3"/>
      <c r="AA492" s="16">
        <f t="shared" si="71"/>
        <v>0.12404807605979955</v>
      </c>
      <c r="AB492" s="3"/>
      <c r="AC492" s="3"/>
      <c r="AD492" s="3"/>
      <c r="AE492" s="3"/>
      <c r="AF492" s="3"/>
      <c r="AG492" s="3"/>
    </row>
    <row r="493" spans="1:33" ht="16.5" customHeight="1" x14ac:dyDescent="0.2">
      <c r="A493" s="3"/>
      <c r="B493" s="18" t="s">
        <v>505</v>
      </c>
      <c r="C493" s="1">
        <v>71.06</v>
      </c>
      <c r="D493" s="3">
        <f t="shared" si="2"/>
        <v>-3.1899999999999977</v>
      </c>
      <c r="E493" s="16">
        <f t="shared" si="70"/>
        <v>-4.2962962962962932E-2</v>
      </c>
      <c r="F493" s="3">
        <f t="shared" si="3"/>
        <v>10.176099999999986</v>
      </c>
      <c r="G493" s="1">
        <v>0</v>
      </c>
      <c r="H493" s="3">
        <f t="shared" si="4"/>
        <v>-0.51000000000000512</v>
      </c>
      <c r="I493" s="3">
        <f t="shared" si="5"/>
        <v>-7.1770334928230387E-3</v>
      </c>
      <c r="J493" s="3">
        <f t="shared" si="0"/>
        <v>8.3333333333333329E-2</v>
      </c>
      <c r="K493" s="3">
        <f t="shared" si="1"/>
        <v>-6.1200000000000614</v>
      </c>
      <c r="L493" s="3">
        <f t="shared" si="15"/>
        <v>11.246202460517734</v>
      </c>
      <c r="M493" s="3">
        <f t="shared" si="6"/>
        <v>3.3535358147062833</v>
      </c>
      <c r="N493" s="3">
        <f t="shared" si="7"/>
        <v>53.656573035300532</v>
      </c>
      <c r="O493" s="3">
        <f t="shared" si="8"/>
        <v>-0.11405871925465176</v>
      </c>
      <c r="P493" s="3">
        <f t="shared" si="68"/>
        <v>-3.4217615776395527</v>
      </c>
      <c r="Q493" s="3">
        <v>473</v>
      </c>
      <c r="R493" s="3" t="str">
        <f t="shared" si="10"/>
        <v/>
      </c>
      <c r="S493" s="16"/>
      <c r="T493" s="16">
        <f t="shared" si="72"/>
        <v>1.7311579187841665E-3</v>
      </c>
      <c r="U493" s="16">
        <f t="shared" si="73"/>
        <v>0.66571497445133876</v>
      </c>
      <c r="V493" s="16">
        <f t="shared" si="67"/>
        <v>0.64263671139637235</v>
      </c>
      <c r="W493" s="16">
        <f t="shared" si="74"/>
        <v>-0.12937128533853015</v>
      </c>
      <c r="X493" s="3">
        <f t="shared" si="69"/>
        <v>-2.0177925517820881</v>
      </c>
      <c r="Y493" s="3">
        <f t="shared" si="12"/>
        <v>-2.3539431906513619</v>
      </c>
      <c r="Z493" s="3"/>
      <c r="AA493" s="16">
        <f t="shared" si="71"/>
        <v>0.12937128533853015</v>
      </c>
      <c r="AB493" s="3"/>
      <c r="AC493" s="3"/>
      <c r="AD493" s="3"/>
      <c r="AE493" s="3"/>
      <c r="AF493" s="3"/>
      <c r="AG493" s="3"/>
    </row>
    <row r="494" spans="1:33" ht="16.5" customHeight="1" x14ac:dyDescent="0.2">
      <c r="A494" s="3"/>
      <c r="B494" s="18" t="s">
        <v>506</v>
      </c>
      <c r="C494" s="1">
        <v>68.47</v>
      </c>
      <c r="D494" s="3">
        <f t="shared" si="2"/>
        <v>-2.5900000000000034</v>
      </c>
      <c r="E494" s="16">
        <f t="shared" si="70"/>
        <v>-3.6448072051787267E-2</v>
      </c>
      <c r="F494" s="3">
        <f t="shared" si="3"/>
        <v>6.7081000000000177</v>
      </c>
      <c r="G494" s="1">
        <v>66.66</v>
      </c>
      <c r="H494" s="3">
        <f t="shared" si="4"/>
        <v>-1.8100000000000023</v>
      </c>
      <c r="I494" s="3">
        <f t="shared" si="5"/>
        <v>-2.6434935008032748E-2</v>
      </c>
      <c r="J494" s="3">
        <f t="shared" si="0"/>
        <v>8.3333333333333329E-2</v>
      </c>
      <c r="K494" s="3">
        <f t="shared" si="1"/>
        <v>-21.720000000000027</v>
      </c>
      <c r="L494" s="3">
        <f t="shared" si="15"/>
        <v>11.000899624814073</v>
      </c>
      <c r="M494" s="3">
        <f t="shared" si="6"/>
        <v>3.316760411126205</v>
      </c>
      <c r="N494" s="3">
        <f t="shared" si="7"/>
        <v>53.06816657801928</v>
      </c>
      <c r="O494" s="3">
        <f t="shared" si="8"/>
        <v>-0.40928491411264251</v>
      </c>
      <c r="P494" s="3">
        <f t="shared" si="68"/>
        <v>-12.278547423379274</v>
      </c>
      <c r="Q494" s="3">
        <v>474</v>
      </c>
      <c r="R494" s="3" t="str">
        <f t="shared" si="10"/>
        <v/>
      </c>
      <c r="S494" s="16"/>
      <c r="T494" s="16">
        <f t="shared" si="72"/>
        <v>1.7093905694602804E-3</v>
      </c>
      <c r="U494" s="16">
        <f t="shared" si="73"/>
        <v>0.66151642895836815</v>
      </c>
      <c r="V494" s="16">
        <f t="shared" si="67"/>
        <v>0.64847335099812364</v>
      </c>
      <c r="W494" s="16">
        <f t="shared" si="74"/>
        <v>-0.47953339661705791</v>
      </c>
      <c r="X494" s="3">
        <f t="shared" si="69"/>
        <v>-7.2405867490887177</v>
      </c>
      <c r="Y494" s="3">
        <f t="shared" si="12"/>
        <v>-8.7252311879169202</v>
      </c>
      <c r="Z494" s="3"/>
      <c r="AA494" s="16">
        <f t="shared" si="71"/>
        <v>0.47953339661705791</v>
      </c>
      <c r="AB494" s="3"/>
      <c r="AC494" s="3"/>
      <c r="AD494" s="3"/>
      <c r="AE494" s="3"/>
      <c r="AF494" s="3"/>
      <c r="AG494" s="3"/>
    </row>
    <row r="495" spans="1:33" ht="16.5" customHeight="1" x14ac:dyDescent="0.2">
      <c r="A495" s="3"/>
      <c r="B495" s="18" t="s">
        <v>507</v>
      </c>
      <c r="C495" s="1">
        <v>65.7</v>
      </c>
      <c r="D495" s="3">
        <f t="shared" si="2"/>
        <v>-2.769999999999996</v>
      </c>
      <c r="E495" s="16">
        <f t="shared" si="70"/>
        <v>-4.0455674017817966E-2</v>
      </c>
      <c r="F495" s="3">
        <f t="shared" si="3"/>
        <v>7.6728999999999781</v>
      </c>
      <c r="G495" s="1">
        <v>67.45</v>
      </c>
      <c r="H495" s="3">
        <f t="shared" si="4"/>
        <v>1.75</v>
      </c>
      <c r="I495" s="3">
        <f t="shared" si="5"/>
        <v>2.6636225266362251E-2</v>
      </c>
      <c r="J495" s="3">
        <f t="shared" si="0"/>
        <v>8.3333333333333329E-2</v>
      </c>
      <c r="K495" s="3">
        <f t="shared" si="1"/>
        <v>21</v>
      </c>
      <c r="L495" s="3">
        <f t="shared" si="15"/>
        <v>10.821007753202501</v>
      </c>
      <c r="M495" s="3">
        <f t="shared" si="6"/>
        <v>3.2895300201096358</v>
      </c>
      <c r="N495" s="3">
        <f t="shared" si="7"/>
        <v>52.632480321754173</v>
      </c>
      <c r="O495" s="3">
        <f t="shared" si="8"/>
        <v>0.39899316679780783</v>
      </c>
      <c r="P495" s="3">
        <f t="shared" si="68"/>
        <v>11.969795003934236</v>
      </c>
      <c r="Q495" s="3">
        <v>475</v>
      </c>
      <c r="R495" s="3">
        <f t="shared" si="10"/>
        <v>11.969795003934236</v>
      </c>
      <c r="S495" s="16"/>
      <c r="T495" s="16">
        <f t="shared" si="72"/>
        <v>1.7054592716643708E-3</v>
      </c>
      <c r="U495" s="16">
        <f t="shared" si="73"/>
        <v>0.66075530534841631</v>
      </c>
      <c r="V495" s="16">
        <f t="shared" ref="V495:V558" si="75">_xlfn.STDEV.P(E471:E495)*16</f>
        <v>0.65230085873883925</v>
      </c>
      <c r="W495" s="16">
        <f t="shared" si="74"/>
        <v>0.48374141018482419</v>
      </c>
      <c r="X495" s="3">
        <f t="shared" si="69"/>
        <v>7.0585172745899518</v>
      </c>
      <c r="Y495" s="3">
        <f t="shared" si="12"/>
        <v>8.8017970569047108</v>
      </c>
      <c r="Z495" s="3"/>
      <c r="AA495" s="16">
        <f t="shared" si="71"/>
        <v>0.48374141018482419</v>
      </c>
      <c r="AB495" s="3"/>
      <c r="AC495" s="3"/>
      <c r="AD495" s="3"/>
      <c r="AE495" s="3"/>
      <c r="AF495" s="3"/>
      <c r="AG495" s="3"/>
    </row>
    <row r="496" spans="1:33" ht="16.5" customHeight="1" x14ac:dyDescent="0.2">
      <c r="A496" s="3"/>
      <c r="B496" s="18" t="s">
        <v>508</v>
      </c>
      <c r="C496" s="1">
        <v>68.010000000000005</v>
      </c>
      <c r="D496" s="3">
        <f t="shared" si="2"/>
        <v>2.3100000000000023</v>
      </c>
      <c r="E496" s="16">
        <f t="shared" si="70"/>
        <v>3.5159817351598205E-2</v>
      </c>
      <c r="F496" s="3">
        <f t="shared" si="3"/>
        <v>5.3361000000000107</v>
      </c>
      <c r="G496" s="1">
        <v>66.3</v>
      </c>
      <c r="H496" s="3">
        <f t="shared" si="4"/>
        <v>-1.710000000000008</v>
      </c>
      <c r="I496" s="3">
        <f t="shared" si="5"/>
        <v>-2.5143361270401527E-2</v>
      </c>
      <c r="J496" s="3">
        <f t="shared" si="0"/>
        <v>8.3333333333333329E-2</v>
      </c>
      <c r="K496" s="3">
        <f t="shared" si="1"/>
        <v>-20.520000000000095</v>
      </c>
      <c r="L496" s="3">
        <f t="shared" si="15"/>
        <v>10.524526253029393</v>
      </c>
      <c r="M496" s="3">
        <f t="shared" si="6"/>
        <v>3.2441526248050341</v>
      </c>
      <c r="N496" s="3">
        <f t="shared" si="7"/>
        <v>51.906441996880545</v>
      </c>
      <c r="O496" s="3">
        <f t="shared" si="8"/>
        <v>-0.39532665331276801</v>
      </c>
      <c r="P496" s="3">
        <f t="shared" si="68"/>
        <v>-11.85979959938304</v>
      </c>
      <c r="Q496" s="3">
        <v>476</v>
      </c>
      <c r="R496" s="3" t="str">
        <f t="shared" si="10"/>
        <v/>
      </c>
      <c r="S496" s="16"/>
      <c r="T496" s="16">
        <f t="shared" si="72"/>
        <v>1.6800945951526613E-3</v>
      </c>
      <c r="U496" s="16">
        <f t="shared" si="73"/>
        <v>0.65582331184479958</v>
      </c>
      <c r="V496" s="16">
        <f t="shared" si="75"/>
        <v>0.66592066851874709</v>
      </c>
      <c r="W496" s="16">
        <f t="shared" si="74"/>
        <v>-0.46006344970582624</v>
      </c>
      <c r="X496" s="3">
        <f t="shared" si="69"/>
        <v>-6.9936536354971413</v>
      </c>
      <c r="Y496" s="3">
        <f t="shared" si="12"/>
        <v>-8.3709705895615016</v>
      </c>
      <c r="Z496" s="3"/>
      <c r="AA496" s="16">
        <f t="shared" si="71"/>
        <v>0.46006344970582624</v>
      </c>
      <c r="AB496" s="3"/>
      <c r="AC496" s="3"/>
      <c r="AD496" s="3"/>
      <c r="AE496" s="3"/>
      <c r="AF496" s="3"/>
      <c r="AG496" s="3"/>
    </row>
    <row r="497" spans="1:33" ht="16.5" customHeight="1" x14ac:dyDescent="0.2">
      <c r="A497" s="3"/>
      <c r="B497" s="18" t="s">
        <v>509</v>
      </c>
      <c r="C497" s="1">
        <v>66.16</v>
      </c>
      <c r="D497" s="3">
        <f t="shared" si="2"/>
        <v>-1.8500000000000085</v>
      </c>
      <c r="E497" s="16">
        <f t="shared" si="70"/>
        <v>-2.7201882076165394E-2</v>
      </c>
      <c r="F497" s="3">
        <f t="shared" si="3"/>
        <v>3.4225000000000314</v>
      </c>
      <c r="G497" s="1">
        <v>0</v>
      </c>
      <c r="H497" s="3">
        <f t="shared" si="4"/>
        <v>-1.710000000000008</v>
      </c>
      <c r="I497" s="3">
        <f t="shared" si="5"/>
        <v>-2.5846432889963845E-2</v>
      </c>
      <c r="J497" s="3">
        <f t="shared" si="0"/>
        <v>8.3333333333333329E-2</v>
      </c>
      <c r="K497" s="3">
        <f t="shared" si="1"/>
        <v>-20.520000000000095</v>
      </c>
      <c r="L497" s="3">
        <f t="shared" si="15"/>
        <v>10.140632942054832</v>
      </c>
      <c r="M497" s="3">
        <f t="shared" si="6"/>
        <v>3.184436047725693</v>
      </c>
      <c r="N497" s="3">
        <f t="shared" si="7"/>
        <v>50.950976763611088</v>
      </c>
      <c r="O497" s="3">
        <f t="shared" si="8"/>
        <v>-0.40274007101381754</v>
      </c>
      <c r="P497" s="3">
        <f t="shared" si="68"/>
        <v>-12.082202130414526</v>
      </c>
      <c r="Q497" s="3">
        <v>477</v>
      </c>
      <c r="R497" s="3" t="str">
        <f t="shared" si="10"/>
        <v/>
      </c>
      <c r="S497" s="16"/>
      <c r="T497" s="16">
        <f t="shared" si="72"/>
        <v>1.6292755569544423E-3</v>
      </c>
      <c r="U497" s="16">
        <f t="shared" si="73"/>
        <v>0.64582857058226928</v>
      </c>
      <c r="V497" s="16">
        <f t="shared" si="75"/>
        <v>0.66667912256720607</v>
      </c>
      <c r="W497" s="16">
        <f t="shared" si="74"/>
        <v>-0.48024693983410044</v>
      </c>
      <c r="X497" s="3">
        <f t="shared" si="69"/>
        <v>-7.1248030918313807</v>
      </c>
      <c r="Y497" s="3">
        <f t="shared" si="12"/>
        <v>-8.7382142868526511</v>
      </c>
      <c r="Z497" s="3"/>
      <c r="AA497" s="16">
        <f t="shared" si="71"/>
        <v>0.48024693983410044</v>
      </c>
      <c r="AB497" s="3"/>
      <c r="AC497" s="3"/>
      <c r="AD497" s="3"/>
      <c r="AE497" s="3"/>
      <c r="AF497" s="3"/>
      <c r="AG497" s="3"/>
    </row>
    <row r="498" spans="1:33" ht="16.5" customHeight="1" x14ac:dyDescent="0.2">
      <c r="A498" s="3"/>
      <c r="B498" s="18" t="s">
        <v>510</v>
      </c>
      <c r="C498" s="1">
        <v>65.099999999999994</v>
      </c>
      <c r="D498" s="3">
        <f t="shared" si="2"/>
        <v>-1.0600000000000023</v>
      </c>
      <c r="E498" s="16">
        <f t="shared" si="70"/>
        <v>-1.6021765417170531E-2</v>
      </c>
      <c r="F498" s="3">
        <f t="shared" si="3"/>
        <v>1.1236000000000048</v>
      </c>
      <c r="G498" s="1">
        <v>63.1</v>
      </c>
      <c r="H498" s="3">
        <f t="shared" si="4"/>
        <v>-1.9999999999999929</v>
      </c>
      <c r="I498" s="3">
        <f t="shared" si="5"/>
        <v>-3.0721966205837066E-2</v>
      </c>
      <c r="J498" s="3">
        <f t="shared" si="0"/>
        <v>8.3333333333333329E-2</v>
      </c>
      <c r="K498" s="3">
        <f t="shared" si="1"/>
        <v>-23.999999999999915</v>
      </c>
      <c r="L498" s="3">
        <f t="shared" si="15"/>
        <v>9.6532257559978163</v>
      </c>
      <c r="M498" s="3">
        <f t="shared" si="6"/>
        <v>3.1069640738183337</v>
      </c>
      <c r="N498" s="3">
        <f t="shared" si="7"/>
        <v>49.71142518109334</v>
      </c>
      <c r="O498" s="3">
        <f t="shared" si="8"/>
        <v>-0.48278639995877232</v>
      </c>
      <c r="P498" s="3">
        <f t="shared" si="68"/>
        <v>-14.483591998763169</v>
      </c>
      <c r="Q498" s="3">
        <v>478</v>
      </c>
      <c r="R498" s="3" t="str">
        <f t="shared" si="10"/>
        <v/>
      </c>
      <c r="S498" s="16"/>
      <c r="T498" s="16">
        <f t="shared" si="72"/>
        <v>1.5550821196640857E-3</v>
      </c>
      <c r="U498" s="16">
        <f t="shared" si="73"/>
        <v>0.63095247256350928</v>
      </c>
      <c r="V498" s="16">
        <f t="shared" si="75"/>
        <v>0.66164902613357357</v>
      </c>
      <c r="W498" s="16">
        <f t="shared" si="74"/>
        <v>-0.58429693281364636</v>
      </c>
      <c r="X498" s="3">
        <f t="shared" si="69"/>
        <v>-8.5408884853734559</v>
      </c>
      <c r="Y498" s="3">
        <f t="shared" si="12"/>
        <v>-10.63143017181981</v>
      </c>
      <c r="Z498" s="3"/>
      <c r="AA498" s="16">
        <f t="shared" si="71"/>
        <v>0.58429693281364636</v>
      </c>
      <c r="AB498" s="3"/>
      <c r="AC498" s="3"/>
      <c r="AD498" s="3"/>
      <c r="AE498" s="3"/>
      <c r="AF498" s="3"/>
      <c r="AG498" s="3"/>
    </row>
    <row r="499" spans="1:33" ht="16.5" customHeight="1" x14ac:dyDescent="0.2">
      <c r="A499" s="3"/>
      <c r="B499" s="18" t="s">
        <v>511</v>
      </c>
      <c r="C499" s="1">
        <v>63.65</v>
      </c>
      <c r="D499" s="3">
        <f t="shared" si="2"/>
        <v>-1.4499999999999957</v>
      </c>
      <c r="E499" s="16">
        <f t="shared" si="70"/>
        <v>-2.2273425499231888E-2</v>
      </c>
      <c r="F499" s="3">
        <f t="shared" si="3"/>
        <v>2.1024999999999876</v>
      </c>
      <c r="G499" s="1">
        <v>63.72</v>
      </c>
      <c r="H499" s="3">
        <f t="shared" si="4"/>
        <v>7.0000000000000284E-2</v>
      </c>
      <c r="I499" s="3">
        <f t="shared" si="5"/>
        <v>1.099764336213673E-3</v>
      </c>
      <c r="J499" s="3">
        <f t="shared" si="0"/>
        <v>8.3333333333333329E-2</v>
      </c>
      <c r="K499" s="3">
        <f t="shared" si="1"/>
        <v>0.84000000000000341</v>
      </c>
      <c r="L499" s="3">
        <f t="shared" si="15"/>
        <v>9.2450784178357708</v>
      </c>
      <c r="M499" s="3">
        <f t="shared" si="6"/>
        <v>3.0405720543732837</v>
      </c>
      <c r="N499" s="3">
        <f t="shared" si="7"/>
        <v>48.649152869972539</v>
      </c>
      <c r="O499" s="3">
        <f t="shared" si="8"/>
        <v>1.7266487707301315E-2</v>
      </c>
      <c r="P499" s="3">
        <f t="shared" si="68"/>
        <v>0.51799463121903944</v>
      </c>
      <c r="Q499" s="3">
        <v>479</v>
      </c>
      <c r="R499" s="3" t="str">
        <f t="shared" si="10"/>
        <v/>
      </c>
      <c r="S499" s="16"/>
      <c r="T499" s="16">
        <f t="shared" si="72"/>
        <v>1.4978401393292613E-3</v>
      </c>
      <c r="U499" s="16">
        <f t="shared" si="73"/>
        <v>0.61923103577605898</v>
      </c>
      <c r="V499" s="16">
        <f t="shared" si="75"/>
        <v>0.65786869757020361</v>
      </c>
      <c r="W499" s="16">
        <f t="shared" si="74"/>
        <v>2.1312194111886781E-2</v>
      </c>
      <c r="X499" s="3">
        <f t="shared" si="69"/>
        <v>0.30545836845181529</v>
      </c>
      <c r="Y499" s="3">
        <f t="shared" si="12"/>
        <v>0.38778075116313843</v>
      </c>
      <c r="Z499" s="3"/>
      <c r="AA499" s="16">
        <f t="shared" si="71"/>
        <v>2.1312194111886781E-2</v>
      </c>
      <c r="AB499" s="3"/>
      <c r="AC499" s="3"/>
      <c r="AD499" s="3"/>
      <c r="AE499" s="3"/>
      <c r="AF499" s="3"/>
      <c r="AG499" s="3"/>
    </row>
    <row r="500" spans="1:33" ht="16.5" customHeight="1" x14ac:dyDescent="0.2">
      <c r="A500" s="3"/>
      <c r="B500" s="18" t="s">
        <v>512</v>
      </c>
      <c r="C500" s="1">
        <v>63.59</v>
      </c>
      <c r="D500" s="3">
        <f t="shared" si="2"/>
        <v>-5.9999999999995168E-2</v>
      </c>
      <c r="E500" s="16">
        <f t="shared" si="70"/>
        <v>-9.426551453259257E-4</v>
      </c>
      <c r="F500" s="3">
        <f t="shared" si="3"/>
        <v>3.5999999999994201E-3</v>
      </c>
      <c r="G500" s="1">
        <v>0</v>
      </c>
      <c r="H500" s="3">
        <f t="shared" si="4"/>
        <v>7.0000000000000284E-2</v>
      </c>
      <c r="I500" s="3">
        <f t="shared" si="5"/>
        <v>1.1008020128951137E-3</v>
      </c>
      <c r="J500" s="3">
        <f t="shared" si="0"/>
        <v>8.3333333333333329E-2</v>
      </c>
      <c r="K500" s="3">
        <f t="shared" si="1"/>
        <v>0.84000000000000341</v>
      </c>
      <c r="L500" s="3">
        <f t="shared" si="15"/>
        <v>8.7455390438987024</v>
      </c>
      <c r="M500" s="3">
        <f t="shared" si="6"/>
        <v>2.9572857562127308</v>
      </c>
      <c r="N500" s="3">
        <f t="shared" si="7"/>
        <v>47.316572099403693</v>
      </c>
      <c r="O500" s="3">
        <f t="shared" si="8"/>
        <v>1.7752765315190478E-2</v>
      </c>
      <c r="P500" s="3">
        <f t="shared" si="68"/>
        <v>0.53258295945571432</v>
      </c>
      <c r="Q500" s="3">
        <v>480</v>
      </c>
      <c r="R500" s="3">
        <f t="shared" si="10"/>
        <v>0.53258295945571432</v>
      </c>
      <c r="S500" s="16"/>
      <c r="T500" s="16">
        <f t="shared" si="72"/>
        <v>1.4169238398370314E-3</v>
      </c>
      <c r="U500" s="16">
        <f t="shared" si="73"/>
        <v>0.60227278121983896</v>
      </c>
      <c r="V500" s="16">
        <f t="shared" si="75"/>
        <v>0.64217130210899531</v>
      </c>
      <c r="W500" s="16">
        <f t="shared" si="74"/>
        <v>2.1932958896111306E-2</v>
      </c>
      <c r="X500" s="3">
        <f t="shared" si="69"/>
        <v>0.31406101927683888</v>
      </c>
      <c r="Y500" s="3">
        <f t="shared" si="12"/>
        <v>0.39907572309603523</v>
      </c>
      <c r="Z500" s="3"/>
      <c r="AA500" s="16">
        <f t="shared" si="71"/>
        <v>2.1932958896111306E-2</v>
      </c>
      <c r="AB500" s="3"/>
      <c r="AC500" s="3"/>
      <c r="AD500" s="3"/>
      <c r="AE500" s="3"/>
      <c r="AF500" s="3"/>
      <c r="AG500" s="3"/>
    </row>
    <row r="501" spans="1:33" ht="16.5" customHeight="1" x14ac:dyDescent="0.2">
      <c r="A501" s="3"/>
      <c r="B501" s="18" t="s">
        <v>513</v>
      </c>
      <c r="C501" s="1">
        <v>59.5</v>
      </c>
      <c r="D501" s="3">
        <f t="shared" si="2"/>
        <v>-4.0900000000000034</v>
      </c>
      <c r="E501" s="16">
        <f t="shared" si="70"/>
        <v>-6.431828903915715E-2</v>
      </c>
      <c r="F501" s="3">
        <f t="shared" si="3"/>
        <v>16.728100000000026</v>
      </c>
      <c r="G501" s="1">
        <v>0</v>
      </c>
      <c r="H501" s="3">
        <f t="shared" si="4"/>
        <v>7.0000000000000284E-2</v>
      </c>
      <c r="I501" s="3">
        <f t="shared" si="5"/>
        <v>1.176470588235299E-3</v>
      </c>
      <c r="J501" s="3">
        <f t="shared" si="0"/>
        <v>8.3333333333333329E-2</v>
      </c>
      <c r="K501" s="3">
        <f t="shared" si="1"/>
        <v>0.84000000000000341</v>
      </c>
      <c r="L501" s="3">
        <f t="shared" si="15"/>
        <v>9.1770288253095842</v>
      </c>
      <c r="M501" s="3">
        <f t="shared" si="6"/>
        <v>3.0293611249419543</v>
      </c>
      <c r="N501" s="3">
        <f t="shared" si="7"/>
        <v>48.469777999071269</v>
      </c>
      <c r="O501" s="3">
        <f t="shared" si="8"/>
        <v>1.7330386782792747E-2</v>
      </c>
      <c r="P501" s="3">
        <f t="shared" si="68"/>
        <v>0.5199116034837824</v>
      </c>
      <c r="Q501" s="3">
        <v>481</v>
      </c>
      <c r="R501" s="3" t="str">
        <f t="shared" si="10"/>
        <v/>
      </c>
      <c r="S501" s="16"/>
      <c r="T501" s="16">
        <f t="shared" si="72"/>
        <v>1.5639464595714925E-3</v>
      </c>
      <c r="U501" s="16">
        <f t="shared" si="73"/>
        <v>0.63274820714902236</v>
      </c>
      <c r="V501" s="16">
        <f t="shared" si="75"/>
        <v>0.66604127001671942</v>
      </c>
      <c r="W501" s="16">
        <f t="shared" si="74"/>
        <v>2.2311635022141844E-2</v>
      </c>
      <c r="X501" s="3">
        <f t="shared" si="69"/>
        <v>0.30658879565137476</v>
      </c>
      <c r="Y501" s="3">
        <f t="shared" si="12"/>
        <v>0.40596583078878418</v>
      </c>
      <c r="Z501" s="3"/>
      <c r="AA501" s="16">
        <f t="shared" si="71"/>
        <v>2.2311635022141844E-2</v>
      </c>
      <c r="AB501" s="3"/>
      <c r="AC501" s="3"/>
      <c r="AD501" s="3"/>
      <c r="AE501" s="3"/>
      <c r="AF501" s="3"/>
      <c r="AG501" s="3"/>
    </row>
    <row r="502" spans="1:33" ht="16.5" customHeight="1" x14ac:dyDescent="0.2">
      <c r="A502" s="3"/>
      <c r="B502" s="18" t="s">
        <v>514</v>
      </c>
      <c r="C502" s="1">
        <v>60.03</v>
      </c>
      <c r="D502" s="3">
        <f t="shared" si="2"/>
        <v>0.53000000000000114</v>
      </c>
      <c r="E502" s="16">
        <f t="shared" si="70"/>
        <v>8.9075630252101034E-3</v>
      </c>
      <c r="F502" s="3">
        <f t="shared" si="3"/>
        <v>0.2809000000000012</v>
      </c>
      <c r="G502" s="1">
        <v>0</v>
      </c>
      <c r="H502" s="3">
        <f t="shared" si="4"/>
        <v>7.0000000000000284E-2</v>
      </c>
      <c r="I502" s="3">
        <f t="shared" si="5"/>
        <v>1.1660836248542444E-3</v>
      </c>
      <c r="J502" s="3">
        <f t="shared" si="0"/>
        <v>8.3333333333333329E-2</v>
      </c>
      <c r="K502" s="3">
        <f t="shared" si="1"/>
        <v>0.84000000000000341</v>
      </c>
      <c r="L502" s="3">
        <f t="shared" si="15"/>
        <v>8.6961569969144712</v>
      </c>
      <c r="M502" s="3">
        <f t="shared" si="6"/>
        <v>2.9489247187601233</v>
      </c>
      <c r="N502" s="3">
        <f t="shared" si="7"/>
        <v>47.182795500161973</v>
      </c>
      <c r="O502" s="3">
        <f t="shared" si="8"/>
        <v>1.7803099436893684E-2</v>
      </c>
      <c r="P502" s="3">
        <f t="shared" si="68"/>
        <v>0.53409298310681053</v>
      </c>
      <c r="Q502" s="3">
        <v>482</v>
      </c>
      <c r="R502" s="3" t="str">
        <f t="shared" si="10"/>
        <v/>
      </c>
      <c r="S502" s="16"/>
      <c r="T502" s="16">
        <f t="shared" si="72"/>
        <v>1.4836977146783358E-3</v>
      </c>
      <c r="U502" s="16">
        <f t="shared" si="73"/>
        <v>0.61630075041139931</v>
      </c>
      <c r="V502" s="16">
        <f t="shared" si="75"/>
        <v>0.66456441558203549</v>
      </c>
      <c r="W502" s="16">
        <f t="shared" si="74"/>
        <v>2.2704829563991575E-2</v>
      </c>
      <c r="X502" s="3">
        <f t="shared" si="69"/>
        <v>0.31495147128732015</v>
      </c>
      <c r="Y502" s="3">
        <f t="shared" si="12"/>
        <v>0.41312010472187927</v>
      </c>
      <c r="Z502" s="3"/>
      <c r="AA502" s="16">
        <f t="shared" si="71"/>
        <v>2.2704829563991575E-2</v>
      </c>
      <c r="AB502" s="3"/>
      <c r="AC502" s="3"/>
      <c r="AD502" s="3"/>
      <c r="AE502" s="3"/>
      <c r="AF502" s="3"/>
      <c r="AG502" s="3"/>
    </row>
    <row r="503" spans="1:33" ht="16.5" customHeight="1" x14ac:dyDescent="0.2">
      <c r="A503" s="3"/>
      <c r="B503" s="18" t="s">
        <v>515</v>
      </c>
      <c r="C503" s="1">
        <v>64.58</v>
      </c>
      <c r="D503" s="3">
        <f t="shared" si="2"/>
        <v>4.5499999999999972</v>
      </c>
      <c r="E503" s="16">
        <f t="shared" si="70"/>
        <v>7.5795435615525528E-2</v>
      </c>
      <c r="F503" s="3">
        <f t="shared" si="3"/>
        <v>20.702499999999976</v>
      </c>
      <c r="G503" s="1">
        <v>61.9</v>
      </c>
      <c r="H503" s="3">
        <f t="shared" si="4"/>
        <v>-2.6799999999999997</v>
      </c>
      <c r="I503" s="3">
        <f t="shared" si="5"/>
        <v>-4.1498916073087637E-2</v>
      </c>
      <c r="J503" s="3">
        <f t="shared" si="0"/>
        <v>8.3333333333333329E-2</v>
      </c>
      <c r="K503" s="3">
        <f t="shared" si="1"/>
        <v>-32.159999999999997</v>
      </c>
      <c r="L503" s="3">
        <f t="shared" si="15"/>
        <v>9.3451485105947683</v>
      </c>
      <c r="M503" s="3">
        <f t="shared" si="6"/>
        <v>3.0569835640046823</v>
      </c>
      <c r="N503" s="3">
        <f t="shared" si="7"/>
        <v>48.911737024074917</v>
      </c>
      <c r="O503" s="3">
        <f t="shared" si="8"/>
        <v>-0.65751089527183382</v>
      </c>
      <c r="P503" s="3">
        <f t="shared" si="68"/>
        <v>-19.725326858155015</v>
      </c>
      <c r="Q503" s="3">
        <v>483</v>
      </c>
      <c r="R503" s="3" t="str">
        <f t="shared" si="10"/>
        <v/>
      </c>
      <c r="S503" s="16"/>
      <c r="T503" s="16">
        <f t="shared" si="72"/>
        <v>1.7140355711901703E-3</v>
      </c>
      <c r="U503" s="16">
        <f t="shared" si="73"/>
        <v>0.66241460296757015</v>
      </c>
      <c r="V503" s="16">
        <f t="shared" si="75"/>
        <v>0.70878977154369471</v>
      </c>
      <c r="W503" s="16">
        <f t="shared" si="74"/>
        <v>-0.75177538454935244</v>
      </c>
      <c r="X503" s="3">
        <f t="shared" si="69"/>
        <v>-11.631908510501445</v>
      </c>
      <c r="Y503" s="3">
        <f t="shared" si="12"/>
        <v>-13.678742873494611</v>
      </c>
      <c r="Z503" s="3"/>
      <c r="AA503" s="16">
        <f t="shared" si="71"/>
        <v>0.75177538454935244</v>
      </c>
      <c r="AB503" s="3"/>
      <c r="AC503" s="3"/>
      <c r="AD503" s="3"/>
      <c r="AE503" s="3"/>
      <c r="AF503" s="3"/>
      <c r="AG503" s="3"/>
    </row>
    <row r="504" spans="1:33" ht="16.5" customHeight="1" x14ac:dyDescent="0.2">
      <c r="A504" s="3"/>
      <c r="B504" s="18" t="s">
        <v>516</v>
      </c>
      <c r="C504" s="1">
        <v>61.63</v>
      </c>
      <c r="D504" s="3">
        <f t="shared" si="2"/>
        <v>-2.9499999999999957</v>
      </c>
      <c r="E504" s="16">
        <f t="shared" si="70"/>
        <v>-4.5679777020749393E-2</v>
      </c>
      <c r="F504" s="3">
        <f t="shared" si="3"/>
        <v>8.7024999999999757</v>
      </c>
      <c r="G504" s="1">
        <v>61.75</v>
      </c>
      <c r="H504" s="3">
        <f t="shared" si="4"/>
        <v>0.11999999999999744</v>
      </c>
      <c r="I504" s="3">
        <f t="shared" si="5"/>
        <v>1.9471036832710926E-3</v>
      </c>
      <c r="J504" s="3">
        <f t="shared" si="0"/>
        <v>8.3333333333333329E-2</v>
      </c>
      <c r="K504" s="3">
        <f t="shared" si="1"/>
        <v>1.4399999999999693</v>
      </c>
      <c r="L504" s="3">
        <f t="shared" si="15"/>
        <v>9.3104107532653213</v>
      </c>
      <c r="M504" s="3">
        <f t="shared" si="6"/>
        <v>3.0512965692087883</v>
      </c>
      <c r="N504" s="3">
        <f t="shared" si="7"/>
        <v>48.820745107340613</v>
      </c>
      <c r="O504" s="3">
        <f t="shared" si="8"/>
        <v>2.9495657979694643E-2</v>
      </c>
      <c r="P504" s="3">
        <f t="shared" si="68"/>
        <v>0.88486973939083924</v>
      </c>
      <c r="Q504" s="3">
        <v>484</v>
      </c>
      <c r="R504" s="3" t="str">
        <f t="shared" si="10"/>
        <v/>
      </c>
      <c r="S504" s="16"/>
      <c r="T504" s="16">
        <f t="shared" si="72"/>
        <v>1.7341764607834251E-3</v>
      </c>
      <c r="U504" s="16">
        <f t="shared" si="73"/>
        <v>0.66629511026313015</v>
      </c>
      <c r="V504" s="16">
        <f t="shared" si="75"/>
        <v>0.71317157012410193</v>
      </c>
      <c r="W504" s="16">
        <f t="shared" si="74"/>
        <v>3.5067410580314512E-2</v>
      </c>
      <c r="X504" s="3">
        <f t="shared" si="69"/>
        <v>0.52180244851304924</v>
      </c>
      <c r="Y504" s="3">
        <f t="shared" si="12"/>
        <v>0.6380603866870781</v>
      </c>
      <c r="Z504" s="3"/>
      <c r="AA504" s="16">
        <f t="shared" si="71"/>
        <v>3.5067410580314512E-2</v>
      </c>
      <c r="AB504" s="3"/>
      <c r="AC504" s="3"/>
      <c r="AD504" s="3"/>
      <c r="AE504" s="3"/>
      <c r="AF504" s="3"/>
      <c r="AG504" s="3"/>
    </row>
    <row r="505" spans="1:33" ht="16.5" customHeight="1" x14ac:dyDescent="0.2">
      <c r="A505" s="3"/>
      <c r="B505" s="18" t="s">
        <v>517</v>
      </c>
      <c r="C505" s="1">
        <v>65</v>
      </c>
      <c r="D505" s="3">
        <f t="shared" si="2"/>
        <v>3.3699999999999974</v>
      </c>
      <c r="E505" s="16">
        <f t="shared" si="70"/>
        <v>5.4681161771864308E-2</v>
      </c>
      <c r="F505" s="3">
        <f t="shared" si="3"/>
        <v>11.356899999999984</v>
      </c>
      <c r="G505" s="1">
        <v>62.88</v>
      </c>
      <c r="H505" s="3">
        <f t="shared" si="4"/>
        <v>-2.1199999999999974</v>
      </c>
      <c r="I505" s="3">
        <f t="shared" si="5"/>
        <v>-3.2615384615384574E-2</v>
      </c>
      <c r="J505" s="3">
        <f t="shared" si="0"/>
        <v>8.3333333333333329E-2</v>
      </c>
      <c r="K505" s="3">
        <f t="shared" si="1"/>
        <v>-25.439999999999969</v>
      </c>
      <c r="L505" s="3">
        <f t="shared" si="15"/>
        <v>9.4210317936293571</v>
      </c>
      <c r="M505" s="3">
        <f t="shared" si="6"/>
        <v>3.0693699343072605</v>
      </c>
      <c r="N505" s="3">
        <f t="shared" si="7"/>
        <v>49.109918948916167</v>
      </c>
      <c r="O505" s="3">
        <f t="shared" si="8"/>
        <v>-0.518021624642926</v>
      </c>
      <c r="P505" s="3">
        <f t="shared" si="68"/>
        <v>-15.54064873928778</v>
      </c>
      <c r="Q505" s="3">
        <v>485</v>
      </c>
      <c r="R505" s="3">
        <f t="shared" si="10"/>
        <v>-15.54064873928778</v>
      </c>
      <c r="S505" s="16"/>
      <c r="T505" s="16">
        <f t="shared" si="72"/>
        <v>1.8020604062935531E-3</v>
      </c>
      <c r="U505" s="16">
        <f t="shared" si="73"/>
        <v>0.67921091275917356</v>
      </c>
      <c r="V505" s="16">
        <f t="shared" si="75"/>
        <v>0.71599424437310344</v>
      </c>
      <c r="W505" s="16">
        <f t="shared" si="74"/>
        <v>-0.57623428604037663</v>
      </c>
      <c r="X505" s="3">
        <f t="shared" si="69"/>
        <v>-9.1642285894238888</v>
      </c>
      <c r="Y505" s="3">
        <f t="shared" si="12"/>
        <v>-10.484728278730454</v>
      </c>
      <c r="Z505" s="3"/>
      <c r="AA505" s="16">
        <f t="shared" si="71"/>
        <v>0.57623428604037663</v>
      </c>
      <c r="AB505" s="3"/>
      <c r="AC505" s="3"/>
      <c r="AD505" s="3"/>
      <c r="AE505" s="3"/>
      <c r="AF505" s="3"/>
      <c r="AG505" s="3"/>
    </row>
    <row r="506" spans="1:33" ht="16.5" customHeight="1" x14ac:dyDescent="0.2">
      <c r="A506" s="3"/>
      <c r="B506" s="18" t="s">
        <v>518</v>
      </c>
      <c r="C506" s="1">
        <v>65.5</v>
      </c>
      <c r="D506" s="3">
        <f t="shared" si="2"/>
        <v>0.5</v>
      </c>
      <c r="E506" s="16">
        <f t="shared" si="70"/>
        <v>7.6923076923076927E-3</v>
      </c>
      <c r="F506" s="3">
        <f t="shared" si="3"/>
        <v>0.25</v>
      </c>
      <c r="G506" s="1">
        <v>0</v>
      </c>
      <c r="H506" s="3">
        <f t="shared" si="4"/>
        <v>-2.1199999999999974</v>
      </c>
      <c r="I506" s="3">
        <f t="shared" si="5"/>
        <v>-3.2366412213740418E-2</v>
      </c>
      <c r="J506" s="3">
        <f t="shared" si="0"/>
        <v>8.3333333333333329E-2</v>
      </c>
      <c r="K506" s="3">
        <f t="shared" si="1"/>
        <v>-25.439999999999969</v>
      </c>
      <c r="L506" s="3">
        <f t="shared" si="15"/>
        <v>8.9253003453250681</v>
      </c>
      <c r="M506" s="3">
        <f t="shared" si="6"/>
        <v>2.9875241162750581</v>
      </c>
      <c r="N506" s="3">
        <f t="shared" si="7"/>
        <v>47.80038586040093</v>
      </c>
      <c r="O506" s="3">
        <f t="shared" si="8"/>
        <v>-0.53221327698685217</v>
      </c>
      <c r="P506" s="3">
        <f t="shared" si="68"/>
        <v>-15.966398309605566</v>
      </c>
      <c r="Q506" s="3">
        <v>486</v>
      </c>
      <c r="R506" s="3" t="str">
        <f t="shared" si="10"/>
        <v/>
      </c>
      <c r="S506" s="16"/>
      <c r="T506" s="16">
        <f t="shared" si="72"/>
        <v>1.7078502004200171E-3</v>
      </c>
      <c r="U506" s="16">
        <f t="shared" si="73"/>
        <v>0.66121830835778006</v>
      </c>
      <c r="V506" s="16">
        <f t="shared" si="75"/>
        <v>0.71336996283179566</v>
      </c>
      <c r="W506" s="16">
        <f t="shared" si="74"/>
        <v>-0.58739593513300981</v>
      </c>
      <c r="X506" s="3">
        <f t="shared" si="69"/>
        <v>-9.4152905913837888</v>
      </c>
      <c r="Y506" s="3">
        <f t="shared" si="12"/>
        <v>-10.687817301223291</v>
      </c>
      <c r="Z506" s="3"/>
      <c r="AA506" s="16">
        <f t="shared" si="71"/>
        <v>0.58739593513300981</v>
      </c>
      <c r="AB506" s="3"/>
      <c r="AC506" s="3"/>
      <c r="AD506" s="3"/>
      <c r="AE506" s="3"/>
      <c r="AF506" s="3"/>
      <c r="AG506" s="3"/>
    </row>
    <row r="507" spans="1:33" ht="16.5" customHeight="1" x14ac:dyDescent="0.2">
      <c r="A507" s="3"/>
      <c r="B507" s="18" t="s">
        <v>519</v>
      </c>
      <c r="C507" s="1">
        <v>59.61</v>
      </c>
      <c r="D507" s="3">
        <f t="shared" si="2"/>
        <v>-5.8900000000000006</v>
      </c>
      <c r="E507" s="16">
        <f t="shared" si="70"/>
        <v>-8.9923664122137412E-2</v>
      </c>
      <c r="F507" s="3">
        <f t="shared" si="3"/>
        <v>34.692100000000003</v>
      </c>
      <c r="G507" s="1">
        <v>58.4</v>
      </c>
      <c r="H507" s="3">
        <f t="shared" si="4"/>
        <v>-1.2100000000000009</v>
      </c>
      <c r="I507" s="3">
        <f t="shared" si="5"/>
        <v>-2.0298607616171797E-2</v>
      </c>
      <c r="J507" s="3">
        <f t="shared" si="0"/>
        <v>8.3333333333333329E-2</v>
      </c>
      <c r="K507" s="3">
        <f t="shared" si="1"/>
        <v>-14.52000000000001</v>
      </c>
      <c r="L507" s="3">
        <f t="shared" si="15"/>
        <v>10.318100326658849</v>
      </c>
      <c r="M507" s="3">
        <f t="shared" si="6"/>
        <v>3.2121799959931958</v>
      </c>
      <c r="N507" s="3">
        <f t="shared" si="7"/>
        <v>51.394879935891133</v>
      </c>
      <c r="O507" s="3">
        <f t="shared" si="8"/>
        <v>-0.2825184146380329</v>
      </c>
      <c r="P507" s="3">
        <f t="shared" si="68"/>
        <v>-8.4755524391409871</v>
      </c>
      <c r="Q507" s="3">
        <v>487</v>
      </c>
      <c r="R507" s="3" t="str">
        <f t="shared" si="10"/>
        <v/>
      </c>
      <c r="S507" s="16"/>
      <c r="T507" s="16">
        <f t="shared" si="72"/>
        <v>2.052629398729799E-3</v>
      </c>
      <c r="U507" s="16">
        <f t="shared" si="73"/>
        <v>0.72489525179492553</v>
      </c>
      <c r="V507" s="16">
        <f t="shared" si="75"/>
        <v>0.73346331285366251</v>
      </c>
      <c r="W507" s="16">
        <f t="shared" si="74"/>
        <v>-0.33602550270666115</v>
      </c>
      <c r="X507" s="3">
        <f t="shared" si="69"/>
        <v>-4.9979831136378206</v>
      </c>
      <c r="Y507" s="3">
        <f t="shared" si="12"/>
        <v>-6.1140688361543996</v>
      </c>
      <c r="Z507" s="3"/>
      <c r="AA507" s="16">
        <f t="shared" si="71"/>
        <v>0.33602550270666115</v>
      </c>
      <c r="AB507" s="3"/>
      <c r="AC507" s="3"/>
      <c r="AD507" s="3"/>
      <c r="AE507" s="3"/>
      <c r="AF507" s="3"/>
      <c r="AG507" s="3"/>
    </row>
    <row r="508" spans="1:33" ht="16.5" customHeight="1" x14ac:dyDescent="0.2">
      <c r="A508" s="3"/>
      <c r="B508" s="18" t="s">
        <v>520</v>
      </c>
      <c r="C508" s="1">
        <v>59.5</v>
      </c>
      <c r="D508" s="3">
        <f t="shared" si="2"/>
        <v>-0.10999999999999943</v>
      </c>
      <c r="E508" s="16">
        <f t="shared" si="70"/>
        <v>-1.8453279651065163E-3</v>
      </c>
      <c r="F508" s="3">
        <f t="shared" si="3"/>
        <v>1.2099999999999875E-2</v>
      </c>
      <c r="G508" s="1">
        <v>58.88</v>
      </c>
      <c r="H508" s="3">
        <f t="shared" si="4"/>
        <v>-0.61999999999999744</v>
      </c>
      <c r="I508" s="3">
        <f t="shared" si="5"/>
        <v>-1.0420168067226848E-2</v>
      </c>
      <c r="J508" s="3">
        <f t="shared" si="0"/>
        <v>8.3333333333333329E-2</v>
      </c>
      <c r="K508" s="3">
        <f t="shared" si="1"/>
        <v>-7.4399999999999693</v>
      </c>
      <c r="L508" s="3">
        <f t="shared" si="15"/>
        <v>9.7610192279205332</v>
      </c>
      <c r="M508" s="3">
        <f t="shared" si="6"/>
        <v>3.1242629895577827</v>
      </c>
      <c r="N508" s="3">
        <f t="shared" si="7"/>
        <v>49.988207832924523</v>
      </c>
      <c r="O508" s="3">
        <f t="shared" si="8"/>
        <v>-0.14883510176773421</v>
      </c>
      <c r="P508" s="3">
        <f t="shared" si="68"/>
        <v>-4.465053053032026</v>
      </c>
      <c r="Q508" s="3">
        <v>488</v>
      </c>
      <c r="R508" s="3" t="str">
        <f t="shared" si="10"/>
        <v/>
      </c>
      <c r="S508" s="16"/>
      <c r="T508" s="16">
        <f t="shared" si="72"/>
        <v>1.9418605250308262E-3</v>
      </c>
      <c r="U508" s="16">
        <f t="shared" si="73"/>
        <v>0.70506474483404113</v>
      </c>
      <c r="V508" s="16">
        <f t="shared" si="75"/>
        <v>0.73272247115942735</v>
      </c>
      <c r="W508" s="16">
        <f t="shared" si="74"/>
        <v>-0.1773482757759427</v>
      </c>
      <c r="X508" s="3">
        <f t="shared" si="69"/>
        <v>-2.6330153604492188</v>
      </c>
      <c r="Y508" s="3">
        <f t="shared" si="12"/>
        <v>-3.2268966412766047</v>
      </c>
      <c r="Z508" s="3"/>
      <c r="AA508" s="16">
        <f t="shared" si="71"/>
        <v>0.1773482757759427</v>
      </c>
      <c r="AB508" s="3"/>
      <c r="AC508" s="3"/>
      <c r="AD508" s="3"/>
      <c r="AE508" s="3"/>
      <c r="AF508" s="3"/>
      <c r="AG508" s="3"/>
    </row>
    <row r="509" spans="1:33" ht="16.5" customHeight="1" x14ac:dyDescent="0.2">
      <c r="A509" s="3"/>
      <c r="B509" s="18" t="s">
        <v>521</v>
      </c>
      <c r="C509" s="1">
        <v>59.97</v>
      </c>
      <c r="D509" s="3">
        <f t="shared" si="2"/>
        <v>0.46999999999999886</v>
      </c>
      <c r="E509" s="16">
        <f t="shared" si="70"/>
        <v>7.8991596638655279E-3</v>
      </c>
      <c r="F509" s="3">
        <f t="shared" si="3"/>
        <v>0.22089999999999893</v>
      </c>
      <c r="G509" s="1">
        <v>58.58</v>
      </c>
      <c r="H509" s="3">
        <f t="shared" si="4"/>
        <v>-1.3900000000000006</v>
      </c>
      <c r="I509" s="3">
        <f t="shared" si="5"/>
        <v>-2.3178255794563958E-2</v>
      </c>
      <c r="J509" s="3">
        <f t="shared" si="0"/>
        <v>8.3333333333333329E-2</v>
      </c>
      <c r="K509" s="3">
        <f t="shared" si="1"/>
        <v>-16.680000000000007</v>
      </c>
      <c r="L509" s="3">
        <f t="shared" si="15"/>
        <v>9.2453371074923965</v>
      </c>
      <c r="M509" s="3">
        <f t="shared" si="6"/>
        <v>3.040614593711672</v>
      </c>
      <c r="N509" s="3">
        <f t="shared" si="7"/>
        <v>48.649833499386752</v>
      </c>
      <c r="O509" s="3">
        <f t="shared" si="8"/>
        <v>-0.3428583162614578</v>
      </c>
      <c r="P509" s="3">
        <f t="shared" si="68"/>
        <v>-10.285749487843734</v>
      </c>
      <c r="Q509" s="3">
        <v>489</v>
      </c>
      <c r="R509" s="3" t="str">
        <f t="shared" si="10"/>
        <v/>
      </c>
      <c r="S509" s="16"/>
      <c r="T509" s="16">
        <f t="shared" si="72"/>
        <v>1.8402678871045782E-3</v>
      </c>
      <c r="U509" s="16">
        <f t="shared" si="73"/>
        <v>0.68637349824914717</v>
      </c>
      <c r="V509" s="16">
        <f t="shared" si="75"/>
        <v>0.68731339083055987</v>
      </c>
      <c r="W509" s="16">
        <f t="shared" si="74"/>
        <v>-0.40522990797906017</v>
      </c>
      <c r="X509" s="3">
        <f t="shared" si="69"/>
        <v>-6.0654456002117714</v>
      </c>
      <c r="Y509" s="3">
        <f t="shared" si="12"/>
        <v>-7.3732604576008942</v>
      </c>
      <c r="Z509" s="3"/>
      <c r="AA509" s="16">
        <f t="shared" si="71"/>
        <v>0.40522990797906017</v>
      </c>
      <c r="AB509" s="3"/>
      <c r="AC509" s="3"/>
      <c r="AD509" s="3"/>
      <c r="AE509" s="3"/>
      <c r="AF509" s="3"/>
      <c r="AG509" s="3"/>
    </row>
    <row r="510" spans="1:33" ht="16.5" customHeight="1" x14ac:dyDescent="0.2">
      <c r="A510" s="3"/>
      <c r="B510" s="18" t="s">
        <v>522</v>
      </c>
      <c r="C510" s="1">
        <v>57.63</v>
      </c>
      <c r="D510" s="3">
        <f t="shared" si="2"/>
        <v>-2.3399999999999963</v>
      </c>
      <c r="E510" s="16">
        <f t="shared" si="70"/>
        <v>-3.9019509754877377E-2</v>
      </c>
      <c r="F510" s="3">
        <f t="shared" si="3"/>
        <v>5.4755999999999831</v>
      </c>
      <c r="G510" s="1">
        <v>54.37</v>
      </c>
      <c r="H510" s="3">
        <f t="shared" si="4"/>
        <v>-3.2600000000000051</v>
      </c>
      <c r="I510" s="3">
        <f t="shared" si="5"/>
        <v>-5.6567759847301842E-2</v>
      </c>
      <c r="J510" s="3">
        <f t="shared" si="0"/>
        <v>8.3333333333333329E-2</v>
      </c>
      <c r="K510" s="3">
        <f t="shared" si="1"/>
        <v>-39.120000000000061</v>
      </c>
      <c r="L510" s="3">
        <f t="shared" si="15"/>
        <v>9.0415675341144279</v>
      </c>
      <c r="M510" s="3">
        <f t="shared" si="6"/>
        <v>3.0069199414208598</v>
      </c>
      <c r="N510" s="3">
        <f t="shared" si="7"/>
        <v>48.110719062733757</v>
      </c>
      <c r="O510" s="3">
        <f t="shared" si="8"/>
        <v>-0.8131244089074976</v>
      </c>
      <c r="P510" s="3">
        <f t="shared" si="68"/>
        <v>-24.393732267224927</v>
      </c>
      <c r="Q510" s="3">
        <v>490</v>
      </c>
      <c r="R510" s="3">
        <f t="shared" si="10"/>
        <v>-20</v>
      </c>
      <c r="S510" s="16"/>
      <c r="T510" s="16">
        <f t="shared" si="72"/>
        <v>1.8230924413968157E-3</v>
      </c>
      <c r="U510" s="16">
        <f t="shared" si="73"/>
        <v>0.68316298567588163</v>
      </c>
      <c r="V510" s="16">
        <f t="shared" si="75"/>
        <v>0.69060324930464911</v>
      </c>
      <c r="W510" s="16">
        <f t="shared" si="74"/>
        <v>-0.99363275294554199</v>
      </c>
      <c r="X510" s="3">
        <f t="shared" si="69"/>
        <v>-14.38483955183327</v>
      </c>
      <c r="Y510" s="3">
        <f t="shared" si="12"/>
        <v>-18.079398737392953</v>
      </c>
      <c r="Z510" s="3"/>
      <c r="AA510" s="16">
        <f t="shared" si="71"/>
        <v>0.99363275294554199</v>
      </c>
      <c r="AB510" s="3"/>
      <c r="AC510" s="3"/>
      <c r="AD510" s="3"/>
      <c r="AE510" s="3"/>
      <c r="AF510" s="3"/>
      <c r="AG510" s="3"/>
    </row>
    <row r="511" spans="1:33" ht="16.5" customHeight="1" x14ac:dyDescent="0.2">
      <c r="A511" s="3"/>
      <c r="B511" s="18" t="s">
        <v>523</v>
      </c>
      <c r="C511" s="1">
        <v>55.6</v>
      </c>
      <c r="D511" s="3">
        <f t="shared" si="2"/>
        <v>-2.0300000000000011</v>
      </c>
      <c r="E511" s="16">
        <f t="shared" si="70"/>
        <v>-3.5224709352767676E-2</v>
      </c>
      <c r="F511" s="3">
        <f t="shared" si="3"/>
        <v>4.1209000000000042</v>
      </c>
      <c r="G511" s="1">
        <v>56.01</v>
      </c>
      <c r="H511" s="3">
        <f t="shared" si="4"/>
        <v>0.40999999999999659</v>
      </c>
      <c r="I511" s="3">
        <f t="shared" si="5"/>
        <v>7.3741007194243991E-3</v>
      </c>
      <c r="J511" s="3">
        <f t="shared" si="0"/>
        <v>8.3333333333333329E-2</v>
      </c>
      <c r="K511" s="3">
        <f t="shared" si="1"/>
        <v>4.9199999999999591</v>
      </c>
      <c r="L511" s="3">
        <f t="shared" si="15"/>
        <v>8.7755855052433791</v>
      </c>
      <c r="M511" s="3">
        <f t="shared" si="6"/>
        <v>2.9623614744395019</v>
      </c>
      <c r="N511" s="3">
        <f t="shared" si="7"/>
        <v>47.397783591032031</v>
      </c>
      <c r="O511" s="3">
        <f t="shared" si="8"/>
        <v>0.10380232211809277</v>
      </c>
      <c r="P511" s="3">
        <f t="shared" si="68"/>
        <v>3.1140696635427831</v>
      </c>
      <c r="Q511" s="3">
        <v>491</v>
      </c>
      <c r="R511" s="3" t="str">
        <f t="shared" si="10"/>
        <v/>
      </c>
      <c r="S511" s="16"/>
      <c r="T511" s="16">
        <f t="shared" si="72"/>
        <v>1.7916161012665533E-3</v>
      </c>
      <c r="U511" s="16">
        <f t="shared" si="73"/>
        <v>0.67723978170529653</v>
      </c>
      <c r="V511" s="16">
        <f t="shared" si="75"/>
        <v>0.69324695339437348</v>
      </c>
      <c r="W511" s="16">
        <f t="shared" si="74"/>
        <v>0.13066156333917078</v>
      </c>
      <c r="X511" s="3">
        <f t="shared" si="69"/>
        <v>1.8363484510109511</v>
      </c>
      <c r="Y511" s="3">
        <f t="shared" si="12"/>
        <v>2.3774201245452136</v>
      </c>
      <c r="Z511" s="3"/>
      <c r="AA511" s="16">
        <f t="shared" si="71"/>
        <v>0.13066156333917078</v>
      </c>
      <c r="AB511" s="3"/>
      <c r="AC511" s="3"/>
      <c r="AD511" s="3"/>
      <c r="AE511" s="3"/>
      <c r="AF511" s="3"/>
      <c r="AG511" s="3"/>
    </row>
    <row r="512" spans="1:33" ht="16.5" customHeight="1" x14ac:dyDescent="0.2">
      <c r="A512" s="3"/>
      <c r="B512" s="18" t="s">
        <v>524</v>
      </c>
      <c r="C512" s="1">
        <v>58.11</v>
      </c>
      <c r="D512" s="3">
        <f t="shared" si="2"/>
        <v>2.509999999999998</v>
      </c>
      <c r="E512" s="16">
        <f t="shared" si="70"/>
        <v>4.5143884892086296E-2</v>
      </c>
      <c r="F512" s="3">
        <f t="shared" si="3"/>
        <v>6.3000999999999898</v>
      </c>
      <c r="G512" s="1">
        <v>56.9</v>
      </c>
      <c r="H512" s="3">
        <f t="shared" si="4"/>
        <v>-1.2100000000000009</v>
      </c>
      <c r="I512" s="3">
        <f t="shared" si="5"/>
        <v>-2.0822577869557751E-2</v>
      </c>
      <c r="J512" s="3">
        <f t="shared" si="0"/>
        <v>8.3333333333333329E-2</v>
      </c>
      <c r="K512" s="3">
        <f t="shared" si="1"/>
        <v>-14.52000000000001</v>
      </c>
      <c r="L512" s="3">
        <f t="shared" si="15"/>
        <v>8.6417754779329261</v>
      </c>
      <c r="M512" s="3">
        <f t="shared" si="6"/>
        <v>2.939689690755289</v>
      </c>
      <c r="N512" s="3">
        <f t="shared" si="7"/>
        <v>47.035035052084623</v>
      </c>
      <c r="O512" s="3">
        <f t="shared" si="8"/>
        <v>-0.30870605249727512</v>
      </c>
      <c r="P512" s="3">
        <f t="shared" si="68"/>
        <v>-9.261181574918254</v>
      </c>
      <c r="Q512" s="3">
        <v>492</v>
      </c>
      <c r="R512" s="3" t="str">
        <f t="shared" si="10"/>
        <v/>
      </c>
      <c r="S512" s="16"/>
      <c r="T512" s="16">
        <f t="shared" si="72"/>
        <v>1.8049325467737632E-3</v>
      </c>
      <c r="U512" s="16">
        <f t="shared" si="73"/>
        <v>0.67975196356765555</v>
      </c>
      <c r="V512" s="16">
        <f t="shared" si="75"/>
        <v>0.71016926959160043</v>
      </c>
      <c r="W512" s="16">
        <f t="shared" si="74"/>
        <v>-0.36759133893965346</v>
      </c>
      <c r="X512" s="3">
        <f t="shared" si="69"/>
        <v>-5.4612639655222814</v>
      </c>
      <c r="Y512" s="3">
        <f t="shared" si="12"/>
        <v>-6.6884171937782266</v>
      </c>
      <c r="Z512" s="3"/>
      <c r="AA512" s="16">
        <f t="shared" si="71"/>
        <v>0.36759133893965346</v>
      </c>
      <c r="AB512" s="3"/>
      <c r="AC512" s="3"/>
      <c r="AD512" s="3"/>
      <c r="AE512" s="3"/>
      <c r="AF512" s="3"/>
      <c r="AG512" s="3"/>
    </row>
    <row r="513" spans="1:33" ht="16.5" customHeight="1" x14ac:dyDescent="0.2">
      <c r="A513" s="3"/>
      <c r="B513" s="18" t="s">
        <v>525</v>
      </c>
      <c r="C513" s="1">
        <v>56.57</v>
      </c>
      <c r="D513" s="3">
        <f t="shared" si="2"/>
        <v>-1.5399999999999991</v>
      </c>
      <c r="E513" s="16">
        <f t="shared" si="70"/>
        <v>-2.6501462743073467E-2</v>
      </c>
      <c r="F513" s="3">
        <f t="shared" si="3"/>
        <v>2.3715999999999973</v>
      </c>
      <c r="G513" s="1">
        <v>55.57</v>
      </c>
      <c r="H513" s="3">
        <f t="shared" si="4"/>
        <v>-1</v>
      </c>
      <c r="I513" s="3">
        <f t="shared" si="5"/>
        <v>-1.7677214071062399E-2</v>
      </c>
      <c r="J513" s="3">
        <f t="shared" si="0"/>
        <v>8.3333333333333329E-2</v>
      </c>
      <c r="K513" s="3">
        <f t="shared" si="1"/>
        <v>-12</v>
      </c>
      <c r="L513" s="3">
        <f t="shared" si="15"/>
        <v>8.3028470737203346</v>
      </c>
      <c r="M513" s="3">
        <f t="shared" si="6"/>
        <v>2.8814661326693281</v>
      </c>
      <c r="N513" s="3">
        <f t="shared" si="7"/>
        <v>46.103458122709249</v>
      </c>
      <c r="O513" s="3">
        <f t="shared" si="8"/>
        <v>-0.26028416280749972</v>
      </c>
      <c r="P513" s="3">
        <f t="shared" si="68"/>
        <v>-7.8085248842249912</v>
      </c>
      <c r="Q513" s="3">
        <v>493</v>
      </c>
      <c r="R513" s="3" t="str">
        <f t="shared" si="10"/>
        <v/>
      </c>
      <c r="S513" s="16"/>
      <c r="T513" s="16">
        <f t="shared" si="72"/>
        <v>1.7453322754628845E-3</v>
      </c>
      <c r="U513" s="16">
        <f t="shared" si="73"/>
        <v>0.66843478553894731</v>
      </c>
      <c r="V513" s="16">
        <f t="shared" si="75"/>
        <v>0.71148210879768525</v>
      </c>
      <c r="W513" s="16">
        <f t="shared" si="74"/>
        <v>-0.31734818929525765</v>
      </c>
      <c r="X513" s="3">
        <f t="shared" si="69"/>
        <v>-4.6046409120834459</v>
      </c>
      <c r="Y513" s="3">
        <f t="shared" si="12"/>
        <v>-5.7742304043927533</v>
      </c>
      <c r="Z513" s="3"/>
      <c r="AA513" s="16">
        <f t="shared" si="71"/>
        <v>0.31734818929525765</v>
      </c>
      <c r="AB513" s="3"/>
      <c r="AC513" s="3"/>
      <c r="AD513" s="3"/>
      <c r="AE513" s="3"/>
      <c r="AF513" s="3"/>
      <c r="AG513" s="3"/>
    </row>
    <row r="514" spans="1:33" ht="16.5" customHeight="1" x14ac:dyDescent="0.2">
      <c r="A514" s="3"/>
      <c r="B514" s="18" t="s">
        <v>526</v>
      </c>
      <c r="C514" s="1">
        <v>55.81</v>
      </c>
      <c r="D514" s="3">
        <f t="shared" si="2"/>
        <v>-0.75999999999999801</v>
      </c>
      <c r="E514" s="16">
        <f t="shared" si="70"/>
        <v>-1.343468269400739E-2</v>
      </c>
      <c r="F514" s="3">
        <f t="shared" si="3"/>
        <v>0.577599999999997</v>
      </c>
      <c r="G514" s="1">
        <v>0</v>
      </c>
      <c r="H514" s="3">
        <f t="shared" si="4"/>
        <v>-1</v>
      </c>
      <c r="I514" s="3">
        <f t="shared" si="5"/>
        <v>-1.7917935853789643E-2</v>
      </c>
      <c r="J514" s="3">
        <f t="shared" si="0"/>
        <v>8.3333333333333329E-2</v>
      </c>
      <c r="K514" s="3">
        <f t="shared" si="1"/>
        <v>-12</v>
      </c>
      <c r="L514" s="3">
        <f t="shared" si="15"/>
        <v>7.8852661508165323</v>
      </c>
      <c r="M514" s="3">
        <f t="shared" si="6"/>
        <v>2.8080716071383458</v>
      </c>
      <c r="N514" s="3">
        <f t="shared" si="7"/>
        <v>44.929145714213533</v>
      </c>
      <c r="O514" s="3">
        <f t="shared" si="8"/>
        <v>-0.26708720607175374</v>
      </c>
      <c r="P514" s="3">
        <f t="shared" si="68"/>
        <v>-8.0126161821526125</v>
      </c>
      <c r="Q514" s="3">
        <v>494</v>
      </c>
      <c r="R514" s="3" t="str">
        <f t="shared" si="10"/>
        <v/>
      </c>
      <c r="S514" s="16"/>
      <c r="T514" s="16">
        <f t="shared" si="72"/>
        <v>1.6607462443075211E-3</v>
      </c>
      <c r="U514" s="16">
        <f t="shared" si="73"/>
        <v>0.65203607150427301</v>
      </c>
      <c r="V514" s="16">
        <f t="shared" si="75"/>
        <v>0.62785436418727691</v>
      </c>
      <c r="W514" s="16">
        <f t="shared" si="74"/>
        <v>-0.32975971674301252</v>
      </c>
      <c r="X514" s="3">
        <f t="shared" si="69"/>
        <v>-4.7249923426252467</v>
      </c>
      <c r="Y514" s="3">
        <f t="shared" si="12"/>
        <v>-6.0000612790321641</v>
      </c>
      <c r="Z514" s="3"/>
      <c r="AA514" s="16">
        <f t="shared" si="71"/>
        <v>0.32975971674301252</v>
      </c>
      <c r="AB514" s="3"/>
      <c r="AC514" s="3"/>
      <c r="AD514" s="3"/>
      <c r="AE514" s="3"/>
      <c r="AF514" s="3"/>
      <c r="AG514" s="3"/>
    </row>
    <row r="515" spans="1:33" ht="16.5" customHeight="1" x14ac:dyDescent="0.2">
      <c r="A515" s="3"/>
      <c r="B515" s="18" t="s">
        <v>527</v>
      </c>
      <c r="C515" s="1">
        <v>59.65</v>
      </c>
      <c r="D515" s="3">
        <f t="shared" si="2"/>
        <v>3.8399999999999963</v>
      </c>
      <c r="E515" s="16">
        <f t="shared" si="70"/>
        <v>6.8804873678552161E-2</v>
      </c>
      <c r="F515" s="3">
        <f t="shared" si="3"/>
        <v>14.745599999999971</v>
      </c>
      <c r="G515" s="1">
        <v>57.5</v>
      </c>
      <c r="H515" s="3">
        <f t="shared" si="4"/>
        <v>-2.1499999999999986</v>
      </c>
      <c r="I515" s="3">
        <f t="shared" si="5"/>
        <v>-3.6043587594300062E-2</v>
      </c>
      <c r="J515" s="3">
        <f t="shared" si="0"/>
        <v>8.3333333333333329E-2</v>
      </c>
      <c r="K515" s="3">
        <f t="shared" si="1"/>
        <v>-25.799999999999983</v>
      </c>
      <c r="L515" s="3">
        <f t="shared" si="15"/>
        <v>8.2560950075291508</v>
      </c>
      <c r="M515" s="3">
        <f t="shared" si="6"/>
        <v>2.873342132000495</v>
      </c>
      <c r="N515" s="3">
        <f t="shared" si="7"/>
        <v>45.973474112007921</v>
      </c>
      <c r="O515" s="3">
        <f t="shared" si="8"/>
        <v>-0.56119317711648031</v>
      </c>
      <c r="P515" s="3">
        <f t="shared" si="68"/>
        <v>-16.835795313494408</v>
      </c>
      <c r="Q515" s="3">
        <v>495</v>
      </c>
      <c r="R515" s="3">
        <f t="shared" si="10"/>
        <v>-16.835795313494408</v>
      </c>
      <c r="S515" s="16"/>
      <c r="T515" s="16">
        <f t="shared" si="72"/>
        <v>1.8268740495839535E-3</v>
      </c>
      <c r="U515" s="16">
        <f t="shared" si="73"/>
        <v>0.68387115503835372</v>
      </c>
      <c r="V515" s="16">
        <f t="shared" si="75"/>
        <v>0.65842899100519781</v>
      </c>
      <c r="W515" s="16">
        <f t="shared" si="74"/>
        <v>-0.63246277890949132</v>
      </c>
      <c r="X515" s="3">
        <f t="shared" si="69"/>
        <v>-9.9279688593415241</v>
      </c>
      <c r="Y515" s="3">
        <f t="shared" si="12"/>
        <v>-11.50781989881828</v>
      </c>
      <c r="Z515" s="3"/>
      <c r="AA515" s="16">
        <f t="shared" si="71"/>
        <v>0.63246277890949132</v>
      </c>
      <c r="AB515" s="3"/>
      <c r="AC515" s="3"/>
      <c r="AD515" s="3"/>
      <c r="AE515" s="3"/>
      <c r="AF515" s="3"/>
      <c r="AG515" s="3"/>
    </row>
    <row r="516" spans="1:33" ht="16.5" customHeight="1" x14ac:dyDescent="0.2">
      <c r="A516" s="3"/>
      <c r="B516" s="18" t="s">
        <v>528</v>
      </c>
      <c r="C516" s="1">
        <v>59.35</v>
      </c>
      <c r="D516" s="3">
        <f t="shared" si="2"/>
        <v>-0.29999999999999716</v>
      </c>
      <c r="E516" s="16">
        <f t="shared" si="70"/>
        <v>-5.029337803855778E-3</v>
      </c>
      <c r="F516" s="3">
        <f t="shared" si="3"/>
        <v>8.999999999999829E-2</v>
      </c>
      <c r="G516" s="1">
        <v>59.5</v>
      </c>
      <c r="H516" s="3">
        <f t="shared" si="4"/>
        <v>0.14999999999999858</v>
      </c>
      <c r="I516" s="3">
        <f t="shared" si="5"/>
        <v>2.5273799494523771E-3</v>
      </c>
      <c r="J516" s="3">
        <f t="shared" si="0"/>
        <v>8.3333333333333329E-2</v>
      </c>
      <c r="K516" s="3">
        <f t="shared" si="1"/>
        <v>1.7999999999999829</v>
      </c>
      <c r="L516" s="3">
        <f t="shared" si="15"/>
        <v>7.8146844665816291</v>
      </c>
      <c r="M516" s="3">
        <f t="shared" si="6"/>
        <v>2.7954757138243269</v>
      </c>
      <c r="N516" s="3">
        <f t="shared" si="7"/>
        <v>44.727611421189231</v>
      </c>
      <c r="O516" s="3">
        <f t="shared" si="8"/>
        <v>4.0243597697400227E-2</v>
      </c>
      <c r="P516" s="3">
        <f t="shared" si="68"/>
        <v>1.2073079309220067</v>
      </c>
      <c r="Q516" s="3">
        <v>496</v>
      </c>
      <c r="R516" s="3" t="str">
        <f t="shared" si="10"/>
        <v/>
      </c>
      <c r="S516" s="16"/>
      <c r="T516" s="16">
        <f t="shared" si="72"/>
        <v>1.729491357106188E-3</v>
      </c>
      <c r="U516" s="16">
        <f t="shared" si="73"/>
        <v>0.66539446001539881</v>
      </c>
      <c r="V516" s="16">
        <f t="shared" si="75"/>
        <v>0.6519766320364988</v>
      </c>
      <c r="W516" s="16">
        <f t="shared" si="74"/>
        <v>4.5579819514467629E-2</v>
      </c>
      <c r="X516" s="3">
        <f t="shared" si="69"/>
        <v>0.71194234181633764</v>
      </c>
      <c r="Y516" s="3">
        <f t="shared" si="12"/>
        <v>0.82933632062512008</v>
      </c>
      <c r="Z516" s="3"/>
      <c r="AA516" s="16">
        <f t="shared" si="71"/>
        <v>4.5579819514467629E-2</v>
      </c>
      <c r="AB516" s="3"/>
      <c r="AC516" s="3"/>
      <c r="AD516" s="3"/>
      <c r="AE516" s="3"/>
      <c r="AF516" s="3"/>
      <c r="AG516" s="3"/>
    </row>
    <row r="517" spans="1:33" ht="16.5" customHeight="1" x14ac:dyDescent="0.2">
      <c r="A517" s="3"/>
      <c r="B517" s="18" t="s">
        <v>529</v>
      </c>
      <c r="C517" s="1">
        <v>58.5</v>
      </c>
      <c r="D517" s="3">
        <f t="shared" si="2"/>
        <v>-0.85000000000000142</v>
      </c>
      <c r="E517" s="16">
        <f t="shared" si="70"/>
        <v>-1.432181971356363E-2</v>
      </c>
      <c r="F517" s="3">
        <f t="shared" si="3"/>
        <v>0.72250000000000236</v>
      </c>
      <c r="G517" s="1">
        <v>56.78</v>
      </c>
      <c r="H517" s="3">
        <f t="shared" si="4"/>
        <v>-1.7199999999999989</v>
      </c>
      <c r="I517" s="3">
        <f t="shared" si="5"/>
        <v>-2.9401709401709383E-2</v>
      </c>
      <c r="J517" s="3">
        <f t="shared" si="0"/>
        <v>8.3333333333333329E-2</v>
      </c>
      <c r="K517" s="3">
        <f t="shared" si="1"/>
        <v>-20.639999999999986</v>
      </c>
      <c r="L517" s="3">
        <f t="shared" si="15"/>
        <v>7.4313231440637031</v>
      </c>
      <c r="M517" s="3">
        <f t="shared" si="6"/>
        <v>2.7260453305225325</v>
      </c>
      <c r="N517" s="3">
        <f t="shared" si="7"/>
        <v>43.61672528836052</v>
      </c>
      <c r="O517" s="3">
        <f t="shared" si="8"/>
        <v>-0.47321296735470281</v>
      </c>
      <c r="P517" s="3">
        <f t="shared" si="68"/>
        <v>-14.196389020641083</v>
      </c>
      <c r="Q517" s="3">
        <v>497</v>
      </c>
      <c r="R517" s="3" t="str">
        <f t="shared" si="10"/>
        <v/>
      </c>
      <c r="S517" s="16"/>
      <c r="T517" s="16">
        <f t="shared" si="72"/>
        <v>1.6470926091495194E-3</v>
      </c>
      <c r="U517" s="16">
        <f t="shared" si="73"/>
        <v>0.64935021979073582</v>
      </c>
      <c r="V517" s="16">
        <f t="shared" si="75"/>
        <v>0.63635626295142189</v>
      </c>
      <c r="W517" s="16">
        <f t="shared" si="74"/>
        <v>-0.54334394917771034</v>
      </c>
      <c r="X517" s="3">
        <f t="shared" si="69"/>
        <v>-8.3715265888896724</v>
      </c>
      <c r="Y517" s="3">
        <f t="shared" si="12"/>
        <v>-9.8862802978395621</v>
      </c>
      <c r="Z517" s="3"/>
      <c r="AA517" s="16">
        <f t="shared" si="71"/>
        <v>0.54334394917771034</v>
      </c>
      <c r="AB517" s="3"/>
      <c r="AC517" s="3"/>
      <c r="AD517" s="3"/>
      <c r="AE517" s="3"/>
      <c r="AF517" s="3"/>
      <c r="AG517" s="3"/>
    </row>
    <row r="518" spans="1:33" ht="16.5" customHeight="1" x14ac:dyDescent="0.2">
      <c r="A518" s="3"/>
      <c r="B518" s="18" t="s">
        <v>530</v>
      </c>
      <c r="C518" s="1">
        <v>58.48</v>
      </c>
      <c r="D518" s="3">
        <f t="shared" si="2"/>
        <v>-2.0000000000003126E-2</v>
      </c>
      <c r="E518" s="16">
        <f t="shared" si="70"/>
        <v>-3.4188034188039533E-4</v>
      </c>
      <c r="F518" s="3">
        <f t="shared" si="3"/>
        <v>4.0000000000012508E-4</v>
      </c>
      <c r="G518" s="1">
        <v>56.12</v>
      </c>
      <c r="H518" s="3">
        <f t="shared" si="4"/>
        <v>-2.3599999999999994</v>
      </c>
      <c r="I518" s="3">
        <f t="shared" si="5"/>
        <v>-4.0355677154582756E-2</v>
      </c>
      <c r="J518" s="3">
        <f t="shared" si="0"/>
        <v>8.3333333333333329E-2</v>
      </c>
      <c r="K518" s="3">
        <f t="shared" si="1"/>
        <v>-28.319999999999993</v>
      </c>
      <c r="L518" s="3">
        <f t="shared" si="15"/>
        <v>7.0296516227629624</v>
      </c>
      <c r="M518" s="3">
        <f t="shared" si="6"/>
        <v>2.6513490194169012</v>
      </c>
      <c r="N518" s="3">
        <f t="shared" si="7"/>
        <v>42.421584310670418</v>
      </c>
      <c r="O518" s="3">
        <f t="shared" si="8"/>
        <v>-0.66758468501791868</v>
      </c>
      <c r="P518" s="3">
        <f t="shared" si="68"/>
        <v>-20.027540550537559</v>
      </c>
      <c r="Q518" s="3">
        <v>498</v>
      </c>
      <c r="R518" s="3" t="str">
        <f t="shared" si="10"/>
        <v/>
      </c>
      <c r="S518" s="16"/>
      <c r="T518" s="16">
        <f t="shared" si="72"/>
        <v>1.5580668941775541E-3</v>
      </c>
      <c r="U518" s="16">
        <f t="shared" si="73"/>
        <v>0.6315576972133693</v>
      </c>
      <c r="V518" s="16">
        <f t="shared" si="75"/>
        <v>0.62681739895593702</v>
      </c>
      <c r="W518" s="16">
        <f t="shared" si="74"/>
        <v>-0.76678366520071872</v>
      </c>
      <c r="X518" s="3">
        <f t="shared" si="69"/>
        <v>-11.810122136348728</v>
      </c>
      <c r="Y518" s="3">
        <f t="shared" si="12"/>
        <v>-13.951822328106372</v>
      </c>
      <c r="Z518" s="3"/>
      <c r="AA518" s="16">
        <f t="shared" si="71"/>
        <v>0.76678366520071872</v>
      </c>
      <c r="AB518" s="3"/>
      <c r="AC518" s="3"/>
      <c r="AD518" s="3"/>
      <c r="AE518" s="3"/>
      <c r="AF518" s="3"/>
      <c r="AG518" s="3"/>
    </row>
    <row r="519" spans="1:33" ht="16.5" customHeight="1" x14ac:dyDescent="0.2">
      <c r="A519" s="3"/>
      <c r="B519" s="18" t="s">
        <v>531</v>
      </c>
      <c r="C519" s="1">
        <v>56.65</v>
      </c>
      <c r="D519" s="3">
        <f t="shared" si="2"/>
        <v>-1.8299999999999983</v>
      </c>
      <c r="E519" s="16">
        <f t="shared" si="70"/>
        <v>-3.129274965800271E-2</v>
      </c>
      <c r="F519" s="3">
        <f t="shared" si="3"/>
        <v>3.3488999999999938</v>
      </c>
      <c r="G519" s="1">
        <v>55.64</v>
      </c>
      <c r="H519" s="3">
        <f t="shared" si="4"/>
        <v>-1.009999999999998</v>
      </c>
      <c r="I519" s="3">
        <f t="shared" si="5"/>
        <v>-1.7828773168578959E-2</v>
      </c>
      <c r="J519" s="3">
        <f t="shared" si="0"/>
        <v>8.3333333333333329E-2</v>
      </c>
      <c r="K519" s="3">
        <f t="shared" si="1"/>
        <v>-12.119999999999976</v>
      </c>
      <c r="L519" s="3">
        <f t="shared" si="15"/>
        <v>6.8306920755865859</v>
      </c>
      <c r="M519" s="3">
        <f t="shared" si="6"/>
        <v>2.6135592734021906</v>
      </c>
      <c r="N519" s="3">
        <f t="shared" si="7"/>
        <v>41.81694837443505</v>
      </c>
      <c r="O519" s="3">
        <f t="shared" si="8"/>
        <v>-0.28983463574328117</v>
      </c>
      <c r="P519" s="3">
        <f t="shared" si="68"/>
        <v>-8.6950390722984352</v>
      </c>
      <c r="Q519" s="3">
        <v>499</v>
      </c>
      <c r="R519" s="3" t="str">
        <f t="shared" si="10"/>
        <v/>
      </c>
      <c r="S519" s="16"/>
      <c r="T519" s="16">
        <f t="shared" si="72"/>
        <v>1.5267787475278718E-3</v>
      </c>
      <c r="U519" s="16">
        <f t="shared" si="73"/>
        <v>0.62518426033221208</v>
      </c>
      <c r="V519" s="16">
        <f t="shared" si="75"/>
        <v>0.62454122135609957</v>
      </c>
      <c r="W519" s="16">
        <f t="shared" si="74"/>
        <v>-0.34221155521295549</v>
      </c>
      <c r="X519" s="3">
        <f t="shared" si="69"/>
        <v>-5.1274130822525068</v>
      </c>
      <c r="Y519" s="3">
        <f t="shared" si="12"/>
        <v>-6.2266256228949777</v>
      </c>
      <c r="Z519" s="3"/>
      <c r="AA519" s="16">
        <f t="shared" si="71"/>
        <v>0.34221155521295549</v>
      </c>
      <c r="AB519" s="3"/>
      <c r="AC519" s="3"/>
      <c r="AD519" s="3"/>
      <c r="AE519" s="3"/>
      <c r="AF519" s="3"/>
      <c r="AG519" s="3"/>
    </row>
    <row r="520" spans="1:33" ht="16.5" customHeight="1" x14ac:dyDescent="0.2">
      <c r="A520" s="3"/>
      <c r="B520" s="18" t="s">
        <v>532</v>
      </c>
      <c r="C520" s="1">
        <v>55.45</v>
      </c>
      <c r="D520" s="3">
        <f t="shared" si="2"/>
        <v>-1.1999999999999957</v>
      </c>
      <c r="E520" s="16">
        <f t="shared" si="70"/>
        <v>-2.1182700794351205E-2</v>
      </c>
      <c r="F520" s="3">
        <f t="shared" si="3"/>
        <v>1.4399999999999897</v>
      </c>
      <c r="G520" s="1">
        <v>54.25</v>
      </c>
      <c r="H520" s="3">
        <f t="shared" si="4"/>
        <v>-1.2000000000000028</v>
      </c>
      <c r="I520" s="3">
        <f t="shared" si="5"/>
        <v>-2.1641118124436479E-2</v>
      </c>
      <c r="J520" s="3">
        <f t="shared" si="0"/>
        <v>8.3333333333333329E-2</v>
      </c>
      <c r="K520" s="3">
        <f t="shared" si="1"/>
        <v>-14.400000000000034</v>
      </c>
      <c r="L520" s="3">
        <f t="shared" si="15"/>
        <v>6.5393033147440667</v>
      </c>
      <c r="M520" s="3">
        <f t="shared" si="6"/>
        <v>2.5572061541346383</v>
      </c>
      <c r="N520" s="3">
        <f t="shared" si="7"/>
        <v>40.915298466154212</v>
      </c>
      <c r="O520" s="3">
        <f t="shared" si="8"/>
        <v>-0.35194659552372431</v>
      </c>
      <c r="P520" s="3">
        <f t="shared" si="68"/>
        <v>-10.558397865711729</v>
      </c>
      <c r="Q520" s="3">
        <v>500</v>
      </c>
      <c r="R520" s="3">
        <f t="shared" si="10"/>
        <v>-10.558397865711729</v>
      </c>
      <c r="S520" s="16"/>
      <c r="T520" s="16">
        <f t="shared" si="72"/>
        <v>1.4685045889016627E-3</v>
      </c>
      <c r="U520" s="16">
        <f t="shared" si="73"/>
        <v>0.61313715819449865</v>
      </c>
      <c r="V520" s="16">
        <f t="shared" si="75"/>
        <v>0.6167778624641479</v>
      </c>
      <c r="W520" s="16">
        <f t="shared" si="74"/>
        <v>-0.42354865305824135</v>
      </c>
      <c r="X520" s="3">
        <f t="shared" si="69"/>
        <v>-6.2262247350622539</v>
      </c>
      <c r="Y520" s="3">
        <f t="shared" si="12"/>
        <v>-7.7065746480534338</v>
      </c>
      <c r="Z520" s="3"/>
      <c r="AA520" s="16">
        <f t="shared" si="71"/>
        <v>0.42354865305824135</v>
      </c>
      <c r="AB520" s="3"/>
      <c r="AC520" s="3"/>
      <c r="AD520" s="3"/>
      <c r="AE520" s="3"/>
      <c r="AF520" s="3"/>
      <c r="AG520" s="3"/>
    </row>
    <row r="521" spans="1:33" ht="16.5" customHeight="1" x14ac:dyDescent="0.2">
      <c r="A521" s="3"/>
      <c r="B521" s="18" t="s">
        <v>533</v>
      </c>
      <c r="C521" s="1">
        <v>55.36</v>
      </c>
      <c r="D521" s="3">
        <f t="shared" si="2"/>
        <v>-9.0000000000003411E-2</v>
      </c>
      <c r="E521" s="16">
        <f t="shared" si="70"/>
        <v>-1.6230838593327937E-3</v>
      </c>
      <c r="F521" s="3">
        <f t="shared" si="3"/>
        <v>8.1000000000006137E-3</v>
      </c>
      <c r="G521" s="1">
        <v>0</v>
      </c>
      <c r="H521" s="3">
        <f t="shared" si="4"/>
        <v>-1.2000000000000028</v>
      </c>
      <c r="I521" s="3">
        <f t="shared" si="5"/>
        <v>-2.1676300578034734E-2</v>
      </c>
      <c r="J521" s="3">
        <f t="shared" si="0"/>
        <v>8.3333333333333329E-2</v>
      </c>
      <c r="K521" s="3">
        <f t="shared" si="1"/>
        <v>-14.400000000000034</v>
      </c>
      <c r="L521" s="3">
        <f t="shared" si="15"/>
        <v>6.1862652977308743</v>
      </c>
      <c r="M521" s="3">
        <f t="shared" si="6"/>
        <v>2.487220395889933</v>
      </c>
      <c r="N521" s="3">
        <f t="shared" si="7"/>
        <v>39.795526334238929</v>
      </c>
      <c r="O521" s="3">
        <f t="shared" si="8"/>
        <v>-0.36184971845970254</v>
      </c>
      <c r="P521" s="3">
        <f t="shared" si="68"/>
        <v>-10.855491553791076</v>
      </c>
      <c r="Q521" s="3">
        <v>501</v>
      </c>
      <c r="R521" s="3" t="str">
        <f t="shared" si="10"/>
        <v/>
      </c>
      <c r="S521" s="16"/>
      <c r="T521" s="16">
        <f t="shared" si="72"/>
        <v>1.3892683625401905E-3</v>
      </c>
      <c r="U521" s="16">
        <f t="shared" si="73"/>
        <v>0.59636624720911957</v>
      </c>
      <c r="V521" s="16">
        <f t="shared" si="75"/>
        <v>0.60224149596519017</v>
      </c>
      <c r="W521" s="16">
        <f t="shared" si="74"/>
        <v>-0.43616755333439527</v>
      </c>
      <c r="X521" s="3">
        <f t="shared" si="69"/>
        <v>-6.4014191246729739</v>
      </c>
      <c r="Y521" s="3">
        <f t="shared" si="12"/>
        <v>-7.9361787236474362</v>
      </c>
      <c r="Z521" s="3"/>
      <c r="AA521" s="16">
        <f t="shared" si="71"/>
        <v>0.43616755333439527</v>
      </c>
      <c r="AB521" s="3"/>
      <c r="AC521" s="3"/>
      <c r="AD521" s="3"/>
      <c r="AE521" s="3"/>
      <c r="AF521" s="3"/>
      <c r="AG521" s="3"/>
    </row>
    <row r="522" spans="1:33" ht="16.5" customHeight="1" x14ac:dyDescent="0.2">
      <c r="A522" s="3"/>
      <c r="B522" s="18" t="s">
        <v>534</v>
      </c>
      <c r="C522" s="1">
        <v>52.75</v>
      </c>
      <c r="D522" s="3">
        <f t="shared" si="2"/>
        <v>-2.6099999999999994</v>
      </c>
      <c r="E522" s="16">
        <f t="shared" si="70"/>
        <v>-4.7145953757225426E-2</v>
      </c>
      <c r="F522" s="3">
        <f t="shared" si="3"/>
        <v>6.8120999999999974</v>
      </c>
      <c r="G522" s="1">
        <v>50.47</v>
      </c>
      <c r="H522" s="3">
        <f t="shared" si="4"/>
        <v>-2.2800000000000011</v>
      </c>
      <c r="I522" s="3">
        <f t="shared" si="5"/>
        <v>-4.3222748815165898E-2</v>
      </c>
      <c r="J522" s="3">
        <f t="shared" si="0"/>
        <v>8.3333333333333329E-2</v>
      </c>
      <c r="K522" s="3">
        <f t="shared" si="1"/>
        <v>-27.360000000000014</v>
      </c>
      <c r="L522" s="3">
        <f t="shared" si="15"/>
        <v>6.2200942005562325</v>
      </c>
      <c r="M522" s="3">
        <f t="shared" si="6"/>
        <v>2.4940116680874276</v>
      </c>
      <c r="N522" s="3">
        <f t="shared" si="7"/>
        <v>39.904186689398841</v>
      </c>
      <c r="O522" s="3">
        <f t="shared" si="8"/>
        <v>-0.68564234156584414</v>
      </c>
      <c r="P522" s="3">
        <f t="shared" si="68"/>
        <v>-20.569270246975325</v>
      </c>
      <c r="Q522" s="3">
        <v>502</v>
      </c>
      <c r="R522" s="3" t="str">
        <f t="shared" si="10"/>
        <v/>
      </c>
      <c r="S522" s="16"/>
      <c r="T522" s="16">
        <f t="shared" si="72"/>
        <v>1.4343209351422579E-3</v>
      </c>
      <c r="U522" s="16">
        <f t="shared" si="73"/>
        <v>0.60595887599441767</v>
      </c>
      <c r="V522" s="16">
        <f t="shared" si="75"/>
        <v>0.61209178733365099</v>
      </c>
      <c r="W522" s="16">
        <f t="shared" si="74"/>
        <v>-0.8559541023816426</v>
      </c>
      <c r="X522" s="3">
        <f t="shared" si="69"/>
        <v>-12.129576932291977</v>
      </c>
      <c r="Y522" s="3">
        <f t="shared" si="12"/>
        <v>-15.574300939648205</v>
      </c>
      <c r="Z522" s="3"/>
      <c r="AA522" s="16">
        <f t="shared" si="71"/>
        <v>0.8559541023816426</v>
      </c>
      <c r="AB522" s="3"/>
      <c r="AC522" s="3"/>
      <c r="AD522" s="3"/>
      <c r="AE522" s="3"/>
      <c r="AF522" s="3"/>
      <c r="AG522" s="3"/>
    </row>
    <row r="523" spans="1:33" ht="16.5" customHeight="1" x14ac:dyDescent="0.2">
      <c r="A523" s="3"/>
      <c r="B523" s="18" t="s">
        <v>535</v>
      </c>
      <c r="C523" s="1">
        <v>52.15</v>
      </c>
      <c r="D523" s="3">
        <f t="shared" si="2"/>
        <v>-0.60000000000000142</v>
      </c>
      <c r="E523" s="16">
        <f t="shared" si="70"/>
        <v>-1.1374407582938416E-2</v>
      </c>
      <c r="F523" s="3">
        <f t="shared" si="3"/>
        <v>0.36000000000000171</v>
      </c>
      <c r="G523" s="1">
        <v>49.3</v>
      </c>
      <c r="H523" s="3">
        <f t="shared" si="4"/>
        <v>-2.8500000000000014</v>
      </c>
      <c r="I523" s="3">
        <f t="shared" si="5"/>
        <v>-5.465004793863857E-2</v>
      </c>
      <c r="J523" s="3">
        <f t="shared" si="0"/>
        <v>8.3333333333333329E-2</v>
      </c>
      <c r="K523" s="3">
        <f t="shared" si="1"/>
        <v>-34.200000000000017</v>
      </c>
      <c r="L523" s="3">
        <f t="shared" si="15"/>
        <v>5.9033323518775171</v>
      </c>
      <c r="M523" s="3">
        <f t="shared" si="6"/>
        <v>2.4296774172464781</v>
      </c>
      <c r="N523" s="3">
        <f t="shared" si="7"/>
        <v>38.87483867594365</v>
      </c>
      <c r="O523" s="3">
        <f t="shared" si="8"/>
        <v>-0.87974641605814574</v>
      </c>
      <c r="P523" s="3">
        <f t="shared" si="68"/>
        <v>-26.392392481744373</v>
      </c>
      <c r="Q523" s="3">
        <v>503</v>
      </c>
      <c r="R523" s="3" t="str">
        <f t="shared" si="10"/>
        <v/>
      </c>
      <c r="S523" s="16"/>
      <c r="T523" s="16">
        <f t="shared" si="72"/>
        <v>1.3637834331271526E-3</v>
      </c>
      <c r="U523" s="16">
        <f t="shared" si="73"/>
        <v>0.59087101712687773</v>
      </c>
      <c r="V523" s="16">
        <f t="shared" si="75"/>
        <v>0.61166378259480791</v>
      </c>
      <c r="W523" s="16">
        <f t="shared" si="74"/>
        <v>-1.1098878710492628</v>
      </c>
      <c r="X523" s="3">
        <f t="shared" si="69"/>
        <v>-15.563437651933086</v>
      </c>
      <c r="Y523" s="3">
        <f t="shared" si="12"/>
        <v>-20.194689954625076</v>
      </c>
      <c r="Z523" s="3"/>
      <c r="AA523" s="16">
        <f t="shared" si="71"/>
        <v>1.1098878710492628</v>
      </c>
      <c r="AB523" s="3"/>
      <c r="AC523" s="3"/>
      <c r="AD523" s="3"/>
      <c r="AE523" s="3"/>
      <c r="AF523" s="3"/>
      <c r="AG523" s="3"/>
    </row>
    <row r="524" spans="1:33" ht="16.5" customHeight="1" x14ac:dyDescent="0.2">
      <c r="A524" s="3"/>
      <c r="B524" s="18" t="s">
        <v>536</v>
      </c>
      <c r="C524" s="1">
        <v>48.2</v>
      </c>
      <c r="D524" s="3">
        <f t="shared" si="2"/>
        <v>-3.9499999999999957</v>
      </c>
      <c r="E524" s="16">
        <f t="shared" si="70"/>
        <v>-7.5743048897411236E-2</v>
      </c>
      <c r="F524" s="3">
        <f t="shared" si="3"/>
        <v>15.602499999999967</v>
      </c>
      <c r="G524" s="1">
        <v>0</v>
      </c>
      <c r="H524" s="3">
        <f t="shared" si="4"/>
        <v>-2.8500000000000014</v>
      </c>
      <c r="I524" s="3">
        <f t="shared" si="5"/>
        <v>-5.9128630705394217E-2</v>
      </c>
      <c r="J524" s="3">
        <f t="shared" si="0"/>
        <v>8.3333333333333329E-2</v>
      </c>
      <c r="K524" s="3">
        <f t="shared" si="1"/>
        <v>-34.200000000000017</v>
      </c>
      <c r="L524" s="3">
        <f t="shared" si="15"/>
        <v>6.4276116842084612</v>
      </c>
      <c r="M524" s="3">
        <f t="shared" si="6"/>
        <v>2.535273492980286</v>
      </c>
      <c r="N524" s="3">
        <f t="shared" si="7"/>
        <v>40.564375887684577</v>
      </c>
      <c r="O524" s="3">
        <f t="shared" si="8"/>
        <v>-0.84310430646569379</v>
      </c>
      <c r="P524" s="3">
        <f t="shared" si="68"/>
        <v>-25.293129193970813</v>
      </c>
      <c r="Q524" s="3">
        <v>504</v>
      </c>
      <c r="R524" s="3" t="str">
        <f t="shared" si="10"/>
        <v/>
      </c>
      <c r="S524" s="16"/>
      <c r="T524" s="16">
        <f t="shared" si="72"/>
        <v>1.600174028973016E-3</v>
      </c>
      <c r="U524" s="16">
        <f t="shared" si="73"/>
        <v>0.64003480484821462</v>
      </c>
      <c r="V524" s="16">
        <f t="shared" si="75"/>
        <v>0.64634061294833367</v>
      </c>
      <c r="W524" s="16">
        <f t="shared" si="74"/>
        <v>-1.1086015371195324</v>
      </c>
      <c r="X524" s="3">
        <f t="shared" si="69"/>
        <v>-14.915208596755289</v>
      </c>
      <c r="Y524" s="3">
        <f t="shared" si="12"/>
        <v>-20.171284784096937</v>
      </c>
      <c r="Z524" s="3"/>
      <c r="AA524" s="16">
        <f t="shared" si="71"/>
        <v>1.1086015371195324</v>
      </c>
      <c r="AB524" s="3"/>
      <c r="AC524" s="3"/>
      <c r="AD524" s="3"/>
      <c r="AE524" s="3"/>
      <c r="AF524" s="3"/>
      <c r="AG524" s="3"/>
    </row>
    <row r="525" spans="1:33" ht="16.5" customHeight="1" x14ac:dyDescent="0.2">
      <c r="A525" s="3"/>
      <c r="B525" s="18" t="s">
        <v>537</v>
      </c>
      <c r="C525" s="1">
        <v>51.75</v>
      </c>
      <c r="D525" s="3">
        <f t="shared" si="2"/>
        <v>3.5499999999999972</v>
      </c>
      <c r="E525" s="16">
        <f t="shared" si="70"/>
        <v>7.3651452282157609E-2</v>
      </c>
      <c r="F525" s="3">
        <f t="shared" si="3"/>
        <v>12.60249999999998</v>
      </c>
      <c r="G525" s="1">
        <v>51.4</v>
      </c>
      <c r="H525" s="3">
        <f t="shared" si="4"/>
        <v>-0.35000000000000142</v>
      </c>
      <c r="I525" s="3">
        <f t="shared" si="5"/>
        <v>-6.7632850241546166E-3</v>
      </c>
      <c r="J525" s="3">
        <f t="shared" si="0"/>
        <v>8.3333333333333329E-2</v>
      </c>
      <c r="K525" s="3">
        <f t="shared" si="1"/>
        <v>-4.2000000000000171</v>
      </c>
      <c r="L525" s="3">
        <f t="shared" si="15"/>
        <v>6.761389431008002</v>
      </c>
      <c r="M525" s="3">
        <f t="shared" si="6"/>
        <v>2.600267184542389</v>
      </c>
      <c r="N525" s="3">
        <f t="shared" si="7"/>
        <v>41.604274952678225</v>
      </c>
      <c r="O525" s="3">
        <f t="shared" si="8"/>
        <v>-0.10095116438820784</v>
      </c>
      <c r="P525" s="3">
        <f t="shared" si="68"/>
        <v>-3.0285349316462353</v>
      </c>
      <c r="Q525" s="3">
        <v>505</v>
      </c>
      <c r="R525" s="3">
        <f t="shared" si="10"/>
        <v>-3.0285349316462353</v>
      </c>
      <c r="S525" s="16"/>
      <c r="T525" s="16">
        <f t="shared" si="72"/>
        <v>1.8068963205566874E-3</v>
      </c>
      <c r="U525" s="16">
        <f t="shared" si="73"/>
        <v>0.68012164945876552</v>
      </c>
      <c r="V525" s="16">
        <f t="shared" si="75"/>
        <v>0.69761020184406242</v>
      </c>
      <c r="W525" s="16">
        <f t="shared" si="74"/>
        <v>-0.1193307408379682</v>
      </c>
      <c r="X525" s="3">
        <f t="shared" si="69"/>
        <v>-1.7859091258202719</v>
      </c>
      <c r="Y525" s="3">
        <f t="shared" si="12"/>
        <v>-2.1712529491832986</v>
      </c>
      <c r="Z525" s="3"/>
      <c r="AA525" s="16">
        <f t="shared" si="71"/>
        <v>0.1193307408379682</v>
      </c>
      <c r="AB525" s="3"/>
      <c r="AC525" s="3"/>
      <c r="AD525" s="3"/>
      <c r="AE525" s="3"/>
      <c r="AF525" s="3"/>
      <c r="AG525" s="3"/>
    </row>
    <row r="526" spans="1:33" ht="16.5" customHeight="1" x14ac:dyDescent="0.2">
      <c r="A526" s="3"/>
      <c r="B526" s="18" t="s">
        <v>538</v>
      </c>
      <c r="C526" s="1">
        <v>53.3</v>
      </c>
      <c r="D526" s="3">
        <f t="shared" si="2"/>
        <v>1.5499999999999972</v>
      </c>
      <c r="E526" s="16">
        <f t="shared" si="70"/>
        <v>2.9951690821255983E-2</v>
      </c>
      <c r="F526" s="3">
        <f t="shared" si="3"/>
        <v>2.402499999999991</v>
      </c>
      <c r="G526" s="1">
        <v>52.18</v>
      </c>
      <c r="H526" s="3">
        <f t="shared" si="4"/>
        <v>-1.1199999999999974</v>
      </c>
      <c r="I526" s="3">
        <f t="shared" si="5"/>
        <v>-2.1013133208255111E-2</v>
      </c>
      <c r="J526" s="3">
        <f t="shared" si="0"/>
        <v>8.3333333333333329E-2</v>
      </c>
      <c r="K526" s="3">
        <f t="shared" si="1"/>
        <v>-13.439999999999969</v>
      </c>
      <c r="L526" s="3">
        <f t="shared" si="15"/>
        <v>6.5257737860886502</v>
      </c>
      <c r="M526" s="3">
        <f t="shared" si="6"/>
        <v>2.5545594113444787</v>
      </c>
      <c r="N526" s="3">
        <f t="shared" si="7"/>
        <v>40.87295058151166</v>
      </c>
      <c r="O526" s="3">
        <f t="shared" si="8"/>
        <v>-0.32882382624168505</v>
      </c>
      <c r="P526" s="3">
        <f t="shared" si="68"/>
        <v>-9.8647147872505521</v>
      </c>
      <c r="Q526" s="3">
        <v>506</v>
      </c>
      <c r="R526" s="3" t="str">
        <f t="shared" si="10"/>
        <v/>
      </c>
      <c r="S526" s="16"/>
      <c r="T526" s="16">
        <f t="shared" si="72"/>
        <v>1.7577183455564399E-3</v>
      </c>
      <c r="U526" s="16">
        <f t="shared" si="73"/>
        <v>0.67080242729319983</v>
      </c>
      <c r="V526" s="16">
        <f t="shared" si="75"/>
        <v>0.68106965002063613</v>
      </c>
      <c r="W526" s="16">
        <f t="shared" si="74"/>
        <v>-0.37590442168875193</v>
      </c>
      <c r="X526" s="3">
        <f t="shared" si="69"/>
        <v>-5.8171639290250896</v>
      </c>
      <c r="Y526" s="3">
        <f t="shared" si="12"/>
        <v>-6.8396758326589957</v>
      </c>
      <c r="Z526" s="3"/>
      <c r="AA526" s="16">
        <f t="shared" si="71"/>
        <v>0.37590442168875193</v>
      </c>
      <c r="AB526" s="3"/>
      <c r="AC526" s="3"/>
      <c r="AD526" s="3"/>
      <c r="AE526" s="3"/>
      <c r="AF526" s="3"/>
      <c r="AG526" s="3"/>
    </row>
    <row r="527" spans="1:33" ht="16.5" customHeight="1" x14ac:dyDescent="0.2">
      <c r="A527" s="3"/>
      <c r="B527" s="18" t="s">
        <v>539</v>
      </c>
      <c r="C527" s="1">
        <v>53.5</v>
      </c>
      <c r="D527" s="3">
        <f t="shared" si="2"/>
        <v>0.20000000000000284</v>
      </c>
      <c r="E527" s="16">
        <f t="shared" si="70"/>
        <v>3.7523452157599032E-3</v>
      </c>
      <c r="F527" s="3">
        <f t="shared" si="3"/>
        <v>4.0000000000001139E-2</v>
      </c>
      <c r="G527" s="1">
        <v>52.26</v>
      </c>
      <c r="H527" s="3">
        <f t="shared" si="4"/>
        <v>-1.240000000000002</v>
      </c>
      <c r="I527" s="3">
        <f t="shared" si="5"/>
        <v>-2.3177570093457982E-2</v>
      </c>
      <c r="J527" s="3">
        <f t="shared" si="0"/>
        <v>8.3333333333333329E-2</v>
      </c>
      <c r="K527" s="3">
        <f t="shared" si="1"/>
        <v>-14.880000000000024</v>
      </c>
      <c r="L527" s="3">
        <f t="shared" si="15"/>
        <v>6.1751914192730473</v>
      </c>
      <c r="M527" s="3">
        <f t="shared" si="6"/>
        <v>2.4849932433053108</v>
      </c>
      <c r="N527" s="3">
        <f t="shared" si="7"/>
        <v>39.759891892884973</v>
      </c>
      <c r="O527" s="3">
        <f t="shared" si="8"/>
        <v>-0.37424649041017133</v>
      </c>
      <c r="P527" s="3">
        <f t="shared" si="68"/>
        <v>-11.22739471230514</v>
      </c>
      <c r="Q527" s="3">
        <v>507</v>
      </c>
      <c r="R527" s="3" t="str">
        <f t="shared" si="10"/>
        <v/>
      </c>
      <c r="S527" s="16"/>
      <c r="T527" s="16">
        <f t="shared" si="72"/>
        <v>1.6634676292895101E-3</v>
      </c>
      <c r="U527" s="16">
        <f t="shared" si="73"/>
        <v>0.65257008290153373</v>
      </c>
      <c r="V527" s="16">
        <f t="shared" si="75"/>
        <v>0.68030037297459178</v>
      </c>
      <c r="W527" s="16">
        <f t="shared" si="74"/>
        <v>-0.42620838498270996</v>
      </c>
      <c r="X527" s="3">
        <f t="shared" si="69"/>
        <v>-6.6207282162642063</v>
      </c>
      <c r="Y527" s="3">
        <f t="shared" si="12"/>
        <v>-7.7549691417479041</v>
      </c>
      <c r="Z527" s="3"/>
      <c r="AA527" s="16">
        <f t="shared" si="71"/>
        <v>0.42620838498270996</v>
      </c>
      <c r="AB527" s="3"/>
      <c r="AC527" s="3"/>
      <c r="AD527" s="3"/>
      <c r="AE527" s="3"/>
      <c r="AF527" s="3"/>
      <c r="AG527" s="3"/>
    </row>
    <row r="528" spans="1:33" ht="16.5" customHeight="1" x14ac:dyDescent="0.2">
      <c r="A528" s="3"/>
      <c r="B528" s="18" t="s">
        <v>540</v>
      </c>
      <c r="C528" s="1">
        <v>55.01</v>
      </c>
      <c r="D528" s="3">
        <f t="shared" si="2"/>
        <v>1.509999999999998</v>
      </c>
      <c r="E528" s="16">
        <f t="shared" si="70"/>
        <v>2.8224299065420524E-2</v>
      </c>
      <c r="F528" s="3">
        <f t="shared" si="3"/>
        <v>2.2800999999999938</v>
      </c>
      <c r="G528" s="1">
        <v>57.52</v>
      </c>
      <c r="H528" s="3">
        <f t="shared" si="4"/>
        <v>2.5100000000000051</v>
      </c>
      <c r="I528" s="3">
        <f t="shared" si="5"/>
        <v>4.5628067624068444E-2</v>
      </c>
      <c r="J528" s="3">
        <f t="shared" si="0"/>
        <v>8.3333333333333329E-2</v>
      </c>
      <c r="K528" s="3">
        <f t="shared" si="1"/>
        <v>30.120000000000061</v>
      </c>
      <c r="L528" s="3">
        <f t="shared" si="15"/>
        <v>5.9646459371501788</v>
      </c>
      <c r="M528" s="3">
        <f t="shared" si="6"/>
        <v>2.4422624627894067</v>
      </c>
      <c r="N528" s="3">
        <f t="shared" si="7"/>
        <v>39.076199404630508</v>
      </c>
      <c r="O528" s="3">
        <f t="shared" si="8"/>
        <v>0.77080167618427242</v>
      </c>
      <c r="P528" s="3">
        <f t="shared" si="68"/>
        <v>23.124050285528174</v>
      </c>
      <c r="Q528" s="3">
        <v>508</v>
      </c>
      <c r="R528" s="3" t="str">
        <f t="shared" si="10"/>
        <v/>
      </c>
      <c r="S528" s="16"/>
      <c r="T528" s="16">
        <f t="shared" si="72"/>
        <v>1.6166105173135526E-3</v>
      </c>
      <c r="U528" s="16">
        <f t="shared" si="73"/>
        <v>0.64331352576505763</v>
      </c>
      <c r="V528" s="16">
        <f t="shared" si="75"/>
        <v>0.63844598833140764</v>
      </c>
      <c r="W528" s="16">
        <f t="shared" si="74"/>
        <v>0.85111969445639402</v>
      </c>
      <c r="X528" s="3">
        <f t="shared" si="69"/>
        <v>13.63611560141503</v>
      </c>
      <c r="Y528" s="3">
        <f t="shared" si="12"/>
        <v>15.486337667221163</v>
      </c>
      <c r="Z528" s="3"/>
      <c r="AA528" s="16">
        <f t="shared" si="71"/>
        <v>0.85111969445639402</v>
      </c>
      <c r="AB528" s="3"/>
      <c r="AC528" s="3"/>
      <c r="AD528" s="3"/>
      <c r="AE528" s="3"/>
      <c r="AF528" s="3"/>
      <c r="AG528" s="3"/>
    </row>
    <row r="529" spans="1:33" ht="16.5" customHeight="1" x14ac:dyDescent="0.2">
      <c r="A529" s="3"/>
      <c r="B529" s="18" t="s">
        <v>541</v>
      </c>
      <c r="C529" s="1">
        <v>61.7</v>
      </c>
      <c r="D529" s="3">
        <f t="shared" si="2"/>
        <v>6.6900000000000048</v>
      </c>
      <c r="E529" s="16">
        <f t="shared" si="70"/>
        <v>0.12161425195419023</v>
      </c>
      <c r="F529" s="3">
        <f t="shared" si="3"/>
        <v>44.756100000000067</v>
      </c>
      <c r="G529" s="1">
        <v>58.98</v>
      </c>
      <c r="H529" s="3">
        <f t="shared" si="4"/>
        <v>-2.720000000000006</v>
      </c>
      <c r="I529" s="3">
        <f t="shared" si="5"/>
        <v>-4.4084278768233481E-2</v>
      </c>
      <c r="J529" s="3">
        <f t="shared" si="0"/>
        <v>8.3333333333333329E-2</v>
      </c>
      <c r="K529" s="3">
        <f t="shared" si="1"/>
        <v>-32.640000000000072</v>
      </c>
      <c r="L529" s="3">
        <f t="shared" si="15"/>
        <v>8.0614812918988221</v>
      </c>
      <c r="M529" s="3">
        <f t="shared" si="6"/>
        <v>2.8392747827392162</v>
      </c>
      <c r="N529" s="3">
        <f t="shared" si="7"/>
        <v>45.428396523827459</v>
      </c>
      <c r="O529" s="3">
        <f t="shared" si="8"/>
        <v>-0.71849333231209689</v>
      </c>
      <c r="P529" s="3">
        <f t="shared" si="68"/>
        <v>-21.554799969362907</v>
      </c>
      <c r="Q529" s="3">
        <v>509</v>
      </c>
      <c r="R529" s="3" t="str">
        <f t="shared" si="10"/>
        <v/>
      </c>
      <c r="S529" s="16"/>
      <c r="T529" s="16">
        <f t="shared" si="72"/>
        <v>2.3286870449386182E-3</v>
      </c>
      <c r="U529" s="16">
        <f t="shared" si="73"/>
        <v>0.77210354454845387</v>
      </c>
      <c r="V529" s="16">
        <f t="shared" si="75"/>
        <v>0.73851399096608361</v>
      </c>
      <c r="W529" s="16">
        <f t="shared" si="74"/>
        <v>-0.68515595991491185</v>
      </c>
      <c r="X529" s="3">
        <f t="shared" si="69"/>
        <v>-12.710737977055748</v>
      </c>
      <c r="Y529" s="3">
        <f t="shared" si="12"/>
        <v>-12.466585627216961</v>
      </c>
      <c r="Z529" s="3"/>
      <c r="AA529" s="16">
        <f t="shared" si="71"/>
        <v>0.68515595991491185</v>
      </c>
      <c r="AB529" s="3"/>
      <c r="AC529" s="3"/>
      <c r="AD529" s="3"/>
      <c r="AE529" s="3"/>
      <c r="AF529" s="3"/>
      <c r="AG529" s="3"/>
    </row>
    <row r="530" spans="1:33" ht="16.5" customHeight="1" x14ac:dyDescent="0.2">
      <c r="A530" s="3"/>
      <c r="B530" s="18" t="s">
        <v>542</v>
      </c>
      <c r="C530" s="1">
        <v>61.9</v>
      </c>
      <c r="D530" s="3">
        <f t="shared" si="2"/>
        <v>0.19999999999999574</v>
      </c>
      <c r="E530" s="16">
        <f t="shared" si="70"/>
        <v>3.2414910858994447E-3</v>
      </c>
      <c r="F530" s="3">
        <f t="shared" si="3"/>
        <v>3.9999999999998294E-2</v>
      </c>
      <c r="G530" s="1">
        <v>60.87</v>
      </c>
      <c r="H530" s="3">
        <f t="shared" si="4"/>
        <v>-1.0300000000000011</v>
      </c>
      <c r="I530" s="3">
        <f t="shared" si="5"/>
        <v>-1.6639741518578371E-2</v>
      </c>
      <c r="J530" s="3">
        <f t="shared" si="0"/>
        <v>8.3333333333333329E-2</v>
      </c>
      <c r="K530" s="3">
        <f t="shared" si="1"/>
        <v>-12.360000000000014</v>
      </c>
      <c r="L530" s="3">
        <f t="shared" si="15"/>
        <v>7.6278877085529402</v>
      </c>
      <c r="M530" s="3">
        <f t="shared" si="6"/>
        <v>2.7618630864966751</v>
      </c>
      <c r="N530" s="3">
        <f t="shared" si="7"/>
        <v>44.189809383946802</v>
      </c>
      <c r="O530" s="3">
        <f t="shared" si="8"/>
        <v>-0.27970249639705697</v>
      </c>
      <c r="P530" s="3">
        <f t="shared" si="68"/>
        <v>-8.3910748919117086</v>
      </c>
      <c r="Q530" s="3">
        <v>510</v>
      </c>
      <c r="R530" s="3">
        <f t="shared" si="10"/>
        <v>-8.3910748919117086</v>
      </c>
      <c r="S530" s="16"/>
      <c r="T530" s="16">
        <f t="shared" si="72"/>
        <v>2.2033800297776101E-3</v>
      </c>
      <c r="U530" s="16">
        <f t="shared" si="73"/>
        <v>0.7510428001273084</v>
      </c>
      <c r="V530" s="16">
        <f t="shared" si="75"/>
        <v>0.71760983548173463</v>
      </c>
      <c r="W530" s="16">
        <f t="shared" si="74"/>
        <v>-0.26586620388224674</v>
      </c>
      <c r="X530" s="3">
        <f t="shared" si="69"/>
        <v>-4.9481672039888362</v>
      </c>
      <c r="Y530" s="3">
        <f t="shared" si="12"/>
        <v>-4.8375026855093921</v>
      </c>
      <c r="Z530" s="3"/>
      <c r="AA530" s="16">
        <f t="shared" si="71"/>
        <v>0.26586620388224674</v>
      </c>
      <c r="AB530" s="3"/>
      <c r="AC530" s="3"/>
      <c r="AD530" s="3"/>
      <c r="AE530" s="3"/>
      <c r="AF530" s="3"/>
      <c r="AG530" s="3"/>
    </row>
    <row r="531" spans="1:33" ht="16.5" customHeight="1" x14ac:dyDescent="0.2">
      <c r="A531" s="3"/>
      <c r="B531" s="18" t="s">
        <v>543</v>
      </c>
      <c r="C531" s="1">
        <v>62.2</v>
      </c>
      <c r="D531" s="3">
        <f t="shared" si="2"/>
        <v>0.30000000000000426</v>
      </c>
      <c r="E531" s="16">
        <f t="shared" si="70"/>
        <v>4.8465266558966767E-3</v>
      </c>
      <c r="F531" s="3">
        <f t="shared" si="3"/>
        <v>9.0000000000002564E-2</v>
      </c>
      <c r="G531" s="1">
        <v>59.24</v>
      </c>
      <c r="H531" s="3">
        <f t="shared" si="4"/>
        <v>-2.9600000000000009</v>
      </c>
      <c r="I531" s="3">
        <f t="shared" si="5"/>
        <v>-4.7588424437299048E-2</v>
      </c>
      <c r="J531" s="3">
        <f t="shared" si="0"/>
        <v>8.3333333333333329E-2</v>
      </c>
      <c r="K531" s="3">
        <f t="shared" si="1"/>
        <v>-35.52000000000001</v>
      </c>
      <c r="L531" s="3">
        <f t="shared" si="15"/>
        <v>7.2204343189014297</v>
      </c>
      <c r="M531" s="3">
        <f t="shared" si="6"/>
        <v>2.6870865856725623</v>
      </c>
      <c r="N531" s="3">
        <f t="shared" si="7"/>
        <v>42.993385370760997</v>
      </c>
      <c r="O531" s="3">
        <f t="shared" si="8"/>
        <v>-0.82617360074548818</v>
      </c>
      <c r="P531" s="3">
        <f t="shared" si="68"/>
        <v>-24.785208022364646</v>
      </c>
      <c r="Q531" s="3">
        <v>511</v>
      </c>
      <c r="R531" s="3" t="str">
        <f t="shared" si="10"/>
        <v/>
      </c>
      <c r="S531" s="16"/>
      <c r="T531" s="16">
        <f t="shared" si="72"/>
        <v>2.0855480725261886E-3</v>
      </c>
      <c r="U531" s="16">
        <f t="shared" si="73"/>
        <v>0.73068482026569037</v>
      </c>
      <c r="V531" s="16">
        <f t="shared" si="75"/>
        <v>0.71731384361713713</v>
      </c>
      <c r="W531" s="16">
        <f t="shared" si="74"/>
        <v>-0.7815422975941122</v>
      </c>
      <c r="X531" s="3">
        <f t="shared" si="69"/>
        <v>-14.61569048782078</v>
      </c>
      <c r="Y531" s="3">
        <f t="shared" si="12"/>
        <v>-14.220359369651931</v>
      </c>
      <c r="Z531" s="3"/>
      <c r="AA531" s="16">
        <f t="shared" si="71"/>
        <v>0.7815422975941122</v>
      </c>
      <c r="AB531" s="3"/>
      <c r="AC531" s="3"/>
      <c r="AD531" s="3"/>
      <c r="AE531" s="3"/>
      <c r="AF531" s="3"/>
      <c r="AG531" s="3"/>
    </row>
    <row r="532" spans="1:33" ht="16.5" customHeight="1" x14ac:dyDescent="0.2">
      <c r="A532" s="3"/>
      <c r="B532" s="18" t="s">
        <v>544</v>
      </c>
      <c r="C532" s="1">
        <v>58.75</v>
      </c>
      <c r="D532" s="3">
        <f t="shared" si="2"/>
        <v>-3.4500000000000028</v>
      </c>
      <c r="E532" s="16">
        <f t="shared" si="70"/>
        <v>-5.5466237942122229E-2</v>
      </c>
      <c r="F532" s="3">
        <f t="shared" si="3"/>
        <v>11.902500000000019</v>
      </c>
      <c r="G532" s="1">
        <v>57.05</v>
      </c>
      <c r="H532" s="3">
        <f t="shared" si="4"/>
        <v>-1.7000000000000028</v>
      </c>
      <c r="I532" s="3">
        <f t="shared" si="5"/>
        <v>-2.8936170212766007E-2</v>
      </c>
      <c r="J532" s="3">
        <f t="shared" si="0"/>
        <v>8.3333333333333329E-2</v>
      </c>
      <c r="K532" s="3">
        <f t="shared" si="1"/>
        <v>-20.400000000000034</v>
      </c>
      <c r="L532" s="3">
        <f t="shared" si="15"/>
        <v>7.4735189503121644</v>
      </c>
      <c r="M532" s="3">
        <f t="shared" si="6"/>
        <v>2.7337737562410251</v>
      </c>
      <c r="N532" s="3">
        <f t="shared" si="7"/>
        <v>43.740380099856402</v>
      </c>
      <c r="O532" s="3">
        <f t="shared" si="8"/>
        <v>-0.46638826533807387</v>
      </c>
      <c r="P532" s="3">
        <f t="shared" si="68"/>
        <v>-13.991647960142217</v>
      </c>
      <c r="Q532" s="3">
        <v>512</v>
      </c>
      <c r="R532" s="3" t="str">
        <f t="shared" si="10"/>
        <v/>
      </c>
      <c r="S532" s="16"/>
      <c r="T532" s="16">
        <f t="shared" si="72"/>
        <v>2.1391132335492119E-3</v>
      </c>
      <c r="U532" s="16">
        <f t="shared" si="73"/>
        <v>0.74000877548080346</v>
      </c>
      <c r="V532" s="16">
        <f t="shared" si="75"/>
        <v>0.68081676100239785</v>
      </c>
      <c r="W532" s="16">
        <f t="shared" si="74"/>
        <v>-0.46922962815891595</v>
      </c>
      <c r="X532" s="3">
        <f t="shared" si="69"/>
        <v>-8.2507919972050097</v>
      </c>
      <c r="Y532" s="3">
        <f t="shared" si="12"/>
        <v>-8.5377515201017324</v>
      </c>
      <c r="Z532" s="3"/>
      <c r="AA532" s="16">
        <f t="shared" si="71"/>
        <v>0.46922962815891595</v>
      </c>
      <c r="AB532" s="3"/>
      <c r="AC532" s="3"/>
      <c r="AD532" s="3"/>
      <c r="AE532" s="3"/>
      <c r="AF532" s="3"/>
      <c r="AG532" s="3"/>
    </row>
    <row r="533" spans="1:33" ht="16.5" customHeight="1" x14ac:dyDescent="0.2">
      <c r="A533" s="3"/>
      <c r="B533" s="18" t="s">
        <v>545</v>
      </c>
      <c r="C533" s="1">
        <v>58.5</v>
      </c>
      <c r="D533" s="3">
        <f t="shared" si="2"/>
        <v>-0.25</v>
      </c>
      <c r="E533" s="16">
        <f t="shared" si="70"/>
        <v>-4.2553191489361703E-3</v>
      </c>
      <c r="F533" s="3">
        <f t="shared" si="3"/>
        <v>6.25E-2</v>
      </c>
      <c r="G533" s="1">
        <v>57.05</v>
      </c>
      <c r="H533" s="3">
        <f t="shared" si="4"/>
        <v>-1.4500000000000028</v>
      </c>
      <c r="I533" s="3">
        <f t="shared" si="5"/>
        <v>-2.4786324786324834E-2</v>
      </c>
      <c r="J533" s="3">
        <f t="shared" si="0"/>
        <v>8.3333333333333329E-2</v>
      </c>
      <c r="K533" s="3">
        <f t="shared" si="1"/>
        <v>-17.400000000000034</v>
      </c>
      <c r="L533" s="3">
        <f t="shared" si="15"/>
        <v>7.0729233313763711</v>
      </c>
      <c r="M533" s="3">
        <f t="shared" si="6"/>
        <v>2.6594968192077935</v>
      </c>
      <c r="N533" s="3">
        <f t="shared" si="7"/>
        <v>42.551949107324695</v>
      </c>
      <c r="O533" s="3">
        <f t="shared" si="8"/>
        <v>-0.40891193858391034</v>
      </c>
      <c r="P533" s="3">
        <f t="shared" ref="P533:P596" si="76">O533*$G$9</f>
        <v>-12.267358157517311</v>
      </c>
      <c r="Q533" s="3">
        <v>513</v>
      </c>
      <c r="R533" s="3" t="str">
        <f t="shared" si="10"/>
        <v/>
      </c>
      <c r="S533" s="16"/>
      <c r="T533" s="16">
        <f t="shared" si="72"/>
        <v>2.0244642880092169E-3</v>
      </c>
      <c r="U533" s="16">
        <f t="shared" si="73"/>
        <v>0.71990475601315451</v>
      </c>
      <c r="V533" s="16">
        <f t="shared" si="75"/>
        <v>0.68093656658571433</v>
      </c>
      <c r="W533" s="16">
        <f t="shared" si="74"/>
        <v>-0.41316006728876664</v>
      </c>
      <c r="X533" s="3">
        <f t="shared" ref="X533:X596" si="77">O533*$O$16</f>
        <v>-7.2339885052298456</v>
      </c>
      <c r="Y533" s="3">
        <f t="shared" si="12"/>
        <v>-7.5175517078502612</v>
      </c>
      <c r="Z533" s="3"/>
      <c r="AA533" s="16">
        <f t="shared" si="71"/>
        <v>0.41316006728876664</v>
      </c>
      <c r="AB533" s="3"/>
      <c r="AC533" s="3"/>
      <c r="AD533" s="3"/>
      <c r="AE533" s="3"/>
      <c r="AF533" s="3"/>
      <c r="AG533" s="3"/>
    </row>
    <row r="534" spans="1:33" ht="16.5" customHeight="1" x14ac:dyDescent="0.2">
      <c r="A534" s="3"/>
      <c r="B534" s="18" t="s">
        <v>546</v>
      </c>
      <c r="C534" s="1">
        <v>58.64</v>
      </c>
      <c r="D534" s="3">
        <f t="shared" si="2"/>
        <v>0.14000000000000057</v>
      </c>
      <c r="E534" s="16">
        <f t="shared" ref="E534:E597" si="78">D534/C533</f>
        <v>2.3931623931624027E-3</v>
      </c>
      <c r="F534" s="3">
        <f t="shared" si="3"/>
        <v>1.9600000000000159E-2</v>
      </c>
      <c r="G534" s="1">
        <v>57.92</v>
      </c>
      <c r="H534" s="3">
        <f t="shared" si="4"/>
        <v>-0.71999999999999886</v>
      </c>
      <c r="I534" s="3">
        <f t="shared" si="5"/>
        <v>-1.2278308321964511E-2</v>
      </c>
      <c r="J534" s="3">
        <f t="shared" si="0"/>
        <v>8.3333333333333329E-2</v>
      </c>
      <c r="K534" s="3">
        <f t="shared" si="1"/>
        <v>-8.6399999999999864</v>
      </c>
      <c r="L534" s="3">
        <f t="shared" si="15"/>
        <v>6.6916626107614325</v>
      </c>
      <c r="M534" s="3">
        <f t="shared" si="6"/>
        <v>2.5868248125378401</v>
      </c>
      <c r="N534" s="3">
        <f t="shared" si="7"/>
        <v>41.389197000605442</v>
      </c>
      <c r="O534" s="3">
        <f t="shared" si="8"/>
        <v>-0.20875012385172875</v>
      </c>
      <c r="P534" s="3">
        <f t="shared" si="76"/>
        <v>-6.2625037155518628</v>
      </c>
      <c r="Q534" s="3">
        <v>514</v>
      </c>
      <c r="R534" s="3" t="str">
        <f t="shared" si="10"/>
        <v/>
      </c>
      <c r="S534" s="16"/>
      <c r="T534" s="16">
        <f t="shared" si="72"/>
        <v>1.9153433657514238E-3</v>
      </c>
      <c r="U534" s="16">
        <f t="shared" si="73"/>
        <v>0.70023417628130979</v>
      </c>
      <c r="V534" s="16">
        <f t="shared" si="75"/>
        <v>0.68051835231069835</v>
      </c>
      <c r="W534" s="16">
        <f t="shared" si="74"/>
        <v>-0.210414893837433</v>
      </c>
      <c r="X534" s="3">
        <f t="shared" si="77"/>
        <v>-3.6929613785263324</v>
      </c>
      <c r="Y534" s="3">
        <f t="shared" si="12"/>
        <v>-3.8285521030742977</v>
      </c>
      <c r="Z534" s="3"/>
      <c r="AA534" s="16">
        <f t="shared" ref="AA534:AA597" si="79">ABS(W534)</f>
        <v>0.210414893837433</v>
      </c>
      <c r="AB534" s="3"/>
      <c r="AC534" s="3"/>
      <c r="AD534" s="3"/>
      <c r="AE534" s="3"/>
      <c r="AF534" s="3"/>
      <c r="AG534" s="3"/>
    </row>
    <row r="535" spans="1:33" ht="16.5" customHeight="1" x14ac:dyDescent="0.2">
      <c r="A535" s="3"/>
      <c r="B535" s="18" t="s">
        <v>547</v>
      </c>
      <c r="C535" s="1">
        <v>57.59</v>
      </c>
      <c r="D535" s="3">
        <f t="shared" si="2"/>
        <v>-1.0499999999999972</v>
      </c>
      <c r="E535" s="16">
        <f t="shared" si="78"/>
        <v>-1.7905866302864889E-2</v>
      </c>
      <c r="F535" s="3">
        <f t="shared" si="3"/>
        <v>1.102499999999994</v>
      </c>
      <c r="G535" s="1">
        <v>57.68</v>
      </c>
      <c r="H535" s="3">
        <f t="shared" si="4"/>
        <v>8.9999999999996305E-2</v>
      </c>
      <c r="I535" s="3">
        <f t="shared" si="5"/>
        <v>1.5627713144642525E-3</v>
      </c>
      <c r="J535" s="3">
        <f t="shared" si="0"/>
        <v>8.3333333333333329E-2</v>
      </c>
      <c r="K535" s="3">
        <f t="shared" si="1"/>
        <v>1.0799999999999557</v>
      </c>
      <c r="L535" s="3">
        <f t="shared" si="15"/>
        <v>6.3895457128824358</v>
      </c>
      <c r="M535" s="3">
        <f t="shared" si="6"/>
        <v>2.5277550737526839</v>
      </c>
      <c r="N535" s="3">
        <f t="shared" si="7"/>
        <v>40.444081180042943</v>
      </c>
      <c r="O535" s="3">
        <f t="shared" si="8"/>
        <v>2.6703536549443969E-2</v>
      </c>
      <c r="P535" s="3">
        <f t="shared" si="76"/>
        <v>0.8011060964833191</v>
      </c>
      <c r="Q535" s="3">
        <v>515</v>
      </c>
      <c r="R535" s="3">
        <f t="shared" si="10"/>
        <v>0.8011060964833191</v>
      </c>
      <c r="S535" s="16"/>
      <c r="T535" s="16">
        <f t="shared" ref="T535:T598" si="80">$G$13*(E535^2)+(1-$G$13)*T534</f>
        <v>1.8291421053354589E-3</v>
      </c>
      <c r="U535" s="16">
        <f t="shared" ref="U535:U598" si="81">SQRT(T535)*$W$14</f>
        <v>0.68429553481363403</v>
      </c>
      <c r="V535" s="16">
        <f t="shared" si="75"/>
        <v>0.67128303632716635</v>
      </c>
      <c r="W535" s="16">
        <f t="shared" ref="W535:W598" si="82">I535/J535/U535</f>
        <v>2.7405199682734197E-2</v>
      </c>
      <c r="X535" s="3">
        <f t="shared" si="77"/>
        <v>0.47240752401760183</v>
      </c>
      <c r="Y535" s="3">
        <f t="shared" si="12"/>
        <v>0.49864452542777804</v>
      </c>
      <c r="Z535" s="3"/>
      <c r="AA535" s="16">
        <f t="shared" si="79"/>
        <v>2.7405199682734197E-2</v>
      </c>
      <c r="AB535" s="3"/>
      <c r="AC535" s="3"/>
      <c r="AD535" s="3"/>
      <c r="AE535" s="3"/>
      <c r="AF535" s="3"/>
      <c r="AG535" s="3"/>
    </row>
    <row r="536" spans="1:33" ht="16.5" customHeight="1" x14ac:dyDescent="0.2">
      <c r="A536" s="3"/>
      <c r="B536" s="18" t="s">
        <v>548</v>
      </c>
      <c r="C536" s="1">
        <v>58.52</v>
      </c>
      <c r="D536" s="3">
        <f t="shared" si="2"/>
        <v>0.92999999999999972</v>
      </c>
      <c r="E536" s="16">
        <f t="shared" si="78"/>
        <v>1.6148636916131266E-2</v>
      </c>
      <c r="F536" s="3">
        <f t="shared" si="3"/>
        <v>0.86489999999999945</v>
      </c>
      <c r="G536" s="1">
        <v>56.98</v>
      </c>
      <c r="H536" s="3">
        <f t="shared" si="4"/>
        <v>-1.5400000000000063</v>
      </c>
      <c r="I536" s="3">
        <f t="shared" si="5"/>
        <v>-2.6315789473684317E-2</v>
      </c>
      <c r="J536" s="3">
        <f t="shared" si="0"/>
        <v>8.3333333333333329E-2</v>
      </c>
      <c r="K536" s="3">
        <f t="shared" si="1"/>
        <v>-18.480000000000075</v>
      </c>
      <c r="L536" s="3">
        <f t="shared" si="15"/>
        <v>6.0909162148887903</v>
      </c>
      <c r="M536" s="3">
        <f t="shared" si="6"/>
        <v>2.467978163373572</v>
      </c>
      <c r="N536" s="3">
        <f t="shared" si="7"/>
        <v>39.487650613977152</v>
      </c>
      <c r="O536" s="3">
        <f t="shared" si="8"/>
        <v>-0.46799441629629002</v>
      </c>
      <c r="P536" s="3">
        <f t="shared" si="76"/>
        <v>-14.039832488888701</v>
      </c>
      <c r="Q536" s="3">
        <v>516</v>
      </c>
      <c r="R536" s="3" t="str">
        <f t="shared" si="10"/>
        <v/>
      </c>
      <c r="S536" s="16"/>
      <c r="T536" s="16">
        <f t="shared" si="80"/>
        <v>1.7443656928443009E-3</v>
      </c>
      <c r="U536" s="16">
        <f t="shared" si="81"/>
        <v>0.66824966694203525</v>
      </c>
      <c r="V536" s="16">
        <f t="shared" si="75"/>
        <v>0.66229156379588194</v>
      </c>
      <c r="W536" s="16">
        <f t="shared" si="82"/>
        <v>-0.47256211159713724</v>
      </c>
      <c r="X536" s="3">
        <f t="shared" si="77"/>
        <v>-8.2792061286427874</v>
      </c>
      <c r="Y536" s="3">
        <f t="shared" si="12"/>
        <v>-8.5983868973945565</v>
      </c>
      <c r="Z536" s="3"/>
      <c r="AA536" s="16">
        <f t="shared" si="79"/>
        <v>0.47256211159713724</v>
      </c>
      <c r="AB536" s="3"/>
      <c r="AC536" s="3"/>
      <c r="AD536" s="3"/>
      <c r="AE536" s="3"/>
      <c r="AF536" s="3"/>
      <c r="AG536" s="3"/>
    </row>
    <row r="537" spans="1:33" ht="16.5" customHeight="1" x14ac:dyDescent="0.2">
      <c r="A537" s="3"/>
      <c r="B537" s="18" t="s">
        <v>549</v>
      </c>
      <c r="C537" s="1">
        <v>58.64</v>
      </c>
      <c r="D537" s="3">
        <f t="shared" si="2"/>
        <v>0.11999999999999744</v>
      </c>
      <c r="E537" s="16">
        <f t="shared" si="78"/>
        <v>2.0505809979493752E-3</v>
      </c>
      <c r="F537" s="3">
        <f t="shared" si="3"/>
        <v>1.4399999999999386E-2</v>
      </c>
      <c r="G537" s="1">
        <v>57.19</v>
      </c>
      <c r="H537" s="3">
        <f t="shared" si="4"/>
        <v>-1.4500000000000028</v>
      </c>
      <c r="I537" s="3">
        <f t="shared" si="5"/>
        <v>-2.4727148703956391E-2</v>
      </c>
      <c r="J537" s="3">
        <f t="shared" si="0"/>
        <v>8.3333333333333329E-2</v>
      </c>
      <c r="K537" s="3">
        <f t="shared" si="1"/>
        <v>-17.400000000000034</v>
      </c>
      <c r="L537" s="3">
        <f t="shared" si="15"/>
        <v>5.7624558789488551</v>
      </c>
      <c r="M537" s="3">
        <f t="shared" si="6"/>
        <v>2.4005115869224323</v>
      </c>
      <c r="N537" s="3">
        <f t="shared" si="7"/>
        <v>38.408185390758916</v>
      </c>
      <c r="O537" s="3">
        <f t="shared" si="8"/>
        <v>-0.45302843190781172</v>
      </c>
      <c r="P537" s="3">
        <f t="shared" si="76"/>
        <v>-13.590852957234352</v>
      </c>
      <c r="Q537" s="3">
        <v>517</v>
      </c>
      <c r="R537" s="3" t="str">
        <f t="shared" si="10"/>
        <v/>
      </c>
      <c r="S537" s="16"/>
      <c r="T537" s="16">
        <f t="shared" si="80"/>
        <v>1.650302946335374E-3</v>
      </c>
      <c r="U537" s="16">
        <f t="shared" si="81"/>
        <v>0.64998273381825744</v>
      </c>
      <c r="V537" s="16">
        <f t="shared" si="75"/>
        <v>0.64775836679763965</v>
      </c>
      <c r="W537" s="16">
        <f t="shared" si="82"/>
        <v>-0.45651333336870548</v>
      </c>
      <c r="X537" s="3">
        <f t="shared" si="77"/>
        <v>-8.0144455559614762</v>
      </c>
      <c r="Y537" s="3">
        <f t="shared" si="12"/>
        <v>-8.3063753267416409</v>
      </c>
      <c r="Z537" s="3"/>
      <c r="AA537" s="16">
        <f t="shared" si="79"/>
        <v>0.45651333336870548</v>
      </c>
      <c r="AB537" s="3"/>
      <c r="AC537" s="3"/>
      <c r="AD537" s="3"/>
      <c r="AE537" s="3"/>
      <c r="AF537" s="3"/>
      <c r="AG537" s="3"/>
    </row>
    <row r="538" spans="1:33" ht="16.5" customHeight="1" x14ac:dyDescent="0.2">
      <c r="A538" s="3"/>
      <c r="B538" s="18" t="s">
        <v>550</v>
      </c>
      <c r="C538" s="1">
        <v>58.35</v>
      </c>
      <c r="D538" s="3">
        <f t="shared" si="2"/>
        <v>-0.28999999999999915</v>
      </c>
      <c r="E538" s="16">
        <f t="shared" si="78"/>
        <v>-4.9454297407912542E-3</v>
      </c>
      <c r="F538" s="3">
        <f t="shared" si="3"/>
        <v>8.4099999999999508E-2</v>
      </c>
      <c r="G538" s="1">
        <v>57.45</v>
      </c>
      <c r="H538" s="3">
        <f t="shared" si="4"/>
        <v>-0.89999999999999858</v>
      </c>
      <c r="I538" s="3">
        <f t="shared" si="5"/>
        <v>-1.5424164524421569E-2</v>
      </c>
      <c r="J538" s="3">
        <f t="shared" si="0"/>
        <v>8.3333333333333329E-2</v>
      </c>
      <c r="K538" s="3">
        <f t="shared" si="1"/>
        <v>-10.799999999999983</v>
      </c>
      <c r="L538" s="3">
        <f t="shared" si="15"/>
        <v>5.4555177233299981</v>
      </c>
      <c r="M538" s="3">
        <f t="shared" si="6"/>
        <v>2.3357049735208424</v>
      </c>
      <c r="N538" s="3">
        <f t="shared" si="7"/>
        <v>37.371279576333478</v>
      </c>
      <c r="O538" s="3">
        <f t="shared" si="8"/>
        <v>-0.28899197786204295</v>
      </c>
      <c r="P538" s="3">
        <f t="shared" si="76"/>
        <v>-8.6697593358612881</v>
      </c>
      <c r="Q538" s="3">
        <v>518</v>
      </c>
      <c r="R538" s="3" t="str">
        <f t="shared" si="10"/>
        <v/>
      </c>
      <c r="S538" s="16"/>
      <c r="T538" s="16">
        <f t="shared" si="80"/>
        <v>1.5624193965508187E-3</v>
      </c>
      <c r="U538" s="16">
        <f t="shared" si="81"/>
        <v>0.63243921883214171</v>
      </c>
      <c r="V538" s="16">
        <f t="shared" si="75"/>
        <v>0.64183020284589476</v>
      </c>
      <c r="W538" s="16">
        <f t="shared" si="82"/>
        <v>-0.29266049413387873</v>
      </c>
      <c r="X538" s="3">
        <f t="shared" si="77"/>
        <v>-5.11250577128519</v>
      </c>
      <c r="Y538" s="3">
        <f t="shared" si="12"/>
        <v>-5.3250315596418707</v>
      </c>
      <c r="Z538" s="3"/>
      <c r="AA538" s="16">
        <f t="shared" si="79"/>
        <v>0.29266049413387873</v>
      </c>
      <c r="AB538" s="3"/>
      <c r="AC538" s="3"/>
      <c r="AD538" s="3"/>
      <c r="AE538" s="3"/>
      <c r="AF538" s="3"/>
      <c r="AG538" s="3"/>
    </row>
    <row r="539" spans="1:33" ht="16.5" customHeight="1" x14ac:dyDescent="0.2">
      <c r="A539" s="3"/>
      <c r="B539" s="18" t="s">
        <v>551</v>
      </c>
      <c r="C539" s="1">
        <v>57.02</v>
      </c>
      <c r="D539" s="3">
        <f t="shared" si="2"/>
        <v>-1.3299999999999983</v>
      </c>
      <c r="E539" s="16">
        <f t="shared" si="78"/>
        <v>-2.2793487574978549E-2</v>
      </c>
      <c r="F539" s="3">
        <f t="shared" si="3"/>
        <v>1.7688999999999955</v>
      </c>
      <c r="G539" s="1">
        <v>53.2</v>
      </c>
      <c r="H539" s="3">
        <f t="shared" si="4"/>
        <v>-3.8200000000000003</v>
      </c>
      <c r="I539" s="3">
        <f t="shared" si="5"/>
        <v>-6.6994037179936863E-2</v>
      </c>
      <c r="J539" s="3">
        <f t="shared" si="0"/>
        <v>8.3333333333333329E-2</v>
      </c>
      <c r="K539" s="3">
        <f t="shared" si="1"/>
        <v>-45.84</v>
      </c>
      <c r="L539" s="3">
        <f t="shared" si="15"/>
        <v>5.2562410896364842</v>
      </c>
      <c r="M539" s="3">
        <f t="shared" si="6"/>
        <v>2.2926493603768727</v>
      </c>
      <c r="N539" s="3">
        <f t="shared" si="7"/>
        <v>36.682389766029964</v>
      </c>
      <c r="O539" s="3">
        <f t="shared" si="8"/>
        <v>-1.2496459552493639</v>
      </c>
      <c r="P539" s="3">
        <f t="shared" si="76"/>
        <v>-37.48937865748092</v>
      </c>
      <c r="Q539" s="3">
        <v>519</v>
      </c>
      <c r="R539" s="3" t="str">
        <f t="shared" si="10"/>
        <v/>
      </c>
      <c r="S539" s="16"/>
      <c r="T539" s="16">
        <f t="shared" si="80"/>
        <v>1.5060477035389204E-3</v>
      </c>
      <c r="U539" s="16">
        <f t="shared" si="81"/>
        <v>0.62092528705631211</v>
      </c>
      <c r="V539" s="16">
        <f t="shared" si="75"/>
        <v>0.64480236920157186</v>
      </c>
      <c r="W539" s="16">
        <f t="shared" si="82"/>
        <v>-1.2947265362158356</v>
      </c>
      <c r="X539" s="3">
        <f t="shared" si="77"/>
        <v>-22.107264725962118</v>
      </c>
      <c r="Y539" s="3">
        <f t="shared" si="12"/>
        <v>-23.55787612147347</v>
      </c>
      <c r="Z539" s="3"/>
      <c r="AA539" s="16">
        <f t="shared" si="79"/>
        <v>1.2947265362158356</v>
      </c>
      <c r="AB539" s="3"/>
      <c r="AC539" s="3"/>
      <c r="AD539" s="3"/>
      <c r="AE539" s="3"/>
      <c r="AF539" s="3"/>
      <c r="AG539" s="3"/>
    </row>
    <row r="540" spans="1:33" ht="16.5" customHeight="1" x14ac:dyDescent="0.2">
      <c r="A540" s="3"/>
      <c r="B540" s="18" t="s">
        <v>552</v>
      </c>
      <c r="C540" s="1">
        <v>54.13</v>
      </c>
      <c r="D540" s="3">
        <f t="shared" si="2"/>
        <v>-2.8900000000000006</v>
      </c>
      <c r="E540" s="16">
        <f t="shared" si="78"/>
        <v>-5.0683970536653813E-2</v>
      </c>
      <c r="F540" s="3">
        <f t="shared" si="3"/>
        <v>8.3521000000000036</v>
      </c>
      <c r="G540" s="1">
        <v>52.59</v>
      </c>
      <c r="H540" s="3">
        <f t="shared" si="4"/>
        <v>-1.5399999999999991</v>
      </c>
      <c r="I540" s="3">
        <f t="shared" si="5"/>
        <v>-2.8450027711065935E-2</v>
      </c>
      <c r="J540" s="3">
        <f t="shared" si="0"/>
        <v>8.3333333333333329E-2</v>
      </c>
      <c r="K540" s="3">
        <f t="shared" si="1"/>
        <v>-18.47999999999999</v>
      </c>
      <c r="L540" s="3">
        <f t="shared" si="15"/>
        <v>5.4235848145209982</v>
      </c>
      <c r="M540" s="3">
        <f t="shared" si="6"/>
        <v>2.3288591229443223</v>
      </c>
      <c r="N540" s="3">
        <f t="shared" si="7"/>
        <v>37.261745967109157</v>
      </c>
      <c r="O540" s="3">
        <f t="shared" si="8"/>
        <v>-0.49595099532674169</v>
      </c>
      <c r="P540" s="3">
        <f t="shared" si="76"/>
        <v>-14.878529859802251</v>
      </c>
      <c r="Q540" s="3">
        <v>520</v>
      </c>
      <c r="R540" s="3">
        <f t="shared" si="10"/>
        <v>-14.878529859802251</v>
      </c>
      <c r="S540" s="16"/>
      <c r="T540" s="16">
        <f t="shared" si="80"/>
        <v>1.5634972800698109E-3</v>
      </c>
      <c r="U540" s="16">
        <f t="shared" si="81"/>
        <v>0.63265733513322331</v>
      </c>
      <c r="V540" s="16">
        <f t="shared" si="75"/>
        <v>0.62593005134833257</v>
      </c>
      <c r="W540" s="16">
        <f t="shared" si="82"/>
        <v>-0.5396291381983267</v>
      </c>
      <c r="X540" s="3">
        <f t="shared" si="77"/>
        <v>-8.7737810047205063</v>
      </c>
      <c r="Y540" s="3">
        <f t="shared" si="12"/>
        <v>-9.8186883744340321</v>
      </c>
      <c r="Z540" s="3"/>
      <c r="AA540" s="16">
        <f t="shared" si="79"/>
        <v>0.5396291381983267</v>
      </c>
      <c r="AB540" s="3"/>
      <c r="AC540" s="3"/>
      <c r="AD540" s="3"/>
      <c r="AE540" s="3"/>
      <c r="AF540" s="3"/>
      <c r="AG540" s="3"/>
    </row>
    <row r="541" spans="1:33" ht="16.5" customHeight="1" x14ac:dyDescent="0.2">
      <c r="A541" s="3"/>
      <c r="B541" s="18" t="s">
        <v>553</v>
      </c>
      <c r="C541" s="1">
        <v>54.1</v>
      </c>
      <c r="D541" s="3">
        <f t="shared" si="2"/>
        <v>-3.0000000000001137E-2</v>
      </c>
      <c r="E541" s="16">
        <f t="shared" si="78"/>
        <v>-5.5422131904676029E-4</v>
      </c>
      <c r="F541" s="3">
        <f t="shared" si="3"/>
        <v>9.0000000000006817E-4</v>
      </c>
      <c r="G541" s="1">
        <v>0</v>
      </c>
      <c r="H541" s="3">
        <f t="shared" si="4"/>
        <v>-1.5399999999999991</v>
      </c>
      <c r="I541" s="3">
        <f t="shared" si="5"/>
        <v>-2.8465804066543421E-2</v>
      </c>
      <c r="J541" s="3">
        <f t="shared" si="0"/>
        <v>8.3333333333333329E-2</v>
      </c>
      <c r="K541" s="3">
        <f t="shared" si="1"/>
        <v>-18.47999999999999</v>
      </c>
      <c r="L541" s="3">
        <f t="shared" si="15"/>
        <v>5.1304667164387823</v>
      </c>
      <c r="M541" s="3">
        <f t="shared" si="6"/>
        <v>2.2650533584087555</v>
      </c>
      <c r="N541" s="3">
        <f t="shared" si="7"/>
        <v>36.240853734540089</v>
      </c>
      <c r="O541" s="3">
        <f t="shared" si="8"/>
        <v>-0.50992176220140328</v>
      </c>
      <c r="P541" s="3">
        <f t="shared" si="76"/>
        <v>-15.297652866042098</v>
      </c>
      <c r="Q541" s="3">
        <v>521</v>
      </c>
      <c r="R541" s="3" t="str">
        <f t="shared" si="10"/>
        <v/>
      </c>
      <c r="S541" s="16"/>
      <c r="T541" s="16">
        <f t="shared" si="80"/>
        <v>1.4790005168914691E-3</v>
      </c>
      <c r="U541" s="16">
        <f t="shared" si="81"/>
        <v>0.61532441226089518</v>
      </c>
      <c r="V541" s="16">
        <f t="shared" si="75"/>
        <v>0.62594820401554818</v>
      </c>
      <c r="W541" s="16">
        <f t="shared" si="82"/>
        <v>-0.55513748844030641</v>
      </c>
      <c r="X541" s="3">
        <f t="shared" si="77"/>
        <v>-9.020935361060749</v>
      </c>
      <c r="Y541" s="3">
        <f t="shared" si="12"/>
        <v>-10.100866721466904</v>
      </c>
      <c r="Z541" s="3"/>
      <c r="AA541" s="16">
        <f t="shared" si="79"/>
        <v>0.55513748844030641</v>
      </c>
      <c r="AB541" s="3"/>
      <c r="AC541" s="3"/>
      <c r="AD541" s="3"/>
      <c r="AE541" s="3"/>
      <c r="AF541" s="3"/>
      <c r="AG541" s="3"/>
    </row>
    <row r="542" spans="1:33" ht="16.5" customHeight="1" x14ac:dyDescent="0.2">
      <c r="A542" s="3"/>
      <c r="B542" s="18" t="s">
        <v>554</v>
      </c>
      <c r="C542" s="1">
        <v>53.79</v>
      </c>
      <c r="D542" s="3">
        <f t="shared" si="2"/>
        <v>-0.31000000000000227</v>
      </c>
      <c r="E542" s="16">
        <f t="shared" si="78"/>
        <v>-5.7301293900185258E-3</v>
      </c>
      <c r="F542" s="3">
        <f t="shared" si="3"/>
        <v>9.6100000000001407E-2</v>
      </c>
      <c r="G542" s="1">
        <v>52.4</v>
      </c>
      <c r="H542" s="3">
        <f t="shared" si="4"/>
        <v>-1.3900000000000006</v>
      </c>
      <c r="I542" s="3">
        <f t="shared" si="5"/>
        <v>-2.5841234430191495E-2</v>
      </c>
      <c r="J542" s="3">
        <f t="shared" si="0"/>
        <v>8.3333333333333329E-2</v>
      </c>
      <c r="K542" s="3">
        <f t="shared" si="1"/>
        <v>-16.680000000000007</v>
      </c>
      <c r="L542" s="3">
        <f t="shared" si="15"/>
        <v>4.8583387858204699</v>
      </c>
      <c r="M542" s="3">
        <f t="shared" si="6"/>
        <v>2.2041639652758298</v>
      </c>
      <c r="N542" s="3">
        <f t="shared" si="7"/>
        <v>35.266623444413277</v>
      </c>
      <c r="O542" s="3">
        <f t="shared" si="8"/>
        <v>-0.47296844355657619</v>
      </c>
      <c r="P542" s="3">
        <f t="shared" si="76"/>
        <v>-14.189053306697286</v>
      </c>
      <c r="Q542" s="3">
        <v>522</v>
      </c>
      <c r="R542" s="3" t="str">
        <f t="shared" si="10"/>
        <v/>
      </c>
      <c r="S542" s="16"/>
      <c r="T542" s="16">
        <f t="shared" si="80"/>
        <v>1.4008293745095711E-3</v>
      </c>
      <c r="U542" s="16">
        <f t="shared" si="81"/>
        <v>0.59884248335806156</v>
      </c>
      <c r="V542" s="16">
        <f t="shared" si="75"/>
        <v>0.62492870470632944</v>
      </c>
      <c r="W542" s="16">
        <f t="shared" si="82"/>
        <v>-0.51782367113203831</v>
      </c>
      <c r="X542" s="3">
        <f t="shared" si="77"/>
        <v>-8.3672007617909863</v>
      </c>
      <c r="Y542" s="3">
        <f t="shared" si="12"/>
        <v>-9.4219323973611573</v>
      </c>
      <c r="Z542" s="3"/>
      <c r="AA542" s="16">
        <f t="shared" si="79"/>
        <v>0.51782367113203831</v>
      </c>
      <c r="AB542" s="3"/>
      <c r="AC542" s="3"/>
      <c r="AD542" s="3"/>
      <c r="AE542" s="3"/>
      <c r="AF542" s="3"/>
      <c r="AG542" s="3"/>
    </row>
    <row r="543" spans="1:33" ht="16.5" customHeight="1" x14ac:dyDescent="0.2">
      <c r="A543" s="3"/>
      <c r="B543" s="18" t="s">
        <v>555</v>
      </c>
      <c r="C543" s="1">
        <v>55.75</v>
      </c>
      <c r="D543" s="3">
        <f t="shared" si="2"/>
        <v>1.9600000000000009</v>
      </c>
      <c r="E543" s="16">
        <f t="shared" si="78"/>
        <v>3.6437999628183691E-2</v>
      </c>
      <c r="F543" s="3">
        <f t="shared" si="3"/>
        <v>3.8416000000000032</v>
      </c>
      <c r="G543" s="1">
        <v>55.69</v>
      </c>
      <c r="H543" s="3">
        <f t="shared" si="4"/>
        <v>-6.0000000000002274E-2</v>
      </c>
      <c r="I543" s="3">
        <f t="shared" si="5"/>
        <v>-1.0762331838565431E-3</v>
      </c>
      <c r="J543" s="3">
        <f t="shared" si="0"/>
        <v>8.3333333333333329E-2</v>
      </c>
      <c r="K543" s="3">
        <f t="shared" si="1"/>
        <v>-0.72000000000002728</v>
      </c>
      <c r="L543" s="3">
        <f t="shared" si="15"/>
        <v>4.8033799325328772</v>
      </c>
      <c r="M543" s="3">
        <f t="shared" si="6"/>
        <v>2.1916614548175266</v>
      </c>
      <c r="N543" s="3">
        <f t="shared" si="7"/>
        <v>35.066583277080426</v>
      </c>
      <c r="O543" s="3">
        <f t="shared" si="8"/>
        <v>-2.0532368218223886E-2</v>
      </c>
      <c r="P543" s="3">
        <f t="shared" si="76"/>
        <v>-0.61597104654671653</v>
      </c>
      <c r="Q543" s="3">
        <v>523</v>
      </c>
      <c r="R543" s="3" t="str">
        <f t="shared" si="10"/>
        <v/>
      </c>
      <c r="S543" s="16"/>
      <c r="T543" s="16">
        <f t="shared" si="80"/>
        <v>1.3968779389632979E-3</v>
      </c>
      <c r="U543" s="16">
        <f t="shared" si="81"/>
        <v>0.59799728458798562</v>
      </c>
      <c r="V543" s="16">
        <f t="shared" si="75"/>
        <v>0.63682017044773109</v>
      </c>
      <c r="W543" s="16">
        <f t="shared" si="82"/>
        <v>-2.159675058587714E-2</v>
      </c>
      <c r="X543" s="3">
        <f t="shared" si="77"/>
        <v>-0.36323448072988723</v>
      </c>
      <c r="Y543" s="3">
        <f t="shared" si="12"/>
        <v>-0.3929583280307764</v>
      </c>
      <c r="Z543" s="3"/>
      <c r="AA543" s="16">
        <f t="shared" si="79"/>
        <v>2.159675058587714E-2</v>
      </c>
      <c r="AB543" s="3"/>
      <c r="AC543" s="3"/>
      <c r="AD543" s="3"/>
      <c r="AE543" s="3"/>
      <c r="AF543" s="3"/>
      <c r="AG543" s="3"/>
    </row>
    <row r="544" spans="1:33" ht="16.5" customHeight="1" x14ac:dyDescent="0.2">
      <c r="A544" s="3"/>
      <c r="B544" s="18" t="s">
        <v>556</v>
      </c>
      <c r="C544" s="1">
        <v>55.25</v>
      </c>
      <c r="D544" s="3">
        <f t="shared" si="2"/>
        <v>-0.5</v>
      </c>
      <c r="E544" s="16">
        <f t="shared" si="78"/>
        <v>-8.9686098654708519E-3</v>
      </c>
      <c r="F544" s="3">
        <f t="shared" si="3"/>
        <v>0.25</v>
      </c>
      <c r="G544" s="1">
        <v>53.05</v>
      </c>
      <c r="H544" s="3">
        <f t="shared" si="4"/>
        <v>-2.2000000000000028</v>
      </c>
      <c r="I544" s="3">
        <f t="shared" si="5"/>
        <v>-3.9819004524886931E-2</v>
      </c>
      <c r="J544" s="3">
        <f t="shared" si="0"/>
        <v>8.3333333333333329E-2</v>
      </c>
      <c r="K544" s="3">
        <f t="shared" si="1"/>
        <v>-26.400000000000034</v>
      </c>
      <c r="L544" s="3">
        <f t="shared" si="15"/>
        <v>4.5572512875310993</v>
      </c>
      <c r="M544" s="3">
        <f t="shared" si="6"/>
        <v>2.1347719521136441</v>
      </c>
      <c r="N544" s="3">
        <f t="shared" si="7"/>
        <v>34.156351233818306</v>
      </c>
      <c r="O544" s="3">
        <f t="shared" si="8"/>
        <v>-0.77291628193181583</v>
      </c>
      <c r="P544" s="3">
        <f t="shared" si="76"/>
        <v>-23.187488457954476</v>
      </c>
      <c r="Q544" s="3">
        <v>524</v>
      </c>
      <c r="R544" s="3" t="str">
        <f t="shared" si="10"/>
        <v/>
      </c>
      <c r="S544" s="16"/>
      <c r="T544" s="16">
        <f t="shared" si="80"/>
        <v>1.3257189132311747E-3</v>
      </c>
      <c r="U544" s="16">
        <f t="shared" si="81"/>
        <v>0.58256677023941272</v>
      </c>
      <c r="V544" s="16">
        <f t="shared" si="75"/>
        <v>0.62980248641752157</v>
      </c>
      <c r="W544" s="16">
        <f t="shared" si="82"/>
        <v>-0.82021165419763653</v>
      </c>
      <c r="X544" s="3">
        <f t="shared" si="77"/>
        <v>-13.673524716257205</v>
      </c>
      <c r="Y544" s="3">
        <f t="shared" si="12"/>
        <v>-14.923958073379316</v>
      </c>
      <c r="Z544" s="3"/>
      <c r="AA544" s="16">
        <f t="shared" si="79"/>
        <v>0.82021165419763653</v>
      </c>
      <c r="AB544" s="3"/>
      <c r="AC544" s="3"/>
      <c r="AD544" s="3"/>
      <c r="AE544" s="3"/>
      <c r="AF544" s="3"/>
      <c r="AG544" s="3"/>
    </row>
    <row r="545" spans="1:33" ht="16.5" customHeight="1" x14ac:dyDescent="0.2">
      <c r="A545" s="3"/>
      <c r="B545" s="18" t="s">
        <v>557</v>
      </c>
      <c r="C545" s="1">
        <v>54.28</v>
      </c>
      <c r="D545" s="3">
        <f t="shared" si="2"/>
        <v>-0.96999999999999886</v>
      </c>
      <c r="E545" s="16">
        <f t="shared" si="78"/>
        <v>-1.7556561085972831E-2</v>
      </c>
      <c r="F545" s="3">
        <f t="shared" si="3"/>
        <v>0.94089999999999785</v>
      </c>
      <c r="G545" s="1">
        <v>53.25</v>
      </c>
      <c r="H545" s="3">
        <f t="shared" si="4"/>
        <v>-1.0300000000000011</v>
      </c>
      <c r="I545" s="3">
        <f t="shared" si="5"/>
        <v>-1.8975681650700096E-2</v>
      </c>
      <c r="J545" s="3">
        <f t="shared" si="0"/>
        <v>8.3333333333333329E-2</v>
      </c>
      <c r="K545" s="3">
        <f t="shared" si="1"/>
        <v>-12.360000000000014</v>
      </c>
      <c r="L545" s="3">
        <f t="shared" si="15"/>
        <v>4.361772839556445</v>
      </c>
      <c r="M545" s="3">
        <f t="shared" si="6"/>
        <v>2.0884857767187319</v>
      </c>
      <c r="N545" s="3">
        <f t="shared" si="7"/>
        <v>33.415772427499711</v>
      </c>
      <c r="O545" s="3">
        <f t="shared" si="8"/>
        <v>-0.36988520995038493</v>
      </c>
      <c r="P545" s="3">
        <f t="shared" si="76"/>
        <v>-11.096556298511548</v>
      </c>
      <c r="Q545" s="3">
        <v>525</v>
      </c>
      <c r="R545" s="3">
        <f t="shared" si="10"/>
        <v>-11.096556298511548</v>
      </c>
      <c r="S545" s="16"/>
      <c r="T545" s="16">
        <f t="shared" si="80"/>
        <v>1.270719665876273E-3</v>
      </c>
      <c r="U545" s="16">
        <f t="shared" si="81"/>
        <v>0.57035448140987366</v>
      </c>
      <c r="V545" s="16">
        <f t="shared" si="75"/>
        <v>0.62866949514259685</v>
      </c>
      <c r="W545" s="16">
        <f t="shared" si="82"/>
        <v>-0.3992397486656431</v>
      </c>
      <c r="X545" s="3">
        <f t="shared" si="77"/>
        <v>-6.543573577973536</v>
      </c>
      <c r="Y545" s="3">
        <f t="shared" si="12"/>
        <v>-7.2642679969490755</v>
      </c>
      <c r="Z545" s="3"/>
      <c r="AA545" s="16">
        <f t="shared" si="79"/>
        <v>0.3992397486656431</v>
      </c>
      <c r="AB545" s="3"/>
      <c r="AC545" s="3"/>
      <c r="AD545" s="3"/>
      <c r="AE545" s="3"/>
      <c r="AF545" s="3"/>
      <c r="AG545" s="3"/>
    </row>
    <row r="546" spans="1:33" ht="16.5" customHeight="1" x14ac:dyDescent="0.2">
      <c r="A546" s="3"/>
      <c r="B546" s="18" t="s">
        <v>558</v>
      </c>
      <c r="C546" s="1">
        <v>54.9</v>
      </c>
      <c r="D546" s="3">
        <f t="shared" si="2"/>
        <v>0.61999999999999744</v>
      </c>
      <c r="E546" s="16">
        <f t="shared" si="78"/>
        <v>1.1422254974207765E-2</v>
      </c>
      <c r="F546" s="3">
        <f t="shared" si="3"/>
        <v>0.38439999999999686</v>
      </c>
      <c r="G546" s="1">
        <v>53.96</v>
      </c>
      <c r="H546" s="3">
        <f t="shared" si="4"/>
        <v>-0.93999999999999773</v>
      </c>
      <c r="I546" s="3">
        <f t="shared" si="5"/>
        <v>-1.7122040072859702E-2</v>
      </c>
      <c r="J546" s="3">
        <f t="shared" si="0"/>
        <v>8.3333333333333329E-2</v>
      </c>
      <c r="K546" s="3">
        <f t="shared" si="1"/>
        <v>-11.279999999999973</v>
      </c>
      <c r="L546" s="3">
        <f t="shared" si="15"/>
        <v>4.1467797130939346</v>
      </c>
      <c r="M546" s="3">
        <f t="shared" si="6"/>
        <v>2.0363643370217264</v>
      </c>
      <c r="N546" s="3">
        <f t="shared" si="7"/>
        <v>32.581829392347622</v>
      </c>
      <c r="O546" s="3">
        <f t="shared" si="8"/>
        <v>-0.34620523802292286</v>
      </c>
      <c r="P546" s="3">
        <f t="shared" si="76"/>
        <v>-10.386157140687686</v>
      </c>
      <c r="Q546" s="3">
        <v>526</v>
      </c>
      <c r="R546" s="3" t="str">
        <f t="shared" si="10"/>
        <v/>
      </c>
      <c r="S546" s="16"/>
      <c r="T546" s="16">
        <f t="shared" si="80"/>
        <v>1.2090844357584103E-3</v>
      </c>
      <c r="U546" s="16">
        <f t="shared" si="81"/>
        <v>0.55635026337205329</v>
      </c>
      <c r="V546" s="16">
        <f t="shared" si="75"/>
        <v>0.62967503802386227</v>
      </c>
      <c r="W546" s="16">
        <f t="shared" si="82"/>
        <v>-0.369307780370213</v>
      </c>
      <c r="X546" s="3">
        <f t="shared" si="77"/>
        <v>-6.1246553988647241</v>
      </c>
      <c r="Y546" s="3">
        <f t="shared" si="12"/>
        <v>-6.719648278845094</v>
      </c>
      <c r="Z546" s="3"/>
      <c r="AA546" s="16">
        <f t="shared" si="79"/>
        <v>0.369307780370213</v>
      </c>
      <c r="AB546" s="3"/>
      <c r="AC546" s="3"/>
      <c r="AD546" s="3"/>
      <c r="AE546" s="3"/>
      <c r="AF546" s="3"/>
      <c r="AG546" s="3"/>
    </row>
    <row r="547" spans="1:33" ht="16.5" customHeight="1" x14ac:dyDescent="0.2">
      <c r="A547" s="3"/>
      <c r="B547" s="18" t="s">
        <v>559</v>
      </c>
      <c r="C547" s="1">
        <v>55.45</v>
      </c>
      <c r="D547" s="3">
        <f t="shared" si="2"/>
        <v>0.55000000000000426</v>
      </c>
      <c r="E547" s="16">
        <f t="shared" si="78"/>
        <v>1.0018214936247801E-2</v>
      </c>
      <c r="F547" s="3">
        <f t="shared" si="3"/>
        <v>0.30250000000000471</v>
      </c>
      <c r="G547" s="1">
        <v>55.52</v>
      </c>
      <c r="H547" s="3">
        <f t="shared" si="4"/>
        <v>7.0000000000000284E-2</v>
      </c>
      <c r="I547" s="3">
        <f t="shared" si="5"/>
        <v>1.2623985572587967E-3</v>
      </c>
      <c r="J547" s="3">
        <f t="shared" si="0"/>
        <v>8.3333333333333329E-2</v>
      </c>
      <c r="K547" s="3">
        <f t="shared" si="1"/>
        <v>0.84000000000000341</v>
      </c>
      <c r="L547" s="3">
        <f t="shared" si="15"/>
        <v>3.9389808096834522</v>
      </c>
      <c r="M547" s="3">
        <f t="shared" si="6"/>
        <v>1.9846865771913338</v>
      </c>
      <c r="N547" s="3">
        <f t="shared" si="7"/>
        <v>31.754985235061341</v>
      </c>
      <c r="O547" s="3">
        <f t="shared" si="8"/>
        <v>2.6452539460561357E-2</v>
      </c>
      <c r="P547" s="3">
        <f t="shared" si="76"/>
        <v>0.7935761838168407</v>
      </c>
      <c r="Q547" s="3">
        <v>527</v>
      </c>
      <c r="R547" s="3" t="str">
        <f t="shared" si="10"/>
        <v/>
      </c>
      <c r="S547" s="16"/>
      <c r="T547" s="16">
        <f t="shared" si="80"/>
        <v>1.1491536354746507E-3</v>
      </c>
      <c r="U547" s="16">
        <f t="shared" si="81"/>
        <v>0.54238669847398602</v>
      </c>
      <c r="V547" s="16">
        <f t="shared" si="75"/>
        <v>0.6106735055689414</v>
      </c>
      <c r="W547" s="16">
        <f t="shared" si="82"/>
        <v>2.7929856557557389E-2</v>
      </c>
      <c r="X547" s="3">
        <f t="shared" si="77"/>
        <v>0.4679671790814503</v>
      </c>
      <c r="Y547" s="3">
        <f t="shared" si="12"/>
        <v>0.50819078969103226</v>
      </c>
      <c r="Z547" s="3"/>
      <c r="AA547" s="16">
        <f t="shared" si="79"/>
        <v>2.7929856557557389E-2</v>
      </c>
      <c r="AB547" s="3"/>
      <c r="AC547" s="3"/>
      <c r="AD547" s="3"/>
      <c r="AE547" s="3"/>
      <c r="AF547" s="3"/>
      <c r="AG547" s="3"/>
    </row>
    <row r="548" spans="1:33" ht="16.5" customHeight="1" x14ac:dyDescent="0.2">
      <c r="A548" s="3"/>
      <c r="B548" s="18" t="s">
        <v>560</v>
      </c>
      <c r="C548" s="1">
        <v>55.15</v>
      </c>
      <c r="D548" s="3">
        <f t="shared" si="2"/>
        <v>-0.30000000000000426</v>
      </c>
      <c r="E548" s="16">
        <f t="shared" si="78"/>
        <v>-5.410279531109184E-3</v>
      </c>
      <c r="F548" s="3">
        <f t="shared" si="3"/>
        <v>9.0000000000002564E-2</v>
      </c>
      <c r="G548" s="1">
        <v>52.8</v>
      </c>
      <c r="H548" s="3">
        <f t="shared" si="4"/>
        <v>-2.3500000000000014</v>
      </c>
      <c r="I548" s="3">
        <f t="shared" si="5"/>
        <v>-4.2611060743427041E-2</v>
      </c>
      <c r="J548" s="3">
        <f t="shared" si="0"/>
        <v>8.3333333333333329E-2</v>
      </c>
      <c r="K548" s="3">
        <f t="shared" si="1"/>
        <v>-28.200000000000017</v>
      </c>
      <c r="L548" s="3">
        <f t="shared" si="15"/>
        <v>3.7309277929438065</v>
      </c>
      <c r="M548" s="3">
        <f t="shared" si="6"/>
        <v>1.931560973136444</v>
      </c>
      <c r="N548" s="3">
        <f t="shared" si="7"/>
        <v>30.904975570183105</v>
      </c>
      <c r="O548" s="3">
        <f t="shared" si="8"/>
        <v>-0.91247443104945125</v>
      </c>
      <c r="P548" s="3">
        <f t="shared" si="76"/>
        <v>-27.374232931483537</v>
      </c>
      <c r="Q548" s="3">
        <v>528</v>
      </c>
      <c r="R548" s="3" t="str">
        <f t="shared" si="10"/>
        <v/>
      </c>
      <c r="S548" s="16"/>
      <c r="T548" s="16">
        <f t="shared" si="80"/>
        <v>1.0886194456978986E-3</v>
      </c>
      <c r="U548" s="16">
        <f t="shared" si="81"/>
        <v>0.52790773635045551</v>
      </c>
      <c r="V548" s="16">
        <f t="shared" si="75"/>
        <v>0.60955010940506094</v>
      </c>
      <c r="W548" s="16">
        <f t="shared" si="82"/>
        <v>-0.96860245401229073</v>
      </c>
      <c r="X548" s="3">
        <f t="shared" si="77"/>
        <v>-16.142423154449812</v>
      </c>
      <c r="Y548" s="3">
        <f t="shared" si="12"/>
        <v>-17.623966130538061</v>
      </c>
      <c r="Z548" s="3"/>
      <c r="AA548" s="16">
        <f t="shared" si="79"/>
        <v>0.96860245401229073</v>
      </c>
      <c r="AB548" s="3"/>
      <c r="AC548" s="3"/>
      <c r="AD548" s="3"/>
      <c r="AE548" s="3"/>
      <c r="AF548" s="3"/>
      <c r="AG548" s="3"/>
    </row>
    <row r="549" spans="1:33" ht="16.5" customHeight="1" x14ac:dyDescent="0.2">
      <c r="A549" s="3"/>
      <c r="B549" s="18" t="s">
        <v>561</v>
      </c>
      <c r="C549" s="1">
        <v>53.39</v>
      </c>
      <c r="D549" s="3">
        <f t="shared" si="2"/>
        <v>-1.759999999999998</v>
      </c>
      <c r="E549" s="16">
        <f t="shared" si="78"/>
        <v>-3.1912964641885734E-2</v>
      </c>
      <c r="F549" s="3">
        <f t="shared" si="3"/>
        <v>3.0975999999999928</v>
      </c>
      <c r="G549" s="1">
        <v>52.15</v>
      </c>
      <c r="H549" s="3">
        <f t="shared" si="4"/>
        <v>-1.240000000000002</v>
      </c>
      <c r="I549" s="3">
        <f t="shared" si="5"/>
        <v>-2.3225323094212436E-2</v>
      </c>
      <c r="J549" s="3">
        <f t="shared" si="0"/>
        <v>8.3333333333333329E-2</v>
      </c>
      <c r="K549" s="3">
        <f t="shared" si="1"/>
        <v>-14.880000000000024</v>
      </c>
      <c r="L549" s="3">
        <f t="shared" si="15"/>
        <v>3.6966938581900868</v>
      </c>
      <c r="M549" s="3">
        <f t="shared" si="6"/>
        <v>1.9226788234622252</v>
      </c>
      <c r="N549" s="3">
        <f t="shared" si="7"/>
        <v>30.762861175395603</v>
      </c>
      <c r="O549" s="3">
        <f t="shared" si="8"/>
        <v>-0.48370013163473802</v>
      </c>
      <c r="P549" s="3">
        <f t="shared" si="76"/>
        <v>-14.511003949042141</v>
      </c>
      <c r="Q549" s="3">
        <v>529</v>
      </c>
      <c r="R549" s="3" t="str">
        <f t="shared" si="10"/>
        <v/>
      </c>
      <c r="S549" s="16"/>
      <c r="T549" s="16">
        <f t="shared" si="80"/>
        <v>1.0848258168620257E-3</v>
      </c>
      <c r="U549" s="16">
        <f t="shared" si="81"/>
        <v>0.52698710526603831</v>
      </c>
      <c r="V549" s="16">
        <f t="shared" si="75"/>
        <v>0.5655073952606009</v>
      </c>
      <c r="W549" s="16">
        <f t="shared" si="82"/>
        <v>-0.52886280204114566</v>
      </c>
      <c r="X549" s="3">
        <f t="shared" si="77"/>
        <v>-8.5570531502245029</v>
      </c>
      <c r="Y549" s="3">
        <f t="shared" si="12"/>
        <v>-9.6227921705805795</v>
      </c>
      <c r="Z549" s="3"/>
      <c r="AA549" s="16">
        <f t="shared" si="79"/>
        <v>0.52886280204114566</v>
      </c>
      <c r="AB549" s="3"/>
      <c r="AC549" s="3"/>
      <c r="AD549" s="3"/>
      <c r="AE549" s="3"/>
      <c r="AF549" s="3"/>
      <c r="AG549" s="3"/>
    </row>
    <row r="550" spans="1:33" ht="16.5" customHeight="1" x14ac:dyDescent="0.2">
      <c r="A550" s="3"/>
      <c r="B550" s="18" t="s">
        <v>562</v>
      </c>
      <c r="C550" s="1">
        <v>52.91</v>
      </c>
      <c r="D550" s="3">
        <f t="shared" si="2"/>
        <v>-0.48000000000000398</v>
      </c>
      <c r="E550" s="16">
        <f t="shared" si="78"/>
        <v>-8.9904476493726168E-3</v>
      </c>
      <c r="F550" s="3">
        <f t="shared" si="3"/>
        <v>0.23040000000000382</v>
      </c>
      <c r="G550" s="1">
        <v>52.34</v>
      </c>
      <c r="H550" s="3">
        <f t="shared" si="4"/>
        <v>-0.56999999999999318</v>
      </c>
      <c r="I550" s="3">
        <f t="shared" si="5"/>
        <v>-1.0773010773010645E-2</v>
      </c>
      <c r="J550" s="3">
        <f t="shared" si="0"/>
        <v>8.3333333333333329E-2</v>
      </c>
      <c r="K550" s="3">
        <f t="shared" si="1"/>
        <v>-6.8399999999999181</v>
      </c>
      <c r="L550" s="3">
        <f t="shared" si="15"/>
        <v>3.5093266226122442</v>
      </c>
      <c r="M550" s="3">
        <f t="shared" si="6"/>
        <v>1.8733196797696448</v>
      </c>
      <c r="N550" s="3">
        <f t="shared" si="7"/>
        <v>29.973114876314316</v>
      </c>
      <c r="O550" s="3">
        <f t="shared" si="8"/>
        <v>-0.22820451021609028</v>
      </c>
      <c r="P550" s="3">
        <f t="shared" si="76"/>
        <v>-6.8461353064827088</v>
      </c>
      <c r="Q550" s="3">
        <v>530</v>
      </c>
      <c r="R550" s="3">
        <f t="shared" si="10"/>
        <v>-6.8461353064827088</v>
      </c>
      <c r="S550" s="16"/>
      <c r="T550" s="16">
        <f t="shared" si="80"/>
        <v>1.0305556726498139E-3</v>
      </c>
      <c r="U550" s="16">
        <f t="shared" si="81"/>
        <v>0.51363630342719391</v>
      </c>
      <c r="V550" s="16">
        <f t="shared" si="75"/>
        <v>0.51984719790552258</v>
      </c>
      <c r="W550" s="16">
        <f t="shared" si="82"/>
        <v>-0.25168806880188166</v>
      </c>
      <c r="X550" s="3">
        <f t="shared" si="77"/>
        <v>-4.0371254736697972</v>
      </c>
      <c r="Y550" s="3">
        <f t="shared" si="12"/>
        <v>-4.5795279390946186</v>
      </c>
      <c r="Z550" s="3"/>
      <c r="AA550" s="16">
        <f t="shared" si="79"/>
        <v>0.25168806880188166</v>
      </c>
      <c r="AB550" s="3"/>
      <c r="AC550" s="3"/>
      <c r="AD550" s="3"/>
      <c r="AE550" s="3"/>
      <c r="AF550" s="3"/>
      <c r="AG550" s="3"/>
    </row>
    <row r="551" spans="1:33" ht="16.5" customHeight="1" x14ac:dyDescent="0.2">
      <c r="A551" s="3"/>
      <c r="B551" s="18" t="s">
        <v>563</v>
      </c>
      <c r="C551" s="1">
        <v>53.65</v>
      </c>
      <c r="D551" s="3">
        <f t="shared" si="2"/>
        <v>0.74000000000000199</v>
      </c>
      <c r="E551" s="16">
        <f t="shared" si="78"/>
        <v>1.3986013986014024E-2</v>
      </c>
      <c r="F551" s="3">
        <f t="shared" si="3"/>
        <v>0.54760000000000297</v>
      </c>
      <c r="G551" s="1">
        <v>53.3</v>
      </c>
      <c r="H551" s="3">
        <f t="shared" si="4"/>
        <v>-0.35000000000000142</v>
      </c>
      <c r="I551" s="3">
        <f t="shared" si="5"/>
        <v>-6.5237651444548265E-3</v>
      </c>
      <c r="J551" s="3">
        <f t="shared" si="0"/>
        <v>8.3333333333333329E-2</v>
      </c>
      <c r="K551" s="3">
        <f t="shared" si="1"/>
        <v>-4.2000000000000171</v>
      </c>
      <c r="L551" s="3">
        <f t="shared" si="15"/>
        <v>3.3492332916602314</v>
      </c>
      <c r="M551" s="3">
        <f t="shared" si="6"/>
        <v>1.8300910610295411</v>
      </c>
      <c r="N551" s="3">
        <f t="shared" si="7"/>
        <v>29.281456976472658</v>
      </c>
      <c r="O551" s="3">
        <f t="shared" si="8"/>
        <v>-0.14343548558306621</v>
      </c>
      <c r="P551" s="3">
        <f t="shared" si="76"/>
        <v>-4.3030645674919858</v>
      </c>
      <c r="Q551" s="3">
        <v>531</v>
      </c>
      <c r="R551" s="3" t="str">
        <f t="shared" si="10"/>
        <v/>
      </c>
      <c r="S551" s="16"/>
      <c r="T551" s="16">
        <f t="shared" si="80"/>
        <v>9.8542339776155267E-4</v>
      </c>
      <c r="U551" s="16">
        <f t="shared" si="81"/>
        <v>0.50226326744741889</v>
      </c>
      <c r="V551" s="16">
        <f t="shared" si="75"/>
        <v>0.51323504891867211</v>
      </c>
      <c r="W551" s="16">
        <f t="shared" si="82"/>
        <v>-0.15586483584856914</v>
      </c>
      <c r="X551" s="3">
        <f t="shared" si="77"/>
        <v>-2.5374917092009541</v>
      </c>
      <c r="Y551" s="3">
        <f t="shared" si="12"/>
        <v>-2.8360000292774403</v>
      </c>
      <c r="Z551" s="3"/>
      <c r="AA551" s="16">
        <f t="shared" si="79"/>
        <v>0.15586483584856914</v>
      </c>
      <c r="AB551" s="3"/>
      <c r="AC551" s="3"/>
      <c r="AD551" s="3"/>
      <c r="AE551" s="3"/>
      <c r="AF551" s="3"/>
      <c r="AG551" s="3"/>
    </row>
    <row r="552" spans="1:33" ht="16.5" customHeight="1" x14ac:dyDescent="0.2">
      <c r="A552" s="3"/>
      <c r="B552" s="18" t="s">
        <v>564</v>
      </c>
      <c r="C552" s="1">
        <v>55.07</v>
      </c>
      <c r="D552" s="3">
        <f t="shared" si="2"/>
        <v>1.4200000000000017</v>
      </c>
      <c r="E552" s="16">
        <f t="shared" si="78"/>
        <v>2.6467847157502361E-2</v>
      </c>
      <c r="F552" s="3">
        <f t="shared" si="3"/>
        <v>2.0164000000000049</v>
      </c>
      <c r="G552" s="1">
        <v>54.1</v>
      </c>
      <c r="H552" s="3">
        <f t="shared" si="4"/>
        <v>-0.96999999999999886</v>
      </c>
      <c r="I552" s="3">
        <f t="shared" si="5"/>
        <v>-1.7613945887052822E-2</v>
      </c>
      <c r="J552" s="3">
        <f t="shared" si="0"/>
        <v>8.3333333333333329E-2</v>
      </c>
      <c r="K552" s="3">
        <f t="shared" si="1"/>
        <v>-11.639999999999986</v>
      </c>
      <c r="L552" s="3">
        <f t="shared" si="15"/>
        <v>3.2771882488677866</v>
      </c>
      <c r="M552" s="3">
        <f t="shared" si="6"/>
        <v>1.8103005962733887</v>
      </c>
      <c r="N552" s="3">
        <f t="shared" si="7"/>
        <v>28.964809540374219</v>
      </c>
      <c r="O552" s="3">
        <f t="shared" si="8"/>
        <v>-0.40186696148562351</v>
      </c>
      <c r="P552" s="3">
        <f t="shared" si="76"/>
        <v>-12.056008844568705</v>
      </c>
      <c r="Q552" s="3">
        <v>532</v>
      </c>
      <c r="R552" s="3" t="str">
        <f t="shared" si="10"/>
        <v/>
      </c>
      <c r="S552" s="16"/>
      <c r="T552" s="16">
        <f t="shared" si="80"/>
        <v>9.7002466994486911E-4</v>
      </c>
      <c r="U552" s="16">
        <f t="shared" si="81"/>
        <v>0.49832350486996546</v>
      </c>
      <c r="V552" s="16">
        <f t="shared" si="75"/>
        <v>0.51949535597684382</v>
      </c>
      <c r="W552" s="16">
        <f t="shared" si="82"/>
        <v>-0.42415689522770739</v>
      </c>
      <c r="X552" s="3">
        <f t="shared" si="77"/>
        <v>-7.1093570661843053</v>
      </c>
      <c r="Y552" s="3">
        <f t="shared" si="12"/>
        <v>-7.7176417678500338</v>
      </c>
      <c r="Z552" s="3"/>
      <c r="AA552" s="16">
        <f t="shared" si="79"/>
        <v>0.42415689522770739</v>
      </c>
      <c r="AB552" s="3"/>
      <c r="AC552" s="3"/>
      <c r="AD552" s="3"/>
      <c r="AE552" s="3"/>
      <c r="AF552" s="3"/>
      <c r="AG552" s="3"/>
    </row>
    <row r="553" spans="1:33" ht="16.5" customHeight="1" x14ac:dyDescent="0.2">
      <c r="A553" s="3"/>
      <c r="B553" s="18" t="s">
        <v>565</v>
      </c>
      <c r="C553" s="1">
        <v>55.55</v>
      </c>
      <c r="D553" s="3">
        <f t="shared" si="2"/>
        <v>0.47999999999999687</v>
      </c>
      <c r="E553" s="16">
        <f t="shared" si="78"/>
        <v>8.7161794080260913E-3</v>
      </c>
      <c r="F553" s="3">
        <f t="shared" si="3"/>
        <v>0.230399999999997</v>
      </c>
      <c r="G553" s="1">
        <v>55.82</v>
      </c>
      <c r="H553" s="3">
        <f t="shared" si="4"/>
        <v>0.27000000000000313</v>
      </c>
      <c r="I553" s="3">
        <f t="shared" si="5"/>
        <v>4.8604860486049168E-3</v>
      </c>
      <c r="J553" s="3">
        <f t="shared" si="0"/>
        <v>8.3333333333333329E-2</v>
      </c>
      <c r="K553" s="3">
        <f t="shared" si="1"/>
        <v>3.2400000000000375</v>
      </c>
      <c r="L553" s="3">
        <f t="shared" si="15"/>
        <v>3.1124969921722307</v>
      </c>
      <c r="M553" s="3">
        <f t="shared" si="6"/>
        <v>1.7642270239887583</v>
      </c>
      <c r="N553" s="3">
        <f t="shared" si="7"/>
        <v>28.227632383820133</v>
      </c>
      <c r="O553" s="3">
        <f t="shared" si="8"/>
        <v>0.11478114621675395</v>
      </c>
      <c r="P553" s="3">
        <f t="shared" si="76"/>
        <v>3.4434343865026182</v>
      </c>
      <c r="Q553" s="3">
        <v>533</v>
      </c>
      <c r="R553" s="3" t="str">
        <f t="shared" si="10"/>
        <v/>
      </c>
      <c r="S553" s="16"/>
      <c r="T553" s="16">
        <f t="shared" si="80"/>
        <v>9.2169748689233013E-4</v>
      </c>
      <c r="U553" s="16">
        <f t="shared" si="81"/>
        <v>0.48575153797433984</v>
      </c>
      <c r="V553" s="16">
        <f t="shared" si="75"/>
        <v>0.5128413525974248</v>
      </c>
      <c r="W553" s="16">
        <f t="shared" si="82"/>
        <v>0.12007338736689724</v>
      </c>
      <c r="X553" s="3">
        <f t="shared" si="77"/>
        <v>2.0305728789053643</v>
      </c>
      <c r="Y553" s="3">
        <f t="shared" si="12"/>
        <v>2.1847655902246159</v>
      </c>
      <c r="Z553" s="3"/>
      <c r="AA553" s="16">
        <f t="shared" si="79"/>
        <v>0.12007338736689724</v>
      </c>
      <c r="AB553" s="3"/>
      <c r="AC553" s="3"/>
      <c r="AD553" s="3"/>
      <c r="AE553" s="3"/>
      <c r="AF553" s="3"/>
      <c r="AG553" s="3"/>
    </row>
    <row r="554" spans="1:33" ht="16.5" customHeight="1" x14ac:dyDescent="0.2">
      <c r="A554" s="3"/>
      <c r="B554" s="18" t="s">
        <v>566</v>
      </c>
      <c r="C554" s="1">
        <v>55.4</v>
      </c>
      <c r="D554" s="3">
        <f t="shared" si="2"/>
        <v>-0.14999999999999858</v>
      </c>
      <c r="E554" s="16">
        <f t="shared" si="78"/>
        <v>-2.7002700270026747E-3</v>
      </c>
      <c r="F554" s="3">
        <f t="shared" si="3"/>
        <v>2.2499999999999572E-2</v>
      </c>
      <c r="G554" s="1">
        <v>55.92</v>
      </c>
      <c r="H554" s="3">
        <f t="shared" si="4"/>
        <v>0.52000000000000313</v>
      </c>
      <c r="I554" s="3">
        <f t="shared" si="5"/>
        <v>9.3862815884477105E-3</v>
      </c>
      <c r="J554" s="3">
        <f t="shared" si="0"/>
        <v>8.3333333333333329E-2</v>
      </c>
      <c r="K554" s="3">
        <f t="shared" si="1"/>
        <v>6.2400000000000375</v>
      </c>
      <c r="L554" s="3">
        <f t="shared" si="15"/>
        <v>2.9454701277304887</v>
      </c>
      <c r="M554" s="3">
        <f t="shared" si="6"/>
        <v>1.7162372003107522</v>
      </c>
      <c r="N554" s="3">
        <f t="shared" si="7"/>
        <v>27.459795204972036</v>
      </c>
      <c r="O554" s="3">
        <f t="shared" si="8"/>
        <v>0.22724131601936295</v>
      </c>
      <c r="P554" s="3">
        <f t="shared" si="76"/>
        <v>6.8172394805808887</v>
      </c>
      <c r="Q554" s="3">
        <v>534</v>
      </c>
      <c r="R554" s="3" t="str">
        <f t="shared" si="10"/>
        <v/>
      </c>
      <c r="S554" s="16"/>
      <c r="T554" s="16">
        <f t="shared" si="80"/>
        <v>8.7227013399105444E-4</v>
      </c>
      <c r="U554" s="16">
        <f t="shared" si="81"/>
        <v>0.47254751539047368</v>
      </c>
      <c r="V554" s="16">
        <f t="shared" si="75"/>
        <v>0.32796153784606907</v>
      </c>
      <c r="W554" s="16">
        <f t="shared" si="82"/>
        <v>0.23835778496962381</v>
      </c>
      <c r="X554" s="3">
        <f t="shared" si="77"/>
        <v>4.0200857761457796</v>
      </c>
      <c r="Y554" s="3">
        <f t="shared" si="12"/>
        <v>4.3369800601407729</v>
      </c>
      <c r="Z554" s="3"/>
      <c r="AA554" s="16">
        <f t="shared" si="79"/>
        <v>0.23835778496962381</v>
      </c>
      <c r="AB554" s="3"/>
      <c r="AC554" s="3"/>
      <c r="AD554" s="3"/>
      <c r="AE554" s="3"/>
      <c r="AF554" s="3"/>
      <c r="AG554" s="3"/>
    </row>
    <row r="555" spans="1:33" ht="16.5" customHeight="1" x14ac:dyDescent="0.2">
      <c r="A555" s="3"/>
      <c r="B555" s="18" t="s">
        <v>567</v>
      </c>
      <c r="C555" s="1">
        <v>54.1</v>
      </c>
      <c r="D555" s="3">
        <f t="shared" si="2"/>
        <v>-1.2999999999999972</v>
      </c>
      <c r="E555" s="16">
        <f t="shared" si="78"/>
        <v>-2.3465703971119082E-2</v>
      </c>
      <c r="F555" s="3">
        <f t="shared" si="3"/>
        <v>1.6899999999999926</v>
      </c>
      <c r="G555" s="1">
        <v>53.36</v>
      </c>
      <c r="H555" s="3">
        <f t="shared" si="4"/>
        <v>-0.74000000000000199</v>
      </c>
      <c r="I555" s="3">
        <f t="shared" si="5"/>
        <v>-1.3678373382624806E-2</v>
      </c>
      <c r="J555" s="3">
        <f t="shared" si="0"/>
        <v>8.3333333333333329E-2</v>
      </c>
      <c r="K555" s="3">
        <f t="shared" si="1"/>
        <v>-8.8800000000000239</v>
      </c>
      <c r="L555" s="3">
        <f t="shared" si="15"/>
        <v>2.8776068775828945</v>
      </c>
      <c r="M555" s="3">
        <f t="shared" si="6"/>
        <v>1.6963510478621147</v>
      </c>
      <c r="N555" s="3">
        <f t="shared" si="7"/>
        <v>27.141616765793835</v>
      </c>
      <c r="O555" s="3">
        <f t="shared" si="8"/>
        <v>-0.32717284591503598</v>
      </c>
      <c r="P555" s="3">
        <f t="shared" si="76"/>
        <v>-9.8151853774510798</v>
      </c>
      <c r="Q555" s="3">
        <v>535</v>
      </c>
      <c r="R555" s="3">
        <f t="shared" si="10"/>
        <v>-9.8151853774510798</v>
      </c>
      <c r="S555" s="16"/>
      <c r="T555" s="16">
        <f t="shared" si="80"/>
        <v>8.5488468149749438E-4</v>
      </c>
      <c r="U555" s="16">
        <f t="shared" si="81"/>
        <v>0.46781457701033491</v>
      </c>
      <c r="V555" s="16">
        <f t="shared" si="75"/>
        <v>0.33250982607379309</v>
      </c>
      <c r="W555" s="16">
        <f t="shared" si="82"/>
        <v>-0.35086653699521536</v>
      </c>
      <c r="X555" s="3">
        <f t="shared" si="77"/>
        <v>-5.7879567291895944</v>
      </c>
      <c r="Y555" s="3">
        <f t="shared" si="12"/>
        <v>-6.3841052009810317</v>
      </c>
      <c r="Z555" s="3"/>
      <c r="AA555" s="16">
        <f t="shared" si="79"/>
        <v>0.35086653699521536</v>
      </c>
      <c r="AB555" s="3"/>
      <c r="AC555" s="3"/>
      <c r="AD555" s="3"/>
      <c r="AE555" s="3"/>
      <c r="AF555" s="3"/>
      <c r="AG555" s="3"/>
    </row>
    <row r="556" spans="1:33" ht="16.5" customHeight="1" x14ac:dyDescent="0.2">
      <c r="A556" s="3"/>
      <c r="B556" s="18" t="s">
        <v>568</v>
      </c>
      <c r="C556" s="1">
        <v>53.77</v>
      </c>
      <c r="D556" s="3">
        <f t="shared" si="2"/>
        <v>-0.32999999999999829</v>
      </c>
      <c r="E556" s="16">
        <f t="shared" si="78"/>
        <v>-6.0998151571164195E-3</v>
      </c>
      <c r="F556" s="3">
        <f t="shared" si="3"/>
        <v>0.10889999999999887</v>
      </c>
      <c r="G556" s="1">
        <v>53.06</v>
      </c>
      <c r="H556" s="3">
        <f t="shared" si="4"/>
        <v>-0.71000000000000085</v>
      </c>
      <c r="I556" s="3">
        <f t="shared" si="5"/>
        <v>-1.3204389064534142E-2</v>
      </c>
      <c r="J556" s="3">
        <f t="shared" si="0"/>
        <v>8.3333333333333329E-2</v>
      </c>
      <c r="K556" s="3">
        <f t="shared" si="1"/>
        <v>-8.5200000000000102</v>
      </c>
      <c r="L556" s="3">
        <f t="shared" si="15"/>
        <v>2.7279470463621975</v>
      </c>
      <c r="M556" s="3">
        <f t="shared" si="6"/>
        <v>1.6516497953144298</v>
      </c>
      <c r="N556" s="3">
        <f t="shared" si="7"/>
        <v>26.426396725030877</v>
      </c>
      <c r="O556" s="3">
        <f t="shared" si="8"/>
        <v>-0.32240490781438746</v>
      </c>
      <c r="P556" s="3">
        <f t="shared" si="76"/>
        <v>-9.6721472344316233</v>
      </c>
      <c r="Q556" s="3">
        <v>536</v>
      </c>
      <c r="R556" s="3" t="str">
        <f t="shared" si="10"/>
        <v/>
      </c>
      <c r="S556" s="16"/>
      <c r="T556" s="16">
        <f t="shared" si="80"/>
        <v>8.1068592817065612E-4</v>
      </c>
      <c r="U556" s="16">
        <f t="shared" si="81"/>
        <v>0.45556075073659275</v>
      </c>
      <c r="V556" s="16">
        <f t="shared" si="75"/>
        <v>0.33090593680250269</v>
      </c>
      <c r="W556" s="16">
        <f t="shared" si="82"/>
        <v>-0.34781896490909014</v>
      </c>
      <c r="X556" s="3">
        <f t="shared" si="77"/>
        <v>-5.703607982774451</v>
      </c>
      <c r="Y556" s="3">
        <f t="shared" si="12"/>
        <v>-6.3286538576525508</v>
      </c>
      <c r="Z556" s="3"/>
      <c r="AA556" s="16">
        <f t="shared" si="79"/>
        <v>0.34781896490909014</v>
      </c>
      <c r="AB556" s="3"/>
      <c r="AC556" s="3"/>
      <c r="AD556" s="3"/>
      <c r="AE556" s="3"/>
      <c r="AF556" s="3"/>
      <c r="AG556" s="3"/>
    </row>
    <row r="557" spans="1:33" ht="16.5" customHeight="1" x14ac:dyDescent="0.2">
      <c r="A557" s="3"/>
      <c r="B557" s="18" t="s">
        <v>569</v>
      </c>
      <c r="C557" s="1">
        <v>53.8</v>
      </c>
      <c r="D557" s="3">
        <f t="shared" si="2"/>
        <v>2.9999999999994031E-2</v>
      </c>
      <c r="E557" s="16">
        <f t="shared" si="78"/>
        <v>5.5793193230414785E-4</v>
      </c>
      <c r="F557" s="3">
        <f t="shared" si="3"/>
        <v>8.9999999999964186E-4</v>
      </c>
      <c r="G557" s="1">
        <v>53.05</v>
      </c>
      <c r="H557" s="3">
        <f t="shared" si="4"/>
        <v>-0.75</v>
      </c>
      <c r="I557" s="3">
        <f t="shared" si="5"/>
        <v>-1.3940520446096656E-2</v>
      </c>
      <c r="J557" s="3">
        <f t="shared" si="0"/>
        <v>8.3333333333333329E-2</v>
      </c>
      <c r="K557" s="3">
        <f t="shared" si="1"/>
        <v>-9</v>
      </c>
      <c r="L557" s="3">
        <f t="shared" si="15"/>
        <v>2.580539097910187</v>
      </c>
      <c r="M557" s="3">
        <f t="shared" si="6"/>
        <v>1.6064056455049538</v>
      </c>
      <c r="N557" s="3">
        <f t="shared" si="7"/>
        <v>25.702490328079261</v>
      </c>
      <c r="O557" s="3">
        <f t="shared" si="8"/>
        <v>-0.35016062199108189</v>
      </c>
      <c r="P557" s="3">
        <f t="shared" si="76"/>
        <v>-10.504818659732457</v>
      </c>
      <c r="Q557" s="3">
        <v>537</v>
      </c>
      <c r="R557" s="3" t="str">
        <f t="shared" si="10"/>
        <v/>
      </c>
      <c r="S557" s="16"/>
      <c r="T557" s="16">
        <f t="shared" si="80"/>
        <v>7.6688189356905769E-4</v>
      </c>
      <c r="U557" s="16">
        <f t="shared" si="81"/>
        <v>0.44308211965016009</v>
      </c>
      <c r="V557" s="16">
        <f t="shared" si="75"/>
        <v>0.28832093964402228</v>
      </c>
      <c r="W557" s="16">
        <f t="shared" si="82"/>
        <v>-0.37755133401736546</v>
      </c>
      <c r="X557" s="3">
        <f t="shared" si="77"/>
        <v>-6.1946293943868946</v>
      </c>
      <c r="Y557" s="3">
        <f t="shared" si="12"/>
        <v>-6.8696418181664844</v>
      </c>
      <c r="Z557" s="3"/>
      <c r="AA557" s="16">
        <f t="shared" si="79"/>
        <v>0.37755133401736546</v>
      </c>
      <c r="AB557" s="3"/>
      <c r="AC557" s="3"/>
      <c r="AD557" s="3"/>
      <c r="AE557" s="3"/>
      <c r="AF557" s="3"/>
      <c r="AG557" s="3"/>
    </row>
    <row r="558" spans="1:33" ht="16.5" customHeight="1" x14ac:dyDescent="0.2">
      <c r="A558" s="3"/>
      <c r="B558" s="18" t="s">
        <v>570</v>
      </c>
      <c r="C558" s="1">
        <v>52.25</v>
      </c>
      <c r="D558" s="3">
        <f t="shared" si="2"/>
        <v>-1.5499999999999972</v>
      </c>
      <c r="E558" s="16">
        <f t="shared" si="78"/>
        <v>-2.8810408921933033E-2</v>
      </c>
      <c r="F558" s="3">
        <f t="shared" si="3"/>
        <v>2.402499999999991</v>
      </c>
      <c r="G558" s="1">
        <v>50.12</v>
      </c>
      <c r="H558" s="3">
        <f t="shared" si="4"/>
        <v>-2.1300000000000026</v>
      </c>
      <c r="I558" s="3">
        <f t="shared" si="5"/>
        <v>-4.0765550239234498E-2</v>
      </c>
      <c r="J558" s="3">
        <f t="shared" si="0"/>
        <v>8.3333333333333329E-2</v>
      </c>
      <c r="K558" s="3">
        <f t="shared" si="1"/>
        <v>-25.560000000000031</v>
      </c>
      <c r="L558" s="3">
        <f t="shared" si="15"/>
        <v>2.5709153628880141</v>
      </c>
      <c r="M558" s="3">
        <f t="shared" si="6"/>
        <v>1.6034074226122361</v>
      </c>
      <c r="N558" s="3">
        <f t="shared" si="7"/>
        <v>25.654518761795778</v>
      </c>
      <c r="O558" s="3">
        <f t="shared" si="8"/>
        <v>-0.99631570708172856</v>
      </c>
      <c r="P558" s="3">
        <f t="shared" si="76"/>
        <v>-29.889471212451856</v>
      </c>
      <c r="Q558" s="3">
        <v>538</v>
      </c>
      <c r="R558" s="3" t="str">
        <f t="shared" si="10"/>
        <v/>
      </c>
      <c r="S558" s="16"/>
      <c r="T558" s="16">
        <f t="shared" si="80"/>
        <v>7.7029582701121672E-4</v>
      </c>
      <c r="U558" s="16">
        <f t="shared" si="81"/>
        <v>0.4440672603501315</v>
      </c>
      <c r="V558" s="16">
        <f t="shared" si="75"/>
        <v>0.29918391387225285</v>
      </c>
      <c r="W558" s="16">
        <f t="shared" si="82"/>
        <v>-1.1016047489857899</v>
      </c>
      <c r="X558" s="3">
        <f t="shared" si="77"/>
        <v>-17.625644283139945</v>
      </c>
      <c r="Y558" s="3">
        <f t="shared" si="12"/>
        <v>-20.043976457981479</v>
      </c>
      <c r="Z558" s="3"/>
      <c r="AA558" s="16">
        <f t="shared" si="79"/>
        <v>1.1016047489857899</v>
      </c>
      <c r="AB558" s="3"/>
      <c r="AC558" s="3"/>
      <c r="AD558" s="3"/>
      <c r="AE558" s="3"/>
      <c r="AF558" s="3"/>
      <c r="AG558" s="3"/>
    </row>
    <row r="559" spans="1:33" ht="16.5" customHeight="1" x14ac:dyDescent="0.2">
      <c r="A559" s="3"/>
      <c r="B559" s="18" t="s">
        <v>571</v>
      </c>
      <c r="C559" s="1">
        <v>48.36</v>
      </c>
      <c r="D559" s="3">
        <f t="shared" si="2"/>
        <v>-3.8900000000000006</v>
      </c>
      <c r="E559" s="16">
        <f t="shared" si="78"/>
        <v>-7.4449760765550252E-2</v>
      </c>
      <c r="F559" s="3">
        <f t="shared" si="3"/>
        <v>15.132100000000005</v>
      </c>
      <c r="G559" s="1">
        <v>46.87</v>
      </c>
      <c r="H559" s="3">
        <f t="shared" si="4"/>
        <v>-1.490000000000002</v>
      </c>
      <c r="I559" s="3">
        <f t="shared" si="5"/>
        <v>-3.0810587262200206E-2</v>
      </c>
      <c r="J559" s="3">
        <f t="shared" si="0"/>
        <v>8.3333333333333329E-2</v>
      </c>
      <c r="K559" s="3">
        <f t="shared" si="1"/>
        <v>-17.880000000000024</v>
      </c>
      <c r="L559" s="3">
        <f t="shared" si="15"/>
        <v>3.2498983162454191</v>
      </c>
      <c r="M559" s="3">
        <f t="shared" si="6"/>
        <v>1.8027474355120905</v>
      </c>
      <c r="N559" s="3">
        <f t="shared" si="7"/>
        <v>28.843958968193448</v>
      </c>
      <c r="O559" s="3">
        <f t="shared" si="8"/>
        <v>-0.61988716665824195</v>
      </c>
      <c r="P559" s="3">
        <f t="shared" si="76"/>
        <v>-18.59661499974726</v>
      </c>
      <c r="Q559" s="3">
        <v>539</v>
      </c>
      <c r="R559" s="3" t="str">
        <f t="shared" si="10"/>
        <v/>
      </c>
      <c r="S559" s="16"/>
      <c r="T559" s="16">
        <f t="shared" si="80"/>
        <v>1.0282672351753491E-3</v>
      </c>
      <c r="U559" s="16">
        <f t="shared" si="81"/>
        <v>0.51306569969633453</v>
      </c>
      <c r="V559" s="16">
        <f t="shared" ref="V559:V622" si="83">_xlfn.STDEV.P(E535:E559)*16</f>
        <v>0.37009779502583318</v>
      </c>
      <c r="W559" s="16">
        <f t="shared" si="82"/>
        <v>-0.72062320160016713</v>
      </c>
      <c r="X559" s="3">
        <f t="shared" si="77"/>
        <v>-10.966313807502182</v>
      </c>
      <c r="Y559" s="3">
        <f t="shared" si="12"/>
        <v>-13.111921041777675</v>
      </c>
      <c r="Z559" s="3"/>
      <c r="AA559" s="16">
        <f t="shared" si="79"/>
        <v>0.72062320160016713</v>
      </c>
      <c r="AB559" s="3"/>
      <c r="AC559" s="3"/>
      <c r="AD559" s="3"/>
      <c r="AE559" s="3"/>
      <c r="AF559" s="3"/>
      <c r="AG559" s="3"/>
    </row>
    <row r="560" spans="1:33" ht="16.5" customHeight="1" x14ac:dyDescent="0.2">
      <c r="A560" s="3"/>
      <c r="B560" s="18" t="s">
        <v>572</v>
      </c>
      <c r="C560" s="1">
        <v>46.96</v>
      </c>
      <c r="D560" s="3">
        <f t="shared" si="2"/>
        <v>-1.3999999999999986</v>
      </c>
      <c r="E560" s="16">
        <f t="shared" si="78"/>
        <v>-2.8949545078577308E-2</v>
      </c>
      <c r="F560" s="3">
        <f t="shared" si="3"/>
        <v>1.959999999999996</v>
      </c>
      <c r="G560" s="1">
        <v>46.77</v>
      </c>
      <c r="H560" s="3">
        <f t="shared" si="4"/>
        <v>-0.18999999999999773</v>
      </c>
      <c r="I560" s="3">
        <f t="shared" si="5"/>
        <v>-4.0459965928449255E-3</v>
      </c>
      <c r="J560" s="3">
        <f t="shared" si="0"/>
        <v>8.3333333333333329E-2</v>
      </c>
      <c r="K560" s="3">
        <f t="shared" si="1"/>
        <v>-2.2799999999999727</v>
      </c>
      <c r="L560" s="3">
        <f t="shared" si="15"/>
        <v>3.1801740829348559</v>
      </c>
      <c r="M560" s="3">
        <f t="shared" si="6"/>
        <v>1.7833042597758959</v>
      </c>
      <c r="N560" s="3">
        <f t="shared" si="7"/>
        <v>28.532868156414334</v>
      </c>
      <c r="O560" s="3">
        <f t="shared" si="8"/>
        <v>-7.9907844788026233E-2</v>
      </c>
      <c r="P560" s="3">
        <f t="shared" si="76"/>
        <v>-2.3972353436407872</v>
      </c>
      <c r="Q560" s="3">
        <v>540</v>
      </c>
      <c r="R560" s="3">
        <f t="shared" si="10"/>
        <v>-2.3972353436407872</v>
      </c>
      <c r="S560" s="16"/>
      <c r="T560" s="16">
        <f t="shared" si="80"/>
        <v>1.0179866365310913E-3</v>
      </c>
      <c r="U560" s="16">
        <f t="shared" si="81"/>
        <v>0.51049444556425816</v>
      </c>
      <c r="V560" s="16">
        <f t="shared" si="83"/>
        <v>0.37489454836553837</v>
      </c>
      <c r="W560" s="16">
        <f t="shared" si="82"/>
        <v>-9.5107712798860725E-2</v>
      </c>
      <c r="X560" s="3">
        <f t="shared" si="77"/>
        <v>-1.4136354949090189</v>
      </c>
      <c r="Y560" s="3">
        <f t="shared" si="12"/>
        <v>-1.730508840006298</v>
      </c>
      <c r="Z560" s="3"/>
      <c r="AA560" s="16">
        <f t="shared" si="79"/>
        <v>9.5107712798860725E-2</v>
      </c>
      <c r="AB560" s="3"/>
      <c r="AC560" s="3"/>
      <c r="AD560" s="3"/>
      <c r="AE560" s="3"/>
      <c r="AF560" s="3"/>
      <c r="AG560" s="3"/>
    </row>
    <row r="561" spans="1:33" ht="16.5" customHeight="1" x14ac:dyDescent="0.2">
      <c r="A561" s="3"/>
      <c r="B561" s="18" t="s">
        <v>573</v>
      </c>
      <c r="C561" s="1">
        <v>48.8</v>
      </c>
      <c r="D561" s="3">
        <f t="shared" si="2"/>
        <v>1.8399999999999963</v>
      </c>
      <c r="E561" s="16">
        <f t="shared" si="78"/>
        <v>3.918228279386704E-2</v>
      </c>
      <c r="F561" s="3">
        <f t="shared" si="3"/>
        <v>3.3855999999999864</v>
      </c>
      <c r="G561" s="1">
        <v>47.37</v>
      </c>
      <c r="H561" s="3">
        <f t="shared" si="4"/>
        <v>-1.4299999999999997</v>
      </c>
      <c r="I561" s="3">
        <f t="shared" si="5"/>
        <v>-2.9303278688524587E-2</v>
      </c>
      <c r="J561" s="3">
        <f t="shared" si="0"/>
        <v>8.3333333333333329E-2</v>
      </c>
      <c r="K561" s="3">
        <f t="shared" si="1"/>
        <v>-17.159999999999997</v>
      </c>
      <c r="L561" s="3">
        <f t="shared" si="15"/>
        <v>3.1912781865599982</v>
      </c>
      <c r="M561" s="3">
        <f t="shared" si="6"/>
        <v>1.7864148976539571</v>
      </c>
      <c r="N561" s="3">
        <f t="shared" si="7"/>
        <v>28.582638362463314</v>
      </c>
      <c r="O561" s="3">
        <f t="shared" si="8"/>
        <v>-0.60036445139842964</v>
      </c>
      <c r="P561" s="3">
        <f t="shared" si="76"/>
        <v>-18.010933541952888</v>
      </c>
      <c r="Q561" s="3">
        <v>541</v>
      </c>
      <c r="R561" s="3" t="str">
        <f t="shared" si="10"/>
        <v/>
      </c>
      <c r="S561" s="16"/>
      <c r="T561" s="16">
        <f t="shared" si="80"/>
        <v>1.0459468877963604E-3</v>
      </c>
      <c r="U561" s="16">
        <f t="shared" si="81"/>
        <v>0.51745763428117308</v>
      </c>
      <c r="V561" s="16">
        <f t="shared" si="83"/>
        <v>0.39633526434949096</v>
      </c>
      <c r="W561" s="16">
        <f t="shared" si="82"/>
        <v>-0.67955194969879085</v>
      </c>
      <c r="X561" s="3">
        <f t="shared" si="77"/>
        <v>-10.620940918000748</v>
      </c>
      <c r="Y561" s="3">
        <f t="shared" si="12"/>
        <v>-12.364619246856281</v>
      </c>
      <c r="Z561" s="3"/>
      <c r="AA561" s="16">
        <f t="shared" si="79"/>
        <v>0.67955194969879085</v>
      </c>
      <c r="AB561" s="3"/>
      <c r="AC561" s="3"/>
      <c r="AD561" s="3"/>
      <c r="AE561" s="3"/>
      <c r="AF561" s="3"/>
      <c r="AG561" s="3"/>
    </row>
    <row r="562" spans="1:33" ht="16.5" customHeight="1" x14ac:dyDescent="0.2">
      <c r="A562" s="3"/>
      <c r="B562" s="18" t="s">
        <v>574</v>
      </c>
      <c r="C562" s="1">
        <v>48.76</v>
      </c>
      <c r="D562" s="3">
        <f t="shared" si="2"/>
        <v>-3.9999999999999147E-2</v>
      </c>
      <c r="E562" s="16">
        <f t="shared" si="78"/>
        <v>-8.1967213114752353E-4</v>
      </c>
      <c r="F562" s="3">
        <f t="shared" si="3"/>
        <v>1.5999999999999318E-3</v>
      </c>
      <c r="G562" s="1">
        <v>49</v>
      </c>
      <c r="H562" s="3">
        <f t="shared" si="4"/>
        <v>0.24000000000000199</v>
      </c>
      <c r="I562" s="3">
        <f t="shared" si="5"/>
        <v>4.922067268252707E-3</v>
      </c>
      <c r="J562" s="3">
        <f t="shared" si="0"/>
        <v>8.3333333333333329E-2</v>
      </c>
      <c r="K562" s="3">
        <f t="shared" si="1"/>
        <v>2.8800000000000239</v>
      </c>
      <c r="L562" s="3">
        <f t="shared" si="15"/>
        <v>3.0188631494486473</v>
      </c>
      <c r="M562" s="3">
        <f t="shared" si="6"/>
        <v>1.7374875969193699</v>
      </c>
      <c r="N562" s="3">
        <f t="shared" si="7"/>
        <v>27.799801550709919</v>
      </c>
      <c r="O562" s="3">
        <f t="shared" si="8"/>
        <v>0.10359786183173231</v>
      </c>
      <c r="P562" s="3">
        <f t="shared" si="76"/>
        <v>3.1079358549519691</v>
      </c>
      <c r="Q562" s="3">
        <v>542</v>
      </c>
      <c r="R562" s="3" t="str">
        <f t="shared" si="10"/>
        <v/>
      </c>
      <c r="S562" s="16"/>
      <c r="T562" s="16">
        <f t="shared" si="80"/>
        <v>9.894455350723723E-4</v>
      </c>
      <c r="U562" s="16">
        <f t="shared" si="81"/>
        <v>0.50328725095965554</v>
      </c>
      <c r="V562" s="16">
        <f t="shared" si="83"/>
        <v>0.39577125174006622</v>
      </c>
      <c r="W562" s="16">
        <f t="shared" si="82"/>
        <v>0.11735804375415668</v>
      </c>
      <c r="X562" s="3">
        <f t="shared" si="77"/>
        <v>1.8327313803858436</v>
      </c>
      <c r="Y562" s="3">
        <f t="shared" si="12"/>
        <v>2.1353592278253881</v>
      </c>
      <c r="Z562" s="3"/>
      <c r="AA562" s="16">
        <f t="shared" si="79"/>
        <v>0.11735804375415668</v>
      </c>
      <c r="AB562" s="3"/>
      <c r="AC562" s="3"/>
      <c r="AD562" s="3"/>
      <c r="AE562" s="3"/>
      <c r="AF562" s="3"/>
      <c r="AG562" s="3"/>
    </row>
    <row r="563" spans="1:33" ht="16.5" customHeight="1" x14ac:dyDescent="0.2">
      <c r="A563" s="3"/>
      <c r="B563" s="18" t="s">
        <v>575</v>
      </c>
      <c r="C563" s="1">
        <v>48.75</v>
      </c>
      <c r="D563" s="3">
        <f t="shared" si="2"/>
        <v>-9.9999999999980105E-3</v>
      </c>
      <c r="E563" s="16">
        <f t="shared" si="78"/>
        <v>-2.0508613617715364E-4</v>
      </c>
      <c r="F563" s="3">
        <f t="shared" si="3"/>
        <v>9.9999999999960215E-5</v>
      </c>
      <c r="G563" s="1">
        <v>47.64</v>
      </c>
      <c r="H563" s="3">
        <f t="shared" si="4"/>
        <v>-1.1099999999999994</v>
      </c>
      <c r="I563" s="3">
        <f t="shared" si="5"/>
        <v>-2.2769230769230757E-2</v>
      </c>
      <c r="J563" s="3">
        <f t="shared" si="0"/>
        <v>8.3333333333333329E-2</v>
      </c>
      <c r="K563" s="3">
        <f t="shared" si="1"/>
        <v>-13.319999999999993</v>
      </c>
      <c r="L563" s="3">
        <f t="shared" si="15"/>
        <v>2.8556867629919638</v>
      </c>
      <c r="M563" s="3">
        <f t="shared" si="6"/>
        <v>1.6898777361075457</v>
      </c>
      <c r="N563" s="3">
        <f t="shared" si="7"/>
        <v>27.038043777720731</v>
      </c>
      <c r="O563" s="3">
        <f t="shared" si="8"/>
        <v>-0.49263919052367372</v>
      </c>
      <c r="P563" s="3">
        <f t="shared" si="76"/>
        <v>-14.779175715710211</v>
      </c>
      <c r="Q563" s="3">
        <v>543</v>
      </c>
      <c r="R563" s="3" t="str">
        <f t="shared" si="10"/>
        <v/>
      </c>
      <c r="S563" s="16"/>
      <c r="T563" s="16">
        <f t="shared" si="80"/>
        <v>9.3596426616701449E-4</v>
      </c>
      <c r="U563" s="16">
        <f t="shared" si="81"/>
        <v>0.48949652924076564</v>
      </c>
      <c r="V563" s="16">
        <f t="shared" si="83"/>
        <v>0.39630711684825848</v>
      </c>
      <c r="W563" s="16">
        <f t="shared" si="82"/>
        <v>-0.55818734742524967</v>
      </c>
      <c r="X563" s="3">
        <f t="shared" si="77"/>
        <v>-8.7151924539437164</v>
      </c>
      <c r="Y563" s="3">
        <f t="shared" si="12"/>
        <v>-10.156359675496603</v>
      </c>
      <c r="Z563" s="3"/>
      <c r="AA563" s="16">
        <f t="shared" si="79"/>
        <v>0.55818734742524967</v>
      </c>
      <c r="AB563" s="3"/>
      <c r="AC563" s="3"/>
      <c r="AD563" s="3"/>
      <c r="AE563" s="3"/>
      <c r="AF563" s="3"/>
      <c r="AG563" s="3"/>
    </row>
    <row r="564" spans="1:33" ht="16.5" customHeight="1" x14ac:dyDescent="0.2">
      <c r="A564" s="3"/>
      <c r="B564" s="18" t="s">
        <v>576</v>
      </c>
      <c r="C564" s="1">
        <v>49.36</v>
      </c>
      <c r="D564" s="3">
        <f t="shared" si="2"/>
        <v>0.60999999999999943</v>
      </c>
      <c r="E564" s="16">
        <f t="shared" si="78"/>
        <v>1.25128205128205E-2</v>
      </c>
      <c r="F564" s="3">
        <f t="shared" si="3"/>
        <v>0.37209999999999932</v>
      </c>
      <c r="G564" s="1">
        <v>48.86</v>
      </c>
      <c r="H564" s="3">
        <f t="shared" si="4"/>
        <v>-0.5</v>
      </c>
      <c r="I564" s="3">
        <f t="shared" si="5"/>
        <v>-1.0129659643435981E-2</v>
      </c>
      <c r="J564" s="3">
        <f t="shared" si="0"/>
        <v>8.3333333333333329E-2</v>
      </c>
      <c r="K564" s="3">
        <f t="shared" si="1"/>
        <v>-6</v>
      </c>
      <c r="L564" s="3">
        <f t="shared" si="15"/>
        <v>2.7214388298572629</v>
      </c>
      <c r="M564" s="3">
        <f t="shared" si="6"/>
        <v>1.6496784019490778</v>
      </c>
      <c r="N564" s="3">
        <f t="shared" si="7"/>
        <v>26.394854431185244</v>
      </c>
      <c r="O564" s="3">
        <f t="shared" si="8"/>
        <v>-0.22731703316048837</v>
      </c>
      <c r="P564" s="3">
        <f t="shared" si="76"/>
        <v>-6.8195109948146513</v>
      </c>
      <c r="Q564" s="3">
        <v>544</v>
      </c>
      <c r="R564" s="3" t="str">
        <f t="shared" si="10"/>
        <v/>
      </c>
      <c r="S564" s="16"/>
      <c r="T564" s="16">
        <f t="shared" si="80"/>
        <v>8.9383488297885489E-4</v>
      </c>
      <c r="U564" s="16">
        <f t="shared" si="81"/>
        <v>0.47835314365287374</v>
      </c>
      <c r="V564" s="16">
        <f t="shared" si="83"/>
        <v>0.39722382005722257</v>
      </c>
      <c r="W564" s="16">
        <f t="shared" si="82"/>
        <v>-0.25411334143847747</v>
      </c>
      <c r="X564" s="3">
        <f t="shared" si="77"/>
        <v>-4.0214252746462318</v>
      </c>
      <c r="Y564" s="3">
        <f t="shared" si="12"/>
        <v>-4.6236563868676228</v>
      </c>
      <c r="Z564" s="3"/>
      <c r="AA564" s="16">
        <f t="shared" si="79"/>
        <v>0.25411334143847747</v>
      </c>
      <c r="AB564" s="3"/>
      <c r="AC564" s="3"/>
      <c r="AD564" s="3"/>
      <c r="AE564" s="3"/>
      <c r="AF564" s="3"/>
      <c r="AG564" s="3"/>
    </row>
    <row r="565" spans="1:33" ht="16.5" customHeight="1" x14ac:dyDescent="0.2">
      <c r="A565" s="3"/>
      <c r="B565" s="18" t="s">
        <v>577</v>
      </c>
      <c r="C565" s="1">
        <v>50.79</v>
      </c>
      <c r="D565" s="3">
        <f t="shared" si="2"/>
        <v>1.4299999999999997</v>
      </c>
      <c r="E565" s="16">
        <f t="shared" si="78"/>
        <v>2.8970826580226899E-2</v>
      </c>
      <c r="F565" s="3">
        <f t="shared" si="3"/>
        <v>2.0448999999999993</v>
      </c>
      <c r="G565" s="1">
        <v>50.13</v>
      </c>
      <c r="H565" s="3">
        <f t="shared" si="4"/>
        <v>-0.65999999999999659</v>
      </c>
      <c r="I565" s="3">
        <f t="shared" si="5"/>
        <v>-1.2994683992911924E-2</v>
      </c>
      <c r="J565" s="3">
        <f t="shared" si="0"/>
        <v>8.3333333333333329E-2</v>
      </c>
      <c r="K565" s="3">
        <f t="shared" si="1"/>
        <v>-7.9199999999999591</v>
      </c>
      <c r="L565" s="3">
        <f t="shared" si="15"/>
        <v>2.684869163378492</v>
      </c>
      <c r="M565" s="3">
        <f t="shared" si="6"/>
        <v>1.6385570369622451</v>
      </c>
      <c r="N565" s="3">
        <f t="shared" si="7"/>
        <v>26.216912591395921</v>
      </c>
      <c r="O565" s="3">
        <f t="shared" si="8"/>
        <v>-0.30209506830332145</v>
      </c>
      <c r="P565" s="3">
        <f t="shared" si="76"/>
        <v>-9.0628520490996429</v>
      </c>
      <c r="Q565" s="3">
        <v>545</v>
      </c>
      <c r="R565" s="3">
        <f t="shared" si="10"/>
        <v>-9.0628520490996429</v>
      </c>
      <c r="S565" s="16"/>
      <c r="T565" s="16">
        <f t="shared" si="80"/>
        <v>8.9088752674981308E-4</v>
      </c>
      <c r="U565" s="16">
        <f t="shared" si="81"/>
        <v>0.47756382489459159</v>
      </c>
      <c r="V565" s="16">
        <f t="shared" si="83"/>
        <v>0.38255988418320863</v>
      </c>
      <c r="W565" s="16">
        <f t="shared" si="82"/>
        <v>-0.32652432991414609</v>
      </c>
      <c r="X565" s="3">
        <f t="shared" si="77"/>
        <v>-5.3443102178940407</v>
      </c>
      <c r="Y565" s="3">
        <f t="shared" si="12"/>
        <v>-5.9411925990541885</v>
      </c>
      <c r="Z565" s="3"/>
      <c r="AA565" s="16">
        <f t="shared" si="79"/>
        <v>0.32652432991414609</v>
      </c>
      <c r="AB565" s="3"/>
      <c r="AC565" s="3"/>
      <c r="AD565" s="3"/>
      <c r="AE565" s="3"/>
      <c r="AF565" s="3"/>
      <c r="AG565" s="3"/>
    </row>
    <row r="566" spans="1:33" ht="16.5" customHeight="1" x14ac:dyDescent="0.2">
      <c r="A566" s="3"/>
      <c r="B566" s="18" t="s">
        <v>578</v>
      </c>
      <c r="C566" s="1">
        <v>52.96</v>
      </c>
      <c r="D566" s="3">
        <f t="shared" si="2"/>
        <v>2.1700000000000017</v>
      </c>
      <c r="E566" s="16">
        <f t="shared" si="78"/>
        <v>4.27249458554834E-2</v>
      </c>
      <c r="F566" s="3">
        <f t="shared" si="3"/>
        <v>4.708900000000007</v>
      </c>
      <c r="G566" s="1">
        <v>51.11</v>
      </c>
      <c r="H566" s="3">
        <f t="shared" si="4"/>
        <v>-1.8500000000000014</v>
      </c>
      <c r="I566" s="3">
        <f t="shared" si="5"/>
        <v>-3.4932024169184318E-2</v>
      </c>
      <c r="J566" s="3">
        <f t="shared" si="0"/>
        <v>8.3333333333333329E-2</v>
      </c>
      <c r="K566" s="3">
        <f t="shared" si="1"/>
        <v>-22.200000000000017</v>
      </c>
      <c r="L566" s="3">
        <f t="shared" si="15"/>
        <v>2.794276235628304</v>
      </c>
      <c r="M566" s="3">
        <f t="shared" si="6"/>
        <v>1.6716088763907375</v>
      </c>
      <c r="N566" s="3">
        <f t="shared" si="7"/>
        <v>26.7457420222518</v>
      </c>
      <c r="O566" s="3">
        <f t="shared" si="8"/>
        <v>-0.83003866490337652</v>
      </c>
      <c r="P566" s="3">
        <f t="shared" si="76"/>
        <v>-24.901159947101295</v>
      </c>
      <c r="Q566" s="3">
        <v>546</v>
      </c>
      <c r="R566" s="3" t="str">
        <f t="shared" si="10"/>
        <v/>
      </c>
      <c r="S566" s="16"/>
      <c r="T566" s="16">
        <f t="shared" si="80"/>
        <v>9.4140284953922796E-4</v>
      </c>
      <c r="U566" s="16">
        <f t="shared" si="81"/>
        <v>0.49091662172108447</v>
      </c>
      <c r="V566" s="16">
        <f t="shared" si="83"/>
        <v>0.40776451919063661</v>
      </c>
      <c r="W566" s="16">
        <f t="shared" si="82"/>
        <v>-0.85388082514014463</v>
      </c>
      <c r="X566" s="3">
        <f t="shared" si="77"/>
        <v>-14.68406665161528</v>
      </c>
      <c r="Y566" s="3">
        <f t="shared" si="12"/>
        <v>-15.536577136934289</v>
      </c>
      <c r="Z566" s="3"/>
      <c r="AA566" s="16">
        <f t="shared" si="79"/>
        <v>0.85388082514014463</v>
      </c>
      <c r="AB566" s="3"/>
      <c r="AC566" s="3"/>
      <c r="AD566" s="3"/>
      <c r="AE566" s="3"/>
      <c r="AF566" s="3"/>
      <c r="AG566" s="3"/>
    </row>
    <row r="567" spans="1:33" ht="16.5" customHeight="1" x14ac:dyDescent="0.2">
      <c r="A567" s="3"/>
      <c r="B567" s="18" t="s">
        <v>579</v>
      </c>
      <c r="C567" s="1">
        <v>51.97</v>
      </c>
      <c r="D567" s="3">
        <f t="shared" si="2"/>
        <v>-0.99000000000000199</v>
      </c>
      <c r="E567" s="16">
        <f t="shared" si="78"/>
        <v>-1.869335347432028E-2</v>
      </c>
      <c r="F567" s="3">
        <f t="shared" si="3"/>
        <v>0.98010000000000397</v>
      </c>
      <c r="G567" s="1">
        <v>49.22</v>
      </c>
      <c r="H567" s="3">
        <f t="shared" si="4"/>
        <v>-2.75</v>
      </c>
      <c r="I567" s="3">
        <f t="shared" si="5"/>
        <v>-5.2915143351933806E-2</v>
      </c>
      <c r="J567" s="3">
        <f t="shared" si="0"/>
        <v>8.3333333333333329E-2</v>
      </c>
      <c r="K567" s="3">
        <f t="shared" si="1"/>
        <v>-33</v>
      </c>
      <c r="L567" s="3">
        <f t="shared" si="15"/>
        <v>2.6962126553240715</v>
      </c>
      <c r="M567" s="3">
        <f t="shared" si="6"/>
        <v>1.6420148158052872</v>
      </c>
      <c r="N567" s="3">
        <f t="shared" si="7"/>
        <v>26.272237052884595</v>
      </c>
      <c r="O567" s="3">
        <f t="shared" si="8"/>
        <v>-1.2560788003538785</v>
      </c>
      <c r="P567" s="3">
        <f t="shared" si="76"/>
        <v>-37.682364010616354</v>
      </c>
      <c r="Q567" s="3">
        <v>547</v>
      </c>
      <c r="R567" s="3" t="str">
        <f t="shared" si="10"/>
        <v/>
      </c>
      <c r="S567" s="16"/>
      <c r="T567" s="16">
        <f t="shared" si="80"/>
        <v>9.0940493681364179E-4</v>
      </c>
      <c r="U567" s="16">
        <f t="shared" si="81"/>
        <v>0.48250146510066921</v>
      </c>
      <c r="V567" s="16">
        <f t="shared" si="83"/>
        <v>0.41146848146380166</v>
      </c>
      <c r="W567" s="16">
        <f t="shared" si="82"/>
        <v>-1.3160202945512778</v>
      </c>
      <c r="X567" s="3">
        <f t="shared" si="77"/>
        <v>-22.221067046586793</v>
      </c>
      <c r="Y567" s="3">
        <f t="shared" si="12"/>
        <v>-23.945321429030923</v>
      </c>
      <c r="Z567" s="3"/>
      <c r="AA567" s="16">
        <f t="shared" si="79"/>
        <v>1.3160202945512778</v>
      </c>
      <c r="AB567" s="3"/>
      <c r="AC567" s="3"/>
      <c r="AD567" s="3"/>
      <c r="AE567" s="3"/>
      <c r="AF567" s="3"/>
      <c r="AG567" s="3"/>
    </row>
    <row r="568" spans="1:33" ht="16.5" customHeight="1" x14ac:dyDescent="0.2">
      <c r="A568" s="3"/>
      <c r="B568" s="18" t="s">
        <v>580</v>
      </c>
      <c r="C568" s="1">
        <v>48.4</v>
      </c>
      <c r="D568" s="3">
        <f t="shared" si="2"/>
        <v>-3.5700000000000003</v>
      </c>
      <c r="E568" s="16">
        <f t="shared" si="78"/>
        <v>-6.8693477005964981E-2</v>
      </c>
      <c r="F568" s="3">
        <f t="shared" si="3"/>
        <v>12.744900000000001</v>
      </c>
      <c r="G568" s="1">
        <v>48.5</v>
      </c>
      <c r="H568" s="3">
        <f t="shared" si="4"/>
        <v>0.10000000000000142</v>
      </c>
      <c r="I568" s="3">
        <f t="shared" si="5"/>
        <v>2.0661157024793684E-3</v>
      </c>
      <c r="J568" s="3">
        <f t="shared" si="0"/>
        <v>8.3333333333333329E-2</v>
      </c>
      <c r="K568" s="3">
        <f t="shared" si="1"/>
        <v>1.2000000000000171</v>
      </c>
      <c r="L568" s="3">
        <f t="shared" si="15"/>
        <v>3.2393849442254732</v>
      </c>
      <c r="M568" s="3">
        <f t="shared" si="6"/>
        <v>1.7998291430648281</v>
      </c>
      <c r="N568" s="3">
        <f t="shared" si="7"/>
        <v>28.79726628903725</v>
      </c>
      <c r="O568" s="3">
        <f t="shared" si="8"/>
        <v>4.1670622063763103E-2</v>
      </c>
      <c r="P568" s="3">
        <f t="shared" si="76"/>
        <v>1.250118661912893</v>
      </c>
      <c r="Q568" s="3">
        <v>548</v>
      </c>
      <c r="R568" s="3" t="str">
        <f t="shared" si="10"/>
        <v/>
      </c>
      <c r="S568" s="16"/>
      <c r="T568" s="16">
        <f t="shared" si="80"/>
        <v>1.115317847427447E-3</v>
      </c>
      <c r="U568" s="16">
        <f t="shared" si="81"/>
        <v>0.53434199623595602</v>
      </c>
      <c r="V568" s="16">
        <f t="shared" si="83"/>
        <v>0.44414122308524023</v>
      </c>
      <c r="W568" s="16">
        <f t="shared" si="82"/>
        <v>4.639984991710084E-2</v>
      </c>
      <c r="X568" s="3">
        <f t="shared" si="77"/>
        <v>0.73718757652066413</v>
      </c>
      <c r="Y568" s="3">
        <f t="shared" si="12"/>
        <v>0.84425698078053601</v>
      </c>
      <c r="Z568" s="3"/>
      <c r="AA568" s="16">
        <f t="shared" si="79"/>
        <v>4.639984991710084E-2</v>
      </c>
      <c r="AB568" s="3"/>
      <c r="AC568" s="3"/>
      <c r="AD568" s="3"/>
      <c r="AE568" s="3"/>
      <c r="AF568" s="3"/>
      <c r="AG568" s="3"/>
    </row>
    <row r="569" spans="1:33" ht="16.5" customHeight="1" x14ac:dyDescent="0.2">
      <c r="A569" s="3"/>
      <c r="B569" s="18" t="s">
        <v>581</v>
      </c>
      <c r="C569" s="1">
        <v>49.06</v>
      </c>
      <c r="D569" s="3">
        <f t="shared" si="2"/>
        <v>0.66000000000000369</v>
      </c>
      <c r="E569" s="16">
        <f t="shared" si="78"/>
        <v>1.3636363636363714E-2</v>
      </c>
      <c r="F569" s="3">
        <f t="shared" si="3"/>
        <v>0.43560000000000487</v>
      </c>
      <c r="G569" s="1">
        <v>49.49</v>
      </c>
      <c r="H569" s="3">
        <f t="shared" si="4"/>
        <v>0.42999999999999972</v>
      </c>
      <c r="I569" s="3">
        <f t="shared" si="5"/>
        <v>8.7647778230737806E-3</v>
      </c>
      <c r="J569" s="3">
        <f t="shared" si="0"/>
        <v>8.3333333333333329E-2</v>
      </c>
      <c r="K569" s="3">
        <f t="shared" si="1"/>
        <v>5.1599999999999966</v>
      </c>
      <c r="L569" s="3">
        <f t="shared" si="15"/>
        <v>3.087829001294367</v>
      </c>
      <c r="M569" s="3">
        <f t="shared" si="6"/>
        <v>1.7572219556147046</v>
      </c>
      <c r="N569" s="3">
        <f t="shared" si="7"/>
        <v>28.115551289835274</v>
      </c>
      <c r="O569" s="3">
        <f t="shared" si="8"/>
        <v>0.18352832376669462</v>
      </c>
      <c r="P569" s="3">
        <f t="shared" si="76"/>
        <v>5.5058497130008384</v>
      </c>
      <c r="Q569" s="3">
        <v>549</v>
      </c>
      <c r="R569" s="3" t="str">
        <f t="shared" si="10"/>
        <v/>
      </c>
      <c r="S569" s="16"/>
      <c r="T569" s="16">
        <f t="shared" si="80"/>
        <v>1.06508176990289E-3</v>
      </c>
      <c r="U569" s="16">
        <f t="shared" si="81"/>
        <v>0.52216944864204751</v>
      </c>
      <c r="V569" s="16">
        <f t="shared" si="83"/>
        <v>0.44784097363980269</v>
      </c>
      <c r="W569" s="16">
        <f t="shared" si="82"/>
        <v>0.20142376033375614</v>
      </c>
      <c r="X569" s="3">
        <f t="shared" si="77"/>
        <v>3.2467669912257482</v>
      </c>
      <c r="Y569" s="3">
        <f t="shared" si="12"/>
        <v>3.6649561595707967</v>
      </c>
      <c r="Z569" s="3"/>
      <c r="AA569" s="16">
        <f t="shared" si="79"/>
        <v>0.20142376033375614</v>
      </c>
      <c r="AB569" s="3"/>
      <c r="AC569" s="3"/>
      <c r="AD569" s="3"/>
      <c r="AE569" s="3"/>
      <c r="AF569" s="3"/>
      <c r="AG569" s="3"/>
    </row>
    <row r="570" spans="1:33" ht="16.5" customHeight="1" x14ac:dyDescent="0.2">
      <c r="A570" s="3"/>
      <c r="B570" s="18" t="s">
        <v>582</v>
      </c>
      <c r="C570" s="1">
        <v>51.7</v>
      </c>
      <c r="D570" s="3">
        <f t="shared" si="2"/>
        <v>2.6400000000000006</v>
      </c>
      <c r="E570" s="16">
        <f t="shared" si="78"/>
        <v>5.3811659192825122E-2</v>
      </c>
      <c r="F570" s="3">
        <f t="shared" si="3"/>
        <v>6.9696000000000033</v>
      </c>
      <c r="G570" s="1">
        <v>50.47</v>
      </c>
      <c r="H570" s="3">
        <f t="shared" si="4"/>
        <v>-1.230000000000004</v>
      </c>
      <c r="I570" s="3">
        <f t="shared" si="5"/>
        <v>-2.3791102514506845E-2</v>
      </c>
      <c r="J570" s="3">
        <f t="shared" si="0"/>
        <v>8.3333333333333329E-2</v>
      </c>
      <c r="K570" s="3">
        <f t="shared" si="1"/>
        <v>-14.760000000000048</v>
      </c>
      <c r="L570" s="3">
        <f t="shared" si="15"/>
        <v>3.2976544606838605</v>
      </c>
      <c r="M570" s="3">
        <f t="shared" si="6"/>
        <v>1.815944509252378</v>
      </c>
      <c r="N570" s="3">
        <f t="shared" si="7"/>
        <v>29.055112148038049</v>
      </c>
      <c r="O570" s="3">
        <f t="shared" si="8"/>
        <v>-0.50800010424316044</v>
      </c>
      <c r="P570" s="3">
        <f t="shared" si="76"/>
        <v>-15.240003127294813</v>
      </c>
      <c r="Q570" s="3">
        <v>550</v>
      </c>
      <c r="R570" s="3">
        <f t="shared" si="10"/>
        <v>-15.240003127294813</v>
      </c>
      <c r="S570" s="16"/>
      <c r="T570" s="16">
        <f t="shared" si="80"/>
        <v>1.1640338182910992E-3</v>
      </c>
      <c r="U570" s="16">
        <f t="shared" si="81"/>
        <v>0.54588703729116106</v>
      </c>
      <c r="V570" s="16">
        <f t="shared" si="83"/>
        <v>0.48095521802370161</v>
      </c>
      <c r="W570" s="16">
        <f t="shared" si="82"/>
        <v>-0.52298957599502038</v>
      </c>
      <c r="X570" s="3">
        <f t="shared" si="77"/>
        <v>-8.9869396513021815</v>
      </c>
      <c r="Y570" s="3">
        <f t="shared" si="12"/>
        <v>-9.5159273402416371</v>
      </c>
      <c r="Z570" s="3"/>
      <c r="AA570" s="16">
        <f t="shared" si="79"/>
        <v>0.52298957599502038</v>
      </c>
      <c r="AB570" s="3"/>
      <c r="AC570" s="3"/>
      <c r="AD570" s="3"/>
      <c r="AE570" s="3"/>
      <c r="AF570" s="3"/>
      <c r="AG570" s="3"/>
    </row>
    <row r="571" spans="1:33" ht="16.5" customHeight="1" x14ac:dyDescent="0.2">
      <c r="A571" s="3"/>
      <c r="B571" s="18" t="s">
        <v>583</v>
      </c>
      <c r="C571" s="1">
        <v>51.16</v>
      </c>
      <c r="D571" s="3">
        <f t="shared" si="2"/>
        <v>-0.54000000000000625</v>
      </c>
      <c r="E571" s="16">
        <f t="shared" si="78"/>
        <v>-1.0444874274661628E-2</v>
      </c>
      <c r="F571" s="3">
        <f t="shared" si="3"/>
        <v>0.29160000000000674</v>
      </c>
      <c r="G571" s="1">
        <v>51.45</v>
      </c>
      <c r="H571" s="3">
        <f t="shared" si="4"/>
        <v>0.29000000000000625</v>
      </c>
      <c r="I571" s="3">
        <f t="shared" si="5"/>
        <v>5.6684910086005919E-3</v>
      </c>
      <c r="J571" s="3">
        <f t="shared" si="0"/>
        <v>8.3333333333333329E-2</v>
      </c>
      <c r="K571" s="3">
        <f t="shared" si="1"/>
        <v>3.480000000000075</v>
      </c>
      <c r="L571" s="3">
        <f t="shared" si="15"/>
        <v>3.135165030376625</v>
      </c>
      <c r="M571" s="3">
        <f t="shared" si="6"/>
        <v>1.7706397234831892</v>
      </c>
      <c r="N571" s="3">
        <f t="shared" si="7"/>
        <v>28.330235575731027</v>
      </c>
      <c r="O571" s="3">
        <f t="shared" si="8"/>
        <v>0.12283695949853668</v>
      </c>
      <c r="P571" s="3">
        <f t="shared" si="76"/>
        <v>3.6851087849561006</v>
      </c>
      <c r="Q571" s="3">
        <v>551</v>
      </c>
      <c r="R571" s="3" t="str">
        <f t="shared" si="10"/>
        <v/>
      </c>
      <c r="S571" s="16"/>
      <c r="T571" s="16">
        <f t="shared" si="80"/>
        <v>1.1070101199301473E-3</v>
      </c>
      <c r="U571" s="16">
        <f t="shared" si="81"/>
        <v>0.53234818559108255</v>
      </c>
      <c r="V571" s="16">
        <f t="shared" si="83"/>
        <v>0.47983011740029313</v>
      </c>
      <c r="W571" s="16">
        <f t="shared" si="82"/>
        <v>0.12777707136858241</v>
      </c>
      <c r="X571" s="3">
        <f t="shared" si="77"/>
        <v>2.1730868414042503</v>
      </c>
      <c r="Y571" s="3">
        <f t="shared" si="12"/>
        <v>2.3249360650811091</v>
      </c>
      <c r="Z571" s="3"/>
      <c r="AA571" s="16">
        <f t="shared" si="79"/>
        <v>0.12777707136858241</v>
      </c>
      <c r="AB571" s="3"/>
      <c r="AC571" s="3"/>
      <c r="AD571" s="3"/>
      <c r="AE571" s="3"/>
      <c r="AF571" s="3"/>
      <c r="AG571" s="3"/>
    </row>
    <row r="572" spans="1:33" ht="16.5" customHeight="1" x14ac:dyDescent="0.2">
      <c r="A572" s="3"/>
      <c r="B572" s="18" t="s">
        <v>584</v>
      </c>
      <c r="C572" s="1">
        <v>52.06</v>
      </c>
      <c r="D572" s="3">
        <f t="shared" si="2"/>
        <v>0.90000000000000568</v>
      </c>
      <c r="E572" s="16">
        <f t="shared" si="78"/>
        <v>1.7591868647380878E-2</v>
      </c>
      <c r="F572" s="3">
        <f t="shared" si="3"/>
        <v>0.81000000000001027</v>
      </c>
      <c r="G572" s="1">
        <v>52</v>
      </c>
      <c r="H572" s="3">
        <f t="shared" si="4"/>
        <v>-6.0000000000002274E-2</v>
      </c>
      <c r="I572" s="3">
        <f t="shared" si="5"/>
        <v>-1.1525163273146805E-3</v>
      </c>
      <c r="J572" s="3">
        <f t="shared" si="0"/>
        <v>8.3333333333333329E-2</v>
      </c>
      <c r="K572" s="3">
        <f t="shared" si="1"/>
        <v>-0.72000000000002728</v>
      </c>
      <c r="L572" s="3">
        <f t="shared" si="15"/>
        <v>3.0094804341400514</v>
      </c>
      <c r="M572" s="3">
        <f t="shared" si="6"/>
        <v>1.7347854144360482</v>
      </c>
      <c r="N572" s="3">
        <f t="shared" si="7"/>
        <v>27.756566630976771</v>
      </c>
      <c r="O572" s="3">
        <f t="shared" si="8"/>
        <v>-2.5939807670466556E-2</v>
      </c>
      <c r="P572" s="3">
        <f t="shared" si="76"/>
        <v>-0.77819423011399669</v>
      </c>
      <c r="Q572" s="3">
        <v>552</v>
      </c>
      <c r="R572" s="3" t="str">
        <f t="shared" si="10"/>
        <v/>
      </c>
      <c r="S572" s="16"/>
      <c r="T572" s="16">
        <f t="shared" si="80"/>
        <v>1.0639000508802315E-3</v>
      </c>
      <c r="U572" s="16">
        <f t="shared" si="81"/>
        <v>0.52187969209899254</v>
      </c>
      <c r="V572" s="16">
        <f t="shared" si="83"/>
        <v>0.48241181250961362</v>
      </c>
      <c r="W572" s="16">
        <f t="shared" si="82"/>
        <v>-2.6500735968765749E-2</v>
      </c>
      <c r="X572" s="3">
        <f t="shared" si="77"/>
        <v>-0.45889653201583375</v>
      </c>
      <c r="Y572" s="3">
        <f t="shared" si="12"/>
        <v>-0.48218757986125532</v>
      </c>
      <c r="Z572" s="3"/>
      <c r="AA572" s="16">
        <f t="shared" si="79"/>
        <v>2.6500735968765749E-2</v>
      </c>
      <c r="AB572" s="3"/>
      <c r="AC572" s="3"/>
      <c r="AD572" s="3"/>
      <c r="AE572" s="3"/>
      <c r="AF572" s="3"/>
      <c r="AG572" s="3"/>
    </row>
    <row r="573" spans="1:33" ht="16.5" customHeight="1" x14ac:dyDescent="0.2">
      <c r="A573" s="3"/>
      <c r="B573" s="18" t="s">
        <v>585</v>
      </c>
      <c r="C573" s="1">
        <v>51.71</v>
      </c>
      <c r="D573" s="3">
        <f t="shared" si="2"/>
        <v>-0.35000000000000142</v>
      </c>
      <c r="E573" s="16">
        <f t="shared" si="78"/>
        <v>-6.7230119093354091E-3</v>
      </c>
      <c r="F573" s="3">
        <f t="shared" si="3"/>
        <v>0.122500000000001</v>
      </c>
      <c r="G573" s="1">
        <v>52.05</v>
      </c>
      <c r="H573" s="3">
        <f t="shared" si="4"/>
        <v>0.33999999999999631</v>
      </c>
      <c r="I573" s="3">
        <f t="shared" si="5"/>
        <v>6.5751305356796805E-3</v>
      </c>
      <c r="J573" s="3">
        <f t="shared" si="0"/>
        <v>8.3333333333333329E-2</v>
      </c>
      <c r="K573" s="3">
        <f t="shared" si="1"/>
        <v>4.0799999999999557</v>
      </c>
      <c r="L573" s="3">
        <f t="shared" si="15"/>
        <v>2.8534274377000486</v>
      </c>
      <c r="M573" s="3">
        <f t="shared" si="6"/>
        <v>1.6892091160362734</v>
      </c>
      <c r="N573" s="3">
        <f t="shared" si="7"/>
        <v>27.027345856580375</v>
      </c>
      <c r="O573" s="3">
        <f t="shared" si="8"/>
        <v>0.15095821919215918</v>
      </c>
      <c r="P573" s="3">
        <f t="shared" si="76"/>
        <v>4.5287465757647754</v>
      </c>
      <c r="Q573" s="3">
        <v>553</v>
      </c>
      <c r="R573" s="3" t="str">
        <f t="shared" si="10"/>
        <v/>
      </c>
      <c r="S573" s="16"/>
      <c r="T573" s="16">
        <f t="shared" si="80"/>
        <v>1.0088351232182223E-3</v>
      </c>
      <c r="U573" s="16">
        <f t="shared" si="81"/>
        <v>0.50819463942850174</v>
      </c>
      <c r="V573" s="16">
        <f t="shared" si="83"/>
        <v>0.48252272772488181</v>
      </c>
      <c r="W573" s="16">
        <f t="shared" si="82"/>
        <v>0.15525855706956329</v>
      </c>
      <c r="X573" s="3">
        <f t="shared" si="77"/>
        <v>2.6705750538559005</v>
      </c>
      <c r="Y573" s="3">
        <f t="shared" si="12"/>
        <v>2.8249686338658329</v>
      </c>
      <c r="Z573" s="3"/>
      <c r="AA573" s="16">
        <f t="shared" si="79"/>
        <v>0.15525855706956329</v>
      </c>
      <c r="AB573" s="3"/>
      <c r="AC573" s="3"/>
      <c r="AD573" s="3"/>
      <c r="AE573" s="3"/>
      <c r="AF573" s="3"/>
      <c r="AG573" s="3"/>
    </row>
    <row r="574" spans="1:33" ht="16.5" customHeight="1" x14ac:dyDescent="0.2">
      <c r="A574" s="3"/>
      <c r="B574" s="18" t="s">
        <v>586</v>
      </c>
      <c r="C574" s="1">
        <v>51.6</v>
      </c>
      <c r="D574" s="3">
        <f t="shared" si="2"/>
        <v>-0.10999999999999943</v>
      </c>
      <c r="E574" s="16">
        <f t="shared" si="78"/>
        <v>-2.1272481144846149E-3</v>
      </c>
      <c r="F574" s="3">
        <f t="shared" si="3"/>
        <v>1.2099999999999875E-2</v>
      </c>
      <c r="G574" s="1">
        <v>50.58</v>
      </c>
      <c r="H574" s="3">
        <f t="shared" si="4"/>
        <v>-1.0200000000000031</v>
      </c>
      <c r="I574" s="3">
        <f t="shared" si="5"/>
        <v>-1.9767441860465175E-2</v>
      </c>
      <c r="J574" s="3">
        <f t="shared" si="0"/>
        <v>8.3333333333333329E-2</v>
      </c>
      <c r="K574" s="3">
        <f t="shared" si="1"/>
        <v>-12.240000000000038</v>
      </c>
      <c r="L574" s="3">
        <f t="shared" si="15"/>
        <v>2.6998421707973432</v>
      </c>
      <c r="M574" s="3">
        <f t="shared" si="6"/>
        <v>1.6431196459166761</v>
      </c>
      <c r="N574" s="3">
        <f t="shared" si="7"/>
        <v>26.289914334666818</v>
      </c>
      <c r="O574" s="3">
        <f t="shared" si="8"/>
        <v>-0.46557778181345905</v>
      </c>
      <c r="P574" s="3">
        <f t="shared" si="76"/>
        <v>-13.967333454403771</v>
      </c>
      <c r="Q574" s="3">
        <v>554</v>
      </c>
      <c r="R574" s="3" t="str">
        <f t="shared" si="10"/>
        <v/>
      </c>
      <c r="S574" s="16"/>
      <c r="T574" s="16">
        <f t="shared" si="80"/>
        <v>9.5454809950591723E-4</v>
      </c>
      <c r="U574" s="16">
        <f t="shared" si="81"/>
        <v>0.49433218939647738</v>
      </c>
      <c r="V574" s="16">
        <f t="shared" si="83"/>
        <v>0.47262105934399845</v>
      </c>
      <c r="W574" s="16">
        <f t="shared" si="82"/>
        <v>-0.47985809424061038</v>
      </c>
      <c r="X574" s="3">
        <f t="shared" si="77"/>
        <v>-8.2364538770683229</v>
      </c>
      <c r="Y574" s="3">
        <f t="shared" si="12"/>
        <v>-8.7311391431326548</v>
      </c>
      <c r="Z574" s="3"/>
      <c r="AA574" s="16">
        <f t="shared" si="79"/>
        <v>0.47985809424061038</v>
      </c>
      <c r="AB574" s="3"/>
      <c r="AC574" s="3"/>
      <c r="AD574" s="3"/>
      <c r="AE574" s="3"/>
      <c r="AF574" s="3"/>
      <c r="AG574" s="3"/>
    </row>
    <row r="575" spans="1:33" ht="16.5" customHeight="1" x14ac:dyDescent="0.2">
      <c r="A575" s="3"/>
      <c r="B575" s="18" t="s">
        <v>587</v>
      </c>
      <c r="C575" s="1">
        <v>49.76</v>
      </c>
      <c r="D575" s="3">
        <f t="shared" si="2"/>
        <v>-1.8400000000000034</v>
      </c>
      <c r="E575" s="16">
        <f t="shared" si="78"/>
        <v>-3.5658914728682232E-2</v>
      </c>
      <c r="F575" s="3">
        <f t="shared" si="3"/>
        <v>3.3856000000000126</v>
      </c>
      <c r="G575" s="1">
        <v>50.15</v>
      </c>
      <c r="H575" s="3">
        <f t="shared" si="4"/>
        <v>0.39000000000000057</v>
      </c>
      <c r="I575" s="3">
        <f t="shared" si="5"/>
        <v>7.8376205787781469E-3</v>
      </c>
      <c r="J575" s="3">
        <f t="shared" si="0"/>
        <v>8.3333333333333329E-2</v>
      </c>
      <c r="K575" s="3">
        <f t="shared" si="1"/>
        <v>4.6800000000000068</v>
      </c>
      <c r="L575" s="3">
        <f t="shared" si="15"/>
        <v>2.7369101615650551</v>
      </c>
      <c r="M575" s="3">
        <f t="shared" si="6"/>
        <v>1.6543609526234155</v>
      </c>
      <c r="N575" s="3">
        <f t="shared" si="7"/>
        <v>26.469775241974649</v>
      </c>
      <c r="O575" s="3">
        <f t="shared" si="8"/>
        <v>0.17680543023949297</v>
      </c>
      <c r="P575" s="3">
        <f t="shared" si="76"/>
        <v>5.3041629071847893</v>
      </c>
      <c r="Q575" s="3">
        <v>555</v>
      </c>
      <c r="R575" s="3">
        <f t="shared" si="10"/>
        <v>5.3041629071847893</v>
      </c>
      <c r="S575" s="16"/>
      <c r="T575" s="16">
        <f t="shared" si="80"/>
        <v>9.7168378059356655E-4</v>
      </c>
      <c r="U575" s="16">
        <f t="shared" si="81"/>
        <v>0.49874948404179131</v>
      </c>
      <c r="V575" s="16">
        <f t="shared" si="83"/>
        <v>0.48453033959573161</v>
      </c>
      <c r="W575" s="16">
        <f t="shared" si="82"/>
        <v>0.1885745247958131</v>
      </c>
      <c r="X575" s="3">
        <f t="shared" si="77"/>
        <v>3.1278334754519572</v>
      </c>
      <c r="Y575" s="3">
        <f t="shared" si="12"/>
        <v>3.4311610757508451</v>
      </c>
      <c r="Z575" s="3"/>
      <c r="AA575" s="16">
        <f t="shared" si="79"/>
        <v>0.1885745247958131</v>
      </c>
      <c r="AB575" s="3"/>
      <c r="AC575" s="3"/>
      <c r="AD575" s="3"/>
      <c r="AE575" s="3"/>
      <c r="AF575" s="3"/>
      <c r="AG575" s="3"/>
    </row>
    <row r="576" spans="1:33" ht="16.5" customHeight="1" x14ac:dyDescent="0.2">
      <c r="A576" s="3"/>
      <c r="B576" s="18" t="s">
        <v>588</v>
      </c>
      <c r="C576" s="1">
        <v>52.56</v>
      </c>
      <c r="D576" s="3">
        <f t="shared" si="2"/>
        <v>2.8000000000000043</v>
      </c>
      <c r="E576" s="16">
        <f t="shared" si="78"/>
        <v>5.6270096463022598E-2</v>
      </c>
      <c r="F576" s="3">
        <f t="shared" si="3"/>
        <v>7.8400000000000238</v>
      </c>
      <c r="G576" s="1">
        <v>52.76</v>
      </c>
      <c r="H576" s="3">
        <f t="shared" si="4"/>
        <v>0.19999999999999574</v>
      </c>
      <c r="I576" s="3">
        <f t="shared" si="5"/>
        <v>3.8051750380516691E-3</v>
      </c>
      <c r="J576" s="3">
        <f t="shared" si="0"/>
        <v>8.3333333333333329E-2</v>
      </c>
      <c r="K576" s="3">
        <f t="shared" si="1"/>
        <v>2.3999999999999488</v>
      </c>
      <c r="L576" s="3">
        <f t="shared" si="15"/>
        <v>3.0127528555345129</v>
      </c>
      <c r="M576" s="3">
        <f t="shared" si="6"/>
        <v>1.7357283357526065</v>
      </c>
      <c r="N576" s="3">
        <f t="shared" si="7"/>
        <v>27.771653372041705</v>
      </c>
      <c r="O576" s="3">
        <f t="shared" si="8"/>
        <v>8.6419053552500347E-2</v>
      </c>
      <c r="P576" s="3">
        <f t="shared" si="76"/>
        <v>2.5925716065750102</v>
      </c>
      <c r="Q576" s="3">
        <v>556</v>
      </c>
      <c r="R576" s="3" t="str">
        <f t="shared" si="10"/>
        <v/>
      </c>
      <c r="S576" s="16"/>
      <c r="T576" s="16">
        <f t="shared" si="80"/>
        <v>1.0903129684510964E-3</v>
      </c>
      <c r="U576" s="16">
        <f t="shared" si="81"/>
        <v>0.52831819950052894</v>
      </c>
      <c r="V576" s="16">
        <f t="shared" si="83"/>
        <v>0.51592478745269732</v>
      </c>
      <c r="W576" s="16">
        <f t="shared" si="82"/>
        <v>8.6429164279763396E-2</v>
      </c>
      <c r="X576" s="3">
        <f t="shared" si="77"/>
        <v>1.5288241331289618</v>
      </c>
      <c r="Y576" s="3">
        <f t="shared" si="12"/>
        <v>1.5726004591951321</v>
      </c>
      <c r="Z576" s="3"/>
      <c r="AA576" s="16">
        <f t="shared" si="79"/>
        <v>8.6429164279763396E-2</v>
      </c>
      <c r="AB576" s="3"/>
      <c r="AC576" s="3"/>
      <c r="AD576" s="3"/>
      <c r="AE576" s="3"/>
      <c r="AF576" s="3"/>
      <c r="AG576" s="3"/>
    </row>
    <row r="577" spans="1:33" ht="16.5" customHeight="1" x14ac:dyDescent="0.2">
      <c r="A577" s="3"/>
      <c r="B577" s="18" t="s">
        <v>589</v>
      </c>
      <c r="C577" s="1">
        <v>51.47</v>
      </c>
      <c r="D577" s="3">
        <f t="shared" si="2"/>
        <v>-1.0900000000000034</v>
      </c>
      <c r="E577" s="16">
        <f t="shared" si="78"/>
        <v>-2.0738203957382104E-2</v>
      </c>
      <c r="F577" s="3">
        <f t="shared" si="3"/>
        <v>1.1881000000000075</v>
      </c>
      <c r="G577" s="1">
        <v>50.25</v>
      </c>
      <c r="H577" s="3">
        <f t="shared" si="4"/>
        <v>-1.2199999999999989</v>
      </c>
      <c r="I577" s="3">
        <f t="shared" si="5"/>
        <v>-2.370312803574896E-2</v>
      </c>
      <c r="J577" s="3">
        <f t="shared" si="0"/>
        <v>8.3333333333333329E-2</v>
      </c>
      <c r="K577" s="3">
        <f t="shared" si="1"/>
        <v>-14.639999999999986</v>
      </c>
      <c r="L577" s="3">
        <f t="shared" si="15"/>
        <v>2.9141229714515666</v>
      </c>
      <c r="M577" s="3">
        <f t="shared" si="6"/>
        <v>1.7070802475137385</v>
      </c>
      <c r="N577" s="3">
        <f t="shared" si="7"/>
        <v>27.313283960219817</v>
      </c>
      <c r="O577" s="3">
        <f t="shared" si="8"/>
        <v>-0.53600292155722762</v>
      </c>
      <c r="P577" s="3">
        <f t="shared" si="76"/>
        <v>-16.08008764671683</v>
      </c>
      <c r="Q577" s="3">
        <v>557</v>
      </c>
      <c r="R577" s="3" t="str">
        <f t="shared" si="10"/>
        <v/>
      </c>
      <c r="S577" s="16"/>
      <c r="T577" s="16">
        <f t="shared" si="80"/>
        <v>1.0546243270957926E-3</v>
      </c>
      <c r="U577" s="16">
        <f t="shared" si="81"/>
        <v>0.51959968026984282</v>
      </c>
      <c r="V577" s="16">
        <f t="shared" si="83"/>
        <v>0.51206432717612071</v>
      </c>
      <c r="W577" s="16">
        <f t="shared" si="82"/>
        <v>-0.54741668871172344</v>
      </c>
      <c r="X577" s="3">
        <f t="shared" si="77"/>
        <v>-9.4823325206459668</v>
      </c>
      <c r="Y577" s="3">
        <f t="shared" si="12"/>
        <v>-9.9603848216394173</v>
      </c>
      <c r="Z577" s="3"/>
      <c r="AA577" s="16">
        <f t="shared" si="79"/>
        <v>0.54741668871172344</v>
      </c>
      <c r="AB577" s="3"/>
      <c r="AC577" s="3"/>
      <c r="AD577" s="3"/>
      <c r="AE577" s="3"/>
      <c r="AF577" s="3"/>
      <c r="AG577" s="3"/>
    </row>
    <row r="578" spans="1:33" ht="16.5" customHeight="1" x14ac:dyDescent="0.2">
      <c r="A578" s="3"/>
      <c r="B578" s="18" t="s">
        <v>590</v>
      </c>
      <c r="C578" s="1">
        <v>52.98</v>
      </c>
      <c r="D578" s="3">
        <f t="shared" si="2"/>
        <v>1.509999999999998</v>
      </c>
      <c r="E578" s="16">
        <f t="shared" si="78"/>
        <v>2.9337478142607305E-2</v>
      </c>
      <c r="F578" s="3">
        <f t="shared" si="3"/>
        <v>2.2800999999999938</v>
      </c>
      <c r="G578" s="1">
        <v>53</v>
      </c>
      <c r="H578" s="3">
        <f t="shared" si="4"/>
        <v>2.0000000000003126E-2</v>
      </c>
      <c r="I578" s="3">
        <f t="shared" si="5"/>
        <v>3.7750094375241841E-4</v>
      </c>
      <c r="J578" s="3">
        <f t="shared" si="0"/>
        <v>8.3333333333333329E-2</v>
      </c>
      <c r="K578" s="3">
        <f t="shared" si="1"/>
        <v>0.24000000000003752</v>
      </c>
      <c r="L578" s="3">
        <f t="shared" si="15"/>
        <v>2.8798514594812112</v>
      </c>
      <c r="M578" s="3">
        <f t="shared" si="6"/>
        <v>1.6970125101133495</v>
      </c>
      <c r="N578" s="3">
        <f t="shared" si="7"/>
        <v>27.152200161813592</v>
      </c>
      <c r="O578" s="3">
        <f t="shared" si="8"/>
        <v>8.8390627120364836E-3</v>
      </c>
      <c r="P578" s="3">
        <f t="shared" si="76"/>
        <v>0.26517188136109449</v>
      </c>
      <c r="Q578" s="3">
        <v>558</v>
      </c>
      <c r="R578" s="3" t="str">
        <f t="shared" si="10"/>
        <v/>
      </c>
      <c r="S578" s="16"/>
      <c r="T578" s="16">
        <f t="shared" si="80"/>
        <v>1.0441412620510451E-3</v>
      </c>
      <c r="U578" s="16">
        <f t="shared" si="81"/>
        <v>0.51701079590765564</v>
      </c>
      <c r="V578" s="16">
        <f t="shared" si="83"/>
        <v>0.52057047340727203</v>
      </c>
      <c r="W578" s="16">
        <f t="shared" si="82"/>
        <v>8.761927915018116E-3</v>
      </c>
      <c r="X578" s="3">
        <f t="shared" si="77"/>
        <v>0.15637028910750814</v>
      </c>
      <c r="Y578" s="3">
        <f t="shared" si="12"/>
        <v>0.15942548996529365</v>
      </c>
      <c r="Z578" s="3"/>
      <c r="AA578" s="16">
        <f t="shared" si="79"/>
        <v>8.761927915018116E-3</v>
      </c>
      <c r="AB578" s="3"/>
      <c r="AC578" s="3"/>
      <c r="AD578" s="3"/>
      <c r="AE578" s="3"/>
      <c r="AF578" s="3"/>
      <c r="AG578" s="3"/>
    </row>
    <row r="579" spans="1:33" ht="16.5" customHeight="1" x14ac:dyDescent="0.2">
      <c r="A579" s="3"/>
      <c r="B579" s="18" t="s">
        <v>591</v>
      </c>
      <c r="C579" s="1">
        <v>55.26</v>
      </c>
      <c r="D579" s="3">
        <f t="shared" si="2"/>
        <v>2.2800000000000011</v>
      </c>
      <c r="E579" s="16">
        <f t="shared" si="78"/>
        <v>4.3035107587768996E-2</v>
      </c>
      <c r="F579" s="3">
        <f t="shared" si="3"/>
        <v>5.1984000000000048</v>
      </c>
      <c r="G579" s="1">
        <v>54.79</v>
      </c>
      <c r="H579" s="3">
        <f t="shared" si="4"/>
        <v>-0.46999999999999886</v>
      </c>
      <c r="I579" s="3">
        <f t="shared" si="5"/>
        <v>-8.5052479189286802E-3</v>
      </c>
      <c r="J579" s="3">
        <f t="shared" si="0"/>
        <v>8.3333333333333329E-2</v>
      </c>
      <c r="K579" s="3">
        <f t="shared" si="1"/>
        <v>-5.6399999999999864</v>
      </c>
      <c r="L579" s="3">
        <f t="shared" si="15"/>
        <v>3.005178407617362</v>
      </c>
      <c r="M579" s="3">
        <f t="shared" si="6"/>
        <v>1.7335450405505368</v>
      </c>
      <c r="N579" s="3">
        <f t="shared" si="7"/>
        <v>27.736720648808589</v>
      </c>
      <c r="O579" s="3">
        <f t="shared" si="8"/>
        <v>-0.20334054884899483</v>
      </c>
      <c r="P579" s="3">
        <f t="shared" si="76"/>
        <v>-6.1002164654698445</v>
      </c>
      <c r="Q579" s="3">
        <v>559</v>
      </c>
      <c r="R579" s="3" t="str">
        <f t="shared" si="10"/>
        <v/>
      </c>
      <c r="S579" s="16"/>
      <c r="T579" s="16">
        <f t="shared" si="80"/>
        <v>1.0878104092423861E-3</v>
      </c>
      <c r="U579" s="16">
        <f t="shared" si="81"/>
        <v>0.52771153556280237</v>
      </c>
      <c r="V579" s="16">
        <f t="shared" si="83"/>
        <v>0.5387950414070628</v>
      </c>
      <c r="W579" s="16">
        <f t="shared" si="82"/>
        <v>-0.19340675378319025</v>
      </c>
      <c r="X579" s="3">
        <f t="shared" si="77"/>
        <v>-3.5972615475958012</v>
      </c>
      <c r="Y579" s="3">
        <f t="shared" si="12"/>
        <v>-3.5190847018533438</v>
      </c>
      <c r="Z579" s="3"/>
      <c r="AA579" s="16">
        <f t="shared" si="79"/>
        <v>0.19340675378319025</v>
      </c>
      <c r="AB579" s="3"/>
      <c r="AC579" s="3"/>
      <c r="AD579" s="3"/>
      <c r="AE579" s="3"/>
      <c r="AF579" s="3"/>
      <c r="AG579" s="3"/>
    </row>
    <row r="580" spans="1:33" ht="16.5" customHeight="1" x14ac:dyDescent="0.2">
      <c r="A580" s="3"/>
      <c r="B580" s="18" t="s">
        <v>592</v>
      </c>
      <c r="C580" s="1">
        <v>57.25</v>
      </c>
      <c r="D580" s="3">
        <f t="shared" si="2"/>
        <v>1.990000000000002</v>
      </c>
      <c r="E580" s="16">
        <f t="shared" si="78"/>
        <v>3.6011581614187514E-2</v>
      </c>
      <c r="F580" s="3">
        <f t="shared" si="3"/>
        <v>3.9601000000000077</v>
      </c>
      <c r="G580" s="1">
        <v>56.17</v>
      </c>
      <c r="H580" s="3">
        <f t="shared" si="4"/>
        <v>-1.0799999999999983</v>
      </c>
      <c r="I580" s="3">
        <f t="shared" si="5"/>
        <v>-1.8864628820960669E-2</v>
      </c>
      <c r="J580" s="3">
        <f t="shared" si="0"/>
        <v>8.3333333333333329E-2</v>
      </c>
      <c r="K580" s="3">
        <f t="shared" si="1"/>
        <v>-12.95999999999998</v>
      </c>
      <c r="L580" s="3">
        <f t="shared" si="15"/>
        <v>3.0567957909893972</v>
      </c>
      <c r="M580" s="3">
        <f t="shared" si="6"/>
        <v>1.7483694663855798</v>
      </c>
      <c r="N580" s="3">
        <f t="shared" si="7"/>
        <v>27.973911462169276</v>
      </c>
      <c r="O580" s="3">
        <f t="shared" si="8"/>
        <v>-0.4632888045537189</v>
      </c>
      <c r="P580" s="3">
        <f t="shared" si="76"/>
        <v>-13.898664136611567</v>
      </c>
      <c r="Q580" s="3">
        <v>560</v>
      </c>
      <c r="R580" s="3">
        <f t="shared" si="10"/>
        <v>-13.898664136611567</v>
      </c>
      <c r="S580" s="16"/>
      <c r="T580" s="16">
        <f t="shared" si="80"/>
        <v>1.0991089822755158E-3</v>
      </c>
      <c r="U580" s="16">
        <f t="shared" si="81"/>
        <v>0.53044500135502459</v>
      </c>
      <c r="V580" s="16">
        <f t="shared" si="83"/>
        <v>0.54398486605739182</v>
      </c>
      <c r="W580" s="16">
        <f t="shared" si="82"/>
        <v>-0.42676534847769415</v>
      </c>
      <c r="X580" s="3">
        <f t="shared" si="77"/>
        <v>-8.1959599867626594</v>
      </c>
      <c r="Y580" s="3">
        <f t="shared" si="12"/>
        <v>-7.765103233119329</v>
      </c>
      <c r="Z580" s="3"/>
      <c r="AA580" s="16">
        <f t="shared" si="79"/>
        <v>0.42676534847769415</v>
      </c>
      <c r="AB580" s="3"/>
      <c r="AC580" s="3"/>
      <c r="AD580" s="3"/>
      <c r="AE580" s="3"/>
      <c r="AF580" s="3"/>
      <c r="AG580" s="3"/>
    </row>
    <row r="581" spans="1:33" ht="16.5" customHeight="1" x14ac:dyDescent="0.2">
      <c r="A581" s="3"/>
      <c r="B581" s="18" t="s">
        <v>593</v>
      </c>
      <c r="C581" s="1">
        <v>58.71</v>
      </c>
      <c r="D581" s="3">
        <f t="shared" si="2"/>
        <v>1.4600000000000009</v>
      </c>
      <c r="E581" s="16">
        <f t="shared" si="78"/>
        <v>2.5502183406113554E-2</v>
      </c>
      <c r="F581" s="3">
        <f t="shared" si="3"/>
        <v>2.1316000000000024</v>
      </c>
      <c r="G581" s="1">
        <v>57.85</v>
      </c>
      <c r="H581" s="3">
        <f t="shared" si="4"/>
        <v>-0.85999999999999943</v>
      </c>
      <c r="I581" s="3">
        <f t="shared" si="5"/>
        <v>-1.4648271163345246E-2</v>
      </c>
      <c r="J581" s="3">
        <f t="shared" si="0"/>
        <v>8.3333333333333329E-2</v>
      </c>
      <c r="K581" s="3">
        <f t="shared" si="1"/>
        <v>-10.319999999999993</v>
      </c>
      <c r="L581" s="3">
        <f t="shared" si="15"/>
        <v>3.0067852076926731</v>
      </c>
      <c r="M581" s="3">
        <f t="shared" si="6"/>
        <v>1.7340084220362579</v>
      </c>
      <c r="N581" s="3">
        <f t="shared" si="7"/>
        <v>27.744134752580127</v>
      </c>
      <c r="O581" s="3">
        <f t="shared" si="8"/>
        <v>-0.3719705116786986</v>
      </c>
      <c r="P581" s="3">
        <f t="shared" si="76"/>
        <v>-11.159115350360958</v>
      </c>
      <c r="Q581" s="3">
        <v>561</v>
      </c>
      <c r="R581" s="3" t="str">
        <f t="shared" si="10"/>
        <v/>
      </c>
      <c r="S581" s="16"/>
      <c r="T581" s="16">
        <f t="shared" si="80"/>
        <v>1.0748523539621934E-3</v>
      </c>
      <c r="U581" s="16">
        <f t="shared" si="81"/>
        <v>0.52455905541161096</v>
      </c>
      <c r="V581" s="16">
        <f t="shared" si="83"/>
        <v>0.54767248286143555</v>
      </c>
      <c r="W581" s="16">
        <f t="shared" si="82"/>
        <v>-0.33509907444494025</v>
      </c>
      <c r="X581" s="3">
        <f t="shared" si="77"/>
        <v>-6.580464280614299</v>
      </c>
      <c r="Y581" s="3">
        <f t="shared" si="12"/>
        <v>-6.0972122400975666</v>
      </c>
      <c r="Z581" s="3"/>
      <c r="AA581" s="16">
        <f t="shared" si="79"/>
        <v>0.33509907444494025</v>
      </c>
      <c r="AB581" s="3"/>
      <c r="AC581" s="3"/>
      <c r="AD581" s="3"/>
      <c r="AE581" s="3"/>
      <c r="AF581" s="3"/>
      <c r="AG581" s="3"/>
    </row>
    <row r="582" spans="1:33" ht="16.5" customHeight="1" x14ac:dyDescent="0.2">
      <c r="A582" s="3"/>
      <c r="B582" s="18" t="s">
        <v>594</v>
      </c>
      <c r="C582" s="1">
        <v>60</v>
      </c>
      <c r="D582" s="3">
        <f t="shared" si="2"/>
        <v>1.2899999999999991</v>
      </c>
      <c r="E582" s="16">
        <f t="shared" si="78"/>
        <v>2.197240674501787E-2</v>
      </c>
      <c r="F582" s="3">
        <f t="shared" si="3"/>
        <v>1.6640999999999977</v>
      </c>
      <c r="G582" s="1">
        <v>59.12</v>
      </c>
      <c r="H582" s="3">
        <f t="shared" si="4"/>
        <v>-0.88000000000000256</v>
      </c>
      <c r="I582" s="3">
        <f t="shared" si="5"/>
        <v>-1.466666666666671E-2</v>
      </c>
      <c r="J582" s="3">
        <f t="shared" si="0"/>
        <v>8.3333333333333329E-2</v>
      </c>
      <c r="K582" s="3">
        <f t="shared" si="1"/>
        <v>-10.560000000000031</v>
      </c>
      <c r="L582" s="3">
        <f t="shared" si="15"/>
        <v>2.9342076288984744</v>
      </c>
      <c r="M582" s="3">
        <f t="shared" si="6"/>
        <v>1.7129528974547066</v>
      </c>
      <c r="N582" s="3">
        <f t="shared" si="7"/>
        <v>27.407246359275305</v>
      </c>
      <c r="O582" s="3">
        <f t="shared" si="8"/>
        <v>-0.38529956134853582</v>
      </c>
      <c r="P582" s="3">
        <f t="shared" si="76"/>
        <v>-11.558986840456075</v>
      </c>
      <c r="Q582" s="3">
        <v>562</v>
      </c>
      <c r="R582" s="3" t="str">
        <f t="shared" si="10"/>
        <v/>
      </c>
      <c r="S582" s="16"/>
      <c r="T582" s="16">
        <f t="shared" si="80"/>
        <v>1.0428488028382103E-3</v>
      </c>
      <c r="U582" s="16">
        <f t="shared" si="81"/>
        <v>0.51669071360590746</v>
      </c>
      <c r="V582" s="16">
        <f t="shared" si="83"/>
        <v>0.55035798749590015</v>
      </c>
      <c r="W582" s="16">
        <f t="shared" si="82"/>
        <v>-0.34062930756336368</v>
      </c>
      <c r="X582" s="3">
        <f t="shared" si="77"/>
        <v>-6.8162661318176578</v>
      </c>
      <c r="Y582" s="3">
        <f t="shared" si="12"/>
        <v>-6.1978362275439558</v>
      </c>
      <c r="Z582" s="3"/>
      <c r="AA582" s="16">
        <f t="shared" si="79"/>
        <v>0.34062930756336368</v>
      </c>
      <c r="AB582" s="3"/>
      <c r="AC582" s="3"/>
      <c r="AD582" s="3"/>
      <c r="AE582" s="3"/>
      <c r="AF582" s="3"/>
      <c r="AG582" s="3"/>
    </row>
    <row r="583" spans="1:33" ht="16.5" customHeight="1" x14ac:dyDescent="0.2">
      <c r="A583" s="3"/>
      <c r="B583" s="18" t="s">
        <v>595</v>
      </c>
      <c r="C583" s="1">
        <v>62.08</v>
      </c>
      <c r="D583" s="3">
        <f t="shared" si="2"/>
        <v>2.0799999999999983</v>
      </c>
      <c r="E583" s="16">
        <f t="shared" si="78"/>
        <v>3.4666666666666637E-2</v>
      </c>
      <c r="F583" s="3">
        <f t="shared" si="3"/>
        <v>4.3263999999999925</v>
      </c>
      <c r="G583" s="1">
        <v>60.83</v>
      </c>
      <c r="H583" s="3">
        <f t="shared" si="4"/>
        <v>-1.25</v>
      </c>
      <c r="I583" s="3">
        <f t="shared" si="5"/>
        <v>-2.0135309278350517E-2</v>
      </c>
      <c r="J583" s="3">
        <f t="shared" si="0"/>
        <v>8.3333333333333329E-2</v>
      </c>
      <c r="K583" s="3">
        <f t="shared" si="1"/>
        <v>-15</v>
      </c>
      <c r="L583" s="3">
        <f t="shared" si="15"/>
        <v>3.0094612705796377</v>
      </c>
      <c r="M583" s="3">
        <f t="shared" si="6"/>
        <v>1.7347798911042398</v>
      </c>
      <c r="N583" s="3">
        <f t="shared" si="7"/>
        <v>27.756478257667837</v>
      </c>
      <c r="O583" s="3">
        <f t="shared" si="8"/>
        <v>-0.54041438041067735</v>
      </c>
      <c r="P583" s="3">
        <f t="shared" si="76"/>
        <v>-16.212431412320321</v>
      </c>
      <c r="Q583" s="3">
        <v>563</v>
      </c>
      <c r="R583" s="3" t="str">
        <f t="shared" si="10"/>
        <v/>
      </c>
      <c r="S583" s="16"/>
      <c r="T583" s="16">
        <f t="shared" si="80"/>
        <v>1.0514395582403491E-3</v>
      </c>
      <c r="U583" s="16">
        <f t="shared" si="81"/>
        <v>0.51881453999433103</v>
      </c>
      <c r="V583" s="16">
        <f t="shared" si="83"/>
        <v>0.54643320526037575</v>
      </c>
      <c r="W583" s="16">
        <f t="shared" si="82"/>
        <v>-0.46572270573381847</v>
      </c>
      <c r="X583" s="3">
        <f t="shared" si="77"/>
        <v>-9.5603748559900144</v>
      </c>
      <c r="Y583" s="3">
        <f t="shared" si="12"/>
        <v>-8.4739421814134808</v>
      </c>
      <c r="Z583" s="3"/>
      <c r="AA583" s="16">
        <f t="shared" si="79"/>
        <v>0.46572270573381847</v>
      </c>
      <c r="AB583" s="3"/>
      <c r="AC583" s="3"/>
      <c r="AD583" s="3"/>
      <c r="AE583" s="3"/>
      <c r="AF583" s="3"/>
      <c r="AG583" s="3"/>
    </row>
    <row r="584" spans="1:33" ht="16.5" customHeight="1" x14ac:dyDescent="0.2">
      <c r="A584" s="3"/>
      <c r="B584" s="18" t="s">
        <v>596</v>
      </c>
      <c r="C584" s="1">
        <v>61.4</v>
      </c>
      <c r="D584" s="3">
        <f t="shared" si="2"/>
        <v>-0.67999999999999972</v>
      </c>
      <c r="E584" s="16">
        <f t="shared" si="78"/>
        <v>-1.0953608247422676E-2</v>
      </c>
      <c r="F584" s="3">
        <f t="shared" si="3"/>
        <v>0.46239999999999959</v>
      </c>
      <c r="G584" s="1">
        <v>59.3</v>
      </c>
      <c r="H584" s="3">
        <f t="shared" si="4"/>
        <v>-2.1000000000000014</v>
      </c>
      <c r="I584" s="3">
        <f t="shared" si="5"/>
        <v>-3.4201954397394159E-2</v>
      </c>
      <c r="J584" s="3">
        <f t="shared" si="0"/>
        <v>8.3333333333333329E-2</v>
      </c>
      <c r="K584" s="3">
        <f t="shared" si="1"/>
        <v>-25.200000000000017</v>
      </c>
      <c r="L584" s="3">
        <f t="shared" si="15"/>
        <v>2.871782282980738</v>
      </c>
      <c r="M584" s="3">
        <f t="shared" si="6"/>
        <v>1.6946333771588291</v>
      </c>
      <c r="N584" s="3">
        <f t="shared" si="7"/>
        <v>27.114134034541266</v>
      </c>
      <c r="O584" s="3">
        <f t="shared" si="8"/>
        <v>-0.92940456692797957</v>
      </c>
      <c r="P584" s="3">
        <f t="shared" si="76"/>
        <v>-27.882137007839386</v>
      </c>
      <c r="Q584" s="3">
        <v>564</v>
      </c>
      <c r="R584" s="3" t="str">
        <f t="shared" si="10"/>
        <v/>
      </c>
      <c r="S584" s="16"/>
      <c r="T584" s="16">
        <f t="shared" si="80"/>
        <v>1.0010904758294117E-3</v>
      </c>
      <c r="U584" s="16">
        <f t="shared" si="81"/>
        <v>0.50624022144860181</v>
      </c>
      <c r="V584" s="16">
        <f t="shared" si="83"/>
        <v>0.48129398554264913</v>
      </c>
      <c r="W584" s="16">
        <f t="shared" si="82"/>
        <v>-0.81072865288006346</v>
      </c>
      <c r="X584" s="3">
        <f t="shared" si="77"/>
        <v>-16.441931182416379</v>
      </c>
      <c r="Y584" s="3">
        <f t="shared" si="12"/>
        <v>-14.751412470852239</v>
      </c>
      <c r="Z584" s="3"/>
      <c r="AA584" s="16">
        <f t="shared" si="79"/>
        <v>0.81072865288006346</v>
      </c>
      <c r="AB584" s="3"/>
      <c r="AC584" s="3"/>
      <c r="AD584" s="3"/>
      <c r="AE584" s="3"/>
      <c r="AF584" s="3"/>
      <c r="AG584" s="3"/>
    </row>
    <row r="585" spans="1:33" ht="16.5" customHeight="1" x14ac:dyDescent="0.2">
      <c r="A585" s="3"/>
      <c r="B585" s="18" t="s">
        <v>597</v>
      </c>
      <c r="C585" s="1">
        <v>60.07</v>
      </c>
      <c r="D585" s="3">
        <f t="shared" si="2"/>
        <v>-1.3299999999999983</v>
      </c>
      <c r="E585" s="16">
        <f t="shared" si="78"/>
        <v>-2.166123778501626E-2</v>
      </c>
      <c r="F585" s="3">
        <f t="shared" si="3"/>
        <v>1.7688999999999955</v>
      </c>
      <c r="G585" s="1">
        <v>60.85</v>
      </c>
      <c r="H585" s="3">
        <f t="shared" si="4"/>
        <v>0.78000000000000114</v>
      </c>
      <c r="I585" s="3">
        <f t="shared" si="5"/>
        <v>1.2984851007158333E-2</v>
      </c>
      <c r="J585" s="3">
        <f t="shared" si="0"/>
        <v>8.3333333333333329E-2</v>
      </c>
      <c r="K585" s="3">
        <f t="shared" si="1"/>
        <v>9.3600000000000136</v>
      </c>
      <c r="L585" s="3">
        <f t="shared" si="15"/>
        <v>2.8121670244412384</v>
      </c>
      <c r="M585" s="3">
        <f t="shared" si="6"/>
        <v>1.6769517060551382</v>
      </c>
      <c r="N585" s="3">
        <f t="shared" si="7"/>
        <v>26.831227296882211</v>
      </c>
      <c r="O585" s="3">
        <f t="shared" si="8"/>
        <v>0.34884725534294309</v>
      </c>
      <c r="P585" s="3">
        <f t="shared" si="76"/>
        <v>10.465417660288292</v>
      </c>
      <c r="Q585" s="3">
        <v>565</v>
      </c>
      <c r="R585" s="3">
        <f t="shared" si="10"/>
        <v>10.465417660288292</v>
      </c>
      <c r="S585" s="16"/>
      <c r="T585" s="16">
        <f t="shared" si="80"/>
        <v>9.7234013780506611E-4</v>
      </c>
      <c r="U585" s="16">
        <f t="shared" si="81"/>
        <v>0.49891790434709488</v>
      </c>
      <c r="V585" s="16">
        <f t="shared" si="83"/>
        <v>0.47575731222908635</v>
      </c>
      <c r="W585" s="16">
        <f t="shared" si="82"/>
        <v>0.31231232779631418</v>
      </c>
      <c r="X585" s="3">
        <f t="shared" si="77"/>
        <v>6.1713948581963143</v>
      </c>
      <c r="Y585" s="3">
        <f t="shared" si="12"/>
        <v>5.6826016333445084</v>
      </c>
      <c r="Z585" s="3"/>
      <c r="AA585" s="16">
        <f t="shared" si="79"/>
        <v>0.31231232779631418</v>
      </c>
      <c r="AB585" s="3"/>
      <c r="AC585" s="3"/>
      <c r="AD585" s="3"/>
      <c r="AE585" s="3"/>
      <c r="AF585" s="3"/>
      <c r="AG585" s="3"/>
    </row>
    <row r="586" spans="1:33" ht="16.5" customHeight="1" x14ac:dyDescent="0.2">
      <c r="A586" s="3"/>
      <c r="B586" s="18" t="s">
        <v>598</v>
      </c>
      <c r="C586" s="1">
        <v>60.81</v>
      </c>
      <c r="D586" s="3">
        <f t="shared" si="2"/>
        <v>0.74000000000000199</v>
      </c>
      <c r="E586" s="16">
        <f t="shared" si="78"/>
        <v>1.2318961211919461E-2</v>
      </c>
      <c r="F586" s="3">
        <f t="shared" si="3"/>
        <v>0.54760000000000297</v>
      </c>
      <c r="G586" s="1">
        <v>59</v>
      </c>
      <c r="H586" s="3">
        <f t="shared" si="4"/>
        <v>-1.8100000000000023</v>
      </c>
      <c r="I586" s="3">
        <f t="shared" si="5"/>
        <v>-2.9764841308995267E-2</v>
      </c>
      <c r="J586" s="3">
        <f t="shared" si="0"/>
        <v>8.3333333333333329E-2</v>
      </c>
      <c r="K586" s="3">
        <f t="shared" si="1"/>
        <v>-21.720000000000027</v>
      </c>
      <c r="L586" s="3">
        <f t="shared" si="15"/>
        <v>2.6897579960930638</v>
      </c>
      <c r="M586" s="3">
        <f t="shared" si="6"/>
        <v>1.6400481688331789</v>
      </c>
      <c r="N586" s="3">
        <f t="shared" si="7"/>
        <v>26.240770701330863</v>
      </c>
      <c r="O586" s="3">
        <f t="shared" si="8"/>
        <v>-0.8277195912884695</v>
      </c>
      <c r="P586" s="3">
        <f t="shared" si="76"/>
        <v>-24.831587738654086</v>
      </c>
      <c r="Q586" s="3">
        <v>566</v>
      </c>
      <c r="R586" s="3" t="str">
        <f t="shared" si="10"/>
        <v/>
      </c>
      <c r="S586" s="16"/>
      <c r="T586" s="16">
        <f t="shared" si="80"/>
        <v>9.2798428199618549E-4</v>
      </c>
      <c r="U586" s="16">
        <f t="shared" si="81"/>
        <v>0.48740535100778642</v>
      </c>
      <c r="V586" s="16">
        <f t="shared" si="83"/>
        <v>0.46644537077349135</v>
      </c>
      <c r="W586" s="16">
        <f t="shared" si="82"/>
        <v>-0.7328152942297862</v>
      </c>
      <c r="X586" s="3">
        <f t="shared" si="77"/>
        <v>-14.643040332033818</v>
      </c>
      <c r="Y586" s="3">
        <f t="shared" si="12"/>
        <v>-13.333759244514731</v>
      </c>
      <c r="Z586" s="3"/>
      <c r="AA586" s="16">
        <f t="shared" si="79"/>
        <v>0.7328152942297862</v>
      </c>
      <c r="AB586" s="3"/>
      <c r="AC586" s="3"/>
      <c r="AD586" s="3"/>
      <c r="AE586" s="3"/>
      <c r="AF586" s="3"/>
      <c r="AG586" s="3"/>
    </row>
    <row r="587" spans="1:33" ht="16.5" customHeight="1" x14ac:dyDescent="0.2">
      <c r="A587" s="3"/>
      <c r="B587" s="18" t="s">
        <v>599</v>
      </c>
      <c r="C587" s="1">
        <v>59.22</v>
      </c>
      <c r="D587" s="3">
        <f t="shared" si="2"/>
        <v>-1.5900000000000034</v>
      </c>
      <c r="E587" s="16">
        <f t="shared" si="78"/>
        <v>-2.6147015293537301E-2</v>
      </c>
      <c r="F587" s="3">
        <f t="shared" si="3"/>
        <v>2.5281000000000109</v>
      </c>
      <c r="G587" s="1">
        <v>58.53</v>
      </c>
      <c r="H587" s="3">
        <f t="shared" si="4"/>
        <v>-0.68999999999999773</v>
      </c>
      <c r="I587" s="3">
        <f t="shared" si="5"/>
        <v>-1.1651469098277571E-2</v>
      </c>
      <c r="J587" s="3">
        <f t="shared" si="0"/>
        <v>8.3333333333333329E-2</v>
      </c>
      <c r="K587" s="3">
        <f t="shared" si="1"/>
        <v>-8.2799999999999727</v>
      </c>
      <c r="L587" s="3">
        <f t="shared" si="15"/>
        <v>2.6810197260339796</v>
      </c>
      <c r="M587" s="3">
        <f t="shared" si="6"/>
        <v>1.6373819731614183</v>
      </c>
      <c r="N587" s="3">
        <f t="shared" si="7"/>
        <v>26.198111570582693</v>
      </c>
      <c r="O587" s="3">
        <f t="shared" si="8"/>
        <v>-0.31605331467087155</v>
      </c>
      <c r="P587" s="3">
        <f t="shared" si="76"/>
        <v>-9.4815994401261463</v>
      </c>
      <c r="Q587" s="3">
        <v>567</v>
      </c>
      <c r="R587" s="3" t="str">
        <f t="shared" si="10"/>
        <v/>
      </c>
      <c r="S587" s="16"/>
      <c r="T587" s="16">
        <f t="shared" si="80"/>
        <v>9.1477791046993076E-4</v>
      </c>
      <c r="U587" s="16">
        <f t="shared" si="81"/>
        <v>0.48392473080046472</v>
      </c>
      <c r="V587" s="16">
        <f t="shared" si="83"/>
        <v>0.47865289368655961</v>
      </c>
      <c r="W587" s="16">
        <f t="shared" si="82"/>
        <v>-0.28892433116211508</v>
      </c>
      <c r="X587" s="3">
        <f t="shared" si="77"/>
        <v>-5.5912430761659291</v>
      </c>
      <c r="Y587" s="3">
        <f t="shared" si="12"/>
        <v>-5.2570511313456425</v>
      </c>
      <c r="Z587" s="3"/>
      <c r="AA587" s="16">
        <f t="shared" si="79"/>
        <v>0.28892433116211508</v>
      </c>
      <c r="AB587" s="3"/>
      <c r="AC587" s="3"/>
      <c r="AD587" s="3"/>
      <c r="AE587" s="3"/>
      <c r="AF587" s="3"/>
      <c r="AG587" s="3"/>
    </row>
    <row r="588" spans="1:33" ht="16.5" customHeight="1" x14ac:dyDescent="0.2">
      <c r="A588" s="3"/>
      <c r="B588" s="18" t="s">
        <v>600</v>
      </c>
      <c r="C588" s="1">
        <v>57.53</v>
      </c>
      <c r="D588" s="3">
        <f t="shared" si="2"/>
        <v>-1.6899999999999977</v>
      </c>
      <c r="E588" s="16">
        <f t="shared" si="78"/>
        <v>-2.8537656197230629E-2</v>
      </c>
      <c r="F588" s="3">
        <f t="shared" si="3"/>
        <v>2.8560999999999925</v>
      </c>
      <c r="G588" s="1">
        <v>56.74</v>
      </c>
      <c r="H588" s="3">
        <f t="shared" si="4"/>
        <v>-0.78999999999999915</v>
      </c>
      <c r="I588" s="3">
        <f t="shared" si="5"/>
        <v>-1.3731965930818688E-2</v>
      </c>
      <c r="J588" s="3">
        <f t="shared" si="0"/>
        <v>8.3333333333333329E-2</v>
      </c>
      <c r="K588" s="3">
        <f t="shared" si="1"/>
        <v>-9.4799999999999898</v>
      </c>
      <c r="L588" s="3">
        <f t="shared" si="15"/>
        <v>2.6904835246267371</v>
      </c>
      <c r="M588" s="3">
        <f t="shared" si="6"/>
        <v>1.6402693451463199</v>
      </c>
      <c r="N588" s="3">
        <f t="shared" si="7"/>
        <v>26.244309522341119</v>
      </c>
      <c r="O588" s="3">
        <f t="shared" si="8"/>
        <v>-0.3612211627030959</v>
      </c>
      <c r="P588" s="3">
        <f t="shared" si="76"/>
        <v>-10.836634881092877</v>
      </c>
      <c r="Q588" s="3">
        <v>568</v>
      </c>
      <c r="R588" s="3" t="str">
        <f t="shared" si="10"/>
        <v/>
      </c>
      <c r="S588" s="16"/>
      <c r="T588" s="16">
        <f t="shared" si="80"/>
        <v>9.0935195970027701E-4</v>
      </c>
      <c r="U588" s="16">
        <f t="shared" si="81"/>
        <v>0.48248741090651359</v>
      </c>
      <c r="V588" s="16">
        <f t="shared" si="83"/>
        <v>0.49184084841915998</v>
      </c>
      <c r="W588" s="16">
        <f t="shared" si="82"/>
        <v>-0.3415293071796906</v>
      </c>
      <c r="X588" s="3">
        <f t="shared" si="77"/>
        <v>-6.3902994563797595</v>
      </c>
      <c r="Y588" s="3">
        <f t="shared" si="12"/>
        <v>-6.214211947727132</v>
      </c>
      <c r="Z588" s="3"/>
      <c r="AA588" s="16">
        <f t="shared" si="79"/>
        <v>0.3415293071796906</v>
      </c>
      <c r="AB588" s="3"/>
      <c r="AC588" s="3"/>
      <c r="AD588" s="3"/>
      <c r="AE588" s="3"/>
      <c r="AF588" s="3"/>
      <c r="AG588" s="3"/>
    </row>
    <row r="589" spans="1:33" ht="16.5" customHeight="1" x14ac:dyDescent="0.2">
      <c r="A589" s="3"/>
      <c r="B589" s="18" t="s">
        <v>601</v>
      </c>
      <c r="C589" s="1">
        <v>56.75</v>
      </c>
      <c r="D589" s="3">
        <f t="shared" si="2"/>
        <v>-0.78000000000000114</v>
      </c>
      <c r="E589" s="16">
        <f t="shared" si="78"/>
        <v>-1.3558143577264056E-2</v>
      </c>
      <c r="F589" s="3">
        <f t="shared" si="3"/>
        <v>0.60840000000000183</v>
      </c>
      <c r="G589" s="1">
        <v>55.26</v>
      </c>
      <c r="H589" s="3">
        <f t="shared" si="4"/>
        <v>-1.490000000000002</v>
      </c>
      <c r="I589" s="3">
        <f t="shared" si="5"/>
        <v>-2.6255506607929552E-2</v>
      </c>
      <c r="J589" s="3">
        <f t="shared" si="0"/>
        <v>8.3333333333333329E-2</v>
      </c>
      <c r="K589" s="3">
        <f t="shared" si="1"/>
        <v>-17.880000000000024</v>
      </c>
      <c r="L589" s="3">
        <f t="shared" si="15"/>
        <v>2.5779384692415084</v>
      </c>
      <c r="M589" s="3">
        <f t="shared" si="6"/>
        <v>1.6055959856830448</v>
      </c>
      <c r="N589" s="3">
        <f t="shared" si="7"/>
        <v>25.689535770928718</v>
      </c>
      <c r="O589" s="3">
        <f t="shared" si="8"/>
        <v>-0.69600323491379434</v>
      </c>
      <c r="P589" s="3">
        <f t="shared" si="76"/>
        <v>-20.88009704741383</v>
      </c>
      <c r="Q589" s="3">
        <v>569</v>
      </c>
      <c r="R589" s="3" t="str">
        <f t="shared" si="10"/>
        <v/>
      </c>
      <c r="S589" s="16"/>
      <c r="T589" s="16">
        <f t="shared" si="80"/>
        <v>8.7013419200089484E-4</v>
      </c>
      <c r="U589" s="16">
        <f t="shared" si="81"/>
        <v>0.47196859339603209</v>
      </c>
      <c r="V589" s="16">
        <f t="shared" si="83"/>
        <v>0.49569078562128743</v>
      </c>
      <c r="W589" s="16">
        <f t="shared" si="82"/>
        <v>-0.6675572987348769</v>
      </c>
      <c r="X589" s="3">
        <f t="shared" si="77"/>
        <v>-12.312869656986059</v>
      </c>
      <c r="Y589" s="3">
        <f t="shared" si="12"/>
        <v>-12.146373545061927</v>
      </c>
      <c r="Z589" s="3"/>
      <c r="AA589" s="16">
        <f t="shared" si="79"/>
        <v>0.6675572987348769</v>
      </c>
      <c r="AB589" s="3"/>
      <c r="AC589" s="3"/>
      <c r="AD589" s="3"/>
      <c r="AE589" s="3"/>
      <c r="AF589" s="3"/>
      <c r="AG589" s="3"/>
    </row>
    <row r="590" spans="1:33" ht="16.5" customHeight="1" x14ac:dyDescent="0.2">
      <c r="A590" s="3"/>
      <c r="B590" s="18" t="s">
        <v>602</v>
      </c>
      <c r="C590" s="1">
        <v>56.91</v>
      </c>
      <c r="D590" s="3">
        <f t="shared" si="2"/>
        <v>0.15999999999999659</v>
      </c>
      <c r="E590" s="16">
        <f t="shared" si="78"/>
        <v>2.8193832599118342E-3</v>
      </c>
      <c r="F590" s="3">
        <f t="shared" si="3"/>
        <v>2.5599999999998908E-2</v>
      </c>
      <c r="G590" s="1">
        <v>58.62</v>
      </c>
      <c r="H590" s="3">
        <f t="shared" si="4"/>
        <v>1.7100000000000009</v>
      </c>
      <c r="I590" s="3">
        <f t="shared" si="5"/>
        <v>3.004744333157619E-2</v>
      </c>
      <c r="J590" s="3">
        <f t="shared" si="0"/>
        <v>8.3333333333333329E-2</v>
      </c>
      <c r="K590" s="3">
        <f t="shared" si="1"/>
        <v>20.52000000000001</v>
      </c>
      <c r="L590" s="3">
        <f t="shared" si="15"/>
        <v>2.4399742276608865</v>
      </c>
      <c r="M590" s="3">
        <f t="shared" si="6"/>
        <v>1.5620416856348254</v>
      </c>
      <c r="N590" s="3">
        <f t="shared" si="7"/>
        <v>24.992666970157206</v>
      </c>
      <c r="O590" s="3">
        <f t="shared" si="8"/>
        <v>0.82104082867595374</v>
      </c>
      <c r="P590" s="3">
        <f t="shared" si="76"/>
        <v>24.631224860278611</v>
      </c>
      <c r="Q590" s="3">
        <v>570</v>
      </c>
      <c r="R590" s="3">
        <f t="shared" si="10"/>
        <v>20</v>
      </c>
      <c r="S590" s="16"/>
      <c r="T590" s="16">
        <f t="shared" si="80"/>
        <v>8.2352958280983407E-4</v>
      </c>
      <c r="U590" s="16">
        <f t="shared" si="81"/>
        <v>0.45915528222957158</v>
      </c>
      <c r="V590" s="16">
        <f t="shared" si="83"/>
        <v>0.49007202114395376</v>
      </c>
      <c r="W590" s="16">
        <f t="shared" si="82"/>
        <v>0.78528840663240895</v>
      </c>
      <c r="X590" s="3">
        <f t="shared" si="77"/>
        <v>14.524887528436514</v>
      </c>
      <c r="Y590" s="3">
        <f t="shared" si="12"/>
        <v>14.288520769139163</v>
      </c>
      <c r="Z590" s="3"/>
      <c r="AA590" s="16">
        <f t="shared" si="79"/>
        <v>0.78528840663240895</v>
      </c>
      <c r="AB590" s="3"/>
      <c r="AC590" s="3"/>
      <c r="AD590" s="3"/>
      <c r="AE590" s="3"/>
      <c r="AF590" s="3"/>
      <c r="AG590" s="3"/>
    </row>
    <row r="591" spans="1:33" ht="16.5" customHeight="1" x14ac:dyDescent="0.2">
      <c r="A591" s="3"/>
      <c r="B591" s="18" t="s">
        <v>603</v>
      </c>
      <c r="C591" s="1">
        <v>60.37</v>
      </c>
      <c r="D591" s="3">
        <f t="shared" si="2"/>
        <v>3.4600000000000009</v>
      </c>
      <c r="E591" s="16">
        <f t="shared" si="78"/>
        <v>6.0797750834651221E-2</v>
      </c>
      <c r="F591" s="3">
        <f t="shared" si="3"/>
        <v>11.971600000000006</v>
      </c>
      <c r="G591" s="1">
        <v>59.68</v>
      </c>
      <c r="H591" s="3">
        <f t="shared" si="4"/>
        <v>-0.68999999999999773</v>
      </c>
      <c r="I591" s="3">
        <f t="shared" si="5"/>
        <v>-1.1429517972502861E-2</v>
      </c>
      <c r="J591" s="3">
        <f t="shared" si="0"/>
        <v>8.3333333333333329E-2</v>
      </c>
      <c r="K591" s="3">
        <f t="shared" si="1"/>
        <v>-8.2799999999999727</v>
      </c>
      <c r="L591" s="3">
        <f t="shared" si="15"/>
        <v>2.9551972423819199</v>
      </c>
      <c r="M591" s="3">
        <f t="shared" si="6"/>
        <v>1.7190687136882923</v>
      </c>
      <c r="N591" s="3">
        <f t="shared" si="7"/>
        <v>27.505099419012677</v>
      </c>
      <c r="O591" s="3">
        <f t="shared" si="8"/>
        <v>-0.30103508712557098</v>
      </c>
      <c r="P591" s="3">
        <f t="shared" si="76"/>
        <v>-9.0310526137671285</v>
      </c>
      <c r="Q591" s="3">
        <v>571</v>
      </c>
      <c r="R591" s="3" t="str">
        <f t="shared" si="10"/>
        <v/>
      </c>
      <c r="S591" s="16"/>
      <c r="T591" s="16">
        <f t="shared" si="80"/>
        <v>9.7881806517429349E-4</v>
      </c>
      <c r="U591" s="16">
        <f t="shared" si="81"/>
        <v>0.50057709164984676</v>
      </c>
      <c r="V591" s="16">
        <f t="shared" si="83"/>
        <v>0.50728034220492402</v>
      </c>
      <c r="W591" s="16">
        <f t="shared" si="82"/>
        <v>-0.27399219412536285</v>
      </c>
      <c r="X591" s="3">
        <f t="shared" si="77"/>
        <v>-5.3255582790727845</v>
      </c>
      <c r="Y591" s="3">
        <f t="shared" si="12"/>
        <v>-4.9853571290207892</v>
      </c>
      <c r="Z591" s="3"/>
      <c r="AA591" s="16">
        <f t="shared" si="79"/>
        <v>0.27399219412536285</v>
      </c>
      <c r="AB591" s="3"/>
      <c r="AC591" s="3"/>
      <c r="AD591" s="3"/>
      <c r="AE591" s="3"/>
      <c r="AF591" s="3"/>
      <c r="AG591" s="3"/>
    </row>
    <row r="592" spans="1:33" ht="16.5" customHeight="1" x14ac:dyDescent="0.2">
      <c r="A592" s="3"/>
      <c r="B592" s="18" t="s">
        <v>604</v>
      </c>
      <c r="C592" s="1">
        <v>61.4</v>
      </c>
      <c r="D592" s="3">
        <f t="shared" si="2"/>
        <v>1.0300000000000011</v>
      </c>
      <c r="E592" s="16">
        <f t="shared" si="78"/>
        <v>1.7061454364750723E-2</v>
      </c>
      <c r="F592" s="3">
        <f t="shared" si="3"/>
        <v>1.0609000000000024</v>
      </c>
      <c r="G592" s="1">
        <v>59.02</v>
      </c>
      <c r="H592" s="3">
        <f t="shared" si="4"/>
        <v>-2.3799999999999955</v>
      </c>
      <c r="I592" s="3">
        <f t="shared" si="5"/>
        <v>-3.8762214983713281E-2</v>
      </c>
      <c r="J592" s="3">
        <f t="shared" si="0"/>
        <v>8.3333333333333329E-2</v>
      </c>
      <c r="K592" s="3">
        <f t="shared" si="1"/>
        <v>-28.559999999999945</v>
      </c>
      <c r="L592" s="3">
        <f t="shared" si="15"/>
        <v>2.8528027968477625</v>
      </c>
      <c r="M592" s="3">
        <f t="shared" si="6"/>
        <v>1.6890242144053953</v>
      </c>
      <c r="N592" s="3">
        <f t="shared" si="7"/>
        <v>27.024387430486325</v>
      </c>
      <c r="O592" s="3">
        <f t="shared" si="8"/>
        <v>-1.0568232147153607</v>
      </c>
      <c r="P592" s="3">
        <f t="shared" si="76"/>
        <v>-31.704696441460818</v>
      </c>
      <c r="Q592" s="3">
        <v>572</v>
      </c>
      <c r="R592" s="3" t="str">
        <f t="shared" si="10"/>
        <v/>
      </c>
      <c r="S592" s="16"/>
      <c r="T592" s="16">
        <f t="shared" si="80"/>
        <v>9.4164374949138425E-4</v>
      </c>
      <c r="U592" s="16">
        <f t="shared" si="81"/>
        <v>0.49097942917172649</v>
      </c>
      <c r="V592" s="16">
        <f t="shared" si="83"/>
        <v>0.50199527438228231</v>
      </c>
      <c r="W592" s="16">
        <f t="shared" si="82"/>
        <v>-0.94738506782097431</v>
      </c>
      <c r="X592" s="3">
        <f t="shared" si="77"/>
        <v>-18.696071857882863</v>
      </c>
      <c r="Y592" s="3">
        <f t="shared" si="12"/>
        <v>-17.237910433419664</v>
      </c>
      <c r="Z592" s="3"/>
      <c r="AA592" s="16">
        <f t="shared" si="79"/>
        <v>0.94738506782097431</v>
      </c>
      <c r="AB592" s="3"/>
      <c r="AC592" s="3"/>
      <c r="AD592" s="3"/>
      <c r="AE592" s="3"/>
      <c r="AF592" s="3"/>
      <c r="AG592" s="3"/>
    </row>
    <row r="593" spans="1:33" ht="16.5" customHeight="1" x14ac:dyDescent="0.2">
      <c r="A593" s="3"/>
      <c r="B593" s="18" t="s">
        <v>605</v>
      </c>
      <c r="C593" s="1">
        <v>60.76</v>
      </c>
      <c r="D593" s="3">
        <f t="shared" si="2"/>
        <v>-0.64000000000000057</v>
      </c>
      <c r="E593" s="16">
        <f t="shared" si="78"/>
        <v>-1.0423452768729651E-2</v>
      </c>
      <c r="F593" s="3">
        <f t="shared" si="3"/>
        <v>0.40960000000000074</v>
      </c>
      <c r="G593" s="1">
        <v>59</v>
      </c>
      <c r="H593" s="3">
        <f t="shared" si="4"/>
        <v>-1.759999999999998</v>
      </c>
      <c r="I593" s="3">
        <f t="shared" si="5"/>
        <v>-2.8966425279789303E-2</v>
      </c>
      <c r="J593" s="3">
        <f t="shared" si="0"/>
        <v>8.3333333333333329E-2</v>
      </c>
      <c r="K593" s="3">
        <f t="shared" si="1"/>
        <v>-21.119999999999976</v>
      </c>
      <c r="L593" s="3">
        <f t="shared" si="15"/>
        <v>2.7207377808019375</v>
      </c>
      <c r="M593" s="3">
        <f t="shared" si="6"/>
        <v>1.6494659077416354</v>
      </c>
      <c r="N593" s="3">
        <f t="shared" si="7"/>
        <v>26.391454523866166</v>
      </c>
      <c r="O593" s="3">
        <f t="shared" si="8"/>
        <v>-0.80025903767073014</v>
      </c>
      <c r="P593" s="3">
        <f t="shared" si="76"/>
        <v>-24.007771130121903</v>
      </c>
      <c r="Q593" s="3">
        <v>573</v>
      </c>
      <c r="R593" s="3" t="str">
        <f t="shared" si="10"/>
        <v/>
      </c>
      <c r="S593" s="16"/>
      <c r="T593" s="16">
        <f t="shared" si="80"/>
        <v>8.9661697209303577E-4</v>
      </c>
      <c r="U593" s="16">
        <f t="shared" si="81"/>
        <v>0.47909700985898163</v>
      </c>
      <c r="V593" s="16">
        <f t="shared" si="83"/>
        <v>0.44139318008686601</v>
      </c>
      <c r="W593" s="16">
        <f t="shared" si="82"/>
        <v>-0.72552551196214754</v>
      </c>
      <c r="X593" s="3">
        <f t="shared" si="77"/>
        <v>-14.157240553465575</v>
      </c>
      <c r="Y593" s="3">
        <f t="shared" si="12"/>
        <v>-13.201119816179945</v>
      </c>
      <c r="Z593" s="3"/>
      <c r="AA593" s="16">
        <f t="shared" si="79"/>
        <v>0.72552551196214754</v>
      </c>
      <c r="AB593" s="3"/>
      <c r="AC593" s="3"/>
      <c r="AD593" s="3"/>
      <c r="AE593" s="3"/>
      <c r="AF593" s="3"/>
      <c r="AG593" s="3"/>
    </row>
    <row r="594" spans="1:33" ht="16.5" customHeight="1" x14ac:dyDescent="0.2">
      <c r="A594" s="3"/>
      <c r="B594" s="18" t="s">
        <v>606</v>
      </c>
      <c r="C594" s="1">
        <v>59.23</v>
      </c>
      <c r="D594" s="3">
        <f t="shared" si="2"/>
        <v>-1.5300000000000011</v>
      </c>
      <c r="E594" s="16">
        <f t="shared" si="78"/>
        <v>-2.5181040157998703E-2</v>
      </c>
      <c r="F594" s="3">
        <f t="shared" si="3"/>
        <v>2.3409000000000035</v>
      </c>
      <c r="G594" s="1">
        <v>58.27</v>
      </c>
      <c r="H594" s="3">
        <f t="shared" si="4"/>
        <v>-0.95999999999999375</v>
      </c>
      <c r="I594" s="3">
        <f t="shared" si="5"/>
        <v>-1.6208002701333678E-2</v>
      </c>
      <c r="J594" s="3">
        <f t="shared" si="0"/>
        <v>8.3333333333333329E-2</v>
      </c>
      <c r="K594" s="3">
        <f t="shared" si="1"/>
        <v>-11.519999999999925</v>
      </c>
      <c r="L594" s="3">
        <f t="shared" si="15"/>
        <v>2.7002060088666977</v>
      </c>
      <c r="M594" s="3">
        <f t="shared" si="6"/>
        <v>1.6432303578216592</v>
      </c>
      <c r="N594" s="3">
        <f t="shared" si="7"/>
        <v>26.291685725146547</v>
      </c>
      <c r="O594" s="3">
        <f t="shared" si="8"/>
        <v>-0.43816133056016565</v>
      </c>
      <c r="P594" s="3">
        <f t="shared" si="76"/>
        <v>-13.144839916804969</v>
      </c>
      <c r="Q594" s="3">
        <v>574</v>
      </c>
      <c r="R594" s="3" t="str">
        <f t="shared" si="10"/>
        <v/>
      </c>
      <c r="S594" s="16"/>
      <c r="T594" s="16">
        <f t="shared" si="80"/>
        <v>8.8242604297658752E-4</v>
      </c>
      <c r="U594" s="16">
        <f t="shared" si="81"/>
        <v>0.47529050800747791</v>
      </c>
      <c r="V594" s="16">
        <f t="shared" si="83"/>
        <v>0.45427238829848149</v>
      </c>
      <c r="W594" s="16">
        <f t="shared" si="82"/>
        <v>-0.40921505718970524</v>
      </c>
      <c r="X594" s="3">
        <f t="shared" si="77"/>
        <v>-7.7514343055993402</v>
      </c>
      <c r="Y594" s="3">
        <f t="shared" si="12"/>
        <v>-7.4457712533588598</v>
      </c>
      <c r="Z594" s="3"/>
      <c r="AA594" s="16">
        <f t="shared" si="79"/>
        <v>0.40921505718970524</v>
      </c>
      <c r="AB594" s="3"/>
      <c r="AC594" s="3"/>
      <c r="AD594" s="3"/>
      <c r="AE594" s="3"/>
      <c r="AF594" s="3"/>
      <c r="AG594" s="3"/>
    </row>
    <row r="595" spans="1:33" ht="16.5" customHeight="1" x14ac:dyDescent="0.2">
      <c r="A595" s="3"/>
      <c r="B595" s="18" t="s">
        <v>607</v>
      </c>
      <c r="C595" s="1">
        <v>60.15</v>
      </c>
      <c r="D595" s="3">
        <f t="shared" si="2"/>
        <v>0.92000000000000171</v>
      </c>
      <c r="E595" s="16">
        <f t="shared" si="78"/>
        <v>1.5532669255444905E-2</v>
      </c>
      <c r="F595" s="3">
        <f t="shared" si="3"/>
        <v>0.84640000000000315</v>
      </c>
      <c r="G595" s="1">
        <v>60.5</v>
      </c>
      <c r="H595" s="3">
        <f t="shared" si="4"/>
        <v>0.35000000000000142</v>
      </c>
      <c r="I595" s="3">
        <f t="shared" si="5"/>
        <v>5.8187863674148202E-3</v>
      </c>
      <c r="J595" s="3">
        <f t="shared" si="0"/>
        <v>8.3333333333333329E-2</v>
      </c>
      <c r="K595" s="3">
        <f t="shared" si="1"/>
        <v>4.2000000000000171</v>
      </c>
      <c r="L595" s="3">
        <f t="shared" si="15"/>
        <v>2.6000002786576872</v>
      </c>
      <c r="M595" s="3">
        <f t="shared" si="6"/>
        <v>1.6124516360677883</v>
      </c>
      <c r="N595" s="3">
        <f t="shared" si="7"/>
        <v>25.799226177084613</v>
      </c>
      <c r="O595" s="3">
        <f t="shared" si="8"/>
        <v>0.1627955804244447</v>
      </c>
      <c r="P595" s="3">
        <f t="shared" si="76"/>
        <v>4.8838674127333412</v>
      </c>
      <c r="Q595" s="3">
        <v>575</v>
      </c>
      <c r="R595" s="3">
        <f t="shared" si="10"/>
        <v>4.8838674127333412</v>
      </c>
      <c r="S595" s="16"/>
      <c r="T595" s="16">
        <f t="shared" si="80"/>
        <v>8.4776862520482838E-4</v>
      </c>
      <c r="U595" s="16">
        <f t="shared" si="81"/>
        <v>0.46586346503287429</v>
      </c>
      <c r="V595" s="16">
        <f t="shared" si="83"/>
        <v>0.42991097488801078</v>
      </c>
      <c r="W595" s="16">
        <f t="shared" si="82"/>
        <v>0.14988390730329221</v>
      </c>
      <c r="X595" s="3">
        <f t="shared" si="77"/>
        <v>2.8799877097523119</v>
      </c>
      <c r="Y595" s="3">
        <f t="shared" si="12"/>
        <v>2.7271755247818206</v>
      </c>
      <c r="Z595" s="3"/>
      <c r="AA595" s="16">
        <f t="shared" si="79"/>
        <v>0.14988390730329221</v>
      </c>
      <c r="AB595" s="3"/>
      <c r="AC595" s="3"/>
      <c r="AD595" s="3"/>
      <c r="AE595" s="3"/>
      <c r="AF595" s="3"/>
      <c r="AG595" s="3"/>
    </row>
    <row r="596" spans="1:33" ht="16.5" customHeight="1" x14ac:dyDescent="0.2">
      <c r="A596" s="3"/>
      <c r="B596" s="18" t="s">
        <v>608</v>
      </c>
      <c r="C596" s="1">
        <v>61.41</v>
      </c>
      <c r="D596" s="3">
        <f t="shared" si="2"/>
        <v>1.259999999999998</v>
      </c>
      <c r="E596" s="16">
        <f t="shared" si="78"/>
        <v>2.0947630922693233E-2</v>
      </c>
      <c r="F596" s="3">
        <f t="shared" si="3"/>
        <v>1.587599999999995</v>
      </c>
      <c r="G596" s="1">
        <v>60.3</v>
      </c>
      <c r="H596" s="3">
        <f t="shared" si="4"/>
        <v>-1.1099999999999994</v>
      </c>
      <c r="I596" s="3">
        <f t="shared" si="5"/>
        <v>-1.8075232046897892E-2</v>
      </c>
      <c r="J596" s="3">
        <f t="shared" si="0"/>
        <v>8.3333333333333329E-2</v>
      </c>
      <c r="K596" s="3">
        <f t="shared" si="1"/>
        <v>-13.319999999999993</v>
      </c>
      <c r="L596" s="3">
        <f t="shared" si="15"/>
        <v>2.5452759392707849</v>
      </c>
      <c r="M596" s="3">
        <f t="shared" si="6"/>
        <v>1.5953920957779579</v>
      </c>
      <c r="N596" s="3">
        <f t="shared" si="7"/>
        <v>25.526273532447327</v>
      </c>
      <c r="O596" s="3">
        <f t="shared" si="8"/>
        <v>-0.52181529681833427</v>
      </c>
      <c r="P596" s="3">
        <f t="shared" si="76"/>
        <v>-15.654458904550028</v>
      </c>
      <c r="Q596" s="3">
        <v>576</v>
      </c>
      <c r="R596" s="3" t="str">
        <f t="shared" si="10"/>
        <v/>
      </c>
      <c r="S596" s="16"/>
      <c r="T596" s="16">
        <f t="shared" si="80"/>
        <v>8.2566238823556057E-4</v>
      </c>
      <c r="U596" s="16">
        <f t="shared" si="81"/>
        <v>0.4597494658923526</v>
      </c>
      <c r="V596" s="16">
        <f t="shared" si="83"/>
        <v>0.4285576888809276</v>
      </c>
      <c r="W596" s="16">
        <f t="shared" si="82"/>
        <v>-0.47178474507148443</v>
      </c>
      <c r="X596" s="3">
        <f t="shared" si="77"/>
        <v>-9.2313417703316212</v>
      </c>
      <c r="Y596" s="3">
        <f t="shared" si="12"/>
        <v>-8.5842425172493613</v>
      </c>
      <c r="Z596" s="3"/>
      <c r="AA596" s="16">
        <f t="shared" si="79"/>
        <v>0.47178474507148443</v>
      </c>
      <c r="AB596" s="3"/>
      <c r="AC596" s="3"/>
      <c r="AD596" s="3"/>
      <c r="AE596" s="3"/>
      <c r="AF596" s="3"/>
      <c r="AG596" s="3"/>
    </row>
    <row r="597" spans="1:33" ht="16.5" customHeight="1" x14ac:dyDescent="0.2">
      <c r="A597" s="3"/>
      <c r="B597" s="18" t="s">
        <v>609</v>
      </c>
      <c r="C597" s="1">
        <v>60.21</v>
      </c>
      <c r="D597" s="3">
        <f t="shared" si="2"/>
        <v>-1.1999999999999957</v>
      </c>
      <c r="E597" s="16">
        <f t="shared" si="78"/>
        <v>-1.9540791402051713E-2</v>
      </c>
      <c r="F597" s="3">
        <f t="shared" si="3"/>
        <v>1.4399999999999897</v>
      </c>
      <c r="G597" s="1">
        <v>59.33</v>
      </c>
      <c r="H597" s="3">
        <f t="shared" si="4"/>
        <v>-0.88000000000000256</v>
      </c>
      <c r="I597" s="3">
        <f t="shared" si="5"/>
        <v>-1.461551237335995E-2</v>
      </c>
      <c r="J597" s="3">
        <f t="shared" si="0"/>
        <v>8.3333333333333329E-2</v>
      </c>
      <c r="K597" s="3">
        <f t="shared" si="1"/>
        <v>-10.560000000000031</v>
      </c>
      <c r="L597" s="3">
        <f t="shared" si="15"/>
        <v>2.485531293904796</v>
      </c>
      <c r="M597" s="3">
        <f t="shared" si="6"/>
        <v>1.5765567842310013</v>
      </c>
      <c r="N597" s="3">
        <f t="shared" si="7"/>
        <v>25.224908547696021</v>
      </c>
      <c r="O597" s="3">
        <f t="shared" si="8"/>
        <v>-0.41863382695849471</v>
      </c>
      <c r="P597" s="3">
        <f t="shared" ref="P597:P660" si="84">O597*$G$9</f>
        <v>-12.559014808754842</v>
      </c>
      <c r="Q597" s="3">
        <v>577</v>
      </c>
      <c r="R597" s="3" t="str">
        <f t="shared" si="10"/>
        <v/>
      </c>
      <c r="S597" s="16"/>
      <c r="T597" s="16">
        <f t="shared" si="80"/>
        <v>8.0167212555355715E-4</v>
      </c>
      <c r="U597" s="16">
        <f t="shared" si="81"/>
        <v>0.45302104161033252</v>
      </c>
      <c r="V597" s="16">
        <f t="shared" si="83"/>
        <v>0.43552632104498923</v>
      </c>
      <c r="W597" s="16">
        <f t="shared" si="82"/>
        <v>-0.38714790786953857</v>
      </c>
      <c r="X597" s="3">
        <f t="shared" ref="X597:X660" si="85">O597*$O$16</f>
        <v>-7.4059767063922326</v>
      </c>
      <c r="Y597" s="3">
        <f t="shared" si="12"/>
        <v>-7.0442539016268473</v>
      </c>
      <c r="Z597" s="3"/>
      <c r="AA597" s="16">
        <f t="shared" si="79"/>
        <v>0.38714790786953857</v>
      </c>
      <c r="AB597" s="3"/>
      <c r="AC597" s="3"/>
      <c r="AD597" s="3"/>
      <c r="AE597" s="3"/>
      <c r="AF597" s="3"/>
      <c r="AG597" s="3"/>
    </row>
    <row r="598" spans="1:33" ht="16.5" customHeight="1" x14ac:dyDescent="0.2">
      <c r="A598" s="3"/>
      <c r="B598" s="18" t="s">
        <v>610</v>
      </c>
      <c r="C598" s="1">
        <v>59.31</v>
      </c>
      <c r="D598" s="3">
        <f t="shared" si="2"/>
        <v>-0.89999999999999858</v>
      </c>
      <c r="E598" s="16">
        <f t="shared" ref="E598:E661" si="86">D598/C597</f>
        <v>-1.4947683109118063E-2</v>
      </c>
      <c r="F598" s="3">
        <f t="shared" si="3"/>
        <v>0.80999999999999739</v>
      </c>
      <c r="G598" s="1">
        <v>58.74</v>
      </c>
      <c r="H598" s="3">
        <f t="shared" si="4"/>
        <v>-0.57000000000000028</v>
      </c>
      <c r="I598" s="3">
        <f t="shared" si="5"/>
        <v>-9.6105209914011166E-3</v>
      </c>
      <c r="J598" s="3">
        <f t="shared" si="0"/>
        <v>8.3333333333333329E-2</v>
      </c>
      <c r="K598" s="3">
        <f t="shared" si="1"/>
        <v>-6.8400000000000034</v>
      </c>
      <c r="L598" s="3">
        <f t="shared" si="15"/>
        <v>2.3949620347748066</v>
      </c>
      <c r="M598" s="3">
        <f t="shared" si="6"/>
        <v>1.5475664879981108</v>
      </c>
      <c r="N598" s="3">
        <f t="shared" si="7"/>
        <v>24.761063807969773</v>
      </c>
      <c r="O598" s="3">
        <f t="shared" si="8"/>
        <v>-0.27624015078861158</v>
      </c>
      <c r="P598" s="3">
        <f t="shared" si="84"/>
        <v>-8.2872045236583478</v>
      </c>
      <c r="Q598" s="3">
        <v>578</v>
      </c>
      <c r="R598" s="3" t="str">
        <f t="shared" si="10"/>
        <v/>
      </c>
      <c r="S598" s="16"/>
      <c r="T598" s="16">
        <f t="shared" si="80"/>
        <v>7.7041596905501959E-4</v>
      </c>
      <c r="U598" s="16">
        <f t="shared" si="81"/>
        <v>0.44410188929803601</v>
      </c>
      <c r="V598" s="16">
        <f t="shared" si="83"/>
        <v>0.43877679932358876</v>
      </c>
      <c r="W598" s="16">
        <f t="shared" si="82"/>
        <v>-0.25968421813990111</v>
      </c>
      <c r="X598" s="3">
        <f t="shared" si="85"/>
        <v>-4.8869154625518787</v>
      </c>
      <c r="Y598" s="3">
        <f t="shared" si="12"/>
        <v>-4.7250198945653317</v>
      </c>
      <c r="Z598" s="3"/>
      <c r="AA598" s="16">
        <f t="shared" ref="AA598:AA626" si="87">ABS(W598)</f>
        <v>0.25968421813990111</v>
      </c>
      <c r="AB598" s="3"/>
      <c r="AC598" s="3"/>
      <c r="AD598" s="3"/>
      <c r="AE598" s="3"/>
      <c r="AF598" s="3"/>
      <c r="AG598" s="3"/>
    </row>
    <row r="599" spans="1:33" ht="16.5" customHeight="1" x14ac:dyDescent="0.2">
      <c r="A599" s="3"/>
      <c r="B599" s="18" t="s">
        <v>611</v>
      </c>
      <c r="C599" s="1">
        <v>59.73</v>
      </c>
      <c r="D599" s="3">
        <f t="shared" si="2"/>
        <v>0.4199999999999946</v>
      </c>
      <c r="E599" s="16">
        <f t="shared" si="86"/>
        <v>7.0814365199796756E-3</v>
      </c>
      <c r="F599" s="3">
        <f t="shared" si="3"/>
        <v>0.17639999999999548</v>
      </c>
      <c r="G599" s="1">
        <v>58.9</v>
      </c>
      <c r="H599" s="3">
        <f t="shared" si="4"/>
        <v>-0.82999999999999829</v>
      </c>
      <c r="I599" s="3">
        <f t="shared" si="5"/>
        <v>-1.3895864724593979E-2</v>
      </c>
      <c r="J599" s="3">
        <f t="shared" si="0"/>
        <v>8.3333333333333329E-2</v>
      </c>
      <c r="K599" s="3">
        <f t="shared" si="1"/>
        <v>-9.9599999999999795</v>
      </c>
      <c r="L599" s="3">
        <f t="shared" si="15"/>
        <v>2.2750397626248167</v>
      </c>
      <c r="M599" s="3">
        <f t="shared" si="6"/>
        <v>1.5083234940240162</v>
      </c>
      <c r="N599" s="3">
        <f t="shared" si="7"/>
        <v>24.13317590438426</v>
      </c>
      <c r="O599" s="3">
        <f t="shared" si="8"/>
        <v>-0.41270987455035091</v>
      </c>
      <c r="P599" s="3">
        <f t="shared" si="84"/>
        <v>-12.381296236510527</v>
      </c>
      <c r="Q599" s="3">
        <v>579</v>
      </c>
      <c r="R599" s="3" t="str">
        <f t="shared" si="10"/>
        <v/>
      </c>
      <c r="S599" s="16"/>
      <c r="T599" s="16">
        <f t="shared" ref="T599:T662" si="88">$G$13*(E599^2)+(1-$G$13)*T598</f>
        <v>7.3148249738645102E-4</v>
      </c>
      <c r="U599" s="16">
        <f t="shared" ref="U599:U662" si="89">SQRT(T599)*$W$14</f>
        <v>0.43273492964045723</v>
      </c>
      <c r="V599" s="16">
        <f t="shared" si="83"/>
        <v>0.43800696279999013</v>
      </c>
      <c r="W599" s="16">
        <f t="shared" ref="W599:W662" si="90">I599/J599/U599</f>
        <v>-0.38534069074034355</v>
      </c>
      <c r="X599" s="3">
        <f t="shared" si="85"/>
        <v>-7.3011771161077164</v>
      </c>
      <c r="Y599" s="3">
        <f t="shared" si="12"/>
        <v>-7.0113711298110974</v>
      </c>
      <c r="Z599" s="3"/>
      <c r="AA599" s="16">
        <f t="shared" si="87"/>
        <v>0.38534069074034355</v>
      </c>
      <c r="AB599" s="3"/>
      <c r="AC599" s="3"/>
      <c r="AD599" s="3"/>
      <c r="AE599" s="3"/>
      <c r="AF599" s="3"/>
      <c r="AG599" s="3"/>
    </row>
    <row r="600" spans="1:33" ht="16.5" customHeight="1" x14ac:dyDescent="0.2">
      <c r="A600" s="3"/>
      <c r="B600" s="18" t="s">
        <v>612</v>
      </c>
      <c r="C600" s="1">
        <v>59.45</v>
      </c>
      <c r="D600" s="3">
        <f t="shared" si="2"/>
        <v>-0.27999999999999403</v>
      </c>
      <c r="E600" s="16">
        <f t="shared" si="86"/>
        <v>-4.6877615938388422E-3</v>
      </c>
      <c r="F600" s="3">
        <f t="shared" si="3"/>
        <v>7.8399999999996653E-2</v>
      </c>
      <c r="G600" s="1">
        <v>59.02</v>
      </c>
      <c r="H600" s="3">
        <f t="shared" si="4"/>
        <v>-0.42999999999999972</v>
      </c>
      <c r="I600" s="3">
        <f t="shared" si="5"/>
        <v>-7.2329688814129472E-3</v>
      </c>
      <c r="J600" s="3">
        <f t="shared" si="0"/>
        <v>8.3333333333333329E-2</v>
      </c>
      <c r="K600" s="3">
        <f t="shared" si="1"/>
        <v>-5.1599999999999966</v>
      </c>
      <c r="L600" s="3">
        <f t="shared" si="15"/>
        <v>2.1563024781586102</v>
      </c>
      <c r="M600" s="3">
        <f t="shared" si="6"/>
        <v>1.468435384400216</v>
      </c>
      <c r="N600" s="3">
        <f t="shared" si="7"/>
        <v>23.494966150403457</v>
      </c>
      <c r="O600" s="3">
        <f t="shared" si="8"/>
        <v>-0.21962151241113359</v>
      </c>
      <c r="P600" s="3">
        <f t="shared" si="84"/>
        <v>-6.5886453723340077</v>
      </c>
      <c r="Q600" s="3">
        <v>580</v>
      </c>
      <c r="R600" s="3">
        <f t="shared" si="10"/>
        <v>-6.5886453723340077</v>
      </c>
      <c r="S600" s="16"/>
      <c r="T600" s="16">
        <f t="shared" si="88"/>
        <v>6.9313074664992236E-4</v>
      </c>
      <c r="U600" s="16">
        <f t="shared" si="89"/>
        <v>0.4212380219571592</v>
      </c>
      <c r="V600" s="16">
        <f t="shared" si="83"/>
        <v>0.41797527608139251</v>
      </c>
      <c r="W600" s="16">
        <f t="shared" si="90"/>
        <v>-0.20604888935164231</v>
      </c>
      <c r="X600" s="3">
        <f t="shared" si="85"/>
        <v>-3.8852851833704012</v>
      </c>
      <c r="Y600" s="3">
        <f t="shared" si="12"/>
        <v>-3.749111549455407</v>
      </c>
      <c r="Z600" s="3"/>
      <c r="AA600" s="16">
        <f t="shared" si="87"/>
        <v>0.20604888935164231</v>
      </c>
      <c r="AB600" s="3"/>
      <c r="AC600" s="3"/>
      <c r="AD600" s="3"/>
      <c r="AE600" s="3"/>
      <c r="AF600" s="3"/>
      <c r="AG600" s="3"/>
    </row>
    <row r="601" spans="1:33" ht="16.5" customHeight="1" x14ac:dyDescent="0.2">
      <c r="A601" s="3"/>
      <c r="B601" s="18" t="s">
        <v>613</v>
      </c>
      <c r="C601" s="1">
        <v>59.5</v>
      </c>
      <c r="D601" s="3">
        <f t="shared" si="2"/>
        <v>4.9999999999997158E-2</v>
      </c>
      <c r="E601" s="16">
        <f t="shared" si="86"/>
        <v>8.4104289318750471E-4</v>
      </c>
      <c r="F601" s="3">
        <f t="shared" si="3"/>
        <v>2.499999999999716E-3</v>
      </c>
      <c r="G601" s="1">
        <v>56.99</v>
      </c>
      <c r="H601" s="3">
        <f t="shared" si="4"/>
        <v>-2.509999999999998</v>
      </c>
      <c r="I601" s="3">
        <f t="shared" si="5"/>
        <v>-4.2184873949579801E-2</v>
      </c>
      <c r="J601" s="3">
        <f t="shared" si="0"/>
        <v>8.3333333333333329E-2</v>
      </c>
      <c r="K601" s="3">
        <f t="shared" si="1"/>
        <v>-30.119999999999976</v>
      </c>
      <c r="L601" s="3">
        <f t="shared" si="15"/>
        <v>2.0398807225824691</v>
      </c>
      <c r="M601" s="3">
        <f t="shared" si="6"/>
        <v>1.4282439296501384</v>
      </c>
      <c r="N601" s="3">
        <f t="shared" si="7"/>
        <v>22.851902874402214</v>
      </c>
      <c r="O601" s="3">
        <f t="shared" si="8"/>
        <v>-1.3180521624629866</v>
      </c>
      <c r="P601" s="3">
        <f t="shared" si="84"/>
        <v>-39.541564873889598</v>
      </c>
      <c r="Q601" s="3">
        <v>581</v>
      </c>
      <c r="R601" s="3" t="str">
        <f t="shared" si="10"/>
        <v/>
      </c>
      <c r="S601" s="16"/>
      <c r="T601" s="16">
        <f t="shared" si="88"/>
        <v>6.5570245510928769E-4</v>
      </c>
      <c r="U601" s="16">
        <f t="shared" si="89"/>
        <v>0.40970700324497461</v>
      </c>
      <c r="V601" s="16">
        <f t="shared" si="83"/>
        <v>0.38667710328098959</v>
      </c>
      <c r="W601" s="16">
        <f t="shared" si="90"/>
        <v>-1.2355622027097162</v>
      </c>
      <c r="X601" s="3">
        <f t="shared" si="85"/>
        <v>-23.317426792600269</v>
      </c>
      <c r="Y601" s="3">
        <f t="shared" si="12"/>
        <v>-22.481366139975449</v>
      </c>
      <c r="Z601" s="3"/>
      <c r="AA601" s="16">
        <f t="shared" si="87"/>
        <v>1.2355622027097162</v>
      </c>
      <c r="AB601" s="3"/>
      <c r="AC601" s="3"/>
      <c r="AD601" s="3"/>
      <c r="AE601" s="3"/>
      <c r="AF601" s="3"/>
      <c r="AG601" s="3"/>
    </row>
    <row r="602" spans="1:33" ht="16.5" customHeight="1" x14ac:dyDescent="0.2">
      <c r="A602" s="3"/>
      <c r="B602" s="18" t="s">
        <v>614</v>
      </c>
      <c r="C602" s="1">
        <v>56.64</v>
      </c>
      <c r="D602" s="3">
        <f t="shared" si="2"/>
        <v>-2.8599999999999994</v>
      </c>
      <c r="E602" s="16">
        <f t="shared" si="86"/>
        <v>-4.8067226890756293E-2</v>
      </c>
      <c r="F602" s="3">
        <f t="shared" si="3"/>
        <v>8.1795999999999971</v>
      </c>
      <c r="G602" s="1">
        <v>55.35</v>
      </c>
      <c r="H602" s="3">
        <f t="shared" si="4"/>
        <v>-1.2899999999999991</v>
      </c>
      <c r="I602" s="3">
        <f t="shared" si="5"/>
        <v>-2.2775423728813544E-2</v>
      </c>
      <c r="J602" s="3">
        <f t="shared" si="0"/>
        <v>8.3333333333333329E-2</v>
      </c>
      <c r="K602" s="3">
        <f t="shared" si="1"/>
        <v>-15.47999999999999</v>
      </c>
      <c r="L602" s="3">
        <f t="shared" si="15"/>
        <v>2.3717574402807138</v>
      </c>
      <c r="M602" s="3">
        <f t="shared" si="6"/>
        <v>1.5400511161259272</v>
      </c>
      <c r="N602" s="3">
        <f t="shared" si="7"/>
        <v>24.640817858014834</v>
      </c>
      <c r="O602" s="3">
        <f t="shared" si="8"/>
        <v>-0.62822590099073616</v>
      </c>
      <c r="P602" s="3">
        <f t="shared" si="84"/>
        <v>-18.846777029722084</v>
      </c>
      <c r="Q602" s="3">
        <v>582</v>
      </c>
      <c r="R602" s="3" t="str">
        <f t="shared" si="10"/>
        <v/>
      </c>
      <c r="S602" s="16"/>
      <c r="T602" s="16">
        <f t="shared" si="88"/>
        <v>7.4514871704756645E-4</v>
      </c>
      <c r="U602" s="16">
        <f t="shared" si="89"/>
        <v>0.43675859643992931</v>
      </c>
      <c r="V602" s="16">
        <f t="shared" si="83"/>
        <v>0.41402115951757168</v>
      </c>
      <c r="W602" s="16">
        <f t="shared" si="90"/>
        <v>-0.62575776864726751</v>
      </c>
      <c r="X602" s="3">
        <f t="shared" si="85"/>
        <v>-11.113832876077995</v>
      </c>
      <c r="Y602" s="3">
        <f t="shared" si="12"/>
        <v>-11.385820544721204</v>
      </c>
      <c r="Z602" s="3"/>
      <c r="AA602" s="16">
        <f t="shared" si="87"/>
        <v>0.62575776864726751</v>
      </c>
      <c r="AB602" s="3"/>
      <c r="AC602" s="3"/>
      <c r="AD602" s="3"/>
      <c r="AE602" s="3"/>
      <c r="AF602" s="3"/>
      <c r="AG602" s="3"/>
    </row>
    <row r="603" spans="1:33" ht="16.5" customHeight="1" x14ac:dyDescent="0.2">
      <c r="A603" s="3"/>
      <c r="B603" s="18" t="s">
        <v>615</v>
      </c>
      <c r="C603" s="1">
        <v>56.61</v>
      </c>
      <c r="D603" s="3">
        <f t="shared" si="2"/>
        <v>-3.0000000000001137E-2</v>
      </c>
      <c r="E603" s="16">
        <f t="shared" si="86"/>
        <v>-5.296610169491726E-4</v>
      </c>
      <c r="F603" s="3">
        <f t="shared" si="3"/>
        <v>9.0000000000006817E-4</v>
      </c>
      <c r="G603" s="1">
        <v>55.5</v>
      </c>
      <c r="H603" s="3">
        <f t="shared" si="4"/>
        <v>-1.1099999999999994</v>
      </c>
      <c r="I603" s="3">
        <f t="shared" si="5"/>
        <v>-1.9607843137254891E-2</v>
      </c>
      <c r="J603" s="3">
        <f t="shared" si="0"/>
        <v>8.3333333333333329E-2</v>
      </c>
      <c r="K603" s="3">
        <f t="shared" si="1"/>
        <v>-13.319999999999993</v>
      </c>
      <c r="L603" s="3">
        <f t="shared" si="15"/>
        <v>2.2436029840493239</v>
      </c>
      <c r="M603" s="3">
        <f t="shared" si="6"/>
        <v>1.4978661435686849</v>
      </c>
      <c r="N603" s="3">
        <f t="shared" si="7"/>
        <v>23.965858297098958</v>
      </c>
      <c r="O603" s="3">
        <f t="shared" si="8"/>
        <v>-0.55579065163764096</v>
      </c>
      <c r="P603" s="3">
        <f t="shared" si="84"/>
        <v>-16.673719549129228</v>
      </c>
      <c r="Q603" s="3">
        <v>583</v>
      </c>
      <c r="R603" s="3" t="str">
        <f t="shared" si="10"/>
        <v/>
      </c>
      <c r="S603" s="16"/>
      <c r="T603" s="16">
        <f t="shared" si="88"/>
        <v>7.0488557238515071E-4</v>
      </c>
      <c r="U603" s="16">
        <f t="shared" si="89"/>
        <v>0.42479489936980008</v>
      </c>
      <c r="V603" s="16">
        <f t="shared" si="83"/>
        <v>0.40594031673457714</v>
      </c>
      <c r="W603" s="16">
        <f t="shared" si="90"/>
        <v>-0.55390052469115514</v>
      </c>
      <c r="X603" s="3">
        <f t="shared" si="85"/>
        <v>-9.8323937402866051</v>
      </c>
      <c r="Y603" s="3">
        <f t="shared" si="12"/>
        <v>-10.078359853835668</v>
      </c>
      <c r="Z603" s="3"/>
      <c r="AA603" s="16">
        <f t="shared" si="87"/>
        <v>0.55390052469115514</v>
      </c>
      <c r="AB603" s="3"/>
      <c r="AC603" s="3"/>
      <c r="AD603" s="3"/>
      <c r="AE603" s="3"/>
      <c r="AF603" s="3"/>
      <c r="AG603" s="3"/>
    </row>
    <row r="604" spans="1:33" ht="16.5" customHeight="1" x14ac:dyDescent="0.2">
      <c r="A604" s="3"/>
      <c r="B604" s="18" t="s">
        <v>616</v>
      </c>
      <c r="C604" s="1">
        <v>56.15</v>
      </c>
      <c r="D604" s="3">
        <f t="shared" si="2"/>
        <v>-0.46000000000000085</v>
      </c>
      <c r="E604" s="16">
        <f t="shared" si="86"/>
        <v>-8.1257728316551994E-3</v>
      </c>
      <c r="F604" s="3">
        <f t="shared" si="3"/>
        <v>0.21160000000000079</v>
      </c>
      <c r="G604" s="1">
        <v>55.18</v>
      </c>
      <c r="H604" s="3">
        <f t="shared" si="4"/>
        <v>-0.96999999999999886</v>
      </c>
      <c r="I604" s="3">
        <f t="shared" si="5"/>
        <v>-1.7275155832591253E-2</v>
      </c>
      <c r="J604" s="3">
        <f t="shared" si="0"/>
        <v>8.3333333333333329E-2</v>
      </c>
      <c r="K604" s="3">
        <f t="shared" si="1"/>
        <v>-11.639999999999986</v>
      </c>
      <c r="L604" s="3">
        <f t="shared" si="15"/>
        <v>2.1337649849115223</v>
      </c>
      <c r="M604" s="3">
        <f t="shared" si="6"/>
        <v>1.460741245023061</v>
      </c>
      <c r="N604" s="3">
        <f t="shared" si="7"/>
        <v>23.371859920368976</v>
      </c>
      <c r="O604" s="3">
        <f t="shared" si="8"/>
        <v>-0.49803481792459003</v>
      </c>
      <c r="P604" s="3">
        <f t="shared" si="84"/>
        <v>-14.941044537737701</v>
      </c>
      <c r="Q604" s="3">
        <v>584</v>
      </c>
      <c r="R604" s="3" t="str">
        <f t="shared" si="10"/>
        <v/>
      </c>
      <c r="S604" s="16"/>
      <c r="T604" s="16">
        <f t="shared" si="88"/>
        <v>6.7035274058658396E-4</v>
      </c>
      <c r="U604" s="16">
        <f t="shared" si="89"/>
        <v>0.41425873749405151</v>
      </c>
      <c r="V604" s="16">
        <f t="shared" si="83"/>
        <v>0.38541287718058376</v>
      </c>
      <c r="W604" s="16">
        <f t="shared" si="90"/>
        <v>-0.50041640942835097</v>
      </c>
      <c r="X604" s="3">
        <f t="shared" si="85"/>
        <v>-8.8106455403268189</v>
      </c>
      <c r="Y604" s="3">
        <f t="shared" si="12"/>
        <v>-9.1052028769883915</v>
      </c>
      <c r="Z604" s="3"/>
      <c r="AA604" s="16">
        <f t="shared" si="87"/>
        <v>0.50041640942835097</v>
      </c>
      <c r="AB604" s="3"/>
      <c r="AC604" s="3"/>
      <c r="AD604" s="3"/>
      <c r="AE604" s="3"/>
      <c r="AF604" s="3"/>
      <c r="AG604" s="3"/>
    </row>
    <row r="605" spans="1:33" ht="16.5" customHeight="1" x14ac:dyDescent="0.2">
      <c r="A605" s="3"/>
      <c r="B605" s="18" t="s">
        <v>617</v>
      </c>
      <c r="C605" s="1">
        <v>56.3</v>
      </c>
      <c r="D605" s="3">
        <f t="shared" si="2"/>
        <v>0.14999999999999858</v>
      </c>
      <c r="E605" s="16">
        <f t="shared" si="86"/>
        <v>2.6714158504006873E-3</v>
      </c>
      <c r="F605" s="3">
        <f t="shared" si="3"/>
        <v>2.2499999999999572E-2</v>
      </c>
      <c r="G605" s="1">
        <v>55.05</v>
      </c>
      <c r="H605" s="3">
        <f t="shared" si="4"/>
        <v>-1.25</v>
      </c>
      <c r="I605" s="3">
        <f t="shared" si="5"/>
        <v>-2.2202486678507993E-2</v>
      </c>
      <c r="J605" s="3">
        <f t="shared" si="0"/>
        <v>8.3333333333333329E-2</v>
      </c>
      <c r="K605" s="3">
        <f t="shared" si="1"/>
        <v>-15</v>
      </c>
      <c r="L605" s="3">
        <f t="shared" si="15"/>
        <v>2.0196425532946836</v>
      </c>
      <c r="M605" s="3">
        <f t="shared" si="6"/>
        <v>1.4211412854796259</v>
      </c>
      <c r="N605" s="3">
        <f t="shared" si="7"/>
        <v>22.738260567674015</v>
      </c>
      <c r="O605" s="3">
        <f t="shared" si="8"/>
        <v>-0.65968106730753362</v>
      </c>
      <c r="P605" s="3">
        <f t="shared" si="84"/>
        <v>-19.79043201922601</v>
      </c>
      <c r="Q605" s="3">
        <v>585</v>
      </c>
      <c r="R605" s="3">
        <f t="shared" si="10"/>
        <v>-19.79043201922601</v>
      </c>
      <c r="S605" s="16"/>
      <c r="T605" s="16">
        <f t="shared" si="88"/>
        <v>6.3450321204924277E-4</v>
      </c>
      <c r="U605" s="16">
        <f t="shared" si="89"/>
        <v>0.40302955510062305</v>
      </c>
      <c r="V605" s="16">
        <f t="shared" si="83"/>
        <v>0.36812323278970049</v>
      </c>
      <c r="W605" s="16">
        <f t="shared" si="90"/>
        <v>-0.66106774743995456</v>
      </c>
      <c r="X605" s="3">
        <f t="shared" si="85"/>
        <v>-11.67030063868188</v>
      </c>
      <c r="Y605" s="3">
        <f t="shared" si="12"/>
        <v>-12.028294521257751</v>
      </c>
      <c r="Z605" s="3"/>
      <c r="AA605" s="16">
        <f t="shared" si="87"/>
        <v>0.66106774743995456</v>
      </c>
      <c r="AB605" s="3"/>
      <c r="AC605" s="3"/>
      <c r="AD605" s="3"/>
      <c r="AE605" s="3"/>
      <c r="AF605" s="3"/>
      <c r="AG605" s="3"/>
    </row>
    <row r="606" spans="1:33" ht="16.5" customHeight="1" x14ac:dyDescent="0.2">
      <c r="A606" s="3"/>
      <c r="B606" s="18" t="s">
        <v>618</v>
      </c>
      <c r="C606" s="1">
        <v>57.21</v>
      </c>
      <c r="D606" s="3">
        <f t="shared" si="2"/>
        <v>0.91000000000000369</v>
      </c>
      <c r="E606" s="16">
        <f t="shared" si="86"/>
        <v>1.6163410301953885E-2</v>
      </c>
      <c r="F606" s="3">
        <f t="shared" si="3"/>
        <v>0.82810000000000672</v>
      </c>
      <c r="G606" s="1">
        <v>56.02</v>
      </c>
      <c r="H606" s="3">
        <f t="shared" si="4"/>
        <v>-1.1899999999999977</v>
      </c>
      <c r="I606" s="3">
        <f t="shared" si="5"/>
        <v>-2.0800559342772203E-2</v>
      </c>
      <c r="J606" s="3">
        <f t="shared" si="0"/>
        <v>8.3333333333333329E-2</v>
      </c>
      <c r="K606" s="3">
        <f t="shared" si="1"/>
        <v>-14.279999999999973</v>
      </c>
      <c r="L606" s="3">
        <f t="shared" si="15"/>
        <v>1.9552348477111876</v>
      </c>
      <c r="M606" s="3">
        <f t="shared" si="6"/>
        <v>1.3982971242590709</v>
      </c>
      <c r="N606" s="3">
        <f t="shared" si="7"/>
        <v>22.372753988145135</v>
      </c>
      <c r="O606" s="3">
        <f t="shared" si="8"/>
        <v>-0.63827636095076412</v>
      </c>
      <c r="P606" s="3">
        <f t="shared" si="84"/>
        <v>-19.148290828522924</v>
      </c>
      <c r="Q606" s="3">
        <v>586</v>
      </c>
      <c r="R606" s="3" t="str">
        <f t="shared" si="10"/>
        <v/>
      </c>
      <c r="S606" s="16"/>
      <c r="T606" s="16">
        <f t="shared" si="88"/>
        <v>6.1432767802438145E-4</v>
      </c>
      <c r="U606" s="16">
        <f t="shared" si="89"/>
        <v>0.3965701521474374</v>
      </c>
      <c r="V606" s="16">
        <f t="shared" si="83"/>
        <v>0.36251471110557615</v>
      </c>
      <c r="W606" s="16">
        <f t="shared" si="90"/>
        <v>-0.62941376389937509</v>
      </c>
      <c r="X606" s="3">
        <f t="shared" si="85"/>
        <v>-11.291633778822233</v>
      </c>
      <c r="Y606" s="3">
        <f t="shared" si="12"/>
        <v>-11.452342301123583</v>
      </c>
      <c r="Z606" s="3"/>
      <c r="AA606" s="16">
        <f t="shared" si="87"/>
        <v>0.62941376389937509</v>
      </c>
      <c r="AB606" s="3"/>
      <c r="AC606" s="3"/>
      <c r="AD606" s="3"/>
      <c r="AE606" s="3"/>
      <c r="AF606" s="3"/>
      <c r="AG606" s="3"/>
    </row>
    <row r="607" spans="1:33" ht="16.5" customHeight="1" x14ac:dyDescent="0.2">
      <c r="A607" s="3"/>
      <c r="B607" s="18" t="s">
        <v>619</v>
      </c>
      <c r="C607" s="1">
        <v>56.63</v>
      </c>
      <c r="D607" s="3">
        <f t="shared" si="2"/>
        <v>-0.57999999999999829</v>
      </c>
      <c r="E607" s="16">
        <f t="shared" si="86"/>
        <v>-1.0138087746897366E-2</v>
      </c>
      <c r="F607" s="3">
        <f t="shared" si="3"/>
        <v>0.33639999999999803</v>
      </c>
      <c r="G607" s="1">
        <v>55.11</v>
      </c>
      <c r="H607" s="3">
        <f t="shared" si="4"/>
        <v>-1.5200000000000031</v>
      </c>
      <c r="I607" s="3">
        <f t="shared" si="5"/>
        <v>-2.6840897051033076E-2</v>
      </c>
      <c r="J607" s="3">
        <f t="shared" si="0"/>
        <v>8.3333333333333329E-2</v>
      </c>
      <c r="K607" s="3">
        <f t="shared" si="1"/>
        <v>-18.240000000000038</v>
      </c>
      <c r="L607" s="3">
        <f t="shared" si="15"/>
        <v>1.8677302613484206</v>
      </c>
      <c r="M607" s="3">
        <f t="shared" si="6"/>
        <v>1.3666492824965812</v>
      </c>
      <c r="N607" s="3">
        <f t="shared" si="7"/>
        <v>21.8663885199453</v>
      </c>
      <c r="O607" s="3">
        <f t="shared" si="8"/>
        <v>-0.83415695204365947</v>
      </c>
      <c r="P607" s="3">
        <f t="shared" si="84"/>
        <v>-25.024708561309783</v>
      </c>
      <c r="Q607" s="3">
        <v>587</v>
      </c>
      <c r="R607" s="3" t="str">
        <f t="shared" si="10"/>
        <v/>
      </c>
      <c r="S607" s="16"/>
      <c r="T607" s="16">
        <f t="shared" si="88"/>
        <v>5.8667649668056566E-4</v>
      </c>
      <c r="U607" s="16">
        <f t="shared" si="89"/>
        <v>0.38754249205761271</v>
      </c>
      <c r="V607" s="16">
        <f t="shared" si="83"/>
        <v>0.35579590333741146</v>
      </c>
      <c r="W607" s="16">
        <f t="shared" si="90"/>
        <v>-0.83111083613642656</v>
      </c>
      <c r="X607" s="3">
        <f t="shared" si="85"/>
        <v>-14.756922538232857</v>
      </c>
      <c r="Y607" s="3">
        <f t="shared" si="12"/>
        <v>-15.12227143976004</v>
      </c>
      <c r="Z607" s="3"/>
      <c r="AA607" s="16">
        <f t="shared" si="87"/>
        <v>0.83111083613642656</v>
      </c>
      <c r="AB607" s="3"/>
      <c r="AC607" s="3"/>
      <c r="AD607" s="3"/>
      <c r="AE607" s="3"/>
      <c r="AF607" s="3"/>
      <c r="AG607" s="3"/>
    </row>
    <row r="608" spans="1:33" ht="16.5" customHeight="1" x14ac:dyDescent="0.2">
      <c r="A608" s="3"/>
      <c r="B608" s="18" t="s">
        <v>620</v>
      </c>
      <c r="C608" s="1">
        <v>55.72</v>
      </c>
      <c r="D608" s="3">
        <f t="shared" si="2"/>
        <v>-0.91000000000000369</v>
      </c>
      <c r="E608" s="16">
        <f t="shared" si="86"/>
        <v>-1.6069221260815888E-2</v>
      </c>
      <c r="F608" s="3">
        <f t="shared" si="3"/>
        <v>0.82810000000000672</v>
      </c>
      <c r="G608" s="1">
        <v>56</v>
      </c>
      <c r="H608" s="3">
        <f t="shared" si="4"/>
        <v>0.28000000000000114</v>
      </c>
      <c r="I608" s="3">
        <f t="shared" si="5"/>
        <v>5.0251256281407244E-3</v>
      </c>
      <c r="J608" s="3">
        <f t="shared" si="0"/>
        <v>8.3333333333333329E-2</v>
      </c>
      <c r="K608" s="3">
        <f t="shared" si="1"/>
        <v>3.3600000000000136</v>
      </c>
      <c r="L608" s="3">
        <f t="shared" si="15"/>
        <v>1.811534031005263</v>
      </c>
      <c r="M608" s="3">
        <f t="shared" si="6"/>
        <v>1.3459324020935313</v>
      </c>
      <c r="N608" s="3">
        <f t="shared" si="7"/>
        <v>21.5349184334965</v>
      </c>
      <c r="O608" s="3">
        <f t="shared" si="8"/>
        <v>0.15602566642526491</v>
      </c>
      <c r="P608" s="3">
        <f t="shared" si="84"/>
        <v>4.6807699927579476</v>
      </c>
      <c r="Q608" s="3">
        <v>588</v>
      </c>
      <c r="R608" s="3" t="str">
        <f t="shared" si="10"/>
        <v/>
      </c>
      <c r="S608" s="16"/>
      <c r="T608" s="16">
        <f t="shared" si="88"/>
        <v>5.6892208453183555E-4</v>
      </c>
      <c r="U608" s="16">
        <f t="shared" si="89"/>
        <v>0.3816334021546724</v>
      </c>
      <c r="V608" s="16">
        <f t="shared" si="83"/>
        <v>0.33723848700138143</v>
      </c>
      <c r="W608" s="16">
        <f t="shared" si="90"/>
        <v>0.15800898767568847</v>
      </c>
      <c r="X608" s="3">
        <f t="shared" si="85"/>
        <v>2.7602223631570042</v>
      </c>
      <c r="Y608" s="3">
        <f t="shared" si="12"/>
        <v>2.8750134129658149</v>
      </c>
      <c r="Z608" s="3"/>
      <c r="AA608" s="16">
        <f t="shared" si="87"/>
        <v>0.15800898767568847</v>
      </c>
      <c r="AB608" s="3"/>
      <c r="AC608" s="3"/>
      <c r="AD608" s="3"/>
      <c r="AE608" s="3"/>
      <c r="AF608" s="3"/>
      <c r="AG608" s="3"/>
    </row>
    <row r="609" spans="1:33" ht="16.5" customHeight="1" x14ac:dyDescent="0.2">
      <c r="A609" s="3"/>
      <c r="B609" s="18" t="s">
        <v>621</v>
      </c>
      <c r="C609" s="1">
        <v>56.82</v>
      </c>
      <c r="D609" s="3">
        <f t="shared" si="2"/>
        <v>1.1000000000000014</v>
      </c>
      <c r="E609" s="16">
        <f t="shared" si="86"/>
        <v>1.9741564967695645E-2</v>
      </c>
      <c r="F609" s="3">
        <f t="shared" si="3"/>
        <v>1.2100000000000031</v>
      </c>
      <c r="G609" s="1">
        <v>56.58</v>
      </c>
      <c r="H609" s="3">
        <f t="shared" si="4"/>
        <v>-0.24000000000000199</v>
      </c>
      <c r="I609" s="3">
        <f t="shared" si="5"/>
        <v>-4.2238648363252728E-3</v>
      </c>
      <c r="J609" s="3">
        <f t="shared" si="0"/>
        <v>8.3333333333333329E-2</v>
      </c>
      <c r="K609" s="3">
        <f t="shared" si="1"/>
        <v>-2.8800000000000239</v>
      </c>
      <c r="L609" s="3">
        <f t="shared" si="15"/>
        <v>1.7790186779779518</v>
      </c>
      <c r="M609" s="3">
        <f t="shared" si="6"/>
        <v>1.333798589734579</v>
      </c>
      <c r="N609" s="3">
        <f t="shared" si="7"/>
        <v>21.340777435753264</v>
      </c>
      <c r="O609" s="3">
        <f t="shared" si="8"/>
        <v>-0.13495290922133965</v>
      </c>
      <c r="P609" s="3">
        <f t="shared" si="84"/>
        <v>-4.0485872766401894</v>
      </c>
      <c r="Q609" s="3">
        <v>589</v>
      </c>
      <c r="R609" s="3" t="str">
        <f t="shared" si="10"/>
        <v/>
      </c>
      <c r="S609" s="16"/>
      <c r="T609" s="16">
        <f t="shared" si="88"/>
        <v>5.5923599279356063E-4</v>
      </c>
      <c r="U609" s="16">
        <f t="shared" si="89"/>
        <v>0.37837073638846797</v>
      </c>
      <c r="V609" s="16">
        <f t="shared" si="83"/>
        <v>0.34449863681060827</v>
      </c>
      <c r="W609" s="16">
        <f t="shared" si="90"/>
        <v>-0.13395956177716736</v>
      </c>
      <c r="X609" s="3">
        <f t="shared" si="85"/>
        <v>-2.3874279568244203</v>
      </c>
      <c r="Y609" s="3">
        <f t="shared" si="12"/>
        <v>-2.4374280385547742</v>
      </c>
      <c r="Z609" s="3"/>
      <c r="AA609" s="16">
        <f t="shared" si="87"/>
        <v>0.13395956177716736</v>
      </c>
      <c r="AB609" s="3"/>
      <c r="AC609" s="3"/>
      <c r="AD609" s="3"/>
      <c r="AE609" s="3"/>
      <c r="AF609" s="3"/>
      <c r="AG609" s="3"/>
    </row>
    <row r="610" spans="1:33" ht="16.5" customHeight="1" x14ac:dyDescent="0.2">
      <c r="A610" s="3"/>
      <c r="B610" s="18" t="s">
        <v>622</v>
      </c>
      <c r="C610" s="1">
        <v>57</v>
      </c>
      <c r="D610" s="3">
        <f t="shared" si="2"/>
        <v>0.17999999999999972</v>
      </c>
      <c r="E610" s="16">
        <f t="shared" si="86"/>
        <v>3.1678986272439232E-3</v>
      </c>
      <c r="F610" s="3">
        <f t="shared" si="3"/>
        <v>3.2399999999999901E-2</v>
      </c>
      <c r="G610" s="1">
        <v>55.84</v>
      </c>
      <c r="H610" s="3">
        <f t="shared" si="4"/>
        <v>-1.1599999999999966</v>
      </c>
      <c r="I610" s="3">
        <f t="shared" si="5"/>
        <v>-2.0350877192982397E-2</v>
      </c>
      <c r="J610" s="3">
        <f t="shared" si="0"/>
        <v>8.3333333333333329E-2</v>
      </c>
      <c r="K610" s="3">
        <f t="shared" si="1"/>
        <v>-13.919999999999959</v>
      </c>
      <c r="L610" s="3">
        <f t="shared" si="15"/>
        <v>1.6846068575467112</v>
      </c>
      <c r="M610" s="3">
        <f t="shared" si="6"/>
        <v>1.2979240569257937</v>
      </c>
      <c r="N610" s="3">
        <f t="shared" si="7"/>
        <v>20.766784910812699</v>
      </c>
      <c r="O610" s="3">
        <f t="shared" si="8"/>
        <v>-0.67030115926862588</v>
      </c>
      <c r="P610" s="3">
        <f t="shared" si="84"/>
        <v>-20.109034778058778</v>
      </c>
      <c r="Q610" s="3">
        <v>590</v>
      </c>
      <c r="R610" s="3">
        <f t="shared" si="10"/>
        <v>-20</v>
      </c>
      <c r="S610" s="16"/>
      <c r="T610" s="16">
        <f t="shared" si="88"/>
        <v>5.2954948408647591E-4</v>
      </c>
      <c r="U610" s="16">
        <f t="shared" si="89"/>
        <v>0.36819107529398082</v>
      </c>
      <c r="V610" s="16">
        <f t="shared" si="83"/>
        <v>0.33938470739413967</v>
      </c>
      <c r="W610" s="16">
        <f t="shared" si="90"/>
        <v>-0.66327117277571102</v>
      </c>
      <c r="X610" s="3">
        <f t="shared" si="85"/>
        <v>-11.858178800021648</v>
      </c>
      <c r="Y610" s="3">
        <f t="shared" si="12"/>
        <v>-12.068386401396689</v>
      </c>
      <c r="Z610" s="3"/>
      <c r="AA610" s="16">
        <f t="shared" si="87"/>
        <v>0.66327117277571102</v>
      </c>
      <c r="AB610" s="3"/>
      <c r="AC610" s="3"/>
      <c r="AD610" s="3"/>
      <c r="AE610" s="3"/>
      <c r="AF610" s="3"/>
      <c r="AG610" s="3"/>
    </row>
    <row r="611" spans="1:33" ht="16.5" customHeight="1" x14ac:dyDescent="0.2">
      <c r="A611" s="3"/>
      <c r="B611" s="18" t="s">
        <v>623</v>
      </c>
      <c r="C611" s="1">
        <v>59.51</v>
      </c>
      <c r="D611" s="3">
        <f t="shared" si="2"/>
        <v>2.509999999999998</v>
      </c>
      <c r="E611" s="16">
        <f t="shared" si="86"/>
        <v>4.4035087719298212E-2</v>
      </c>
      <c r="F611" s="3">
        <f t="shared" si="3"/>
        <v>6.3000999999999898</v>
      </c>
      <c r="G611" s="1">
        <v>59.77</v>
      </c>
      <c r="H611" s="3">
        <f t="shared" si="4"/>
        <v>0.26000000000000512</v>
      </c>
      <c r="I611" s="3">
        <f t="shared" si="5"/>
        <v>4.3690136111578749E-3</v>
      </c>
      <c r="J611" s="3">
        <f t="shared" si="0"/>
        <v>8.3333333333333329E-2</v>
      </c>
      <c r="K611" s="3">
        <f t="shared" si="1"/>
        <v>3.1200000000000614</v>
      </c>
      <c r="L611" s="3">
        <f t="shared" si="15"/>
        <v>1.9340929733549965</v>
      </c>
      <c r="M611" s="3">
        <f t="shared" si="6"/>
        <v>1.3907167121146551</v>
      </c>
      <c r="N611" s="3">
        <f t="shared" si="7"/>
        <v>22.251467393834481</v>
      </c>
      <c r="O611" s="3">
        <f t="shared" si="8"/>
        <v>0.14021547185083905</v>
      </c>
      <c r="P611" s="3">
        <f t="shared" si="84"/>
        <v>4.2064641555251718</v>
      </c>
      <c r="Q611" s="3">
        <v>591</v>
      </c>
      <c r="R611" s="3" t="str">
        <f t="shared" si="10"/>
        <v/>
      </c>
      <c r="S611" s="16"/>
      <c r="T611" s="16">
        <f t="shared" si="88"/>
        <v>6.0574080659241169E-4</v>
      </c>
      <c r="U611" s="16">
        <f t="shared" si="89"/>
        <v>0.3937888348946138</v>
      </c>
      <c r="V611" s="16">
        <f t="shared" si="83"/>
        <v>0.36645384520877722</v>
      </c>
      <c r="W611" s="16">
        <f t="shared" si="90"/>
        <v>0.13313775985529244</v>
      </c>
      <c r="X611" s="3">
        <f t="shared" si="85"/>
        <v>2.480527017961367</v>
      </c>
      <c r="Y611" s="3">
        <f t="shared" si="12"/>
        <v>2.4224751451596158</v>
      </c>
      <c r="Z611" s="3"/>
      <c r="AA611" s="16">
        <f t="shared" si="87"/>
        <v>0.13313775985529244</v>
      </c>
      <c r="AB611" s="3"/>
      <c r="AC611" s="3"/>
      <c r="AD611" s="3"/>
      <c r="AE611" s="3"/>
      <c r="AF611" s="3"/>
      <c r="AG611" s="3"/>
    </row>
    <row r="612" spans="1:33" ht="16.5" customHeight="1" x14ac:dyDescent="0.2">
      <c r="A612" s="3"/>
      <c r="B612" s="18" t="s">
        <v>624</v>
      </c>
      <c r="C612" s="1">
        <v>61.3</v>
      </c>
      <c r="D612" s="3">
        <f t="shared" si="2"/>
        <v>1.7899999999999991</v>
      </c>
      <c r="E612" s="16">
        <f t="shared" si="86"/>
        <v>3.0078978322970917E-2</v>
      </c>
      <c r="F612" s="3">
        <f t="shared" si="3"/>
        <v>3.2040999999999968</v>
      </c>
      <c r="G612" s="1">
        <v>60.68</v>
      </c>
      <c r="H612" s="3">
        <f t="shared" si="4"/>
        <v>-0.61999999999999744</v>
      </c>
      <c r="I612" s="3">
        <f t="shared" si="5"/>
        <v>-1.0114192495921655E-2</v>
      </c>
      <c r="J612" s="3">
        <f t="shared" si="0"/>
        <v>8.3333333333333329E-2</v>
      </c>
      <c r="K612" s="3">
        <f t="shared" si="1"/>
        <v>-7.4399999999999693</v>
      </c>
      <c r="L612" s="3">
        <f t="shared" si="15"/>
        <v>2.0027420018222939</v>
      </c>
      <c r="M612" s="3">
        <f t="shared" si="6"/>
        <v>1.4151826743647953</v>
      </c>
      <c r="N612" s="3">
        <f t="shared" si="7"/>
        <v>22.642922789836724</v>
      </c>
      <c r="O612" s="3">
        <f t="shared" si="8"/>
        <v>-0.32857948901099521</v>
      </c>
      <c r="P612" s="3">
        <f t="shared" si="84"/>
        <v>-9.8573846703298571</v>
      </c>
      <c r="Q612" s="3">
        <v>592</v>
      </c>
      <c r="R612" s="3" t="str">
        <f t="shared" si="10"/>
        <v/>
      </c>
      <c r="S612" s="16"/>
      <c r="T612" s="16">
        <f t="shared" si="88"/>
        <v>6.2190319201734911E-4</v>
      </c>
      <c r="U612" s="16">
        <f t="shared" si="89"/>
        <v>0.39900779084679711</v>
      </c>
      <c r="V612" s="16">
        <f t="shared" si="83"/>
        <v>0.36871743751129837</v>
      </c>
      <c r="W612" s="16">
        <f t="shared" si="90"/>
        <v>-0.3041803010750263</v>
      </c>
      <c r="X612" s="3">
        <f t="shared" si="85"/>
        <v>-5.8128414024578019</v>
      </c>
      <c r="Y612" s="3">
        <f t="shared" si="12"/>
        <v>-5.5346373545891403</v>
      </c>
      <c r="Z612" s="3"/>
      <c r="AA612" s="16">
        <f t="shared" si="87"/>
        <v>0.3041803010750263</v>
      </c>
      <c r="AB612" s="3"/>
      <c r="AC612" s="3"/>
      <c r="AD612" s="3"/>
      <c r="AE612" s="3"/>
      <c r="AF612" s="3"/>
      <c r="AG612" s="3"/>
    </row>
    <row r="613" spans="1:33" ht="16.5" customHeight="1" x14ac:dyDescent="0.2">
      <c r="A613" s="3"/>
      <c r="B613" s="18" t="s">
        <v>625</v>
      </c>
      <c r="C613" s="1">
        <v>60.56</v>
      </c>
      <c r="D613" s="3">
        <f t="shared" si="2"/>
        <v>-0.73999999999999488</v>
      </c>
      <c r="E613" s="16">
        <f t="shared" si="86"/>
        <v>-1.2071778140293555E-2</v>
      </c>
      <c r="F613" s="3">
        <f t="shared" si="3"/>
        <v>0.54759999999999243</v>
      </c>
      <c r="G613" s="1">
        <v>60.25</v>
      </c>
      <c r="H613" s="3">
        <f t="shared" si="4"/>
        <v>-0.31000000000000227</v>
      </c>
      <c r="I613" s="3">
        <f t="shared" si="5"/>
        <v>-5.1188903566711077E-3</v>
      </c>
      <c r="J613" s="3">
        <f t="shared" si="0"/>
        <v>8.3333333333333329E-2</v>
      </c>
      <c r="K613" s="3">
        <f t="shared" si="1"/>
        <v>-3.7200000000000273</v>
      </c>
      <c r="L613" s="3">
        <f t="shared" si="15"/>
        <v>1.9240856773994668</v>
      </c>
      <c r="M613" s="3">
        <f t="shared" si="6"/>
        <v>1.3871141544225791</v>
      </c>
      <c r="N613" s="3">
        <f t="shared" si="7"/>
        <v>22.193826470761266</v>
      </c>
      <c r="O613" s="3">
        <f t="shared" si="8"/>
        <v>-0.16761417887541175</v>
      </c>
      <c r="P613" s="3">
        <f t="shared" si="84"/>
        <v>-5.0284253662623524</v>
      </c>
      <c r="Q613" s="3">
        <v>593</v>
      </c>
      <c r="R613" s="3" t="str">
        <f t="shared" si="10"/>
        <v/>
      </c>
      <c r="S613" s="16"/>
      <c r="T613" s="16">
        <f t="shared" si="88"/>
        <v>5.9616398312281507E-4</v>
      </c>
      <c r="U613" s="16">
        <f t="shared" si="89"/>
        <v>0.39066351209121214</v>
      </c>
      <c r="V613" s="16">
        <f t="shared" si="83"/>
        <v>0.35838453557083155</v>
      </c>
      <c r="W613" s="16">
        <f t="shared" si="90"/>
        <v>-0.15723680962994924</v>
      </c>
      <c r="X613" s="3">
        <f t="shared" si="85"/>
        <v>-2.9652326794304495</v>
      </c>
      <c r="Y613" s="3">
        <f t="shared" si="12"/>
        <v>-2.8609634385222433</v>
      </c>
      <c r="Z613" s="3"/>
      <c r="AA613" s="16">
        <f t="shared" si="87"/>
        <v>0.15723680962994924</v>
      </c>
      <c r="AB613" s="3"/>
      <c r="AC613" s="3"/>
      <c r="AD613" s="3"/>
      <c r="AE613" s="3"/>
      <c r="AF613" s="3"/>
      <c r="AG613" s="3"/>
    </row>
    <row r="614" spans="1:33" ht="16.5" customHeight="1" x14ac:dyDescent="0.2">
      <c r="A614" s="3"/>
      <c r="B614" s="18" t="s">
        <v>626</v>
      </c>
      <c r="C614" s="1">
        <v>62.42</v>
      </c>
      <c r="D614" s="3">
        <f t="shared" si="2"/>
        <v>1.8599999999999994</v>
      </c>
      <c r="E614" s="16">
        <f t="shared" si="86"/>
        <v>3.0713342140026408E-2</v>
      </c>
      <c r="F614" s="3">
        <f t="shared" si="3"/>
        <v>3.4595999999999978</v>
      </c>
      <c r="G614" s="1">
        <v>62.26</v>
      </c>
      <c r="H614" s="3">
        <f t="shared" si="4"/>
        <v>-0.16000000000000369</v>
      </c>
      <c r="I614" s="3">
        <f t="shared" si="5"/>
        <v>-2.5632809996796492E-3</v>
      </c>
      <c r="J614" s="3">
        <f t="shared" si="0"/>
        <v>8.3333333333333329E-2</v>
      </c>
      <c r="K614" s="3">
        <f t="shared" si="1"/>
        <v>-1.9200000000000443</v>
      </c>
      <c r="L614" s="3">
        <f t="shared" si="15"/>
        <v>2.0070864515940898</v>
      </c>
      <c r="M614" s="3">
        <f t="shared" si="6"/>
        <v>1.4167167859505618</v>
      </c>
      <c r="N614" s="3">
        <f t="shared" si="7"/>
        <v>22.667468575208989</v>
      </c>
      <c r="O614" s="3">
        <f t="shared" si="8"/>
        <v>-8.4702885707313366E-2</v>
      </c>
      <c r="P614" s="3">
        <f t="shared" si="84"/>
        <v>-2.5410865712194011</v>
      </c>
      <c r="Q614" s="3">
        <v>594</v>
      </c>
      <c r="R614" s="3" t="str">
        <f t="shared" si="10"/>
        <v/>
      </c>
      <c r="S614" s="16"/>
      <c r="T614" s="16">
        <f t="shared" si="88"/>
        <v>6.1492859946268028E-4</v>
      </c>
      <c r="U614" s="16">
        <f t="shared" si="89"/>
        <v>0.39676406271542053</v>
      </c>
      <c r="V614" s="16">
        <f t="shared" si="83"/>
        <v>0.36513676011419588</v>
      </c>
      <c r="W614" s="16">
        <f t="shared" si="90"/>
        <v>-7.7525599938767606E-2</v>
      </c>
      <c r="X614" s="3">
        <f t="shared" si="85"/>
        <v>-1.4984637124767286</v>
      </c>
      <c r="Y614" s="3">
        <f t="shared" si="12"/>
        <v>-1.410597858709479</v>
      </c>
      <c r="Z614" s="3"/>
      <c r="AA614" s="16">
        <f t="shared" si="87"/>
        <v>7.7525599938767606E-2</v>
      </c>
      <c r="AB614" s="3"/>
      <c r="AC614" s="3"/>
      <c r="AD614" s="3"/>
      <c r="AE614" s="3"/>
      <c r="AF614" s="3"/>
      <c r="AG614" s="3"/>
    </row>
    <row r="615" spans="1:33" ht="16.5" customHeight="1" x14ac:dyDescent="0.2">
      <c r="A615" s="3"/>
      <c r="B615" s="18" t="s">
        <v>627</v>
      </c>
      <c r="C615" s="1">
        <v>62.21</v>
      </c>
      <c r="D615" s="3">
        <f t="shared" si="2"/>
        <v>-0.21000000000000085</v>
      </c>
      <c r="E615" s="16">
        <f t="shared" si="86"/>
        <v>-3.3643063120794752E-3</v>
      </c>
      <c r="F615" s="3">
        <f t="shared" si="3"/>
        <v>4.4100000000000361E-2</v>
      </c>
      <c r="G615" s="1">
        <v>62.13</v>
      </c>
      <c r="H615" s="3">
        <f t="shared" si="4"/>
        <v>-7.9999999999998295E-2</v>
      </c>
      <c r="I615" s="3">
        <f t="shared" si="5"/>
        <v>-1.285966886352649E-3</v>
      </c>
      <c r="J615" s="3">
        <f t="shared" si="0"/>
        <v>8.3333333333333329E-2</v>
      </c>
      <c r="K615" s="3">
        <f t="shared" si="1"/>
        <v>-0.95999999999997954</v>
      </c>
      <c r="L615" s="3">
        <f t="shared" si="15"/>
        <v>1.9009790758322473</v>
      </c>
      <c r="M615" s="3">
        <f t="shared" si="6"/>
        <v>1.3787599776002519</v>
      </c>
      <c r="N615" s="3">
        <f t="shared" si="7"/>
        <v>22.060159641604031</v>
      </c>
      <c r="O615" s="3">
        <f t="shared" si="8"/>
        <v>-4.3517364135002984E-2</v>
      </c>
      <c r="P615" s="3">
        <f t="shared" si="84"/>
        <v>-1.3055209240500896</v>
      </c>
      <c r="Q615" s="3">
        <v>595</v>
      </c>
      <c r="R615" s="3">
        <f t="shared" si="10"/>
        <v>-1.3055209240500896</v>
      </c>
      <c r="S615" s="16"/>
      <c r="T615" s="16">
        <f t="shared" si="88"/>
        <v>5.8230102959775146E-4</v>
      </c>
      <c r="U615" s="16">
        <f t="shared" si="89"/>
        <v>0.38609463033953784</v>
      </c>
      <c r="V615" s="16">
        <f t="shared" si="83"/>
        <v>0.36586847364854369</v>
      </c>
      <c r="W615" s="16">
        <f t="shared" si="90"/>
        <v>-3.9968446654285214E-2</v>
      </c>
      <c r="X615" s="3">
        <f t="shared" si="85"/>
        <v>-0.76985796262320205</v>
      </c>
      <c r="Y615" s="3">
        <f t="shared" si="12"/>
        <v>-0.72723597509737636</v>
      </c>
      <c r="Z615" s="3"/>
      <c r="AA615" s="16">
        <f t="shared" si="87"/>
        <v>3.9968446654285214E-2</v>
      </c>
      <c r="AB615" s="3"/>
      <c r="AC615" s="3"/>
      <c r="AD615" s="3"/>
      <c r="AE615" s="3"/>
      <c r="AF615" s="3"/>
      <c r="AG615" s="3"/>
    </row>
    <row r="616" spans="1:33" ht="16.5" customHeight="1" x14ac:dyDescent="0.2">
      <c r="A616" s="3"/>
      <c r="B616" s="18" t="s">
        <v>628</v>
      </c>
      <c r="C616" s="1">
        <v>63.31</v>
      </c>
      <c r="D616" s="3">
        <f t="shared" si="2"/>
        <v>1.1000000000000014</v>
      </c>
      <c r="E616" s="16">
        <f t="shared" si="86"/>
        <v>1.7682044687349324E-2</v>
      </c>
      <c r="F616" s="3">
        <f t="shared" si="3"/>
        <v>1.2100000000000031</v>
      </c>
      <c r="G616" s="1">
        <v>61.77</v>
      </c>
      <c r="H616" s="3">
        <f t="shared" si="4"/>
        <v>-1.5399999999999991</v>
      </c>
      <c r="I616" s="3">
        <f t="shared" si="5"/>
        <v>-2.4324751224135192E-2</v>
      </c>
      <c r="J616" s="3">
        <f t="shared" si="0"/>
        <v>8.3333333333333329E-2</v>
      </c>
      <c r="K616" s="3">
        <f t="shared" si="1"/>
        <v>-18.47999999999999</v>
      </c>
      <c r="L616" s="3">
        <f t="shared" si="15"/>
        <v>1.8636288555169909</v>
      </c>
      <c r="M616" s="3">
        <f t="shared" si="6"/>
        <v>1.3651479244085569</v>
      </c>
      <c r="N616" s="3">
        <f t="shared" si="7"/>
        <v>21.842366790536911</v>
      </c>
      <c r="O616" s="3">
        <f t="shared" si="8"/>
        <v>-0.84606215879528002</v>
      </c>
      <c r="P616" s="3">
        <f t="shared" si="84"/>
        <v>-25.381864763858399</v>
      </c>
      <c r="Q616" s="3">
        <v>596</v>
      </c>
      <c r="R616" s="3" t="str">
        <f t="shared" si="10"/>
        <v/>
      </c>
      <c r="S616" s="16"/>
      <c r="T616" s="16">
        <f t="shared" si="88"/>
        <v>5.6772555255600371E-4</v>
      </c>
      <c r="U616" s="16">
        <f t="shared" si="89"/>
        <v>0.38123187360756833</v>
      </c>
      <c r="V616" s="16">
        <f t="shared" si="83"/>
        <v>0.31910624833054163</v>
      </c>
      <c r="W616" s="16">
        <f t="shared" si="90"/>
        <v>-0.76566791734233286</v>
      </c>
      <c r="X616" s="3">
        <f t="shared" si="85"/>
        <v>-14.967535437166195</v>
      </c>
      <c r="Y616" s="3">
        <f t="shared" si="12"/>
        <v>-13.931521014203069</v>
      </c>
      <c r="Z616" s="3"/>
      <c r="AA616" s="16">
        <f t="shared" si="87"/>
        <v>0.76566791734233286</v>
      </c>
      <c r="AB616" s="3"/>
      <c r="AC616" s="3"/>
      <c r="AD616" s="3"/>
      <c r="AE616" s="3"/>
      <c r="AF616" s="3"/>
      <c r="AG616" s="3"/>
    </row>
    <row r="617" spans="1:33" ht="16.5" customHeight="1" x14ac:dyDescent="0.2">
      <c r="A617" s="3"/>
      <c r="B617" s="18" t="s">
        <v>629</v>
      </c>
      <c r="C617" s="1">
        <v>63.31</v>
      </c>
      <c r="D617" s="3">
        <f t="shared" si="2"/>
        <v>0</v>
      </c>
      <c r="E617" s="16">
        <f t="shared" si="86"/>
        <v>0</v>
      </c>
      <c r="F617" s="3">
        <f t="shared" si="3"/>
        <v>0</v>
      </c>
      <c r="G617" s="1">
        <v>63</v>
      </c>
      <c r="H617" s="3">
        <f t="shared" si="4"/>
        <v>-0.31000000000000227</v>
      </c>
      <c r="I617" s="3">
        <f t="shared" si="5"/>
        <v>-4.8965408308324476E-3</v>
      </c>
      <c r="J617" s="3">
        <f t="shared" si="0"/>
        <v>8.3333333333333329E-2</v>
      </c>
      <c r="K617" s="3">
        <f t="shared" si="1"/>
        <v>-3.7200000000000273</v>
      </c>
      <c r="L617" s="3">
        <f t="shared" si="15"/>
        <v>1.7628921606241805</v>
      </c>
      <c r="M617" s="3">
        <f t="shared" si="6"/>
        <v>1.3277394927560831</v>
      </c>
      <c r="N617" s="3">
        <f t="shared" si="7"/>
        <v>21.243831884097329</v>
      </c>
      <c r="O617" s="3">
        <f t="shared" si="8"/>
        <v>-0.1751096516059675</v>
      </c>
      <c r="P617" s="3">
        <f t="shared" si="84"/>
        <v>-5.2532895481790254</v>
      </c>
      <c r="Q617" s="3">
        <v>597</v>
      </c>
      <c r="R617" s="3" t="str">
        <f t="shared" si="10"/>
        <v/>
      </c>
      <c r="S617" s="16"/>
      <c r="T617" s="16">
        <f t="shared" si="88"/>
        <v>5.370376848502738E-4</v>
      </c>
      <c r="U617" s="16">
        <f t="shared" si="89"/>
        <v>0.37078517678255435</v>
      </c>
      <c r="V617" s="16">
        <f t="shared" si="83"/>
        <v>0.31537841618378532</v>
      </c>
      <c r="W617" s="16">
        <f t="shared" si="90"/>
        <v>-0.15847043962183008</v>
      </c>
      <c r="X617" s="3">
        <f t="shared" si="85"/>
        <v>-3.0978337567232259</v>
      </c>
      <c r="Y617" s="3">
        <f t="shared" si="12"/>
        <v>-2.8834096475984885</v>
      </c>
      <c r="Z617" s="3"/>
      <c r="AA617" s="16">
        <f t="shared" si="87"/>
        <v>0.15847043962183008</v>
      </c>
      <c r="AB617" s="3"/>
      <c r="AC617" s="3"/>
      <c r="AD617" s="3"/>
      <c r="AE617" s="3"/>
      <c r="AF617" s="3"/>
      <c r="AG617" s="3"/>
    </row>
    <row r="618" spans="1:33" ht="16.5" customHeight="1" x14ac:dyDescent="0.2">
      <c r="A618" s="3"/>
      <c r="B618" s="18" t="s">
        <v>630</v>
      </c>
      <c r="C618" s="1">
        <v>64</v>
      </c>
      <c r="D618" s="3">
        <f t="shared" si="2"/>
        <v>0.68999999999999773</v>
      </c>
      <c r="E618" s="16">
        <f t="shared" si="86"/>
        <v>1.0898752171852752E-2</v>
      </c>
      <c r="F618" s="3">
        <f t="shared" si="3"/>
        <v>0.47609999999999686</v>
      </c>
      <c r="G618" s="1">
        <v>63.68</v>
      </c>
      <c r="H618" s="3">
        <f t="shared" si="4"/>
        <v>-0.32000000000000028</v>
      </c>
      <c r="I618" s="3">
        <f t="shared" si="5"/>
        <v>-5.0000000000000044E-3</v>
      </c>
      <c r="J618" s="3">
        <f t="shared" si="0"/>
        <v>8.3333333333333329E-2</v>
      </c>
      <c r="K618" s="3">
        <f t="shared" si="1"/>
        <v>-3.8400000000000034</v>
      </c>
      <c r="L618" s="3">
        <f t="shared" si="15"/>
        <v>1.6933358276174679</v>
      </c>
      <c r="M618" s="3">
        <f t="shared" si="6"/>
        <v>1.3012823781245437</v>
      </c>
      <c r="N618" s="3">
        <f t="shared" si="7"/>
        <v>20.8205180499927</v>
      </c>
      <c r="O618" s="3">
        <f t="shared" si="8"/>
        <v>-0.1844334512128698</v>
      </c>
      <c r="P618" s="3">
        <f t="shared" si="84"/>
        <v>-5.5330035363860937</v>
      </c>
      <c r="Q618" s="3">
        <v>598</v>
      </c>
      <c r="R618" s="3" t="str">
        <f t="shared" si="10"/>
        <v/>
      </c>
      <c r="S618" s="16"/>
      <c r="T618" s="16">
        <f t="shared" si="88"/>
        <v>5.1442931263693278E-4</v>
      </c>
      <c r="U618" s="16">
        <f t="shared" si="89"/>
        <v>0.36289654729007109</v>
      </c>
      <c r="V618" s="16">
        <f t="shared" si="83"/>
        <v>0.31426238868891482</v>
      </c>
      <c r="W618" s="16">
        <f t="shared" si="90"/>
        <v>-0.16533637602245013</v>
      </c>
      <c r="X618" s="3">
        <f t="shared" si="85"/>
        <v>-3.2627794401752075</v>
      </c>
      <c r="Y618" s="3">
        <f t="shared" si="12"/>
        <v>-3.0083370934021936</v>
      </c>
      <c r="Z618" s="3"/>
      <c r="AA618" s="16">
        <f t="shared" si="87"/>
        <v>0.16533637602245013</v>
      </c>
      <c r="AB618" s="3"/>
      <c r="AC618" s="3"/>
      <c r="AD618" s="3"/>
      <c r="AE618" s="3"/>
      <c r="AF618" s="3"/>
      <c r="AG618" s="3"/>
    </row>
    <row r="619" spans="1:33" ht="16.5" customHeight="1" x14ac:dyDescent="0.2">
      <c r="A619" s="3"/>
      <c r="B619" s="18" t="s">
        <v>631</v>
      </c>
      <c r="C619" s="1">
        <v>62.78</v>
      </c>
      <c r="D619" s="3">
        <f t="shared" si="2"/>
        <v>-1.2199999999999989</v>
      </c>
      <c r="E619" s="16">
        <f t="shared" si="86"/>
        <v>-1.9062499999999982E-2</v>
      </c>
      <c r="F619" s="3">
        <f t="shared" si="3"/>
        <v>1.4883999999999973</v>
      </c>
      <c r="G619" s="1">
        <v>61.47</v>
      </c>
      <c r="H619" s="3">
        <f t="shared" si="4"/>
        <v>-1.3100000000000023</v>
      </c>
      <c r="I619" s="3">
        <f t="shared" si="5"/>
        <v>-2.0866517999362889E-2</v>
      </c>
      <c r="J619" s="3">
        <f t="shared" si="0"/>
        <v>8.3333333333333329E-2</v>
      </c>
      <c r="K619" s="3">
        <f t="shared" si="1"/>
        <v>-15.720000000000027</v>
      </c>
      <c r="L619" s="3">
        <f t="shared" si="15"/>
        <v>1.6822582153138208</v>
      </c>
      <c r="M619" s="3">
        <f t="shared" si="6"/>
        <v>1.2970189726113572</v>
      </c>
      <c r="N619" s="3">
        <f t="shared" si="7"/>
        <v>20.752303561781716</v>
      </c>
      <c r="O619" s="3">
        <f t="shared" si="8"/>
        <v>-0.75750626686815714</v>
      </c>
      <c r="P619" s="3">
        <f t="shared" si="84"/>
        <v>-22.725188006044714</v>
      </c>
      <c r="Q619" s="3">
        <v>599</v>
      </c>
      <c r="R619" s="3" t="str">
        <f t="shared" si="10"/>
        <v/>
      </c>
      <c r="S619" s="16"/>
      <c r="T619" s="16">
        <f t="shared" si="88"/>
        <v>5.0626442580520661E-4</v>
      </c>
      <c r="U619" s="16">
        <f t="shared" si="89"/>
        <v>0.36000512913864557</v>
      </c>
      <c r="V619" s="16">
        <f t="shared" si="83"/>
        <v>0.30933578445625948</v>
      </c>
      <c r="W619" s="16">
        <f t="shared" si="90"/>
        <v>-0.69554069018811404</v>
      </c>
      <c r="X619" s="3">
        <f t="shared" si="85"/>
        <v>-13.400908875736691</v>
      </c>
      <c r="Y619" s="3">
        <f t="shared" si="12"/>
        <v>-12.655538415692311</v>
      </c>
      <c r="Z619" s="3"/>
      <c r="AA619" s="16">
        <f t="shared" si="87"/>
        <v>0.69554069018811404</v>
      </c>
      <c r="AB619" s="3"/>
      <c r="AC619" s="3"/>
      <c r="AD619" s="3"/>
      <c r="AE619" s="3"/>
      <c r="AF619" s="3"/>
      <c r="AG619" s="3"/>
    </row>
    <row r="620" spans="1:33" ht="16.5" customHeight="1" x14ac:dyDescent="0.2">
      <c r="A620" s="3"/>
      <c r="B620" s="18" t="s">
        <v>632</v>
      </c>
      <c r="C620" s="1">
        <v>63.1</v>
      </c>
      <c r="D620" s="3">
        <f t="shared" si="2"/>
        <v>0.32000000000000028</v>
      </c>
      <c r="E620" s="16">
        <f t="shared" si="86"/>
        <v>5.0971647021344421E-3</v>
      </c>
      <c r="F620" s="3">
        <f t="shared" si="3"/>
        <v>0.10240000000000019</v>
      </c>
      <c r="G620" s="1">
        <v>61.47</v>
      </c>
      <c r="H620" s="3">
        <f t="shared" si="4"/>
        <v>-1.6300000000000026</v>
      </c>
      <c r="I620" s="3">
        <f t="shared" si="5"/>
        <v>-2.5832012678288472E-2</v>
      </c>
      <c r="J620" s="3">
        <f t="shared" si="0"/>
        <v>8.3333333333333329E-2</v>
      </c>
      <c r="K620" s="3">
        <f t="shared" si="1"/>
        <v>-19.560000000000031</v>
      </c>
      <c r="L620" s="3">
        <f t="shared" si="15"/>
        <v>1.5968604739455061</v>
      </c>
      <c r="M620" s="3">
        <f t="shared" si="6"/>
        <v>1.2636694480541604</v>
      </c>
      <c r="N620" s="3">
        <f t="shared" si="7"/>
        <v>20.218711168866566</v>
      </c>
      <c r="O620" s="3">
        <f t="shared" si="8"/>
        <v>-0.96742071424014209</v>
      </c>
      <c r="P620" s="3">
        <f t="shared" si="84"/>
        <v>-29.022621427204264</v>
      </c>
      <c r="Q620" s="3">
        <v>600</v>
      </c>
      <c r="R620" s="3">
        <f t="shared" si="10"/>
        <v>-20</v>
      </c>
      <c r="S620" s="16"/>
      <c r="T620" s="16">
        <f t="shared" si="88"/>
        <v>4.8030316430225953E-4</v>
      </c>
      <c r="U620" s="16">
        <f t="shared" si="89"/>
        <v>0.35065311928083348</v>
      </c>
      <c r="V620" s="16">
        <f t="shared" si="83"/>
        <v>0.30655778575158016</v>
      </c>
      <c r="W620" s="16">
        <f t="shared" si="90"/>
        <v>-0.88401937725584423</v>
      </c>
      <c r="X620" s="3">
        <f t="shared" si="85"/>
        <v>-17.11446809494009</v>
      </c>
      <c r="Y620" s="3">
        <f t="shared" si="12"/>
        <v>-16.084955699790797</v>
      </c>
      <c r="Z620" s="3"/>
      <c r="AA620" s="16">
        <f t="shared" si="87"/>
        <v>0.88401937725584423</v>
      </c>
      <c r="AB620" s="3"/>
      <c r="AC620" s="3"/>
      <c r="AD620" s="3"/>
      <c r="AE620" s="3"/>
      <c r="AF620" s="3"/>
      <c r="AG620" s="3"/>
    </row>
    <row r="621" spans="1:33" ht="16.5" customHeight="1" x14ac:dyDescent="0.2">
      <c r="A621" s="3"/>
      <c r="B621" s="18" t="s">
        <v>633</v>
      </c>
      <c r="C621" s="1">
        <v>60.9</v>
      </c>
      <c r="D621" s="3">
        <f t="shared" si="2"/>
        <v>-2.2000000000000028</v>
      </c>
      <c r="E621" s="16">
        <f t="shared" si="86"/>
        <v>-3.4865293185420011E-2</v>
      </c>
      <c r="F621" s="3">
        <f t="shared" si="3"/>
        <v>4.8400000000000123</v>
      </c>
      <c r="G621" s="1">
        <v>60.43</v>
      </c>
      <c r="H621" s="3">
        <f t="shared" si="4"/>
        <v>-0.46999999999999886</v>
      </c>
      <c r="I621" s="3">
        <f t="shared" si="5"/>
        <v>-7.7175697865352853E-3</v>
      </c>
      <c r="J621" s="3">
        <f t="shared" si="0"/>
        <v>8.3333333333333329E-2</v>
      </c>
      <c r="K621" s="3">
        <f t="shared" si="1"/>
        <v>-5.6399999999999864</v>
      </c>
      <c r="L621" s="3">
        <f t="shared" si="15"/>
        <v>1.7721653131916957</v>
      </c>
      <c r="M621" s="3">
        <f t="shared" si="6"/>
        <v>1.3312269953661906</v>
      </c>
      <c r="N621" s="3">
        <f t="shared" si="7"/>
        <v>21.29963192585905</v>
      </c>
      <c r="O621" s="3">
        <f t="shared" si="8"/>
        <v>-0.2647933081487987</v>
      </c>
      <c r="P621" s="3">
        <f t="shared" si="84"/>
        <v>-7.9437992444639614</v>
      </c>
      <c r="Q621" s="3">
        <v>601</v>
      </c>
      <c r="R621" s="3" t="str">
        <f t="shared" si="10"/>
        <v/>
      </c>
      <c r="S621" s="16"/>
      <c r="T621" s="16">
        <f t="shared" si="88"/>
        <v>5.2004832671323443E-4</v>
      </c>
      <c r="U621" s="16">
        <f t="shared" si="89"/>
        <v>0.36487308977038579</v>
      </c>
      <c r="V621" s="16">
        <f t="shared" si="83"/>
        <v>0.32102508955821768</v>
      </c>
      <c r="W621" s="16">
        <f t="shared" si="90"/>
        <v>-0.25381657358371734</v>
      </c>
      <c r="X621" s="3">
        <f t="shared" si="85"/>
        <v>-4.6844114017402889</v>
      </c>
      <c r="Y621" s="3">
        <f t="shared" si="12"/>
        <v>-4.6182566208446696</v>
      </c>
      <c r="Z621" s="3"/>
      <c r="AA621" s="16">
        <f t="shared" si="87"/>
        <v>0.25381657358371734</v>
      </c>
      <c r="AB621" s="3"/>
      <c r="AC621" s="3"/>
      <c r="AD621" s="3"/>
      <c r="AE621" s="3"/>
      <c r="AF621" s="3"/>
      <c r="AG621" s="3"/>
    </row>
    <row r="622" spans="1:33" ht="16.5" customHeight="1" x14ac:dyDescent="0.2">
      <c r="A622" s="3"/>
      <c r="B622" s="18" t="s">
        <v>634</v>
      </c>
      <c r="C622" s="1">
        <v>63.23</v>
      </c>
      <c r="D622" s="3">
        <f t="shared" si="2"/>
        <v>2.3299999999999983</v>
      </c>
      <c r="E622" s="16">
        <f t="shared" si="86"/>
        <v>3.8259441707717542E-2</v>
      </c>
      <c r="F622" s="3">
        <f t="shared" si="3"/>
        <v>5.4288999999999916</v>
      </c>
      <c r="G622" s="1">
        <v>63.6</v>
      </c>
      <c r="H622" s="3">
        <f t="shared" si="4"/>
        <v>0.37000000000000455</v>
      </c>
      <c r="I622" s="3">
        <f t="shared" si="5"/>
        <v>5.851652696504896E-3</v>
      </c>
      <c r="J622" s="3">
        <f t="shared" si="0"/>
        <v>8.3333333333333329E-2</v>
      </c>
      <c r="K622" s="3">
        <f t="shared" si="1"/>
        <v>4.4400000000000546</v>
      </c>
      <c r="L622" s="3">
        <f t="shared" si="15"/>
        <v>1.9698266476137656</v>
      </c>
      <c r="M622" s="3">
        <f t="shared" si="6"/>
        <v>1.4035051291725889</v>
      </c>
      <c r="N622" s="3">
        <f t="shared" si="7"/>
        <v>22.456082066761422</v>
      </c>
      <c r="O622" s="3">
        <f t="shared" si="8"/>
        <v>0.19771926317333699</v>
      </c>
      <c r="P622" s="3">
        <f t="shared" si="84"/>
        <v>5.9315778952001095</v>
      </c>
      <c r="Q622" s="3">
        <v>602</v>
      </c>
      <c r="R622" s="3" t="str">
        <f t="shared" si="10"/>
        <v/>
      </c>
      <c r="S622" s="16"/>
      <c r="T622" s="16">
        <f t="shared" si="88"/>
        <v>5.7106111336582919E-4</v>
      </c>
      <c r="U622" s="16">
        <f t="shared" si="89"/>
        <v>0.38235016022182111</v>
      </c>
      <c r="V622" s="16">
        <f t="shared" si="83"/>
        <v>0.33604156917637834</v>
      </c>
      <c r="W622" s="16">
        <f t="shared" si="90"/>
        <v>0.18365320500276658</v>
      </c>
      <c r="X622" s="3">
        <f t="shared" si="85"/>
        <v>3.4978163807387386</v>
      </c>
      <c r="Y622" s="3">
        <f t="shared" si="12"/>
        <v>3.3416164199522571</v>
      </c>
      <c r="Z622" s="3"/>
      <c r="AA622" s="16">
        <f t="shared" si="87"/>
        <v>0.18365320500276658</v>
      </c>
      <c r="AB622" s="3"/>
      <c r="AC622" s="3"/>
      <c r="AD622" s="3"/>
      <c r="AE622" s="3"/>
      <c r="AF622" s="3"/>
      <c r="AG622" s="3"/>
    </row>
    <row r="623" spans="1:33" ht="16.5" customHeight="1" x14ac:dyDescent="0.2">
      <c r="A623" s="3"/>
      <c r="B623" s="18" t="s">
        <v>635</v>
      </c>
      <c r="C623" s="1">
        <v>63.47</v>
      </c>
      <c r="D623" s="3">
        <f t="shared" si="2"/>
        <v>0.24000000000000199</v>
      </c>
      <c r="E623" s="16">
        <f t="shared" si="86"/>
        <v>3.7956666139491065E-3</v>
      </c>
      <c r="F623" s="3">
        <f t="shared" si="3"/>
        <v>5.7600000000000956E-2</v>
      </c>
      <c r="G623" s="1">
        <v>63.06</v>
      </c>
      <c r="H623" s="3">
        <f t="shared" si="4"/>
        <v>-0.40999999999999659</v>
      </c>
      <c r="I623" s="3">
        <f t="shared" si="5"/>
        <v>-6.4597447613044994E-3</v>
      </c>
      <c r="J623" s="3">
        <f t="shared" si="0"/>
        <v>8.3333333333333329E-2</v>
      </c>
      <c r="K623" s="3">
        <f t="shared" si="1"/>
        <v>-4.9199999999999591</v>
      </c>
      <c r="L623" s="3">
        <f t="shared" si="15"/>
        <v>1.8664630450400486</v>
      </c>
      <c r="M623" s="3">
        <f t="shared" si="6"/>
        <v>1.3661855822105753</v>
      </c>
      <c r="N623" s="3">
        <f t="shared" si="7"/>
        <v>21.858969315369205</v>
      </c>
      <c r="O623" s="3">
        <f t="shared" si="8"/>
        <v>-0.22507923081902451</v>
      </c>
      <c r="P623" s="3">
        <f t="shared" si="84"/>
        <v>-6.7523769245707355</v>
      </c>
      <c r="Q623" s="3">
        <v>603</v>
      </c>
      <c r="R623" s="3" t="str">
        <f t="shared" si="10"/>
        <v/>
      </c>
      <c r="S623" s="16"/>
      <c r="T623" s="16">
        <f t="shared" si="88"/>
        <v>5.4097170642952751E-4</v>
      </c>
      <c r="U623" s="16">
        <f t="shared" si="89"/>
        <v>0.37214077557553277</v>
      </c>
      <c r="V623" s="16">
        <f t="shared" ref="V623:V686" si="91">_xlfn.STDEV.P(E599:E623)*16</f>
        <v>0.33136498364883427</v>
      </c>
      <c r="W623" s="16">
        <f t="shared" si="90"/>
        <v>-0.20830003650035528</v>
      </c>
      <c r="X623" s="3">
        <f t="shared" si="85"/>
        <v>-3.9818367107339454</v>
      </c>
      <c r="Y623" s="3">
        <f t="shared" si="12"/>
        <v>-3.7900717400262964</v>
      </c>
      <c r="Z623" s="3"/>
      <c r="AA623" s="16">
        <f t="shared" si="87"/>
        <v>0.20830003650035528</v>
      </c>
      <c r="AB623" s="3"/>
      <c r="AC623" s="3"/>
      <c r="AD623" s="3"/>
      <c r="AE623" s="3"/>
      <c r="AF623" s="3"/>
      <c r="AG623" s="3"/>
    </row>
    <row r="624" spans="1:33" ht="16.5" customHeight="1" x14ac:dyDescent="0.2">
      <c r="A624" s="3"/>
      <c r="B624" s="18" t="s">
        <v>636</v>
      </c>
      <c r="C624" s="1">
        <v>64.260000000000005</v>
      </c>
      <c r="D624" s="3">
        <f t="shared" si="2"/>
        <v>0.79000000000000625</v>
      </c>
      <c r="E624" s="16">
        <f t="shared" si="86"/>
        <v>1.2446825271782043E-2</v>
      </c>
      <c r="F624" s="3">
        <f t="shared" si="3"/>
        <v>0.62410000000000987</v>
      </c>
      <c r="G624" s="1">
        <v>63.61</v>
      </c>
      <c r="H624" s="3">
        <f t="shared" si="4"/>
        <v>-0.65000000000000568</v>
      </c>
      <c r="I624" s="3">
        <f t="shared" si="5"/>
        <v>-1.0115157173980791E-2</v>
      </c>
      <c r="J624" s="3">
        <f t="shared" si="0"/>
        <v>8.3333333333333329E-2</v>
      </c>
      <c r="K624" s="3">
        <f t="shared" si="1"/>
        <v>-7.8000000000000682</v>
      </c>
      <c r="L624" s="3">
        <f t="shared" si="15"/>
        <v>1.7993082858486951</v>
      </c>
      <c r="M624" s="3">
        <f t="shared" si="6"/>
        <v>1.3413829750853017</v>
      </c>
      <c r="N624" s="3">
        <f t="shared" si="7"/>
        <v>21.462127601364827</v>
      </c>
      <c r="O624" s="3">
        <f t="shared" si="8"/>
        <v>-0.36343088368853271</v>
      </c>
      <c r="P624" s="3">
        <f t="shared" si="84"/>
        <v>-10.902926510655981</v>
      </c>
      <c r="Q624" s="3">
        <v>604</v>
      </c>
      <c r="R624" s="3" t="str">
        <f t="shared" si="10"/>
        <v/>
      </c>
      <c r="S624" s="16"/>
      <c r="T624" s="16">
        <f t="shared" si="88"/>
        <v>5.2010423361421648E-4</v>
      </c>
      <c r="U624" s="16">
        <f t="shared" si="89"/>
        <v>0.36489270177031413</v>
      </c>
      <c r="V624" s="16">
        <f t="shared" si="91"/>
        <v>0.33247847472011038</v>
      </c>
      <c r="W624" s="16">
        <f t="shared" si="90"/>
        <v>-0.33265090120704771</v>
      </c>
      <c r="X624" s="3">
        <f t="shared" si="85"/>
        <v>-6.4293912380082743</v>
      </c>
      <c r="Y624" s="3">
        <f t="shared" si="12"/>
        <v>-6.0526671101037497</v>
      </c>
      <c r="Z624" s="3"/>
      <c r="AA624" s="16">
        <f t="shared" si="87"/>
        <v>0.33265090120704771</v>
      </c>
      <c r="AB624" s="3"/>
      <c r="AC624" s="3"/>
      <c r="AD624" s="3"/>
      <c r="AE624" s="3"/>
      <c r="AF624" s="3"/>
      <c r="AG624" s="3"/>
    </row>
    <row r="625" spans="1:33" ht="16.5" customHeight="1" x14ac:dyDescent="0.2">
      <c r="A625" s="3"/>
      <c r="B625" s="18" t="s">
        <v>637</v>
      </c>
      <c r="C625" s="1">
        <v>64.56</v>
      </c>
      <c r="D625" s="3">
        <f t="shared" si="2"/>
        <v>0.29999999999999716</v>
      </c>
      <c r="E625" s="16">
        <f t="shared" si="86"/>
        <v>4.6685340802987418E-3</v>
      </c>
      <c r="F625" s="3">
        <f t="shared" si="3"/>
        <v>8.999999999999829E-2</v>
      </c>
      <c r="G625" s="1">
        <v>64.13</v>
      </c>
      <c r="H625" s="3">
        <f t="shared" si="4"/>
        <v>-0.43000000000000682</v>
      </c>
      <c r="I625" s="3">
        <f t="shared" si="5"/>
        <v>-6.6604708798018398E-3</v>
      </c>
      <c r="J625" s="3">
        <f t="shared" si="0"/>
        <v>8.3333333333333329E-2</v>
      </c>
      <c r="K625" s="3">
        <f t="shared" si="1"/>
        <v>-5.1600000000000819</v>
      </c>
      <c r="L625" s="3">
        <f t="shared" si="15"/>
        <v>1.7069132433703871</v>
      </c>
      <c r="M625" s="3">
        <f t="shared" si="6"/>
        <v>1.3064888990612922</v>
      </c>
      <c r="N625" s="3">
        <f t="shared" si="7"/>
        <v>20.903822384980675</v>
      </c>
      <c r="O625" s="3">
        <f t="shared" si="8"/>
        <v>-0.24684480689558116</v>
      </c>
      <c r="P625" s="3">
        <f t="shared" si="84"/>
        <v>-7.4053442068674347</v>
      </c>
      <c r="Q625" s="3">
        <v>605</v>
      </c>
      <c r="R625" s="3">
        <f t="shared" si="10"/>
        <v>-7.4053442068674347</v>
      </c>
      <c r="S625" s="16"/>
      <c r="T625" s="16">
        <f t="shared" si="88"/>
        <v>4.9316861074095671E-4</v>
      </c>
      <c r="U625" s="16">
        <f t="shared" si="89"/>
        <v>0.35531839855217873</v>
      </c>
      <c r="V625" s="16">
        <f t="shared" si="91"/>
        <v>0.3315142671684248</v>
      </c>
      <c r="W625" s="16">
        <f t="shared" si="90"/>
        <v>-0.22494092870871971</v>
      </c>
      <c r="X625" s="3">
        <f t="shared" si="85"/>
        <v>-4.3668876527357448</v>
      </c>
      <c r="Y625" s="3">
        <f t="shared" si="12"/>
        <v>-4.0928569739964225</v>
      </c>
      <c r="Z625" s="3"/>
      <c r="AA625" s="16">
        <f t="shared" si="87"/>
        <v>0.22494092870871971</v>
      </c>
      <c r="AB625" s="3"/>
      <c r="AC625" s="3"/>
      <c r="AD625" s="3"/>
      <c r="AE625" s="3"/>
      <c r="AF625" s="3"/>
      <c r="AG625" s="3"/>
    </row>
    <row r="626" spans="1:33" ht="16.5" customHeight="1" x14ac:dyDescent="0.2">
      <c r="A626" s="3"/>
      <c r="B626" s="18" t="s">
        <v>638</v>
      </c>
      <c r="C626" s="1">
        <v>65.180000000000007</v>
      </c>
      <c r="D626" s="3">
        <f t="shared" si="2"/>
        <v>0.62000000000000455</v>
      </c>
      <c r="E626" s="16">
        <f t="shared" si="86"/>
        <v>9.6034696406444315E-3</v>
      </c>
      <c r="F626" s="3">
        <f t="shared" si="3"/>
        <v>0.38440000000000563</v>
      </c>
      <c r="G626" s="1">
        <v>62.36</v>
      </c>
      <c r="H626" s="3">
        <f t="shared" si="4"/>
        <v>-2.8200000000000074</v>
      </c>
      <c r="I626" s="3">
        <f t="shared" si="5"/>
        <v>-4.3264805154955614E-2</v>
      </c>
      <c r="J626" s="3">
        <f t="shared" si="0"/>
        <v>8.3333333333333329E-2</v>
      </c>
      <c r="K626" s="3">
        <f t="shared" si="1"/>
        <v>-33.840000000000089</v>
      </c>
      <c r="L626" s="3">
        <f t="shared" si="15"/>
        <v>1.6354260410260419</v>
      </c>
      <c r="M626" s="3">
        <f t="shared" si="6"/>
        <v>1.2788377696275794</v>
      </c>
      <c r="N626" s="3">
        <f t="shared" si="7"/>
        <v>20.461404314041271</v>
      </c>
      <c r="O626" s="3">
        <f t="shared" si="8"/>
        <v>-1.653845429210252</v>
      </c>
      <c r="P626" s="3">
        <f t="shared" si="84"/>
        <v>-49.615362876307557</v>
      </c>
      <c r="Q626" s="3">
        <v>606</v>
      </c>
      <c r="R626" s="3" t="str">
        <f t="shared" si="10"/>
        <v/>
      </c>
      <c r="S626" s="16"/>
      <c r="T626" s="16">
        <f t="shared" si="88"/>
        <v>4.7149607119489309E-4</v>
      </c>
      <c r="U626" s="16">
        <f t="shared" si="89"/>
        <v>0.34742336453654443</v>
      </c>
      <c r="V626" s="16">
        <f t="shared" si="91"/>
        <v>0.33192766125869205</v>
      </c>
      <c r="W626" s="16">
        <f t="shared" si="90"/>
        <v>-1.4943659950793455</v>
      </c>
      <c r="X626" s="3">
        <f t="shared" si="85"/>
        <v>-29.257885856220472</v>
      </c>
      <c r="Y626" s="3">
        <f t="shared" si="12"/>
        <v>-27.190366465427111</v>
      </c>
      <c r="Z626" s="3"/>
      <c r="AA626" s="16">
        <f t="shared" si="87"/>
        <v>1.4943659950793455</v>
      </c>
      <c r="AB626" s="3"/>
      <c r="AC626" s="3"/>
      <c r="AD626" s="3"/>
      <c r="AE626" s="3"/>
      <c r="AF626" s="3"/>
      <c r="AG626" s="3"/>
    </row>
    <row r="627" spans="1:33" ht="16.5" customHeight="1" x14ac:dyDescent="0.2">
      <c r="A627" s="3"/>
      <c r="B627" s="18" t="s">
        <v>639</v>
      </c>
      <c r="C627" s="1">
        <v>65.349999999999994</v>
      </c>
      <c r="D627" s="3">
        <f t="shared" si="2"/>
        <v>0.16999999999998749</v>
      </c>
      <c r="E627" s="16">
        <f t="shared" si="86"/>
        <v>2.6081620128871968E-3</v>
      </c>
      <c r="F627" s="3">
        <f t="shared" si="3"/>
        <v>2.8899999999995749E-2</v>
      </c>
      <c r="G627" s="1">
        <v>64.849999999999994</v>
      </c>
      <c r="H627" s="3">
        <f t="shared" si="4"/>
        <v>-0.5</v>
      </c>
      <c r="I627" s="3">
        <f t="shared" si="5"/>
        <v>-7.6511094108645764E-3</v>
      </c>
      <c r="J627" s="3">
        <f t="shared" si="0"/>
        <v>8.3333333333333329E-2</v>
      </c>
      <c r="K627" s="3">
        <f t="shared" si="1"/>
        <v>-6</v>
      </c>
      <c r="L627" s="3">
        <f t="shared" si="15"/>
        <v>1.5485867955651746</v>
      </c>
      <c r="M627" s="3">
        <f t="shared" si="6"/>
        <v>1.2444222738143089</v>
      </c>
      <c r="N627" s="3">
        <f t="shared" si="7"/>
        <v>19.910756381028943</v>
      </c>
      <c r="O627" s="3">
        <f t="shared" si="8"/>
        <v>-0.30134465437570351</v>
      </c>
      <c r="P627" s="3">
        <f t="shared" si="84"/>
        <v>-9.040339631271106</v>
      </c>
      <c r="Q627" s="3">
        <v>607</v>
      </c>
      <c r="R627" s="3" t="str">
        <f t="shared" si="10"/>
        <v/>
      </c>
      <c r="S627" s="16"/>
      <c r="T627" s="16">
        <f t="shared" si="88"/>
        <v>4.4637750027005929E-4</v>
      </c>
      <c r="U627" s="16">
        <f t="shared" si="89"/>
        <v>0.33804236431124307</v>
      </c>
      <c r="V627" s="16">
        <f t="shared" si="91"/>
        <v>0.28551552881686004</v>
      </c>
      <c r="W627" s="16">
        <f t="shared" si="90"/>
        <v>-0.27160297827594287</v>
      </c>
      <c r="X627" s="3">
        <f t="shared" si="85"/>
        <v>-5.3310347783327705</v>
      </c>
      <c r="Y627" s="16">
        <f t="shared" si="12"/>
        <v>-4.9418847435913502</v>
      </c>
      <c r="Z627" s="3"/>
      <c r="AA627" s="3"/>
      <c r="AB627" s="3"/>
      <c r="AC627" s="3"/>
      <c r="AD627" s="3"/>
      <c r="AE627" s="3"/>
      <c r="AF627" s="3"/>
      <c r="AG627" s="3"/>
    </row>
    <row r="628" spans="1:33" ht="16.5" customHeight="1" x14ac:dyDescent="0.2">
      <c r="A628" s="3"/>
      <c r="B628" s="18" t="s">
        <v>640</v>
      </c>
      <c r="C628" s="1">
        <v>66.23</v>
      </c>
      <c r="D628" s="3">
        <f t="shared" si="2"/>
        <v>0.88000000000000966</v>
      </c>
      <c r="E628" s="16">
        <f t="shared" si="86"/>
        <v>1.3465952563121802E-2</v>
      </c>
      <c r="F628" s="3">
        <f t="shared" si="3"/>
        <v>0.77440000000001696</v>
      </c>
      <c r="G628" s="1">
        <v>65.319999999999993</v>
      </c>
      <c r="H628" s="3">
        <f t="shared" si="4"/>
        <v>-0.9100000000000108</v>
      </c>
      <c r="I628" s="3">
        <f t="shared" si="5"/>
        <v>-1.3739996980220607E-2</v>
      </c>
      <c r="J628" s="3">
        <f t="shared" si="0"/>
        <v>8.3333333333333329E-2</v>
      </c>
      <c r="K628" s="3">
        <f t="shared" si="1"/>
        <v>-10.92000000000013</v>
      </c>
      <c r="L628" s="3">
        <f t="shared" si="15"/>
        <v>1.5067388606697607</v>
      </c>
      <c r="M628" s="3">
        <f t="shared" si="6"/>
        <v>1.2274929167493231</v>
      </c>
      <c r="N628" s="3">
        <f t="shared" si="7"/>
        <v>19.63988666798917</v>
      </c>
      <c r="O628" s="3">
        <f t="shared" si="8"/>
        <v>-0.55601135508579658</v>
      </c>
      <c r="P628" s="3">
        <f t="shared" si="84"/>
        <v>-16.680340652573896</v>
      </c>
      <c r="Q628" s="3">
        <v>608</v>
      </c>
      <c r="R628" s="3" t="str">
        <f t="shared" si="10"/>
        <v/>
      </c>
      <c r="S628" s="16"/>
      <c r="T628" s="16">
        <f t="shared" si="88"/>
        <v>4.3205070990044779E-4</v>
      </c>
      <c r="U628" s="16">
        <f t="shared" si="89"/>
        <v>0.33257327273025811</v>
      </c>
      <c r="V628" s="16">
        <f t="shared" si="91"/>
        <v>0.28566207522298104</v>
      </c>
      <c r="W628" s="16">
        <f t="shared" si="90"/>
        <v>-0.49577033779373281</v>
      </c>
      <c r="X628" s="3">
        <f t="shared" si="85"/>
        <v>-9.8362981658031376</v>
      </c>
      <c r="Y628" s="16">
        <f t="shared" ref="Y628:Y691" si="92">W628*$W$16</f>
        <v>-9.0206664309063278</v>
      </c>
      <c r="Z628" s="3"/>
      <c r="AA628" s="3"/>
      <c r="AB628" s="3"/>
      <c r="AC628" s="3"/>
      <c r="AD628" s="3"/>
      <c r="AE628" s="3"/>
      <c r="AF628" s="3"/>
      <c r="AG628" s="3"/>
    </row>
    <row r="629" spans="1:33" ht="16.5" customHeight="1" x14ac:dyDescent="0.2">
      <c r="A629" s="3"/>
      <c r="B629" s="18" t="s">
        <v>641</v>
      </c>
      <c r="C629" s="1">
        <v>67.849999999999994</v>
      </c>
      <c r="D629" s="3">
        <f t="shared" si="2"/>
        <v>1.6199999999999903</v>
      </c>
      <c r="E629" s="16">
        <f t="shared" si="86"/>
        <v>2.4460214404348334E-2</v>
      </c>
      <c r="F629" s="3">
        <f t="shared" si="3"/>
        <v>2.6243999999999685</v>
      </c>
      <c r="G629" s="1">
        <v>67.84</v>
      </c>
      <c r="H629" s="3">
        <f t="shared" si="4"/>
        <v>-9.9999999999909051E-3</v>
      </c>
      <c r="I629" s="3">
        <f t="shared" si="5"/>
        <v>-1.4738393515093451E-4</v>
      </c>
      <c r="J629" s="3">
        <f t="shared" si="0"/>
        <v>8.3333333333333329E-2</v>
      </c>
      <c r="K629" s="3">
        <f t="shared" si="1"/>
        <v>-0.11999999999989086</v>
      </c>
      <c r="L629" s="3">
        <f t="shared" si="15"/>
        <v>1.5671529763092313</v>
      </c>
      <c r="M629" s="3">
        <f t="shared" si="6"/>
        <v>1.2518598069709048</v>
      </c>
      <c r="N629" s="3">
        <f t="shared" si="7"/>
        <v>20.029756911534477</v>
      </c>
      <c r="O629" s="3">
        <f t="shared" si="8"/>
        <v>-5.9910861889086037E-3</v>
      </c>
      <c r="P629" s="3">
        <f t="shared" si="84"/>
        <v>-0.17973258566725811</v>
      </c>
      <c r="Q629" s="3">
        <v>609</v>
      </c>
      <c r="R629" s="3" t="str">
        <f t="shared" si="10"/>
        <v/>
      </c>
      <c r="S629" s="16"/>
      <c r="T629" s="16">
        <f t="shared" si="88"/>
        <v>4.4103727091700142E-4</v>
      </c>
      <c r="U629" s="16">
        <f t="shared" si="89"/>
        <v>0.33601419814459088</v>
      </c>
      <c r="V629" s="16">
        <f t="shared" si="91"/>
        <v>0.28689696903832829</v>
      </c>
      <c r="W629" s="16">
        <f t="shared" si="90"/>
        <v>-5.2634895536472588E-3</v>
      </c>
      <c r="X629" s="3">
        <f t="shared" si="85"/>
        <v>-0.10598724208076087</v>
      </c>
      <c r="Y629" s="16">
        <f t="shared" si="92"/>
        <v>-9.5770520957964761E-2</v>
      </c>
      <c r="Z629" s="3"/>
      <c r="AA629" s="3"/>
      <c r="AB629" s="3"/>
      <c r="AC629" s="3"/>
      <c r="AD629" s="3"/>
      <c r="AE629" s="3"/>
      <c r="AF629" s="3"/>
      <c r="AG629" s="3"/>
    </row>
    <row r="630" spans="1:33" ht="16.5" customHeight="1" x14ac:dyDescent="0.2">
      <c r="A630" s="3"/>
      <c r="B630" s="18" t="s">
        <v>642</v>
      </c>
      <c r="C630" s="1">
        <v>69.349999999999994</v>
      </c>
      <c r="D630" s="3">
        <f t="shared" si="2"/>
        <v>1.5</v>
      </c>
      <c r="E630" s="16">
        <f t="shared" si="86"/>
        <v>2.2107590272660283E-2</v>
      </c>
      <c r="F630" s="3">
        <f t="shared" si="3"/>
        <v>2.25</v>
      </c>
      <c r="G630" s="1">
        <v>70.55</v>
      </c>
      <c r="H630" s="3">
        <f t="shared" si="4"/>
        <v>1.2000000000000028</v>
      </c>
      <c r="I630" s="3">
        <f t="shared" si="5"/>
        <v>1.7303532804614316E-2</v>
      </c>
      <c r="J630" s="3">
        <f t="shared" si="0"/>
        <v>8.3333333333333329E-2</v>
      </c>
      <c r="K630" s="3">
        <f t="shared" si="1"/>
        <v>14.400000000000034</v>
      </c>
      <c r="L630" s="3">
        <f t="shared" si="15"/>
        <v>1.6040636262384622</v>
      </c>
      <c r="M630" s="3">
        <f t="shared" si="6"/>
        <v>1.2665163347696951</v>
      </c>
      <c r="N630" s="3">
        <f t="shared" si="7"/>
        <v>20.264261356315121</v>
      </c>
      <c r="O630" s="3">
        <f t="shared" si="8"/>
        <v>0.71061065324803674</v>
      </c>
      <c r="P630" s="3">
        <f t="shared" si="84"/>
        <v>21.318319597441103</v>
      </c>
      <c r="Q630" s="3">
        <v>610</v>
      </c>
      <c r="R630" s="3">
        <f t="shared" si="10"/>
        <v>20</v>
      </c>
      <c r="S630" s="16"/>
      <c r="T630" s="16">
        <f t="shared" si="88"/>
        <v>4.4361609668709993E-4</v>
      </c>
      <c r="U630" s="16">
        <f t="shared" si="89"/>
        <v>0.33699513461161062</v>
      </c>
      <c r="V630" s="16">
        <f t="shared" si="91"/>
        <v>0.28982431987116686</v>
      </c>
      <c r="W630" s="16">
        <f t="shared" si="90"/>
        <v>0.61615843176691909</v>
      </c>
      <c r="X630" s="3">
        <f t="shared" si="85"/>
        <v>12.571286901263482</v>
      </c>
      <c r="Y630" s="16">
        <f t="shared" si="92"/>
        <v>11.21115818726579</v>
      </c>
      <c r="Z630" s="3"/>
      <c r="AA630" s="3"/>
      <c r="AB630" s="3"/>
      <c r="AC630" s="3"/>
      <c r="AD630" s="3"/>
      <c r="AE630" s="3"/>
      <c r="AF630" s="3"/>
      <c r="AG630" s="3"/>
    </row>
    <row r="631" spans="1:33" ht="16.5" customHeight="1" x14ac:dyDescent="0.2">
      <c r="A631" s="3"/>
      <c r="B631" s="18" t="s">
        <v>643</v>
      </c>
      <c r="C631" s="1">
        <v>70.98</v>
      </c>
      <c r="D631" s="3">
        <f t="shared" si="2"/>
        <v>1.6300000000000097</v>
      </c>
      <c r="E631" s="16">
        <f t="shared" si="86"/>
        <v>2.350396539293453E-2</v>
      </c>
      <c r="F631" s="3">
        <f t="shared" si="3"/>
        <v>2.6569000000000313</v>
      </c>
      <c r="G631" s="1">
        <v>70.64</v>
      </c>
      <c r="H631" s="3">
        <f t="shared" si="4"/>
        <v>-0.34000000000000341</v>
      </c>
      <c r="I631" s="3">
        <f t="shared" si="5"/>
        <v>-4.7900817131586839E-3</v>
      </c>
      <c r="J631" s="3">
        <f t="shared" si="0"/>
        <v>8.3333333333333329E-2</v>
      </c>
      <c r="K631" s="3">
        <f t="shared" si="1"/>
        <v>-4.0800000000000409</v>
      </c>
      <c r="L631" s="3">
        <f t="shared" si="15"/>
        <v>1.6609737004958445</v>
      </c>
      <c r="M631" s="3">
        <f t="shared" si="6"/>
        <v>1.2887876863532817</v>
      </c>
      <c r="N631" s="3">
        <f t="shared" si="7"/>
        <v>20.620602981652507</v>
      </c>
      <c r="O631" s="3">
        <f t="shared" si="8"/>
        <v>-0.19786036342537036</v>
      </c>
      <c r="P631" s="3">
        <f t="shared" si="84"/>
        <v>-5.9358109027611112</v>
      </c>
      <c r="Q631" s="3">
        <v>611</v>
      </c>
      <c r="R631" s="3" t="str">
        <f t="shared" si="10"/>
        <v/>
      </c>
      <c r="S631" s="16"/>
      <c r="T631" s="16">
        <f t="shared" si="88"/>
        <v>4.4949827466035202E-4</v>
      </c>
      <c r="U631" s="16">
        <f t="shared" si="89"/>
        <v>0.33922198972509154</v>
      </c>
      <c r="V631" s="16">
        <f t="shared" si="91"/>
        <v>0.29270182924278831</v>
      </c>
      <c r="W631" s="16">
        <f t="shared" si="90"/>
        <v>-0.16944945286267349</v>
      </c>
      <c r="X631" s="3">
        <f t="shared" si="85"/>
        <v>-3.5003125602458209</v>
      </c>
      <c r="Y631" s="16">
        <f t="shared" si="92"/>
        <v>-3.0831755646698671</v>
      </c>
      <c r="Z631" s="3"/>
      <c r="AA631" s="3"/>
      <c r="AB631" s="3"/>
      <c r="AC631" s="3"/>
      <c r="AD631" s="3"/>
      <c r="AE631" s="3"/>
      <c r="AF631" s="3"/>
      <c r="AG631" s="3"/>
    </row>
    <row r="632" spans="1:33" ht="16.5" customHeight="1" x14ac:dyDescent="0.2">
      <c r="A632" s="3"/>
      <c r="B632" s="18" t="s">
        <v>644</v>
      </c>
      <c r="C632" s="1">
        <v>71.56</v>
      </c>
      <c r="D632" s="3">
        <f t="shared" si="2"/>
        <v>0.57999999999999829</v>
      </c>
      <c r="E632" s="16">
        <f t="shared" si="86"/>
        <v>8.1713158636235322E-3</v>
      </c>
      <c r="F632" s="3">
        <f t="shared" si="3"/>
        <v>0.33639999999999803</v>
      </c>
      <c r="G632" s="1">
        <v>71.09</v>
      </c>
      <c r="H632" s="3">
        <f t="shared" si="4"/>
        <v>-0.46999999999999886</v>
      </c>
      <c r="I632" s="3">
        <f t="shared" si="5"/>
        <v>-6.5679150363331306E-3</v>
      </c>
      <c r="J632" s="3">
        <f t="shared" si="0"/>
        <v>8.3333333333333329E-2</v>
      </c>
      <c r="K632" s="3">
        <f t="shared" si="1"/>
        <v>-5.6399999999999864</v>
      </c>
      <c r="L632" s="3">
        <f t="shared" si="15"/>
        <v>1.5893751220906636</v>
      </c>
      <c r="M632" s="3">
        <f t="shared" si="6"/>
        <v>1.2607042167339109</v>
      </c>
      <c r="N632" s="3">
        <f t="shared" si="7"/>
        <v>20.171267467742574</v>
      </c>
      <c r="O632" s="3">
        <f t="shared" si="8"/>
        <v>-0.27960563256718224</v>
      </c>
      <c r="P632" s="3">
        <f t="shared" si="84"/>
        <v>-8.3881689770154679</v>
      </c>
      <c r="Q632" s="3">
        <v>612</v>
      </c>
      <c r="R632" s="3" t="str">
        <f t="shared" si="10"/>
        <v/>
      </c>
      <c r="S632" s="16"/>
      <c r="T632" s="16">
        <f t="shared" si="88"/>
        <v>4.2881028159455492E-4</v>
      </c>
      <c r="U632" s="16">
        <f t="shared" si="89"/>
        <v>0.33132375720465029</v>
      </c>
      <c r="V632" s="16">
        <f t="shared" si="91"/>
        <v>0.28610672294585487</v>
      </c>
      <c r="W632" s="16">
        <f t="shared" si="90"/>
        <v>-0.23787904948607583</v>
      </c>
      <c r="X632" s="3">
        <f t="shared" si="85"/>
        <v>-4.9464536031722091</v>
      </c>
      <c r="Y632" s="16">
        <f t="shared" si="92"/>
        <v>-4.3282693471825446</v>
      </c>
      <c r="Z632" s="3"/>
      <c r="AA632" s="3"/>
      <c r="AB632" s="3"/>
      <c r="AC632" s="3"/>
      <c r="AD632" s="3"/>
      <c r="AE632" s="3"/>
      <c r="AF632" s="3"/>
      <c r="AG632" s="3"/>
    </row>
    <row r="633" spans="1:33" ht="16.5" customHeight="1" x14ac:dyDescent="0.2">
      <c r="A633" s="3"/>
      <c r="B633" s="18" t="s">
        <v>645</v>
      </c>
      <c r="C633" s="1">
        <v>70.650000000000006</v>
      </c>
      <c r="D633" s="3">
        <f t="shared" si="2"/>
        <v>-0.90999999999999659</v>
      </c>
      <c r="E633" s="16">
        <f t="shared" si="86"/>
        <v>-1.2716601453325833E-2</v>
      </c>
      <c r="F633" s="3">
        <f t="shared" si="3"/>
        <v>0.82809999999999384</v>
      </c>
      <c r="G633" s="1">
        <v>70.33</v>
      </c>
      <c r="H633" s="3">
        <f t="shared" si="4"/>
        <v>-0.32000000000000739</v>
      </c>
      <c r="I633" s="3">
        <f t="shared" si="5"/>
        <v>-4.5293701344657801E-3</v>
      </c>
      <c r="J633" s="3">
        <f t="shared" si="0"/>
        <v>8.3333333333333329E-2</v>
      </c>
      <c r="K633" s="3">
        <f t="shared" si="1"/>
        <v>-3.8400000000000887</v>
      </c>
      <c r="L633" s="3">
        <f t="shared" si="15"/>
        <v>1.5482251154911679</v>
      </c>
      <c r="M633" s="3">
        <f t="shared" si="6"/>
        <v>1.2442769448523781</v>
      </c>
      <c r="N633" s="3">
        <f t="shared" si="7"/>
        <v>19.908431117638049</v>
      </c>
      <c r="O633" s="3">
        <f t="shared" si="8"/>
        <v>-0.19288310451535315</v>
      </c>
      <c r="P633" s="3">
        <f t="shared" si="84"/>
        <v>-5.7864931354605948</v>
      </c>
      <c r="Q633" s="3">
        <v>613</v>
      </c>
      <c r="R633" s="3" t="str">
        <f t="shared" si="10"/>
        <v/>
      </c>
      <c r="S633" s="16"/>
      <c r="T633" s="16">
        <f t="shared" si="88"/>
        <v>4.1437253407715889E-4</v>
      </c>
      <c r="U633" s="16">
        <f t="shared" si="89"/>
        <v>0.32569827866255707</v>
      </c>
      <c r="V633" s="16">
        <f t="shared" si="91"/>
        <v>0.28320947431454946</v>
      </c>
      <c r="W633" s="16">
        <f t="shared" si="90"/>
        <v>-0.16687973248363938</v>
      </c>
      <c r="X633" s="3">
        <f t="shared" si="85"/>
        <v>-3.4122607565559933</v>
      </c>
      <c r="Y633" s="16">
        <f t="shared" si="92"/>
        <v>-3.0364188537639127</v>
      </c>
      <c r="Z633" s="3"/>
      <c r="AA633" s="3"/>
      <c r="AB633" s="3"/>
      <c r="AC633" s="3"/>
      <c r="AD633" s="3"/>
      <c r="AE633" s="3"/>
      <c r="AF633" s="3"/>
      <c r="AG633" s="3"/>
    </row>
    <row r="634" spans="1:33" ht="16.5" customHeight="1" x14ac:dyDescent="0.2">
      <c r="A634" s="3"/>
      <c r="B634" s="18" t="s">
        <v>646</v>
      </c>
      <c r="C634" s="1">
        <v>72.8</v>
      </c>
      <c r="D634" s="3">
        <f t="shared" si="2"/>
        <v>2.1499999999999915</v>
      </c>
      <c r="E634" s="16">
        <f t="shared" si="86"/>
        <v>3.0431705590941136E-2</v>
      </c>
      <c r="F634" s="3">
        <f t="shared" si="3"/>
        <v>4.6224999999999632</v>
      </c>
      <c r="G634" s="1">
        <v>72.5</v>
      </c>
      <c r="H634" s="3">
        <f t="shared" si="4"/>
        <v>-0.29999999999999716</v>
      </c>
      <c r="I634" s="3">
        <f t="shared" si="5"/>
        <v>-4.120879120879082E-3</v>
      </c>
      <c r="J634" s="3">
        <f t="shared" si="0"/>
        <v>8.3333333333333329E-2</v>
      </c>
      <c r="K634" s="3">
        <f t="shared" si="1"/>
        <v>-3.5999999999999659</v>
      </c>
      <c r="L634" s="3">
        <f t="shared" si="15"/>
        <v>1.7144021362754271</v>
      </c>
      <c r="M634" s="3">
        <f t="shared" si="6"/>
        <v>1.3093518000428408</v>
      </c>
      <c r="N634" s="3">
        <f t="shared" si="7"/>
        <v>20.949628800685453</v>
      </c>
      <c r="O634" s="3">
        <f t="shared" si="8"/>
        <v>-0.1718407535641957</v>
      </c>
      <c r="P634" s="3">
        <f t="shared" si="84"/>
        <v>-5.1552226069258715</v>
      </c>
      <c r="Q634" s="3">
        <v>614</v>
      </c>
      <c r="R634" s="3" t="str">
        <f t="shared" si="10"/>
        <v/>
      </c>
      <c r="S634" s="16"/>
      <c r="T634" s="16">
        <f t="shared" si="88"/>
        <v>4.4203286764994584E-4</v>
      </c>
      <c r="U634" s="16">
        <f t="shared" si="89"/>
        <v>0.33639324327100589</v>
      </c>
      <c r="V634" s="16">
        <f t="shared" si="91"/>
        <v>0.28901575900129506</v>
      </c>
      <c r="W634" s="16">
        <f t="shared" si="90"/>
        <v>-0.14700220780210654</v>
      </c>
      <c r="X634" s="3">
        <f t="shared" si="85"/>
        <v>-3.0400042618426477</v>
      </c>
      <c r="Y634" s="16">
        <f t="shared" si="92"/>
        <v>-2.6747422750033309</v>
      </c>
      <c r="Z634" s="3"/>
      <c r="AA634" s="3"/>
      <c r="AB634" s="3"/>
      <c r="AC634" s="3"/>
      <c r="AD634" s="3"/>
      <c r="AE634" s="3"/>
      <c r="AF634" s="3"/>
      <c r="AG634" s="3"/>
    </row>
    <row r="635" spans="1:33" ht="16.5" customHeight="1" x14ac:dyDescent="0.2">
      <c r="A635" s="3"/>
      <c r="B635" s="18" t="s">
        <v>647</v>
      </c>
      <c r="C635" s="1">
        <v>71.75</v>
      </c>
      <c r="D635" s="3">
        <f t="shared" si="2"/>
        <v>-1.0499999999999972</v>
      </c>
      <c r="E635" s="16">
        <f t="shared" si="86"/>
        <v>-1.4423076923076884E-2</v>
      </c>
      <c r="F635" s="3">
        <f t="shared" si="3"/>
        <v>1.102499999999994</v>
      </c>
      <c r="G635" s="1">
        <v>71.05</v>
      </c>
      <c r="H635" s="3">
        <f t="shared" si="4"/>
        <v>-0.70000000000000284</v>
      </c>
      <c r="I635" s="3">
        <f t="shared" si="5"/>
        <v>-9.7560975609756496E-3</v>
      </c>
      <c r="J635" s="3">
        <f t="shared" si="0"/>
        <v>8.3333333333333329E-2</v>
      </c>
      <c r="K635" s="3">
        <f t="shared" si="1"/>
        <v>-8.4000000000000341</v>
      </c>
      <c r="L635" s="3">
        <f t="shared" si="15"/>
        <v>1.6813263451254039</v>
      </c>
      <c r="M635" s="3">
        <f t="shared" si="6"/>
        <v>1.2966596874760177</v>
      </c>
      <c r="N635" s="3">
        <f t="shared" si="7"/>
        <v>20.746554999616283</v>
      </c>
      <c r="O635" s="3">
        <f t="shared" si="8"/>
        <v>-0.40488649803089699</v>
      </c>
      <c r="P635" s="3">
        <f t="shared" si="84"/>
        <v>-12.14659494092691</v>
      </c>
      <c r="Q635" s="3">
        <v>615</v>
      </c>
      <c r="R635" s="3">
        <f t="shared" si="10"/>
        <v>-12.14659494092691</v>
      </c>
      <c r="S635" s="16"/>
      <c r="T635" s="16">
        <f t="shared" si="88"/>
        <v>4.2938380171908351E-4</v>
      </c>
      <c r="U635" s="16">
        <f t="shared" si="89"/>
        <v>0.33154525066736423</v>
      </c>
      <c r="V635" s="16">
        <f t="shared" si="91"/>
        <v>0.29845988708014598</v>
      </c>
      <c r="W635" s="16">
        <f t="shared" si="90"/>
        <v>-0.353113701662299</v>
      </c>
      <c r="X635" s="3">
        <f t="shared" si="85"/>
        <v>-7.1627751511032116</v>
      </c>
      <c r="Y635" s="16">
        <f t="shared" si="92"/>
        <v>-6.4249929292934782</v>
      </c>
      <c r="Z635" s="3"/>
      <c r="AA635" s="3"/>
      <c r="AB635" s="3"/>
      <c r="AC635" s="3"/>
      <c r="AD635" s="3"/>
      <c r="AE635" s="3"/>
      <c r="AF635" s="3"/>
      <c r="AG635" s="3"/>
    </row>
    <row r="636" spans="1:33" ht="16.5" customHeight="1" x14ac:dyDescent="0.2">
      <c r="A636" s="3"/>
      <c r="B636" s="18" t="s">
        <v>648</v>
      </c>
      <c r="C636" s="1">
        <v>72.989999999999995</v>
      </c>
      <c r="D636" s="3">
        <f t="shared" si="2"/>
        <v>1.2399999999999949</v>
      </c>
      <c r="E636" s="16">
        <f t="shared" si="86"/>
        <v>1.7282229965156722E-2</v>
      </c>
      <c r="F636" s="3">
        <f t="shared" si="3"/>
        <v>1.5375999999999874</v>
      </c>
      <c r="G636" s="1">
        <v>72.42</v>
      </c>
      <c r="H636" s="3">
        <f t="shared" si="4"/>
        <v>-0.56999999999999318</v>
      </c>
      <c r="I636" s="3">
        <f t="shared" si="5"/>
        <v>-7.8092889436908236E-3</v>
      </c>
      <c r="J636" s="3">
        <f t="shared" si="0"/>
        <v>8.3333333333333329E-2</v>
      </c>
      <c r="K636" s="3">
        <f t="shared" si="1"/>
        <v>-6.8399999999999181</v>
      </c>
      <c r="L636" s="3">
        <f t="shared" si="15"/>
        <v>1.673557353497003</v>
      </c>
      <c r="M636" s="3">
        <f t="shared" si="6"/>
        <v>1.2936604475274811</v>
      </c>
      <c r="N636" s="3">
        <f t="shared" si="7"/>
        <v>20.698567160439698</v>
      </c>
      <c r="O636" s="3">
        <f t="shared" si="8"/>
        <v>-0.3304576566571682</v>
      </c>
      <c r="P636" s="3">
        <f t="shared" si="84"/>
        <v>-9.913729699715045</v>
      </c>
      <c r="Q636" s="3">
        <v>616</v>
      </c>
      <c r="R636" s="3" t="str">
        <f t="shared" si="10"/>
        <v/>
      </c>
      <c r="S636" s="16"/>
      <c r="T636" s="16">
        <f t="shared" si="88"/>
        <v>4.2231848662986605E-4</v>
      </c>
      <c r="U636" s="16">
        <f t="shared" si="89"/>
        <v>0.32880622344664601</v>
      </c>
      <c r="V636" s="16">
        <f t="shared" si="91"/>
        <v>0.277757191918451</v>
      </c>
      <c r="W636" s="16">
        <f t="shared" si="90"/>
        <v>-0.28500515088181128</v>
      </c>
      <c r="X636" s="3">
        <f t="shared" si="85"/>
        <v>-5.846067732827029</v>
      </c>
      <c r="Y636" s="16">
        <f t="shared" si="92"/>
        <v>-5.1857406569261029</v>
      </c>
      <c r="Z636" s="3"/>
      <c r="AA636" s="3"/>
      <c r="AB636" s="3"/>
      <c r="AC636" s="3"/>
      <c r="AD636" s="3"/>
      <c r="AE636" s="3"/>
      <c r="AF636" s="3"/>
      <c r="AG636" s="3"/>
    </row>
    <row r="637" spans="1:33" ht="16.5" customHeight="1" x14ac:dyDescent="0.2">
      <c r="A637" s="3"/>
      <c r="B637" s="18" t="s">
        <v>649</v>
      </c>
      <c r="C637" s="1">
        <v>74.2</v>
      </c>
      <c r="D637" s="3">
        <f t="shared" si="2"/>
        <v>1.210000000000008</v>
      </c>
      <c r="E637" s="16">
        <f t="shared" si="86"/>
        <v>1.6577613371694864E-2</v>
      </c>
      <c r="F637" s="3">
        <f t="shared" si="3"/>
        <v>1.4641000000000193</v>
      </c>
      <c r="G637" s="1">
        <v>73.760000000000005</v>
      </c>
      <c r="H637" s="3">
        <f t="shared" si="4"/>
        <v>-0.43999999999999773</v>
      </c>
      <c r="I637" s="3">
        <f t="shared" si="5"/>
        <v>-5.9299191374662767E-3</v>
      </c>
      <c r="J637" s="3">
        <f t="shared" si="0"/>
        <v>8.3333333333333329E-2</v>
      </c>
      <c r="K637" s="3">
        <f t="shared" si="1"/>
        <v>-5.2799999999999727</v>
      </c>
      <c r="L637" s="3">
        <f t="shared" si="15"/>
        <v>1.6622353343890579</v>
      </c>
      <c r="M637" s="3">
        <f t="shared" si="6"/>
        <v>1.289277058815931</v>
      </c>
      <c r="N637" s="3">
        <f t="shared" si="7"/>
        <v>20.628432941054896</v>
      </c>
      <c r="O637" s="3">
        <f t="shared" si="8"/>
        <v>-0.2559573970105925</v>
      </c>
      <c r="P637" s="3">
        <f t="shared" si="84"/>
        <v>-7.6787219103177753</v>
      </c>
      <c r="Q637" s="3">
        <v>617</v>
      </c>
      <c r="R637" s="3" t="str">
        <f t="shared" si="10"/>
        <v/>
      </c>
      <c r="S637" s="16"/>
      <c r="T637" s="16">
        <f t="shared" si="88"/>
        <v>4.1434544762832714E-4</v>
      </c>
      <c r="U637" s="16">
        <f t="shared" si="89"/>
        <v>0.32568763346625818</v>
      </c>
      <c r="V637" s="16">
        <f t="shared" si="91"/>
        <v>0.27006113406486704</v>
      </c>
      <c r="W637" s="16">
        <f t="shared" si="90"/>
        <v>-0.21848858334674082</v>
      </c>
      <c r="X637" s="3">
        <f t="shared" si="85"/>
        <v>-4.5280968665658659</v>
      </c>
      <c r="Y637" s="16">
        <f t="shared" si="92"/>
        <v>-3.9754549215331032</v>
      </c>
      <c r="Z637" s="3"/>
      <c r="AA637" s="3"/>
      <c r="AB637" s="3"/>
      <c r="AC637" s="3"/>
      <c r="AD637" s="3"/>
      <c r="AE637" s="3"/>
      <c r="AF637" s="3"/>
      <c r="AG637" s="3"/>
    </row>
    <row r="638" spans="1:33" ht="16.5" customHeight="1" x14ac:dyDescent="0.2">
      <c r="A638" s="3"/>
      <c r="B638" s="18" t="s">
        <v>650</v>
      </c>
      <c r="C638" s="1">
        <v>74.86</v>
      </c>
      <c r="D638" s="3">
        <f t="shared" si="2"/>
        <v>0.65999999999999659</v>
      </c>
      <c r="E638" s="16">
        <f t="shared" si="86"/>
        <v>8.8948787061994151E-3</v>
      </c>
      <c r="F638" s="3">
        <f t="shared" si="3"/>
        <v>0.43559999999999549</v>
      </c>
      <c r="G638" s="1">
        <v>74.47</v>
      </c>
      <c r="H638" s="3">
        <f t="shared" si="4"/>
        <v>-0.39000000000000057</v>
      </c>
      <c r="I638" s="3">
        <f t="shared" si="5"/>
        <v>-5.2097248196633795E-3</v>
      </c>
      <c r="J638" s="3">
        <f t="shared" si="0"/>
        <v>8.3333333333333329E-2</v>
      </c>
      <c r="K638" s="3">
        <f t="shared" si="1"/>
        <v>-4.6800000000000068</v>
      </c>
      <c r="L638" s="3">
        <f t="shared" si="15"/>
        <v>1.5959307217193788</v>
      </c>
      <c r="M638" s="3">
        <f t="shared" si="6"/>
        <v>1.2633015165507318</v>
      </c>
      <c r="N638" s="3">
        <f t="shared" si="7"/>
        <v>20.212824264811708</v>
      </c>
      <c r="O638" s="3">
        <f t="shared" si="8"/>
        <v>-0.2315361741974559</v>
      </c>
      <c r="P638" s="3">
        <f t="shared" si="84"/>
        <v>-6.9460852259236772</v>
      </c>
      <c r="Q638" s="3">
        <v>618</v>
      </c>
      <c r="R638" s="3" t="str">
        <f t="shared" si="10"/>
        <v/>
      </c>
      <c r="S638" s="16"/>
      <c r="T638" s="16">
        <f t="shared" si="88"/>
        <v>3.9622509192939047E-4</v>
      </c>
      <c r="U638" s="16">
        <f t="shared" si="89"/>
        <v>0.31848645737915443</v>
      </c>
      <c r="V638" s="16">
        <f t="shared" si="91"/>
        <v>0.26213915646199126</v>
      </c>
      <c r="W638" s="16">
        <f t="shared" si="90"/>
        <v>-0.19629311195965599</v>
      </c>
      <c r="X638" s="3">
        <f t="shared" si="85"/>
        <v>-4.0960653496439523</v>
      </c>
      <c r="Y638" s="16">
        <f t="shared" si="92"/>
        <v>-3.5716027174044256</v>
      </c>
      <c r="Z638" s="3"/>
      <c r="AA638" s="3"/>
      <c r="AB638" s="3"/>
      <c r="AC638" s="3"/>
      <c r="AD638" s="3"/>
      <c r="AE638" s="3"/>
      <c r="AF638" s="3"/>
      <c r="AG638" s="3"/>
    </row>
    <row r="639" spans="1:33" ht="16.5" customHeight="1" x14ac:dyDescent="0.2">
      <c r="A639" s="3"/>
      <c r="B639" s="18" t="s">
        <v>651</v>
      </c>
      <c r="C639" s="1">
        <v>75.650000000000006</v>
      </c>
      <c r="D639" s="3">
        <f t="shared" si="2"/>
        <v>0.79000000000000625</v>
      </c>
      <c r="E639" s="16">
        <f t="shared" si="86"/>
        <v>1.0553032327010502E-2</v>
      </c>
      <c r="F639" s="3">
        <f t="shared" si="3"/>
        <v>0.62410000000000987</v>
      </c>
      <c r="G639" s="1">
        <v>75</v>
      </c>
      <c r="H639" s="3">
        <f t="shared" si="4"/>
        <v>-0.65000000000000568</v>
      </c>
      <c r="I639" s="3">
        <f t="shared" si="5"/>
        <v>-8.5922009253140211E-3</v>
      </c>
      <c r="J639" s="3">
        <f t="shared" si="0"/>
        <v>8.3333333333333329E-2</v>
      </c>
      <c r="K639" s="3">
        <f t="shared" si="1"/>
        <v>-7.8000000000000682</v>
      </c>
      <c r="L639" s="3">
        <f t="shared" si="15"/>
        <v>1.5433993313561696</v>
      </c>
      <c r="M639" s="3">
        <f t="shared" si="6"/>
        <v>1.2423362392509403</v>
      </c>
      <c r="N639" s="3">
        <f t="shared" si="7"/>
        <v>19.877379828015044</v>
      </c>
      <c r="O639" s="3">
        <f t="shared" si="8"/>
        <v>-0.39240584360151942</v>
      </c>
      <c r="P639" s="3">
        <f t="shared" si="84"/>
        <v>-11.772175308045583</v>
      </c>
      <c r="Q639" s="3">
        <v>619</v>
      </c>
      <c r="R639" s="3" t="str">
        <f t="shared" si="10"/>
        <v/>
      </c>
      <c r="S639" s="16"/>
      <c r="T639" s="16">
        <f t="shared" si="88"/>
        <v>3.808273297329331E-4</v>
      </c>
      <c r="U639" s="16">
        <f t="shared" si="89"/>
        <v>0.31223676338898798</v>
      </c>
      <c r="V639" s="16">
        <f t="shared" si="91"/>
        <v>0.25219554136591632</v>
      </c>
      <c r="W639" s="16">
        <f t="shared" si="90"/>
        <v>-0.33021867759792639</v>
      </c>
      <c r="X639" s="3">
        <f t="shared" si="85"/>
        <v>-6.9419821094705165</v>
      </c>
      <c r="Y639" s="16">
        <f t="shared" si="92"/>
        <v>-6.008412187631186</v>
      </c>
      <c r="Z639" s="3"/>
      <c r="AA639" s="3"/>
      <c r="AB639" s="3"/>
      <c r="AC639" s="3"/>
      <c r="AD639" s="3"/>
      <c r="AE639" s="3"/>
      <c r="AF639" s="3"/>
      <c r="AG639" s="3"/>
    </row>
    <row r="640" spans="1:33" ht="16.5" customHeight="1" x14ac:dyDescent="0.2">
      <c r="A640" s="3"/>
      <c r="B640" s="18" t="s">
        <v>652</v>
      </c>
      <c r="C640" s="1">
        <v>75.55</v>
      </c>
      <c r="D640" s="3">
        <f t="shared" si="2"/>
        <v>-0.10000000000000853</v>
      </c>
      <c r="E640" s="16">
        <f t="shared" si="86"/>
        <v>-1.3218770654330274E-3</v>
      </c>
      <c r="F640" s="3">
        <f t="shared" si="3"/>
        <v>1.0000000000001705E-2</v>
      </c>
      <c r="G640" s="1">
        <v>73.89</v>
      </c>
      <c r="H640" s="3">
        <f t="shared" si="4"/>
        <v>-1.6599999999999966</v>
      </c>
      <c r="I640" s="3">
        <f t="shared" si="5"/>
        <v>-2.1972203838517494E-2</v>
      </c>
      <c r="J640" s="3">
        <f t="shared" si="0"/>
        <v>8.3333333333333329E-2</v>
      </c>
      <c r="K640" s="3">
        <f t="shared" si="1"/>
        <v>-19.919999999999959</v>
      </c>
      <c r="L640" s="3">
        <f t="shared" si="15"/>
        <v>1.4605128810125929</v>
      </c>
      <c r="M640" s="3">
        <f t="shared" si="6"/>
        <v>1.2085168103971879</v>
      </c>
      <c r="N640" s="3">
        <f t="shared" si="7"/>
        <v>19.336268966355007</v>
      </c>
      <c r="O640" s="3">
        <f t="shared" si="8"/>
        <v>-1.0301884005989284</v>
      </c>
      <c r="P640" s="3">
        <f t="shared" si="84"/>
        <v>-30.905652017967849</v>
      </c>
      <c r="Q640" s="3">
        <v>620</v>
      </c>
      <c r="R640" s="3">
        <f t="shared" si="10"/>
        <v>-20</v>
      </c>
      <c r="S640" s="16"/>
      <c r="T640" s="16">
        <f t="shared" si="88"/>
        <v>3.6033652050283501E-4</v>
      </c>
      <c r="U640" s="16">
        <f t="shared" si="89"/>
        <v>0.30372051173525599</v>
      </c>
      <c r="V640" s="16">
        <f t="shared" si="91"/>
        <v>0.25134598847180345</v>
      </c>
      <c r="W640" s="16">
        <f t="shared" si="90"/>
        <v>-0.86812196040299061</v>
      </c>
      <c r="X640" s="3">
        <f t="shared" si="85"/>
        <v>-18.22488009022635</v>
      </c>
      <c r="Y640" s="16">
        <f t="shared" si="92"/>
        <v>-15.795698187570842</v>
      </c>
      <c r="Z640" s="3"/>
      <c r="AA640" s="3"/>
      <c r="AB640" s="3"/>
      <c r="AC640" s="3"/>
      <c r="AD640" s="3"/>
      <c r="AE640" s="3"/>
      <c r="AF640" s="3"/>
      <c r="AG640" s="3"/>
    </row>
    <row r="641" spans="1:33" ht="16.5" customHeight="1" x14ac:dyDescent="0.2">
      <c r="A641" s="3"/>
      <c r="B641" s="18" t="s">
        <v>653</v>
      </c>
      <c r="C641" s="1">
        <v>73.760000000000005</v>
      </c>
      <c r="D641" s="3">
        <f t="shared" si="2"/>
        <v>-1.789999999999992</v>
      </c>
      <c r="E641" s="16">
        <f t="shared" si="86"/>
        <v>-2.3692918596955555E-2</v>
      </c>
      <c r="F641" s="3">
        <f t="shared" si="3"/>
        <v>3.2040999999999715</v>
      </c>
      <c r="G641" s="1">
        <v>74.5</v>
      </c>
      <c r="H641" s="3">
        <f t="shared" si="4"/>
        <v>0.73999999999999488</v>
      </c>
      <c r="I641" s="3">
        <f t="shared" si="5"/>
        <v>1.0032537960954376E-2</v>
      </c>
      <c r="J641" s="3">
        <f t="shared" si="0"/>
        <v>8.3333333333333329E-2</v>
      </c>
      <c r="K641" s="3">
        <f t="shared" si="1"/>
        <v>8.8799999999999386</v>
      </c>
      <c r="L641" s="3">
        <f t="shared" si="15"/>
        <v>1.5547608333902891</v>
      </c>
      <c r="M641" s="3">
        <f t="shared" si="6"/>
        <v>1.2469004905726395</v>
      </c>
      <c r="N641" s="3">
        <f t="shared" si="7"/>
        <v>19.950407849162232</v>
      </c>
      <c r="O641" s="3">
        <f t="shared" si="8"/>
        <v>0.44510368244791709</v>
      </c>
      <c r="P641" s="3">
        <f t="shared" si="84"/>
        <v>13.353110473437512</v>
      </c>
      <c r="Q641" s="3">
        <v>621</v>
      </c>
      <c r="R641" s="3" t="str">
        <f t="shared" si="10"/>
        <v/>
      </c>
      <c r="S641" s="16"/>
      <c r="T641" s="16">
        <f t="shared" si="88"/>
        <v>3.7120235137522026E-4</v>
      </c>
      <c r="U641" s="16">
        <f t="shared" si="89"/>
        <v>0.30826579757095401</v>
      </c>
      <c r="V641" s="16">
        <f t="shared" si="91"/>
        <v>0.26783470159841316</v>
      </c>
      <c r="W641" s="16">
        <f t="shared" si="90"/>
        <v>0.39054107358031526</v>
      </c>
      <c r="X641" s="3">
        <f t="shared" si="85"/>
        <v>7.8742502202658891</v>
      </c>
      <c r="Y641" s="16">
        <f t="shared" si="92"/>
        <v>7.1059934081853067</v>
      </c>
      <c r="Z641" s="3"/>
      <c r="AA641" s="3"/>
      <c r="AB641" s="3"/>
      <c r="AC641" s="3"/>
      <c r="AD641" s="3"/>
      <c r="AE641" s="3"/>
      <c r="AF641" s="3"/>
      <c r="AG641" s="3"/>
    </row>
    <row r="642" spans="1:33" ht="16.5" customHeight="1" x14ac:dyDescent="0.2">
      <c r="A642" s="3"/>
      <c r="B642" s="18" t="s">
        <v>654</v>
      </c>
      <c r="C642" s="1">
        <v>73.400000000000006</v>
      </c>
      <c r="D642" s="3">
        <f t="shared" si="2"/>
        <v>-0.35999999999999943</v>
      </c>
      <c r="E642" s="16">
        <f t="shared" si="86"/>
        <v>-4.8806941431670204E-3</v>
      </c>
      <c r="F642" s="3">
        <f t="shared" si="3"/>
        <v>0.1295999999999996</v>
      </c>
      <c r="G642" s="1">
        <v>72.87</v>
      </c>
      <c r="H642" s="3">
        <f t="shared" si="4"/>
        <v>-0.53000000000000114</v>
      </c>
      <c r="I642" s="3">
        <f t="shared" si="5"/>
        <v>-7.2207084468664997E-3</v>
      </c>
      <c r="J642" s="3">
        <f t="shared" si="0"/>
        <v>8.3333333333333329E-2</v>
      </c>
      <c r="K642" s="3">
        <f t="shared" si="1"/>
        <v>-6.3600000000000136</v>
      </c>
      <c r="L642" s="3">
        <f t="shared" si="15"/>
        <v>1.4777251126664896</v>
      </c>
      <c r="M642" s="3">
        <f t="shared" si="6"/>
        <v>1.2156171735651358</v>
      </c>
      <c r="N642" s="3">
        <f t="shared" si="7"/>
        <v>19.449874777042172</v>
      </c>
      <c r="O642" s="3">
        <f t="shared" si="8"/>
        <v>-0.32699439317249973</v>
      </c>
      <c r="P642" s="3">
        <f t="shared" si="84"/>
        <v>-9.8098317951749916</v>
      </c>
      <c r="Q642" s="3">
        <v>622</v>
      </c>
      <c r="R642" s="3" t="str">
        <f t="shared" si="10"/>
        <v/>
      </c>
      <c r="S642" s="16"/>
      <c r="T642" s="16">
        <f t="shared" si="88"/>
        <v>3.5242499050732433E-4</v>
      </c>
      <c r="U642" s="16">
        <f t="shared" si="89"/>
        <v>0.30036777052452718</v>
      </c>
      <c r="V642" s="16">
        <f t="shared" si="91"/>
        <v>0.269437013130224</v>
      </c>
      <c r="W642" s="16">
        <f t="shared" si="90"/>
        <v>-0.28847469624016314</v>
      </c>
      <c r="X642" s="3">
        <f t="shared" si="85"/>
        <v>-5.7847997534047719</v>
      </c>
      <c r="Y642" s="16">
        <f t="shared" si="92"/>
        <v>-5.2488699104507726</v>
      </c>
      <c r="Z642" s="3"/>
      <c r="AA642" s="3"/>
      <c r="AB642" s="3"/>
      <c r="AC642" s="3"/>
      <c r="AD642" s="3"/>
      <c r="AE642" s="3"/>
      <c r="AF642" s="3"/>
      <c r="AG642" s="3"/>
    </row>
    <row r="643" spans="1:33" ht="16.5" customHeight="1" x14ac:dyDescent="0.2">
      <c r="A643" s="3"/>
      <c r="B643" s="18" t="s">
        <v>655</v>
      </c>
      <c r="C643" s="1">
        <v>74.88</v>
      </c>
      <c r="D643" s="3">
        <f t="shared" si="2"/>
        <v>1.4799999999999898</v>
      </c>
      <c r="E643" s="16">
        <f t="shared" si="86"/>
        <v>2.0163487738419479E-2</v>
      </c>
      <c r="F643" s="3">
        <f t="shared" si="3"/>
        <v>2.1903999999999697</v>
      </c>
      <c r="G643" s="1">
        <v>74.3</v>
      </c>
      <c r="H643" s="3">
        <f t="shared" si="4"/>
        <v>-0.57999999999999829</v>
      </c>
      <c r="I643" s="3">
        <f t="shared" si="5"/>
        <v>-7.7457264957264734E-3</v>
      </c>
      <c r="J643" s="3">
        <f t="shared" si="0"/>
        <v>8.3333333333333329E-2</v>
      </c>
      <c r="K643" s="3">
        <f t="shared" si="1"/>
        <v>-6.9599999999999795</v>
      </c>
      <c r="L643" s="3">
        <f t="shared" si="15"/>
        <v>1.5162480795493805</v>
      </c>
      <c r="M643" s="3">
        <f t="shared" si="6"/>
        <v>1.2313602557941281</v>
      </c>
      <c r="N643" s="3">
        <f t="shared" si="7"/>
        <v>19.70176409270605</v>
      </c>
      <c r="O643" s="3">
        <f t="shared" si="8"/>
        <v>-0.3532678580075323</v>
      </c>
      <c r="P643" s="3">
        <f t="shared" si="84"/>
        <v>-10.598035740225969</v>
      </c>
      <c r="Q643" s="3">
        <v>623</v>
      </c>
      <c r="R643" s="3" t="str">
        <f t="shared" si="10"/>
        <v/>
      </c>
      <c r="S643" s="16"/>
      <c r="T643" s="16">
        <f t="shared" si="88"/>
        <v>3.5535154441381449E-4</v>
      </c>
      <c r="U643" s="16">
        <f t="shared" si="89"/>
        <v>0.30161232628978629</v>
      </c>
      <c r="V643" s="16">
        <f t="shared" si="91"/>
        <v>0.27268196465102401</v>
      </c>
      <c r="W643" s="16">
        <f t="shared" si="90"/>
        <v>-0.30817280942096986</v>
      </c>
      <c r="X643" s="3">
        <f t="shared" si="85"/>
        <v>-6.2495989550797919</v>
      </c>
      <c r="Y643" s="16">
        <f t="shared" si="92"/>
        <v>-5.6072820516713415</v>
      </c>
      <c r="Z643" s="3"/>
      <c r="AA643" s="3"/>
      <c r="AB643" s="3"/>
      <c r="AC643" s="3"/>
      <c r="AD643" s="3"/>
      <c r="AE643" s="3"/>
      <c r="AF643" s="3"/>
      <c r="AG643" s="3"/>
    </row>
    <row r="644" spans="1:33" ht="16.5" customHeight="1" x14ac:dyDescent="0.2">
      <c r="A644" s="3"/>
      <c r="B644" s="18" t="s">
        <v>656</v>
      </c>
      <c r="C644" s="1">
        <v>74.62</v>
      </c>
      <c r="D644" s="3">
        <f t="shared" si="2"/>
        <v>-0.25999999999999091</v>
      </c>
      <c r="E644" s="16">
        <f t="shared" si="86"/>
        <v>-3.472222222222101E-3</v>
      </c>
      <c r="F644" s="3">
        <f t="shared" si="3"/>
        <v>6.7599999999995275E-2</v>
      </c>
      <c r="G644" s="1">
        <v>74.55</v>
      </c>
      <c r="H644" s="3">
        <f t="shared" si="4"/>
        <v>-7.000000000000739E-2</v>
      </c>
      <c r="I644" s="3">
        <f t="shared" si="5"/>
        <v>-9.3808630394006146E-4</v>
      </c>
      <c r="J644" s="3">
        <f t="shared" si="0"/>
        <v>8.3333333333333329E-2</v>
      </c>
      <c r="K644" s="3">
        <f t="shared" si="1"/>
        <v>-0.84000000000008868</v>
      </c>
      <c r="L644" s="3">
        <f t="shared" si="15"/>
        <v>1.4379427779521163</v>
      </c>
      <c r="M644" s="3">
        <f t="shared" si="6"/>
        <v>1.1991425177818174</v>
      </c>
      <c r="N644" s="3">
        <f t="shared" si="7"/>
        <v>19.186280284509078</v>
      </c>
      <c r="O644" s="3">
        <f t="shared" si="8"/>
        <v>-4.3781284727623895E-2</v>
      </c>
      <c r="P644" s="3">
        <f t="shared" si="84"/>
        <v>-1.3134385418287169</v>
      </c>
      <c r="Q644" s="3">
        <v>624</v>
      </c>
      <c r="R644" s="3" t="str">
        <f t="shared" si="10"/>
        <v/>
      </c>
      <c r="S644" s="16"/>
      <c r="T644" s="16">
        <f t="shared" si="88"/>
        <v>3.367950461839052E-4</v>
      </c>
      <c r="U644" s="16">
        <f t="shared" si="89"/>
        <v>0.29363162606074933</v>
      </c>
      <c r="V644" s="16">
        <f t="shared" si="91"/>
        <v>0.26191696335663261</v>
      </c>
      <c r="W644" s="16">
        <f t="shared" si="90"/>
        <v>-3.8337272446775796E-2</v>
      </c>
      <c r="X644" s="3">
        <f t="shared" si="85"/>
        <v>-0.77452693496948477</v>
      </c>
      <c r="Y644" s="16">
        <f t="shared" si="92"/>
        <v>-0.69755634867575222</v>
      </c>
      <c r="Z644" s="3"/>
      <c r="AA644" s="3"/>
      <c r="AB644" s="3"/>
      <c r="AC644" s="3"/>
      <c r="AD644" s="3"/>
      <c r="AE644" s="3"/>
      <c r="AF644" s="3"/>
      <c r="AG644" s="3"/>
    </row>
    <row r="645" spans="1:33" ht="16.5" customHeight="1" x14ac:dyDescent="0.2">
      <c r="A645" s="3"/>
      <c r="B645" s="18" t="s">
        <v>657</v>
      </c>
      <c r="C645" s="1">
        <v>72.959999999999994</v>
      </c>
      <c r="D645" s="3">
        <f t="shared" si="2"/>
        <v>-1.6600000000000108</v>
      </c>
      <c r="E645" s="16">
        <f t="shared" si="86"/>
        <v>-2.2246046636290682E-2</v>
      </c>
      <c r="F645" s="3">
        <f t="shared" si="3"/>
        <v>2.7556000000000358</v>
      </c>
      <c r="G645" s="1">
        <v>72</v>
      </c>
      <c r="H645" s="3">
        <f t="shared" si="4"/>
        <v>-0.95999999999999375</v>
      </c>
      <c r="I645" s="3">
        <f t="shared" si="5"/>
        <v>-1.3157894736842021E-2</v>
      </c>
      <c r="J645" s="3">
        <f t="shared" si="0"/>
        <v>8.3333333333333329E-2</v>
      </c>
      <c r="K645" s="3">
        <f t="shared" si="1"/>
        <v>-11.519999999999925</v>
      </c>
      <c r="L645" s="3">
        <f t="shared" si="15"/>
        <v>1.5091674926574092</v>
      </c>
      <c r="M645" s="3">
        <f t="shared" si="6"/>
        <v>1.2284817836082915</v>
      </c>
      <c r="N645" s="3">
        <f t="shared" si="7"/>
        <v>19.655708537732664</v>
      </c>
      <c r="O645" s="3">
        <f t="shared" si="8"/>
        <v>-0.58608927670479116</v>
      </c>
      <c r="P645" s="3">
        <f t="shared" si="84"/>
        <v>-17.582678301143734</v>
      </c>
      <c r="Q645" s="3">
        <v>625</v>
      </c>
      <c r="R645" s="3">
        <f t="shared" si="10"/>
        <v>-17.582678301143734</v>
      </c>
      <c r="S645" s="16"/>
      <c r="T645" s="16">
        <f t="shared" si="88"/>
        <v>3.4534053508985738E-4</v>
      </c>
      <c r="U645" s="16">
        <f t="shared" si="89"/>
        <v>0.29733344410443219</v>
      </c>
      <c r="V645" s="16">
        <f t="shared" si="91"/>
        <v>0.27758650547489971</v>
      </c>
      <c r="W645" s="16">
        <f t="shared" si="90"/>
        <v>-0.5310359126188543</v>
      </c>
      <c r="X645" s="3">
        <f t="shared" si="85"/>
        <v>-10.368401336981062</v>
      </c>
      <c r="Y645" s="16">
        <f t="shared" si="92"/>
        <v>-9.6623324660452496</v>
      </c>
      <c r="Z645" s="3"/>
      <c r="AA645" s="3"/>
      <c r="AB645" s="3"/>
      <c r="AC645" s="3"/>
      <c r="AD645" s="3"/>
      <c r="AE645" s="3"/>
      <c r="AF645" s="3"/>
      <c r="AG645" s="3"/>
    </row>
    <row r="646" spans="1:33" ht="16.5" customHeight="1" x14ac:dyDescent="0.2">
      <c r="A646" s="3"/>
      <c r="B646" s="18" t="s">
        <v>658</v>
      </c>
      <c r="C646" s="1">
        <v>70.2</v>
      </c>
      <c r="D646" s="3">
        <f t="shared" si="2"/>
        <v>-2.7599999999999909</v>
      </c>
      <c r="E646" s="16">
        <f t="shared" si="86"/>
        <v>-3.7828947368420934E-2</v>
      </c>
      <c r="F646" s="3">
        <f t="shared" si="3"/>
        <v>7.6175999999999497</v>
      </c>
      <c r="G646" s="1">
        <v>69.55</v>
      </c>
      <c r="H646" s="3">
        <f t="shared" si="4"/>
        <v>-0.65000000000000568</v>
      </c>
      <c r="I646" s="3">
        <f t="shared" si="5"/>
        <v>-9.2592592592593403E-3</v>
      </c>
      <c r="J646" s="3">
        <f t="shared" si="0"/>
        <v>8.3333333333333329E-2</v>
      </c>
      <c r="K646" s="3">
        <f t="shared" si="1"/>
        <v>-7.8000000000000682</v>
      </c>
      <c r="L646" s="3">
        <f t="shared" si="15"/>
        <v>1.8393530335948438</v>
      </c>
      <c r="M646" s="3">
        <f t="shared" si="6"/>
        <v>1.3562275006778339</v>
      </c>
      <c r="N646" s="3">
        <f t="shared" si="7"/>
        <v>21.699640010845343</v>
      </c>
      <c r="O646" s="3">
        <f t="shared" si="8"/>
        <v>-0.35945296770368895</v>
      </c>
      <c r="P646" s="3">
        <f t="shared" si="84"/>
        <v>-10.783589031110669</v>
      </c>
      <c r="Q646" s="3">
        <v>626</v>
      </c>
      <c r="R646" s="3" t="str">
        <f t="shared" si="10"/>
        <v/>
      </c>
      <c r="S646" s="16"/>
      <c r="T646" s="16">
        <f t="shared" si="88"/>
        <v>4.0402641205812247E-4</v>
      </c>
      <c r="U646" s="16">
        <f t="shared" si="89"/>
        <v>0.3216065320960993</v>
      </c>
      <c r="V646" s="16">
        <f t="shared" si="91"/>
        <v>0.28216916795500724</v>
      </c>
      <c r="W646" s="16">
        <f t="shared" si="90"/>
        <v>-0.3454877311941878</v>
      </c>
      <c r="X646" s="3">
        <f t="shared" si="85"/>
        <v>-6.3590186325793798</v>
      </c>
      <c r="Y646" s="16">
        <f t="shared" si="92"/>
        <v>-6.2862364717956227</v>
      </c>
      <c r="Z646" s="3"/>
      <c r="AA646" s="3"/>
      <c r="AB646" s="3"/>
      <c r="AC646" s="3"/>
      <c r="AD646" s="3"/>
      <c r="AE646" s="3"/>
      <c r="AF646" s="3"/>
      <c r="AG646" s="3"/>
    </row>
    <row r="647" spans="1:33" ht="16.5" customHeight="1" x14ac:dyDescent="0.2">
      <c r="A647" s="3"/>
      <c r="B647" s="18" t="s">
        <v>659</v>
      </c>
      <c r="C647" s="1">
        <v>71.2</v>
      </c>
      <c r="D647" s="3">
        <f t="shared" si="2"/>
        <v>1</v>
      </c>
      <c r="E647" s="16">
        <f t="shared" si="86"/>
        <v>1.4245014245014245E-2</v>
      </c>
      <c r="F647" s="3">
        <f t="shared" si="3"/>
        <v>1</v>
      </c>
      <c r="G647" s="1">
        <v>70.45</v>
      </c>
      <c r="H647" s="3">
        <f t="shared" si="4"/>
        <v>-0.75</v>
      </c>
      <c r="I647" s="3">
        <f t="shared" si="5"/>
        <v>-1.0533707865168539E-2</v>
      </c>
      <c r="J647" s="3">
        <f t="shared" si="0"/>
        <v>8.3333333333333329E-2</v>
      </c>
      <c r="K647" s="3">
        <f t="shared" si="1"/>
        <v>-9</v>
      </c>
      <c r="L647" s="3">
        <f t="shared" si="15"/>
        <v>1.793982599346474</v>
      </c>
      <c r="M647" s="3">
        <f t="shared" si="6"/>
        <v>1.3393963563286537</v>
      </c>
      <c r="N647" s="3">
        <f t="shared" si="7"/>
        <v>21.43034170125846</v>
      </c>
      <c r="O647" s="3">
        <f t="shared" si="8"/>
        <v>-0.4199653055215396</v>
      </c>
      <c r="P647" s="3">
        <f t="shared" si="84"/>
        <v>-12.598959165646187</v>
      </c>
      <c r="Q647" s="3">
        <v>627</v>
      </c>
      <c r="R647" s="3" t="str">
        <f t="shared" si="10"/>
        <v/>
      </c>
      <c r="S647" s="16"/>
      <c r="T647" s="16">
        <f t="shared" si="88"/>
        <v>3.931558184788001E-4</v>
      </c>
      <c r="U647" s="16">
        <f t="shared" si="89"/>
        <v>0.31725051541419569</v>
      </c>
      <c r="V647" s="16">
        <f t="shared" si="91"/>
        <v>0.26334820230327383</v>
      </c>
      <c r="W647" s="16">
        <f t="shared" si="90"/>
        <v>-0.39843747524567891</v>
      </c>
      <c r="X647" s="3">
        <f t="shared" si="85"/>
        <v>-7.4295316572537375</v>
      </c>
      <c r="Y647" s="16">
        <f t="shared" si="92"/>
        <v>-7.2496704295752679</v>
      </c>
      <c r="Z647" s="3"/>
      <c r="AA647" s="3"/>
      <c r="AB647" s="3"/>
      <c r="AC647" s="3"/>
      <c r="AD647" s="3"/>
      <c r="AE647" s="3"/>
      <c r="AF647" s="3"/>
      <c r="AG647" s="3"/>
    </row>
    <row r="648" spans="1:33" ht="16.5" customHeight="1" x14ac:dyDescent="0.2">
      <c r="A648" s="3"/>
      <c r="B648" s="18" t="s">
        <v>660</v>
      </c>
      <c r="C648" s="1">
        <v>71.25</v>
      </c>
      <c r="D648" s="3">
        <f t="shared" si="2"/>
        <v>4.9999999999997158E-2</v>
      </c>
      <c r="E648" s="16">
        <f t="shared" si="86"/>
        <v>7.0224719101119604E-4</v>
      </c>
      <c r="F648" s="3">
        <f t="shared" si="3"/>
        <v>2.499999999999716E-3</v>
      </c>
      <c r="G648" s="1">
        <v>70.930000000000007</v>
      </c>
      <c r="H648" s="3">
        <f t="shared" si="4"/>
        <v>-0.31999999999999318</v>
      </c>
      <c r="I648" s="3">
        <f t="shared" si="5"/>
        <v>-4.4912280701753429E-3</v>
      </c>
      <c r="J648" s="3">
        <f t="shared" si="0"/>
        <v>8.3333333333333329E-2</v>
      </c>
      <c r="K648" s="3">
        <f t="shared" si="1"/>
        <v>-3.8399999999999181</v>
      </c>
      <c r="L648" s="3">
        <f t="shared" si="15"/>
        <v>1.6971457020845024</v>
      </c>
      <c r="M648" s="3">
        <f t="shared" si="6"/>
        <v>1.3027454479231553</v>
      </c>
      <c r="N648" s="3">
        <f t="shared" si="7"/>
        <v>20.843927166770484</v>
      </c>
      <c r="O648" s="3">
        <f t="shared" si="8"/>
        <v>-0.18422632017836205</v>
      </c>
      <c r="P648" s="3">
        <f t="shared" si="84"/>
        <v>-5.5267896053508618</v>
      </c>
      <c r="Q648" s="3">
        <v>628</v>
      </c>
      <c r="R648" s="3" t="str">
        <f t="shared" si="10"/>
        <v/>
      </c>
      <c r="S648" s="16"/>
      <c r="T648" s="16">
        <f t="shared" si="88"/>
        <v>3.7193080943223161E-4</v>
      </c>
      <c r="U648" s="16">
        <f t="shared" si="89"/>
        <v>0.30856812410657602</v>
      </c>
      <c r="V648" s="16">
        <f t="shared" si="91"/>
        <v>0.26365896137779316</v>
      </c>
      <c r="W648" s="16">
        <f t="shared" si="90"/>
        <v>-0.17466073982252769</v>
      </c>
      <c r="X648" s="3">
        <f t="shared" si="85"/>
        <v>-3.2591151218188039</v>
      </c>
      <c r="Y648" s="16">
        <f t="shared" si="92"/>
        <v>-3.1779962462575888</v>
      </c>
      <c r="Z648" s="3"/>
      <c r="AA648" s="3"/>
      <c r="AB648" s="3"/>
      <c r="AC648" s="3"/>
      <c r="AD648" s="3"/>
      <c r="AE648" s="3"/>
      <c r="AF648" s="3"/>
      <c r="AG648" s="3"/>
    </row>
    <row r="649" spans="1:33" ht="16.5" customHeight="1" x14ac:dyDescent="0.2">
      <c r="A649" s="3"/>
      <c r="B649" s="18" t="s">
        <v>661</v>
      </c>
      <c r="C649" s="1">
        <v>73.03</v>
      </c>
      <c r="D649" s="3">
        <f t="shared" si="2"/>
        <v>1.7800000000000011</v>
      </c>
      <c r="E649" s="16">
        <f t="shared" si="86"/>
        <v>2.4982456140350894E-2</v>
      </c>
      <c r="F649" s="3">
        <f t="shared" si="3"/>
        <v>3.1684000000000041</v>
      </c>
      <c r="G649" s="1">
        <v>72.75</v>
      </c>
      <c r="H649" s="3">
        <f t="shared" si="4"/>
        <v>-0.28000000000000114</v>
      </c>
      <c r="I649" s="3">
        <f t="shared" si="5"/>
        <v>-3.8340408051485845E-3</v>
      </c>
      <c r="J649" s="3">
        <f t="shared" si="0"/>
        <v>8.3333333333333329E-2</v>
      </c>
      <c r="K649" s="3">
        <f t="shared" si="1"/>
        <v>-3.3600000000000136</v>
      </c>
      <c r="L649" s="3">
        <f t="shared" si="15"/>
        <v>1.7766729614312864</v>
      </c>
      <c r="M649" s="3">
        <f t="shared" si="6"/>
        <v>1.3329189628148015</v>
      </c>
      <c r="N649" s="3">
        <f t="shared" si="7"/>
        <v>21.326703405036824</v>
      </c>
      <c r="O649" s="3">
        <f t="shared" si="8"/>
        <v>-0.15754896273403735</v>
      </c>
      <c r="P649" s="3">
        <f t="shared" si="84"/>
        <v>-4.7264688820211207</v>
      </c>
      <c r="Q649" s="3">
        <v>629</v>
      </c>
      <c r="R649" s="3" t="str">
        <f t="shared" si="10"/>
        <v/>
      </c>
      <c r="S649" s="16"/>
      <c r="T649" s="16">
        <f t="shared" si="88"/>
        <v>3.8556282593884373E-4</v>
      </c>
      <c r="U649" s="16">
        <f t="shared" si="89"/>
        <v>0.31417206024779476</v>
      </c>
      <c r="V649" s="16">
        <f t="shared" si="91"/>
        <v>0.27024273015580208</v>
      </c>
      <c r="W649" s="16">
        <f t="shared" si="90"/>
        <v>-0.14644360681053262</v>
      </c>
      <c r="X649" s="3">
        <f t="shared" si="85"/>
        <v>-2.7871707277018989</v>
      </c>
      <c r="Y649" s="16">
        <f t="shared" si="92"/>
        <v>-2.6645783889681436</v>
      </c>
      <c r="Z649" s="3"/>
      <c r="AA649" s="3"/>
      <c r="AB649" s="3"/>
      <c r="AC649" s="3"/>
      <c r="AD649" s="3"/>
      <c r="AE649" s="3"/>
      <c r="AF649" s="3"/>
      <c r="AG649" s="3"/>
    </row>
    <row r="650" spans="1:33" ht="16.5" customHeight="1" x14ac:dyDescent="0.2">
      <c r="A650" s="3"/>
      <c r="B650" s="18" t="s">
        <v>662</v>
      </c>
      <c r="C650" s="1">
        <v>71.87</v>
      </c>
      <c r="D650" s="3">
        <f t="shared" si="2"/>
        <v>-1.1599999999999966</v>
      </c>
      <c r="E650" s="16">
        <f t="shared" si="86"/>
        <v>-1.5883883335615454E-2</v>
      </c>
      <c r="F650" s="3">
        <f t="shared" si="3"/>
        <v>1.3455999999999921</v>
      </c>
      <c r="G650" s="1">
        <v>71.22</v>
      </c>
      <c r="H650" s="3">
        <f t="shared" si="4"/>
        <v>-0.65000000000000568</v>
      </c>
      <c r="I650" s="3">
        <f t="shared" si="5"/>
        <v>-9.0441074161681598E-3</v>
      </c>
      <c r="J650" s="3">
        <f t="shared" si="0"/>
        <v>8.3333333333333329E-2</v>
      </c>
      <c r="K650" s="3">
        <f t="shared" si="1"/>
        <v>-7.8000000000000682</v>
      </c>
      <c r="L650" s="3">
        <f t="shared" si="15"/>
        <v>1.7533717202728381</v>
      </c>
      <c r="M650" s="3">
        <f t="shared" si="6"/>
        <v>1.3241494327578129</v>
      </c>
      <c r="N650" s="3">
        <f t="shared" si="7"/>
        <v>21.186390924125007</v>
      </c>
      <c r="O650" s="3">
        <f t="shared" si="8"/>
        <v>-0.36816086458209285</v>
      </c>
      <c r="P650" s="3">
        <f t="shared" si="84"/>
        <v>-11.044825937462786</v>
      </c>
      <c r="Q650" s="3">
        <v>630</v>
      </c>
      <c r="R650" s="3">
        <f t="shared" si="10"/>
        <v>-11.044825937462786</v>
      </c>
      <c r="S650" s="16"/>
      <c r="T650" s="16">
        <f t="shared" si="88"/>
        <v>3.7835930831076796E-4</v>
      </c>
      <c r="U650" s="16">
        <f t="shared" si="89"/>
        <v>0.31122336500905035</v>
      </c>
      <c r="V650" s="16">
        <f t="shared" si="91"/>
        <v>0.27827717156240561</v>
      </c>
      <c r="W650" s="16">
        <f t="shared" si="90"/>
        <v>-0.34871832001065184</v>
      </c>
      <c r="X650" s="3">
        <f t="shared" si="85"/>
        <v>-6.5130684902119285</v>
      </c>
      <c r="Y650" s="16">
        <f t="shared" si="92"/>
        <v>-6.3450178507268955</v>
      </c>
      <c r="Z650" s="3"/>
      <c r="AA650" s="3"/>
      <c r="AB650" s="3"/>
      <c r="AC650" s="3"/>
      <c r="AD650" s="3"/>
      <c r="AE650" s="3"/>
      <c r="AF650" s="3"/>
      <c r="AG650" s="3"/>
    </row>
    <row r="651" spans="1:33" ht="16.5" customHeight="1" x14ac:dyDescent="0.2">
      <c r="A651" s="3"/>
      <c r="B651" s="18" t="s">
        <v>663</v>
      </c>
      <c r="C651" s="1">
        <v>74.05</v>
      </c>
      <c r="D651" s="3">
        <f t="shared" si="2"/>
        <v>2.1799999999999926</v>
      </c>
      <c r="E651" s="16">
        <f t="shared" si="86"/>
        <v>3.033254487268669E-2</v>
      </c>
      <c r="F651" s="3">
        <f t="shared" si="3"/>
        <v>4.7523999999999678</v>
      </c>
      <c r="G651" s="1">
        <v>74</v>
      </c>
      <c r="H651" s="3">
        <f t="shared" si="4"/>
        <v>-4.9999999999997158E-2</v>
      </c>
      <c r="I651" s="3">
        <f t="shared" si="5"/>
        <v>-6.7521944632001568E-4</v>
      </c>
      <c r="J651" s="3">
        <f t="shared" si="0"/>
        <v>8.3333333333333329E-2</v>
      </c>
      <c r="K651" s="3">
        <f t="shared" si="1"/>
        <v>-0.59999999999996589</v>
      </c>
      <c r="L651" s="3">
        <f t="shared" si="15"/>
        <v>1.9154813570148452</v>
      </c>
      <c r="M651" s="3">
        <f t="shared" si="6"/>
        <v>1.3840091607409415</v>
      </c>
      <c r="N651" s="3">
        <f t="shared" si="7"/>
        <v>22.144146571855064</v>
      </c>
      <c r="O651" s="3">
        <f t="shared" si="8"/>
        <v>-2.7095196378557142E-2</v>
      </c>
      <c r="P651" s="3">
        <f t="shared" si="84"/>
        <v>-0.81285589135671432</v>
      </c>
      <c r="Q651" s="3">
        <v>631</v>
      </c>
      <c r="R651" s="3" t="str">
        <f t="shared" si="10"/>
        <v/>
      </c>
      <c r="S651" s="16"/>
      <c r="T651" s="16">
        <f t="shared" si="88"/>
        <v>4.0764060399416167E-4</v>
      </c>
      <c r="U651" s="16">
        <f t="shared" si="89"/>
        <v>0.32304178463862132</v>
      </c>
      <c r="V651" s="16">
        <f t="shared" si="91"/>
        <v>0.28956766765950098</v>
      </c>
      <c r="W651" s="16">
        <f t="shared" si="90"/>
        <v>-2.5082307432471623E-2</v>
      </c>
      <c r="X651" s="3">
        <f t="shared" si="85"/>
        <v>-0.4793363085172101</v>
      </c>
      <c r="Y651" s="16">
        <f t="shared" si="92"/>
        <v>-0.45637891462539465</v>
      </c>
      <c r="Z651" s="3"/>
      <c r="AA651" s="3"/>
      <c r="AB651" s="3"/>
      <c r="AC651" s="3"/>
      <c r="AD651" s="3"/>
      <c r="AE651" s="3"/>
      <c r="AF651" s="3"/>
      <c r="AG651" s="3"/>
    </row>
    <row r="652" spans="1:33" ht="16.5" customHeight="1" x14ac:dyDescent="0.2">
      <c r="A652" s="3"/>
      <c r="B652" s="18" t="s">
        <v>664</v>
      </c>
      <c r="C652" s="1">
        <v>73.260000000000005</v>
      </c>
      <c r="D652" s="3">
        <f t="shared" si="2"/>
        <v>-0.78999999999999204</v>
      </c>
      <c r="E652" s="16">
        <f t="shared" si="86"/>
        <v>-1.0668467251856746E-2</v>
      </c>
      <c r="F652" s="3">
        <f t="shared" si="3"/>
        <v>0.62409999999998744</v>
      </c>
      <c r="G652" s="1">
        <v>72.790000000000006</v>
      </c>
      <c r="H652" s="3">
        <f t="shared" si="4"/>
        <v>-0.46999999999999886</v>
      </c>
      <c r="I652" s="3">
        <f t="shared" si="5"/>
        <v>-6.4155064155063998E-3</v>
      </c>
      <c r="J652" s="3">
        <f t="shared" si="0"/>
        <v>8.3333333333333329E-2</v>
      </c>
      <c r="K652" s="3">
        <f t="shared" si="1"/>
        <v>-5.6399999999999864</v>
      </c>
      <c r="L652" s="3">
        <f t="shared" si="15"/>
        <v>1.8456769593383664</v>
      </c>
      <c r="M652" s="3">
        <f t="shared" si="6"/>
        <v>1.3585569400427671</v>
      </c>
      <c r="N652" s="3">
        <f t="shared" si="7"/>
        <v>21.736911040684273</v>
      </c>
      <c r="O652" s="3">
        <f t="shared" si="8"/>
        <v>-0.2594664894861915</v>
      </c>
      <c r="P652" s="3">
        <f t="shared" si="84"/>
        <v>-7.7839946845857453</v>
      </c>
      <c r="Q652" s="3">
        <v>632</v>
      </c>
      <c r="R652" s="3" t="str">
        <f t="shared" si="10"/>
        <v/>
      </c>
      <c r="S652" s="16"/>
      <c r="T652" s="16">
        <f t="shared" si="88"/>
        <v>3.9175820342712267E-4</v>
      </c>
      <c r="U652" s="16">
        <f t="shared" si="89"/>
        <v>0.31668612233147098</v>
      </c>
      <c r="V652" s="16">
        <f t="shared" si="91"/>
        <v>0.29378374778129168</v>
      </c>
      <c r="W652" s="16">
        <f t="shared" si="90"/>
        <v>-0.24309899157973378</v>
      </c>
      <c r="X652" s="3">
        <f t="shared" si="85"/>
        <v>-4.5901755985299673</v>
      </c>
      <c r="Y652" s="16">
        <f t="shared" si="92"/>
        <v>-4.4232475111144209</v>
      </c>
      <c r="Z652" s="3"/>
      <c r="AA652" s="3"/>
      <c r="AB652" s="3"/>
      <c r="AC652" s="3"/>
      <c r="AD652" s="3"/>
      <c r="AE652" s="3"/>
      <c r="AF652" s="3"/>
      <c r="AG652" s="3"/>
    </row>
    <row r="653" spans="1:33" ht="16.5" customHeight="1" x14ac:dyDescent="0.2">
      <c r="A653" s="3"/>
      <c r="B653" s="18" t="s">
        <v>665</v>
      </c>
      <c r="C653" s="1">
        <v>72.569999999999993</v>
      </c>
      <c r="D653" s="3">
        <f t="shared" si="2"/>
        <v>-0.69000000000001194</v>
      </c>
      <c r="E653" s="16">
        <f t="shared" si="86"/>
        <v>-9.4185094185095814E-3</v>
      </c>
      <c r="F653" s="3">
        <f t="shared" si="3"/>
        <v>0.47610000000001645</v>
      </c>
      <c r="G653" s="1">
        <v>71.83</v>
      </c>
      <c r="H653" s="3">
        <f t="shared" si="4"/>
        <v>-0.73999999999999488</v>
      </c>
      <c r="I653" s="3">
        <f t="shared" si="5"/>
        <v>-1.0197051123053533E-2</v>
      </c>
      <c r="J653" s="3">
        <f t="shared" si="0"/>
        <v>8.3333333333333329E-2</v>
      </c>
      <c r="K653" s="3">
        <f t="shared" si="1"/>
        <v>-8.8799999999999386</v>
      </c>
      <c r="L653" s="3">
        <f t="shared" si="15"/>
        <v>1.7716457723471042</v>
      </c>
      <c r="M653" s="3">
        <f t="shared" si="6"/>
        <v>1.3310318449785881</v>
      </c>
      <c r="N653" s="3">
        <f t="shared" si="7"/>
        <v>21.296509519657409</v>
      </c>
      <c r="O653" s="3">
        <f t="shared" si="8"/>
        <v>-0.41696973824764072</v>
      </c>
      <c r="P653" s="3">
        <f t="shared" si="84"/>
        <v>-12.509092147429222</v>
      </c>
      <c r="Q653" s="3">
        <v>633</v>
      </c>
      <c r="R653" s="3" t="str">
        <f t="shared" si="10"/>
        <v/>
      </c>
      <c r="S653" s="16"/>
      <c r="T653" s="16">
        <f t="shared" si="88"/>
        <v>3.7537712862925409E-4</v>
      </c>
      <c r="U653" s="16">
        <f t="shared" si="89"/>
        <v>0.30999442725489285</v>
      </c>
      <c r="V653" s="16">
        <f t="shared" si="91"/>
        <v>0.29558741878923417</v>
      </c>
      <c r="W653" s="16">
        <f t="shared" si="90"/>
        <v>-0.39473165553401424</v>
      </c>
      <c r="X653" s="3">
        <f t="shared" si="85"/>
        <v>-7.3765376084590955</v>
      </c>
      <c r="Y653" s="16">
        <f t="shared" si="92"/>
        <v>-7.1822421045553213</v>
      </c>
      <c r="Z653" s="3"/>
      <c r="AA653" s="3"/>
      <c r="AB653" s="3"/>
      <c r="AC653" s="3"/>
      <c r="AD653" s="3"/>
      <c r="AE653" s="3"/>
      <c r="AF653" s="3"/>
      <c r="AG653" s="3"/>
    </row>
    <row r="654" spans="1:33" ht="16.5" customHeight="1" x14ac:dyDescent="0.2">
      <c r="A654" s="3"/>
      <c r="B654" s="18" t="s">
        <v>666</v>
      </c>
      <c r="C654" s="1">
        <v>69.61</v>
      </c>
      <c r="D654" s="3">
        <f t="shared" si="2"/>
        <v>-2.9599999999999937</v>
      </c>
      <c r="E654" s="16">
        <f t="shared" si="86"/>
        <v>-4.0788204492214333E-2</v>
      </c>
      <c r="F654" s="3">
        <f t="shared" si="3"/>
        <v>8.7615999999999623</v>
      </c>
      <c r="G654" s="1">
        <v>68.099999999999994</v>
      </c>
      <c r="H654" s="3">
        <f t="shared" si="4"/>
        <v>-1.5100000000000051</v>
      </c>
      <c r="I654" s="3">
        <f t="shared" si="5"/>
        <v>-2.1692285591150769E-2</v>
      </c>
      <c r="J654" s="3">
        <f t="shared" si="0"/>
        <v>8.3333333333333329E-2</v>
      </c>
      <c r="K654" s="3">
        <f t="shared" si="1"/>
        <v>-18.120000000000061</v>
      </c>
      <c r="L654" s="3">
        <f t="shared" si="15"/>
        <v>2.1494811360040154</v>
      </c>
      <c r="M654" s="3">
        <f t="shared" si="6"/>
        <v>1.4661108880313301</v>
      </c>
      <c r="N654" s="3">
        <f t="shared" si="7"/>
        <v>23.457774208501281</v>
      </c>
      <c r="O654" s="3">
        <f t="shared" si="8"/>
        <v>-0.77245180377911693</v>
      </c>
      <c r="P654" s="3">
        <f t="shared" si="84"/>
        <v>-23.173554113373509</v>
      </c>
      <c r="Q654" s="3">
        <v>634</v>
      </c>
      <c r="R654" s="3" t="str">
        <f t="shared" si="10"/>
        <v/>
      </c>
      <c r="S654" s="16"/>
      <c r="T654" s="16">
        <f t="shared" si="88"/>
        <v>4.4501499333571032E-4</v>
      </c>
      <c r="U654" s="16">
        <f t="shared" si="89"/>
        <v>0.33752605572598665</v>
      </c>
      <c r="V654" s="16">
        <f t="shared" si="91"/>
        <v>0.31884345894047511</v>
      </c>
      <c r="W654" s="16">
        <f t="shared" si="90"/>
        <v>-0.77122172548697787</v>
      </c>
      <c r="X654" s="3">
        <f t="shared" si="85"/>
        <v>-13.66530771572357</v>
      </c>
      <c r="Y654" s="16">
        <f t="shared" si="92"/>
        <v>-14.032573955202007</v>
      </c>
      <c r="Z654" s="3"/>
      <c r="AA654" s="3"/>
      <c r="AB654" s="3"/>
      <c r="AC654" s="3"/>
      <c r="AD654" s="3"/>
      <c r="AE654" s="3"/>
      <c r="AF654" s="3"/>
      <c r="AG654" s="3"/>
    </row>
    <row r="655" spans="1:33" ht="16.5" customHeight="1" x14ac:dyDescent="0.2">
      <c r="A655" s="3"/>
      <c r="B655" s="18" t="s">
        <v>667</v>
      </c>
      <c r="C655" s="1">
        <v>67.7</v>
      </c>
      <c r="D655" s="3">
        <f t="shared" si="2"/>
        <v>-1.9099999999999966</v>
      </c>
      <c r="E655" s="16">
        <f t="shared" si="86"/>
        <v>-2.7438586409998515E-2</v>
      </c>
      <c r="F655" s="3">
        <f t="shared" si="3"/>
        <v>3.648099999999987</v>
      </c>
      <c r="G655" s="1">
        <v>67.12</v>
      </c>
      <c r="H655" s="3">
        <f t="shared" si="4"/>
        <v>-0.57999999999999829</v>
      </c>
      <c r="I655" s="3">
        <f t="shared" si="5"/>
        <v>-8.5672082717872713E-3</v>
      </c>
      <c r="J655" s="3">
        <f t="shared" si="0"/>
        <v>8.3333333333333329E-2</v>
      </c>
      <c r="K655" s="3">
        <f t="shared" si="1"/>
        <v>-6.9599999999999795</v>
      </c>
      <c r="L655" s="3">
        <f t="shared" si="15"/>
        <v>2.2304875610848787</v>
      </c>
      <c r="M655" s="3">
        <f t="shared" si="6"/>
        <v>1.4934816909104975</v>
      </c>
      <c r="N655" s="3">
        <f t="shared" si="7"/>
        <v>23.895707054567961</v>
      </c>
      <c r="O655" s="3">
        <f t="shared" si="8"/>
        <v>-0.29126570660186801</v>
      </c>
      <c r="P655" s="3">
        <f t="shared" si="84"/>
        <v>-8.7379711980560408</v>
      </c>
      <c r="Q655" s="3">
        <v>635</v>
      </c>
      <c r="R655" s="3">
        <f t="shared" si="10"/>
        <v>-8.7379711980560408</v>
      </c>
      <c r="S655" s="16"/>
      <c r="T655" s="16">
        <f t="shared" si="88"/>
        <v>4.6165613013804787E-4</v>
      </c>
      <c r="U655" s="16">
        <f t="shared" si="89"/>
        <v>0.34377895414836007</v>
      </c>
      <c r="V655" s="16">
        <f t="shared" si="91"/>
        <v>0.32342328397879178</v>
      </c>
      <c r="W655" s="16">
        <f t="shared" si="90"/>
        <v>-0.29904826348700925</v>
      </c>
      <c r="X655" s="3">
        <f t="shared" si="85"/>
        <v>-5.1527299027323332</v>
      </c>
      <c r="Y655" s="16">
        <f t="shared" si="92"/>
        <v>-5.4412586353249068</v>
      </c>
      <c r="Z655" s="3"/>
      <c r="AA655" s="3"/>
      <c r="AB655" s="3"/>
      <c r="AC655" s="3"/>
      <c r="AD655" s="3"/>
      <c r="AE655" s="3"/>
      <c r="AF655" s="3"/>
      <c r="AG655" s="3"/>
    </row>
    <row r="656" spans="1:33" ht="16.5" customHeight="1" x14ac:dyDescent="0.2">
      <c r="A656" s="3"/>
      <c r="B656" s="18" t="s">
        <v>668</v>
      </c>
      <c r="C656" s="1">
        <v>65.91</v>
      </c>
      <c r="D656" s="3">
        <f t="shared" si="2"/>
        <v>-1.7900000000000063</v>
      </c>
      <c r="E656" s="16">
        <f t="shared" si="86"/>
        <v>-2.6440177252585025E-2</v>
      </c>
      <c r="F656" s="3">
        <f t="shared" si="3"/>
        <v>3.2041000000000226</v>
      </c>
      <c r="G656" s="1">
        <v>65</v>
      </c>
      <c r="H656" s="3">
        <f t="shared" si="4"/>
        <v>-0.90999999999999659</v>
      </c>
      <c r="I656" s="3">
        <f t="shared" si="5"/>
        <v>-1.3806706114398371E-2</v>
      </c>
      <c r="J656" s="3">
        <f t="shared" si="0"/>
        <v>8.3333333333333329E-2</v>
      </c>
      <c r="K656" s="3">
        <f t="shared" si="1"/>
        <v>-10.919999999999959</v>
      </c>
      <c r="L656" s="3">
        <f t="shared" si="15"/>
        <v>2.2831152604856975</v>
      </c>
      <c r="M656" s="3">
        <f t="shared" si="6"/>
        <v>1.5109981007551589</v>
      </c>
      <c r="N656" s="3">
        <f t="shared" si="7"/>
        <v>24.175969612082543</v>
      </c>
      <c r="O656" s="3">
        <f t="shared" si="8"/>
        <v>-0.45168819183750203</v>
      </c>
      <c r="P656" s="3">
        <f t="shared" si="84"/>
        <v>-13.550645755125061</v>
      </c>
      <c r="Q656" s="3">
        <v>636</v>
      </c>
      <c r="R656" s="3" t="str">
        <f t="shared" si="10"/>
        <v/>
      </c>
      <c r="S656" s="16"/>
      <c r="T656" s="16">
        <f t="shared" si="88"/>
        <v>4.744900135439974E-4</v>
      </c>
      <c r="U656" s="16">
        <f t="shared" si="89"/>
        <v>0.34852466694233186</v>
      </c>
      <c r="V656" s="16">
        <f t="shared" si="91"/>
        <v>0.32296698159741777</v>
      </c>
      <c r="W656" s="16">
        <f t="shared" si="90"/>
        <v>-0.47537660627101197</v>
      </c>
      <c r="X656" s="3">
        <f t="shared" si="85"/>
        <v>-7.9907356068305102</v>
      </c>
      <c r="Y656" s="16">
        <f t="shared" si="92"/>
        <v>-8.6495973383773119</v>
      </c>
      <c r="Z656" s="3"/>
      <c r="AA656" s="3"/>
      <c r="AB656" s="3"/>
      <c r="AC656" s="3"/>
      <c r="AD656" s="3"/>
      <c r="AE656" s="3"/>
      <c r="AF656" s="3"/>
      <c r="AG656" s="3"/>
    </row>
    <row r="657" spans="1:33" ht="16.5" customHeight="1" x14ac:dyDescent="0.2">
      <c r="A657" s="3"/>
      <c r="B657" s="18" t="s">
        <v>669</v>
      </c>
      <c r="C657" s="1">
        <v>64.459999999999994</v>
      </c>
      <c r="D657" s="3">
        <f t="shared" si="2"/>
        <v>-1.4500000000000028</v>
      </c>
      <c r="E657" s="16">
        <f t="shared" si="86"/>
        <v>-2.199969655590962E-2</v>
      </c>
      <c r="F657" s="3">
        <f t="shared" si="3"/>
        <v>2.102500000000008</v>
      </c>
      <c r="G657" s="1">
        <v>63.55</v>
      </c>
      <c r="H657" s="3">
        <f t="shared" si="4"/>
        <v>-0.90999999999999659</v>
      </c>
      <c r="I657" s="3">
        <f t="shared" si="5"/>
        <v>-1.411728203537072E-2</v>
      </c>
      <c r="J657" s="3">
        <f t="shared" si="0"/>
        <v>8.3333333333333329E-2</v>
      </c>
      <c r="K657" s="3">
        <f t="shared" si="1"/>
        <v>-10.919999999999959</v>
      </c>
      <c r="L657" s="3">
        <f t="shared" si="15"/>
        <v>2.2733522734324167</v>
      </c>
      <c r="M657" s="3">
        <f t="shared" si="6"/>
        <v>1.5077639979228901</v>
      </c>
      <c r="N657" s="3">
        <f t="shared" si="7"/>
        <v>24.124223966766241</v>
      </c>
      <c r="O657" s="3">
        <f t="shared" si="8"/>
        <v>-0.45265704774766868</v>
      </c>
      <c r="P657" s="3">
        <f t="shared" si="84"/>
        <v>-13.579711432430061</v>
      </c>
      <c r="Q657" s="3">
        <v>637</v>
      </c>
      <c r="R657" s="3" t="str">
        <f t="shared" si="10"/>
        <v/>
      </c>
      <c r="S657" s="16"/>
      <c r="T657" s="16">
        <f t="shared" si="88"/>
        <v>4.7500334516605713E-4</v>
      </c>
      <c r="U657" s="16">
        <f t="shared" si="89"/>
        <v>0.34871314337505349</v>
      </c>
      <c r="V657" s="16">
        <f t="shared" si="91"/>
        <v>0.32635038708143022</v>
      </c>
      <c r="W657" s="16">
        <f t="shared" si="90"/>
        <v>-0.48580728212542579</v>
      </c>
      <c r="X657" s="3">
        <f t="shared" si="85"/>
        <v>-8.0078754647217743</v>
      </c>
      <c r="Y657" s="16">
        <f t="shared" si="92"/>
        <v>-8.8393861182996858</v>
      </c>
      <c r="Z657" s="3"/>
      <c r="AA657" s="3"/>
      <c r="AB657" s="3"/>
      <c r="AC657" s="3"/>
      <c r="AD657" s="3"/>
      <c r="AE657" s="3"/>
      <c r="AF657" s="3"/>
      <c r="AG657" s="3"/>
    </row>
    <row r="658" spans="1:33" ht="16.5" customHeight="1" x14ac:dyDescent="0.2">
      <c r="A658" s="3"/>
      <c r="B658" s="18" t="s">
        <v>670</v>
      </c>
      <c r="C658" s="1">
        <v>64.3</v>
      </c>
      <c r="D658" s="3">
        <f t="shared" si="2"/>
        <v>-0.15999999999999659</v>
      </c>
      <c r="E658" s="16">
        <f t="shared" si="86"/>
        <v>-2.4821594787464568E-3</v>
      </c>
      <c r="F658" s="3">
        <f t="shared" si="3"/>
        <v>2.5599999999998908E-2</v>
      </c>
      <c r="G658" s="1">
        <v>63.84</v>
      </c>
      <c r="H658" s="3">
        <f t="shared" si="4"/>
        <v>-0.45999999999999375</v>
      </c>
      <c r="I658" s="3">
        <f t="shared" si="5"/>
        <v>-7.1539657853809295E-3</v>
      </c>
      <c r="J658" s="3">
        <f t="shared" si="0"/>
        <v>8.3333333333333329E-2</v>
      </c>
      <c r="K658" s="3">
        <f t="shared" si="1"/>
        <v>-5.519999999999925</v>
      </c>
      <c r="L658" s="3">
        <f t="shared" si="15"/>
        <v>2.1518521505441779</v>
      </c>
      <c r="M658" s="3">
        <f t="shared" si="6"/>
        <v>1.4669192719928994</v>
      </c>
      <c r="N658" s="3">
        <f t="shared" si="7"/>
        <v>23.47070835188639</v>
      </c>
      <c r="O658" s="3">
        <f t="shared" si="8"/>
        <v>-0.23518676629784252</v>
      </c>
      <c r="P658" s="3">
        <f t="shared" si="84"/>
        <v>-7.0556029889352754</v>
      </c>
      <c r="Q658" s="3">
        <v>638</v>
      </c>
      <c r="R658" s="3" t="str">
        <f t="shared" si="10"/>
        <v/>
      </c>
      <c r="S658" s="16"/>
      <c r="T658" s="16">
        <f t="shared" si="88"/>
        <v>4.4966052195048273E-4</v>
      </c>
      <c r="U658" s="16">
        <f t="shared" si="89"/>
        <v>0.33928320562521747</v>
      </c>
      <c r="V658" s="16">
        <f t="shared" si="91"/>
        <v>0.32511430535783703</v>
      </c>
      <c r="W658" s="16">
        <f t="shared" si="90"/>
        <v>-0.25302634495678816</v>
      </c>
      <c r="X658" s="3">
        <f t="shared" si="85"/>
        <v>-4.1606473263476254</v>
      </c>
      <c r="Y658" s="16">
        <f t="shared" si="92"/>
        <v>-4.6038782115202963</v>
      </c>
      <c r="Z658" s="3"/>
      <c r="AA658" s="3"/>
      <c r="AB658" s="3"/>
      <c r="AC658" s="3"/>
      <c r="AD658" s="3"/>
      <c r="AE658" s="3"/>
      <c r="AF658" s="3"/>
      <c r="AG658" s="3"/>
    </row>
    <row r="659" spans="1:33" ht="16.5" customHeight="1" x14ac:dyDescent="0.2">
      <c r="A659" s="3"/>
      <c r="B659" s="18" t="s">
        <v>671</v>
      </c>
      <c r="C659" s="1">
        <v>63.76</v>
      </c>
      <c r="D659" s="3">
        <f t="shared" si="2"/>
        <v>-0.53999999999999915</v>
      </c>
      <c r="E659" s="16">
        <f t="shared" si="86"/>
        <v>-8.3981337480559751E-3</v>
      </c>
      <c r="F659" s="3">
        <f t="shared" si="3"/>
        <v>0.29159999999999908</v>
      </c>
      <c r="G659" s="1">
        <v>62.89</v>
      </c>
      <c r="H659" s="3">
        <f t="shared" si="4"/>
        <v>-0.86999999999999744</v>
      </c>
      <c r="I659" s="3">
        <f t="shared" si="5"/>
        <v>-1.3644918444165582E-2</v>
      </c>
      <c r="J659" s="3">
        <f t="shared" si="0"/>
        <v>8.3333333333333329E-2</v>
      </c>
      <c r="K659" s="3">
        <f t="shared" si="1"/>
        <v>-10.439999999999969</v>
      </c>
      <c r="L659" s="3">
        <f t="shared" si="15"/>
        <v>2.0512979802444926</v>
      </c>
      <c r="M659" s="3">
        <f t="shared" si="6"/>
        <v>1.4322353089644497</v>
      </c>
      <c r="N659" s="3">
        <f t="shared" si="7"/>
        <v>22.915764943431196</v>
      </c>
      <c r="O659" s="3">
        <f t="shared" si="8"/>
        <v>-0.45558156255187959</v>
      </c>
      <c r="P659" s="3">
        <f t="shared" si="84"/>
        <v>-13.667446876556388</v>
      </c>
      <c r="Q659" s="3">
        <v>639</v>
      </c>
      <c r="R659" s="3" t="str">
        <f t="shared" si="10"/>
        <v/>
      </c>
      <c r="S659" s="16"/>
      <c r="T659" s="16">
        <f t="shared" si="88"/>
        <v>4.2916690727479374E-4</v>
      </c>
      <c r="U659" s="16">
        <f t="shared" si="89"/>
        <v>0.33146150343946007</v>
      </c>
      <c r="V659" s="16">
        <f t="shared" si="91"/>
        <v>0.30577030608666922</v>
      </c>
      <c r="W659" s="16">
        <f t="shared" si="90"/>
        <v>-0.49399106572233714</v>
      </c>
      <c r="X659" s="3">
        <f t="shared" si="85"/>
        <v>-8.0596125368901745</v>
      </c>
      <c r="Y659" s="16">
        <f t="shared" si="92"/>
        <v>-8.9882921264707001</v>
      </c>
      <c r="Z659" s="3"/>
      <c r="AA659" s="3"/>
      <c r="AB659" s="3"/>
      <c r="AC659" s="3"/>
      <c r="AD659" s="3"/>
      <c r="AE659" s="3"/>
      <c r="AF659" s="3"/>
      <c r="AG659" s="3"/>
    </row>
    <row r="660" spans="1:33" ht="16.5" customHeight="1" x14ac:dyDescent="0.2">
      <c r="A660" s="3"/>
      <c r="B660" s="18" t="s">
        <v>672</v>
      </c>
      <c r="C660" s="1">
        <v>62.9</v>
      </c>
      <c r="D660" s="3">
        <f t="shared" si="2"/>
        <v>-0.85999999999999943</v>
      </c>
      <c r="E660" s="16">
        <f t="shared" si="86"/>
        <v>-1.3488080301129227E-2</v>
      </c>
      <c r="F660" s="3">
        <f t="shared" si="3"/>
        <v>0.73959999999999904</v>
      </c>
      <c r="G660" s="1">
        <v>63.15</v>
      </c>
      <c r="H660" s="3">
        <f t="shared" si="4"/>
        <v>0.25</v>
      </c>
      <c r="I660" s="3">
        <f t="shared" si="5"/>
        <v>3.9745627980922096E-3</v>
      </c>
      <c r="J660" s="3">
        <f t="shared" si="0"/>
        <v>8.3333333333333329E-2</v>
      </c>
      <c r="K660" s="3">
        <f t="shared" si="1"/>
        <v>3</v>
      </c>
      <c r="L660" s="3">
        <f t="shared" si="15"/>
        <v>1.9803953867177631</v>
      </c>
      <c r="M660" s="3">
        <f t="shared" si="6"/>
        <v>1.4072652154863217</v>
      </c>
      <c r="N660" s="3">
        <f t="shared" si="7"/>
        <v>22.516243447781147</v>
      </c>
      <c r="O660" s="3">
        <f t="shared" si="8"/>
        <v>0.13323714530612049</v>
      </c>
      <c r="P660" s="3">
        <f t="shared" si="84"/>
        <v>3.9971143591836147</v>
      </c>
      <c r="Q660" s="3">
        <v>640</v>
      </c>
      <c r="R660" s="3">
        <f t="shared" si="10"/>
        <v>3.9971143591836147</v>
      </c>
      <c r="S660" s="16"/>
      <c r="T660" s="16">
        <f t="shared" si="88"/>
        <v>4.158026587847892E-4</v>
      </c>
      <c r="U660" s="16">
        <f t="shared" si="89"/>
        <v>0.32625983609526016</v>
      </c>
      <c r="V660" s="16">
        <f t="shared" si="91"/>
        <v>0.30549249398219935</v>
      </c>
      <c r="W660" s="16">
        <f t="shared" si="90"/>
        <v>0.14618640819515638</v>
      </c>
      <c r="X660" s="3">
        <f t="shared" si="85"/>
        <v>2.3570746820255319</v>
      </c>
      <c r="Y660" s="16">
        <f t="shared" si="92"/>
        <v>2.6598985952432406</v>
      </c>
      <c r="Z660" s="3"/>
      <c r="AA660" s="3"/>
      <c r="AB660" s="3"/>
      <c r="AC660" s="3"/>
      <c r="AD660" s="3"/>
      <c r="AE660" s="3"/>
      <c r="AF660" s="3"/>
      <c r="AG660" s="3"/>
    </row>
    <row r="661" spans="1:33" ht="16.5" customHeight="1" x14ac:dyDescent="0.2">
      <c r="A661" s="3"/>
      <c r="B661" s="18" t="s">
        <v>673</v>
      </c>
      <c r="C661" s="1">
        <v>63.8</v>
      </c>
      <c r="D661" s="3">
        <f t="shared" si="2"/>
        <v>0.89999999999999858</v>
      </c>
      <c r="E661" s="16">
        <f t="shared" si="86"/>
        <v>1.4308426073131934E-2</v>
      </c>
      <c r="F661" s="3">
        <f t="shared" si="3"/>
        <v>0.80999999999999739</v>
      </c>
      <c r="G661" s="1">
        <v>62.83</v>
      </c>
      <c r="H661" s="3">
        <f t="shared" si="4"/>
        <v>-0.96999999999999886</v>
      </c>
      <c r="I661" s="3">
        <f t="shared" si="5"/>
        <v>-1.5203761755485877E-2</v>
      </c>
      <c r="J661" s="3">
        <f t="shared" si="0"/>
        <v>8.3333333333333329E-2</v>
      </c>
      <c r="K661" s="3">
        <f t="shared" si="1"/>
        <v>-11.639999999999986</v>
      </c>
      <c r="L661" s="3">
        <f t="shared" si="15"/>
        <v>1.9171307712195054</v>
      </c>
      <c r="M661" s="3">
        <f t="shared" si="6"/>
        <v>1.3846049152084885</v>
      </c>
      <c r="N661" s="3">
        <f t="shared" si="7"/>
        <v>22.153678643335816</v>
      </c>
      <c r="O661" s="3">
        <f t="shared" si="8"/>
        <v>-0.52542063949733631</v>
      </c>
      <c r="P661" s="3">
        <f t="shared" ref="P661:P724" si="93">O661*$G$9</f>
        <v>-15.762619184920089</v>
      </c>
      <c r="Q661" s="3">
        <v>641</v>
      </c>
      <c r="R661" s="3" t="str">
        <f t="shared" si="10"/>
        <v/>
      </c>
      <c r="S661" s="16"/>
      <c r="T661" s="16">
        <f t="shared" si="88"/>
        <v>4.0439338299589689E-4</v>
      </c>
      <c r="U661" s="16">
        <f t="shared" si="89"/>
        <v>0.32175255406437664</v>
      </c>
      <c r="V661" s="16">
        <f t="shared" si="91"/>
        <v>0.30339966219083803</v>
      </c>
      <c r="W661" s="16">
        <f t="shared" si="90"/>
        <v>-0.56703556432166413</v>
      </c>
      <c r="X661" s="3">
        <f t="shared" ref="X661:X724" si="94">O661*$O$16</f>
        <v>-9.2951232475553862</v>
      </c>
      <c r="Y661" s="16">
        <f t="shared" si="92"/>
        <v>-10.317355215258145</v>
      </c>
      <c r="Z661" s="3"/>
      <c r="AA661" s="3"/>
      <c r="AB661" s="3"/>
      <c r="AC661" s="3"/>
      <c r="AD661" s="3"/>
      <c r="AE661" s="3"/>
      <c r="AF661" s="3"/>
      <c r="AG661" s="3"/>
    </row>
    <row r="662" spans="1:33" ht="16.5" customHeight="1" x14ac:dyDescent="0.2">
      <c r="A662" s="3"/>
      <c r="B662" s="18" t="s">
        <v>674</v>
      </c>
      <c r="C662" s="1">
        <v>65.92</v>
      </c>
      <c r="D662" s="3">
        <f t="shared" si="2"/>
        <v>2.1200000000000045</v>
      </c>
      <c r="E662" s="16">
        <f t="shared" ref="E662:E725" si="95">D662/C661</f>
        <v>3.3228840125391922E-2</v>
      </c>
      <c r="F662" s="3">
        <f t="shared" si="3"/>
        <v>4.4944000000000193</v>
      </c>
      <c r="G662" s="1">
        <v>65.13</v>
      </c>
      <c r="H662" s="3">
        <f t="shared" si="4"/>
        <v>-0.79000000000000625</v>
      </c>
      <c r="I662" s="3">
        <f t="shared" si="5"/>
        <v>-1.1984223300970969E-2</v>
      </c>
      <c r="J662" s="3">
        <f t="shared" si="0"/>
        <v>8.3333333333333329E-2</v>
      </c>
      <c r="K662" s="3">
        <f t="shared" si="1"/>
        <v>-9.480000000000075</v>
      </c>
      <c r="L662" s="3">
        <f t="shared" si="15"/>
        <v>2.0564426214238578</v>
      </c>
      <c r="M662" s="3">
        <f t="shared" si="6"/>
        <v>1.4340302024099276</v>
      </c>
      <c r="N662" s="3">
        <f t="shared" si="7"/>
        <v>22.944483238558842</v>
      </c>
      <c r="O662" s="3">
        <f t="shared" si="8"/>
        <v>-0.41317121424938746</v>
      </c>
      <c r="P662" s="3">
        <f t="shared" si="93"/>
        <v>-12.395136427481624</v>
      </c>
      <c r="Q662" s="3">
        <v>642</v>
      </c>
      <c r="R662" s="3" t="str">
        <f t="shared" si="10"/>
        <v/>
      </c>
      <c r="S662" s="16"/>
      <c r="T662" s="16">
        <f t="shared" si="88"/>
        <v>4.4221837937875955E-4</v>
      </c>
      <c r="U662" s="16">
        <f t="shared" si="89"/>
        <v>0.33646382438675698</v>
      </c>
      <c r="V662" s="16">
        <f t="shared" si="91"/>
        <v>0.31968619017235611</v>
      </c>
      <c r="W662" s="16">
        <f t="shared" si="90"/>
        <v>-0.42741795458624032</v>
      </c>
      <c r="X662" s="3">
        <f t="shared" si="94"/>
        <v>-7.3093385948148288</v>
      </c>
      <c r="Y662" s="16">
        <f t="shared" si="92"/>
        <v>-7.776977565985157</v>
      </c>
      <c r="Z662" s="3"/>
      <c r="AA662" s="3"/>
      <c r="AB662" s="3"/>
      <c r="AC662" s="3"/>
      <c r="AD662" s="3"/>
      <c r="AE662" s="3"/>
      <c r="AF662" s="3"/>
      <c r="AG662" s="3"/>
    </row>
    <row r="663" spans="1:33" ht="16.5" customHeight="1" x14ac:dyDescent="0.2">
      <c r="A663" s="3"/>
      <c r="B663" s="18" t="s">
        <v>675</v>
      </c>
      <c r="C663" s="1">
        <v>66.55</v>
      </c>
      <c r="D663" s="3">
        <f t="shared" si="2"/>
        <v>0.62999999999999545</v>
      </c>
      <c r="E663" s="16">
        <f t="shared" si="95"/>
        <v>9.5570388349513879E-3</v>
      </c>
      <c r="F663" s="3">
        <f t="shared" si="3"/>
        <v>0.39689999999999426</v>
      </c>
      <c r="G663" s="1">
        <v>65.55</v>
      </c>
      <c r="H663" s="3">
        <f t="shared" si="4"/>
        <v>-1</v>
      </c>
      <c r="I663" s="3">
        <f t="shared" si="5"/>
        <v>-1.5026296018031555E-2</v>
      </c>
      <c r="J663" s="3">
        <f t="shared" si="0"/>
        <v>8.3333333333333329E-2</v>
      </c>
      <c r="K663" s="3">
        <f t="shared" si="1"/>
        <v>-12</v>
      </c>
      <c r="L663" s="3">
        <f t="shared" si="15"/>
        <v>1.9667376148604057</v>
      </c>
      <c r="M663" s="3">
        <f t="shared" si="6"/>
        <v>1.4024042266266905</v>
      </c>
      <c r="N663" s="3">
        <f t="shared" si="7"/>
        <v>22.438467626027048</v>
      </c>
      <c r="O663" s="3">
        <f t="shared" si="8"/>
        <v>-0.53479587822124008</v>
      </c>
      <c r="P663" s="3">
        <f t="shared" si="93"/>
        <v>-16.043876346637202</v>
      </c>
      <c r="Q663" s="3">
        <v>643</v>
      </c>
      <c r="R663" s="3" t="str">
        <f t="shared" si="10"/>
        <v/>
      </c>
      <c r="S663" s="16"/>
      <c r="T663" s="16">
        <f t="shared" ref="T663:T726" si="96">$G$13*(E663^2)+(1-$G$13)*T662</f>
        <v>4.2325181786059791E-4</v>
      </c>
      <c r="U663" s="16">
        <f t="shared" ref="U663:U726" si="97">SQRT(T663)*$W$14</f>
        <v>0.3291693566726907</v>
      </c>
      <c r="V663" s="16">
        <f t="shared" si="91"/>
        <v>0.31997735938938343</v>
      </c>
      <c r="W663" s="16">
        <f t="shared" ref="W663:W726" si="98">I663/J663/U663</f>
        <v>-0.54778960605277516</v>
      </c>
      <c r="X663" s="3">
        <f t="shared" si="94"/>
        <v>-9.4609789312934858</v>
      </c>
      <c r="Y663" s="16">
        <f t="shared" si="92"/>
        <v>-9.9671701467859322</v>
      </c>
      <c r="Z663" s="3"/>
      <c r="AA663" s="3"/>
      <c r="AB663" s="3"/>
      <c r="AC663" s="3"/>
      <c r="AD663" s="3"/>
      <c r="AE663" s="3"/>
      <c r="AF663" s="3"/>
      <c r="AG663" s="3"/>
    </row>
    <row r="664" spans="1:33" ht="16.5" customHeight="1" x14ac:dyDescent="0.2">
      <c r="A664" s="3"/>
      <c r="B664" s="18" t="s">
        <v>676</v>
      </c>
      <c r="C664" s="1">
        <v>67.72</v>
      </c>
      <c r="D664" s="3">
        <f t="shared" si="2"/>
        <v>1.1700000000000017</v>
      </c>
      <c r="E664" s="16">
        <f t="shared" si="95"/>
        <v>1.7580766341096947E-2</v>
      </c>
      <c r="F664" s="3">
        <f t="shared" si="3"/>
        <v>1.368900000000004</v>
      </c>
      <c r="G664" s="1">
        <v>66.94</v>
      </c>
      <c r="H664" s="3">
        <f t="shared" si="4"/>
        <v>-0.78000000000000114</v>
      </c>
      <c r="I664" s="3">
        <f t="shared" si="5"/>
        <v>-1.1518015357353827E-2</v>
      </c>
      <c r="J664" s="3">
        <f t="shared" si="0"/>
        <v>8.3333333333333329E-2</v>
      </c>
      <c r="K664" s="3">
        <f t="shared" si="1"/>
        <v>-9.3600000000000136</v>
      </c>
      <c r="L664" s="3">
        <f t="shared" si="15"/>
        <v>1.9344220681111948</v>
      </c>
      <c r="M664" s="3">
        <f t="shared" si="6"/>
        <v>1.3908350254833226</v>
      </c>
      <c r="N664" s="3">
        <f t="shared" si="7"/>
        <v>22.253360407733162</v>
      </c>
      <c r="O664" s="3">
        <f t="shared" si="8"/>
        <v>-0.42061063266415094</v>
      </c>
      <c r="P664" s="3">
        <f t="shared" si="93"/>
        <v>-12.618318979924528</v>
      </c>
      <c r="Q664" s="3">
        <v>644</v>
      </c>
      <c r="R664" s="3" t="str">
        <f t="shared" si="10"/>
        <v/>
      </c>
      <c r="S664" s="16"/>
      <c r="T664" s="16">
        <f t="shared" si="96"/>
        <v>4.1708054906490326E-4</v>
      </c>
      <c r="U664" s="16">
        <f t="shared" si="97"/>
        <v>0.32676080022030679</v>
      </c>
      <c r="V664" s="16">
        <f t="shared" si="91"/>
        <v>0.32409390715322112</v>
      </c>
      <c r="W664" s="16">
        <f t="shared" si="98"/>
        <v>-0.42298887808775898</v>
      </c>
      <c r="X664" s="3">
        <f t="shared" si="94"/>
        <v>-7.440948025159086</v>
      </c>
      <c r="Y664" s="16">
        <f t="shared" si="92"/>
        <v>-7.6963894011756899</v>
      </c>
      <c r="Z664" s="3"/>
      <c r="AA664" s="3"/>
      <c r="AB664" s="3"/>
      <c r="AC664" s="3"/>
      <c r="AD664" s="3"/>
      <c r="AE664" s="3"/>
      <c r="AF664" s="3"/>
      <c r="AG664" s="3"/>
    </row>
    <row r="665" spans="1:33" ht="16.5" customHeight="1" x14ac:dyDescent="0.2">
      <c r="A665" s="3"/>
      <c r="B665" s="18" t="s">
        <v>677</v>
      </c>
      <c r="C665" s="1">
        <v>69</v>
      </c>
      <c r="D665" s="3">
        <f t="shared" si="2"/>
        <v>1.2800000000000011</v>
      </c>
      <c r="E665" s="16">
        <f t="shared" si="95"/>
        <v>1.8901358535144731E-2</v>
      </c>
      <c r="F665" s="3">
        <f t="shared" si="3"/>
        <v>1.638400000000003</v>
      </c>
      <c r="G665" s="1">
        <v>67.94</v>
      </c>
      <c r="H665" s="3">
        <f t="shared" si="4"/>
        <v>-1.0600000000000023</v>
      </c>
      <c r="I665" s="3">
        <f t="shared" si="5"/>
        <v>-1.5362318840579743E-2</v>
      </c>
      <c r="J665" s="3">
        <f t="shared" si="0"/>
        <v>8.3333333333333329E-2</v>
      </c>
      <c r="K665" s="3">
        <f t="shared" si="1"/>
        <v>-12.720000000000027</v>
      </c>
      <c r="L665" s="3">
        <f t="shared" si="15"/>
        <v>1.9184208752403196</v>
      </c>
      <c r="M665" s="3">
        <f t="shared" si="6"/>
        <v>1.3850707112780631</v>
      </c>
      <c r="N665" s="3">
        <f t="shared" si="7"/>
        <v>22.16113138044901</v>
      </c>
      <c r="O665" s="3">
        <f t="shared" si="8"/>
        <v>-0.57397791573140822</v>
      </c>
      <c r="P665" s="3">
        <f t="shared" si="93"/>
        <v>-17.219337471942247</v>
      </c>
      <c r="Q665" s="3">
        <v>645</v>
      </c>
      <c r="R665" s="3">
        <f t="shared" si="10"/>
        <v>-17.219337471942247</v>
      </c>
      <c r="S665" s="16"/>
      <c r="T665" s="16">
        <f t="shared" si="96"/>
        <v>4.1384707908702139E-4</v>
      </c>
      <c r="U665" s="16">
        <f t="shared" si="97"/>
        <v>0.32549170841402009</v>
      </c>
      <c r="V665" s="16">
        <f t="shared" si="91"/>
        <v>0.3320468183398963</v>
      </c>
      <c r="W665" s="16">
        <f t="shared" si="98"/>
        <v>-0.56636719560447157</v>
      </c>
      <c r="X665" s="3">
        <f t="shared" si="94"/>
        <v>-10.154141400312172</v>
      </c>
      <c r="Y665" s="16">
        <f t="shared" si="92"/>
        <v>-10.305194077749439</v>
      </c>
      <c r="Z665" s="3"/>
      <c r="AA665" s="3"/>
      <c r="AB665" s="3"/>
      <c r="AC665" s="3"/>
      <c r="AD665" s="3"/>
      <c r="AE665" s="3"/>
      <c r="AF665" s="3"/>
      <c r="AG665" s="3"/>
    </row>
    <row r="666" spans="1:33" ht="16.5" customHeight="1" x14ac:dyDescent="0.2">
      <c r="A666" s="3"/>
      <c r="B666" s="18" t="s">
        <v>678</v>
      </c>
      <c r="C666" s="1">
        <v>68.959999999999994</v>
      </c>
      <c r="D666" s="3">
        <f t="shared" si="2"/>
        <v>-4.0000000000006253E-2</v>
      </c>
      <c r="E666" s="16">
        <f t="shared" si="95"/>
        <v>-5.7971014492762686E-4</v>
      </c>
      <c r="F666" s="3">
        <f t="shared" si="3"/>
        <v>1.6000000000005003E-3</v>
      </c>
      <c r="G666" s="1">
        <v>67.8</v>
      </c>
      <c r="H666" s="3">
        <f t="shared" si="4"/>
        <v>-1.1599999999999966</v>
      </c>
      <c r="I666" s="3">
        <f t="shared" si="5"/>
        <v>-1.6821345707656563E-2</v>
      </c>
      <c r="J666" s="3">
        <f t="shared" si="0"/>
        <v>8.3333333333333329E-2</v>
      </c>
      <c r="K666" s="3">
        <f t="shared" si="1"/>
        <v>-13.919999999999959</v>
      </c>
      <c r="L666" s="3">
        <f t="shared" si="15"/>
        <v>1.8148089360381401</v>
      </c>
      <c r="M666" s="3">
        <f t="shared" si="6"/>
        <v>1.3471484461773839</v>
      </c>
      <c r="N666" s="3">
        <f t="shared" si="7"/>
        <v>21.554375138838143</v>
      </c>
      <c r="O666" s="3">
        <f t="shared" si="8"/>
        <v>-0.64580856138659082</v>
      </c>
      <c r="P666" s="3">
        <f t="shared" si="93"/>
        <v>-19.374256841597724</v>
      </c>
      <c r="Q666" s="3">
        <v>646</v>
      </c>
      <c r="R666" s="3" t="str">
        <f t="shared" si="10"/>
        <v/>
      </c>
      <c r="S666" s="16"/>
      <c r="T666" s="16">
        <f t="shared" si="96"/>
        <v>3.9149513231756793E-4</v>
      </c>
      <c r="U666" s="16">
        <f t="shared" si="97"/>
        <v>0.31657977489615063</v>
      </c>
      <c r="V666" s="16">
        <f t="shared" si="91"/>
        <v>0.32542775290930931</v>
      </c>
      <c r="W666" s="16">
        <f t="shared" si="98"/>
        <v>-0.63761542744824662</v>
      </c>
      <c r="X666" s="3">
        <f t="shared" si="94"/>
        <v>-11.424884599428136</v>
      </c>
      <c r="Y666" s="16">
        <f t="shared" si="92"/>
        <v>-11.601573639533497</v>
      </c>
      <c r="Z666" s="3"/>
      <c r="AA666" s="3"/>
      <c r="AB666" s="3"/>
      <c r="AC666" s="3"/>
      <c r="AD666" s="3"/>
      <c r="AE666" s="3"/>
      <c r="AF666" s="3"/>
      <c r="AG666" s="3"/>
    </row>
    <row r="667" spans="1:33" ht="16.5" customHeight="1" x14ac:dyDescent="0.2">
      <c r="A667" s="3"/>
      <c r="B667" s="18" t="s">
        <v>679</v>
      </c>
      <c r="C667" s="1">
        <v>69.64</v>
      </c>
      <c r="D667" s="3">
        <f t="shared" si="2"/>
        <v>0.68000000000000682</v>
      </c>
      <c r="E667" s="16">
        <f t="shared" si="95"/>
        <v>9.8607888631091489E-3</v>
      </c>
      <c r="F667" s="3">
        <f t="shared" si="3"/>
        <v>0.4624000000000093</v>
      </c>
      <c r="G667" s="1">
        <v>68.319999999999993</v>
      </c>
      <c r="H667" s="3">
        <f t="shared" si="4"/>
        <v>-1.3200000000000074</v>
      </c>
      <c r="I667" s="3">
        <f t="shared" si="5"/>
        <v>-1.895462377943721E-2</v>
      </c>
      <c r="J667" s="3">
        <f t="shared" si="0"/>
        <v>8.3333333333333329E-2</v>
      </c>
      <c r="K667" s="3">
        <f t="shared" si="1"/>
        <v>-15.840000000000089</v>
      </c>
      <c r="L667" s="3">
        <f t="shared" si="15"/>
        <v>1.7417057503063491</v>
      </c>
      <c r="M667" s="3">
        <f t="shared" si="6"/>
        <v>1.3197370004308999</v>
      </c>
      <c r="N667" s="3">
        <f t="shared" si="7"/>
        <v>21.115792006894399</v>
      </c>
      <c r="O667" s="3">
        <f t="shared" si="8"/>
        <v>-0.75014946135234994</v>
      </c>
      <c r="P667" s="3">
        <f t="shared" si="93"/>
        <v>-22.504483840570497</v>
      </c>
      <c r="Q667" s="3">
        <v>647</v>
      </c>
      <c r="R667" s="3" t="str">
        <f t="shared" si="10"/>
        <v/>
      </c>
      <c r="S667" s="16"/>
      <c r="T667" s="16">
        <f t="shared" si="96"/>
        <v>3.7558918770595978E-4</v>
      </c>
      <c r="U667" s="16">
        <f t="shared" si="97"/>
        <v>0.31008197634291113</v>
      </c>
      <c r="V667" s="16">
        <f t="shared" si="91"/>
        <v>0.32758942834830101</v>
      </c>
      <c r="W667" s="16">
        <f t="shared" si="98"/>
        <v>-0.73353339667091699</v>
      </c>
      <c r="X667" s="3">
        <f t="shared" si="94"/>
        <v>-13.270760935520364</v>
      </c>
      <c r="Y667" s="16">
        <f t="shared" si="92"/>
        <v>-13.346825299683518</v>
      </c>
      <c r="Z667" s="3"/>
      <c r="AA667" s="3"/>
      <c r="AB667" s="3"/>
      <c r="AC667" s="3"/>
      <c r="AD667" s="3"/>
      <c r="AE667" s="3"/>
      <c r="AF667" s="3"/>
      <c r="AG667" s="3"/>
    </row>
    <row r="668" spans="1:33" ht="16.5" customHeight="1" x14ac:dyDescent="0.2">
      <c r="A668" s="3"/>
      <c r="B668" s="18" t="s">
        <v>680</v>
      </c>
      <c r="C668" s="1">
        <v>70.87</v>
      </c>
      <c r="D668" s="3">
        <f t="shared" si="2"/>
        <v>1.230000000000004</v>
      </c>
      <c r="E668" s="16">
        <f t="shared" si="95"/>
        <v>1.7662263067202814E-2</v>
      </c>
      <c r="F668" s="3">
        <f t="shared" si="3"/>
        <v>1.5129000000000097</v>
      </c>
      <c r="G668" s="1">
        <v>69.849999999999994</v>
      </c>
      <c r="H668" s="3">
        <f t="shared" si="4"/>
        <v>-1.0200000000000102</v>
      </c>
      <c r="I668" s="3">
        <f t="shared" si="5"/>
        <v>-1.43925497389588E-2</v>
      </c>
      <c r="J668" s="3">
        <f t="shared" si="0"/>
        <v>8.3333333333333329E-2</v>
      </c>
      <c r="K668" s="3">
        <f t="shared" si="1"/>
        <v>-12.240000000000123</v>
      </c>
      <c r="L668" s="3">
        <f t="shared" si="15"/>
        <v>1.7293378719114119</v>
      </c>
      <c r="M668" s="3">
        <f t="shared" si="6"/>
        <v>1.3150429163762725</v>
      </c>
      <c r="N668" s="3">
        <f t="shared" si="7"/>
        <v>21.040686662020359</v>
      </c>
      <c r="O668" s="3">
        <f t="shared" si="8"/>
        <v>-0.58173006407124639</v>
      </c>
      <c r="P668" s="3">
        <f t="shared" si="93"/>
        <v>-17.451901922137392</v>
      </c>
      <c r="Q668" s="3">
        <v>648</v>
      </c>
      <c r="R668" s="3" t="str">
        <f t="shared" si="10"/>
        <v/>
      </c>
      <c r="S668" s="16"/>
      <c r="T668" s="16">
        <f t="shared" si="96"/>
        <v>3.7214953089239851E-4</v>
      </c>
      <c r="U668" s="16">
        <f t="shared" si="97"/>
        <v>0.30865884064522436</v>
      </c>
      <c r="V668" s="16">
        <f t="shared" si="91"/>
        <v>0.32595490698781537</v>
      </c>
      <c r="W668" s="16">
        <f t="shared" si="98"/>
        <v>-0.5595517578776269</v>
      </c>
      <c r="X668" s="3">
        <f t="shared" si="94"/>
        <v>-10.2912832802373</v>
      </c>
      <c r="Y668" s="16">
        <f t="shared" si="92"/>
        <v>-10.181185468061178</v>
      </c>
      <c r="Z668" s="3"/>
      <c r="AA668" s="3"/>
      <c r="AB668" s="3"/>
      <c r="AC668" s="3"/>
      <c r="AD668" s="3"/>
      <c r="AE668" s="3"/>
      <c r="AF668" s="3"/>
      <c r="AG668" s="3"/>
    </row>
    <row r="669" spans="1:33" ht="16.5" customHeight="1" x14ac:dyDescent="0.2">
      <c r="A669" s="3"/>
      <c r="B669" s="18" t="s">
        <v>681</v>
      </c>
      <c r="C669" s="1">
        <v>72.25</v>
      </c>
      <c r="D669" s="3">
        <f t="shared" si="2"/>
        <v>1.3799999999999955</v>
      </c>
      <c r="E669" s="16">
        <f t="shared" si="95"/>
        <v>1.9472273176238116E-2</v>
      </c>
      <c r="F669" s="3">
        <f t="shared" si="3"/>
        <v>1.9043999999999874</v>
      </c>
      <c r="G669" s="1">
        <v>70.989999999999995</v>
      </c>
      <c r="H669" s="3">
        <f t="shared" si="4"/>
        <v>-1.2600000000000051</v>
      </c>
      <c r="I669" s="3">
        <f t="shared" si="5"/>
        <v>-1.7439446366782078E-2</v>
      </c>
      <c r="J669" s="3">
        <f t="shared" si="0"/>
        <v>8.3333333333333329E-2</v>
      </c>
      <c r="K669" s="3">
        <f t="shared" si="1"/>
        <v>-15.120000000000061</v>
      </c>
      <c r="L669" s="3">
        <f t="shared" si="15"/>
        <v>1.7388006896459296</v>
      </c>
      <c r="M669" s="3">
        <f t="shared" si="6"/>
        <v>1.3186359200499316</v>
      </c>
      <c r="N669" s="3">
        <f t="shared" si="7"/>
        <v>21.098174720798905</v>
      </c>
      <c r="O669" s="3">
        <f t="shared" si="8"/>
        <v>-0.71664967231001897</v>
      </c>
      <c r="P669" s="3">
        <f t="shared" si="93"/>
        <v>-21.499490169300568</v>
      </c>
      <c r="Q669" s="3">
        <v>649</v>
      </c>
      <c r="R669" s="3" t="str">
        <f t="shared" si="10"/>
        <v/>
      </c>
      <c r="S669" s="16"/>
      <c r="T669" s="16">
        <f t="shared" si="96"/>
        <v>3.7252898450091981E-4</v>
      </c>
      <c r="U669" s="16">
        <f t="shared" si="97"/>
        <v>0.30881615895583486</v>
      </c>
      <c r="V669" s="16">
        <f t="shared" si="91"/>
        <v>0.33275472851384069</v>
      </c>
      <c r="W669" s="16">
        <f t="shared" si="98"/>
        <v>-0.67766323209568202</v>
      </c>
      <c r="X669" s="3">
        <f t="shared" si="94"/>
        <v>-12.678122115291549</v>
      </c>
      <c r="Y669" s="16">
        <f t="shared" si="92"/>
        <v>-12.330253553346568</v>
      </c>
      <c r="Z669" s="3"/>
      <c r="AA669" s="3"/>
      <c r="AB669" s="3"/>
      <c r="AC669" s="3"/>
      <c r="AD669" s="3"/>
      <c r="AE669" s="3"/>
      <c r="AF669" s="3"/>
      <c r="AG669" s="3"/>
    </row>
    <row r="670" spans="1:33" ht="16.5" customHeight="1" x14ac:dyDescent="0.2">
      <c r="A670" s="3"/>
      <c r="B670" s="18" t="s">
        <v>682</v>
      </c>
      <c r="C670" s="1">
        <v>72.08</v>
      </c>
      <c r="D670" s="3">
        <f t="shared" si="2"/>
        <v>-0.17000000000000171</v>
      </c>
      <c r="E670" s="16">
        <f t="shared" si="95"/>
        <v>-2.3529411764706119E-3</v>
      </c>
      <c r="F670" s="3">
        <f t="shared" si="3"/>
        <v>2.8900000000000581E-2</v>
      </c>
      <c r="G670" s="1">
        <v>71.150000000000006</v>
      </c>
      <c r="H670" s="3">
        <f t="shared" si="4"/>
        <v>-0.92999999999999261</v>
      </c>
      <c r="I670" s="3">
        <f t="shared" si="5"/>
        <v>-1.2902330743618099E-2</v>
      </c>
      <c r="J670" s="3">
        <f t="shared" si="0"/>
        <v>8.3333333333333329E-2</v>
      </c>
      <c r="K670" s="3">
        <f t="shared" si="1"/>
        <v>-11.159999999999911</v>
      </c>
      <c r="L670" s="3">
        <f t="shared" si="15"/>
        <v>1.6463736253407442</v>
      </c>
      <c r="M670" s="3">
        <f t="shared" si="6"/>
        <v>1.2831109170062984</v>
      </c>
      <c r="N670" s="3">
        <f t="shared" si="7"/>
        <v>20.529774672100775</v>
      </c>
      <c r="O670" s="3">
        <f t="shared" si="8"/>
        <v>-0.54360070571870178</v>
      </c>
      <c r="P670" s="3">
        <f t="shared" si="93"/>
        <v>-16.308021171561052</v>
      </c>
      <c r="Q670" s="3">
        <v>650</v>
      </c>
      <c r="R670" s="3">
        <f t="shared" si="10"/>
        <v>-16.308021171561052</v>
      </c>
      <c r="S670" s="16"/>
      <c r="T670" s="16">
        <f t="shared" si="96"/>
        <v>3.5269154383492043E-4</v>
      </c>
      <c r="U670" s="16">
        <f t="shared" si="97"/>
        <v>0.30048133922381876</v>
      </c>
      <c r="V670" s="16">
        <f t="shared" si="91"/>
        <v>0.32556081919564772</v>
      </c>
      <c r="W670" s="16">
        <f t="shared" si="98"/>
        <v>-0.51526650314910538</v>
      </c>
      <c r="X670" s="3">
        <f t="shared" si="94"/>
        <v>-9.6167435712982403</v>
      </c>
      <c r="Y670" s="16">
        <f t="shared" si="92"/>
        <v>-9.375404080470549</v>
      </c>
      <c r="Z670" s="3"/>
      <c r="AA670" s="3"/>
      <c r="AB670" s="3"/>
      <c r="AC670" s="3"/>
      <c r="AD670" s="3"/>
      <c r="AE670" s="3"/>
      <c r="AF670" s="3"/>
      <c r="AG670" s="3"/>
    </row>
    <row r="671" spans="1:33" ht="16.5" customHeight="1" x14ac:dyDescent="0.2">
      <c r="A671" s="3"/>
      <c r="B671" s="18" t="s">
        <v>683</v>
      </c>
      <c r="C671" s="1">
        <v>71.099999999999994</v>
      </c>
      <c r="D671" s="3">
        <f t="shared" si="2"/>
        <v>-0.98000000000000398</v>
      </c>
      <c r="E671" s="16">
        <f t="shared" si="95"/>
        <v>-1.359600443951171E-2</v>
      </c>
      <c r="F671" s="3">
        <f t="shared" si="3"/>
        <v>0.9604000000000078</v>
      </c>
      <c r="G671" s="1">
        <v>70.06</v>
      </c>
      <c r="H671" s="3">
        <f t="shared" si="4"/>
        <v>-1.039999999999992</v>
      </c>
      <c r="I671" s="3">
        <f t="shared" si="5"/>
        <v>-1.4627285513361352E-2</v>
      </c>
      <c r="J671" s="3">
        <f t="shared" si="0"/>
        <v>8.3333333333333329E-2</v>
      </c>
      <c r="K671" s="3">
        <f t="shared" si="1"/>
        <v>-12.479999999999905</v>
      </c>
      <c r="L671" s="3">
        <f t="shared" si="15"/>
        <v>1.6092939699169206</v>
      </c>
      <c r="M671" s="3">
        <f t="shared" si="6"/>
        <v>1.268579508709218</v>
      </c>
      <c r="N671" s="3">
        <f t="shared" si="7"/>
        <v>20.297272139347488</v>
      </c>
      <c r="O671" s="3">
        <f t="shared" si="8"/>
        <v>-0.61486094852158335</v>
      </c>
      <c r="P671" s="3">
        <f t="shared" si="93"/>
        <v>-18.445828455647501</v>
      </c>
      <c r="Q671" s="3">
        <v>651</v>
      </c>
      <c r="R671" s="3" t="str">
        <f t="shared" si="10"/>
        <v/>
      </c>
      <c r="S671" s="16"/>
      <c r="T671" s="16">
        <f t="shared" si="96"/>
        <v>3.436191002070449E-4</v>
      </c>
      <c r="U671" s="16">
        <f t="shared" si="97"/>
        <v>0.29659145242741486</v>
      </c>
      <c r="V671" s="16">
        <f t="shared" si="91"/>
        <v>0.30516568327404264</v>
      </c>
      <c r="W671" s="16">
        <f t="shared" si="98"/>
        <v>-0.59181552510618374</v>
      </c>
      <c r="X671" s="3">
        <f t="shared" si="94"/>
        <v>-10.877395874826306</v>
      </c>
      <c r="Y671" s="16">
        <f t="shared" si="92"/>
        <v>-10.768232856310346</v>
      </c>
      <c r="Z671" s="3"/>
      <c r="AA671" s="3"/>
      <c r="AB671" s="3"/>
      <c r="AC671" s="3"/>
      <c r="AD671" s="3"/>
      <c r="AE671" s="3"/>
      <c r="AF671" s="3"/>
      <c r="AG671" s="3"/>
    </row>
    <row r="672" spans="1:33" ht="16.5" customHeight="1" x14ac:dyDescent="0.2">
      <c r="A672" s="3"/>
      <c r="B672" s="18" t="s">
        <v>684</v>
      </c>
      <c r="C672" s="1">
        <v>68</v>
      </c>
      <c r="D672" s="3">
        <f t="shared" si="2"/>
        <v>-3.0999999999999943</v>
      </c>
      <c r="E672" s="16">
        <f t="shared" si="95"/>
        <v>-4.3600562587904283E-2</v>
      </c>
      <c r="F672" s="3">
        <f t="shared" si="3"/>
        <v>9.6099999999999639</v>
      </c>
      <c r="G672" s="1">
        <v>66.77</v>
      </c>
      <c r="H672" s="3">
        <f t="shared" si="4"/>
        <v>-1.230000000000004</v>
      </c>
      <c r="I672" s="3">
        <f t="shared" si="5"/>
        <v>-1.8088235294117707E-2</v>
      </c>
      <c r="J672" s="3">
        <f t="shared" si="0"/>
        <v>8.3333333333333329E-2</v>
      </c>
      <c r="K672" s="3">
        <f t="shared" si="1"/>
        <v>-14.760000000000048</v>
      </c>
      <c r="L672" s="3">
        <f t="shared" si="15"/>
        <v>2.0417645661376254</v>
      </c>
      <c r="M672" s="3">
        <f t="shared" si="6"/>
        <v>1.4289032738914225</v>
      </c>
      <c r="N672" s="3">
        <f t="shared" si="7"/>
        <v>22.862452382262759</v>
      </c>
      <c r="O672" s="3">
        <f t="shared" si="8"/>
        <v>-0.64560003245545128</v>
      </c>
      <c r="P672" s="3">
        <f t="shared" si="93"/>
        <v>-19.368000973663538</v>
      </c>
      <c r="Q672" s="3">
        <v>652</v>
      </c>
      <c r="R672" s="3" t="str">
        <f t="shared" si="10"/>
        <v/>
      </c>
      <c r="S672" s="16"/>
      <c r="T672" s="16">
        <f t="shared" si="96"/>
        <v>4.2780234116784026E-4</v>
      </c>
      <c r="U672" s="16">
        <f t="shared" si="97"/>
        <v>0.33093413142038869</v>
      </c>
      <c r="V672" s="16">
        <f t="shared" si="91"/>
        <v>0.3316077896675278</v>
      </c>
      <c r="W672" s="16">
        <f t="shared" si="98"/>
        <v>-0.65589736119929154</v>
      </c>
      <c r="X672" s="3">
        <f t="shared" si="94"/>
        <v>-11.42119555113061</v>
      </c>
      <c r="Y672" s="16">
        <f t="shared" si="92"/>
        <v>-11.934218038579246</v>
      </c>
      <c r="Z672" s="3"/>
      <c r="AA672" s="3"/>
      <c r="AB672" s="3"/>
      <c r="AC672" s="3"/>
      <c r="AD672" s="3"/>
      <c r="AE672" s="3"/>
      <c r="AF672" s="3"/>
      <c r="AG672" s="3"/>
    </row>
    <row r="673" spans="1:33" ht="16.5" customHeight="1" x14ac:dyDescent="0.2">
      <c r="A673" s="3"/>
      <c r="B673" s="18" t="s">
        <v>685</v>
      </c>
      <c r="C673" s="1">
        <v>71.069999999999993</v>
      </c>
      <c r="D673" s="3">
        <f t="shared" si="2"/>
        <v>3.0699999999999932</v>
      </c>
      <c r="E673" s="16">
        <f t="shared" si="95"/>
        <v>4.5147058823529311E-2</v>
      </c>
      <c r="F673" s="3">
        <f t="shared" si="3"/>
        <v>9.4248999999999583</v>
      </c>
      <c r="G673" s="1">
        <v>69.98</v>
      </c>
      <c r="H673" s="3">
        <f t="shared" si="4"/>
        <v>-1.0899999999999892</v>
      </c>
      <c r="I673" s="3">
        <f t="shared" si="5"/>
        <v>-1.5336991698325444E-2</v>
      </c>
      <c r="J673" s="3">
        <f t="shared" si="0"/>
        <v>8.3333333333333329E-2</v>
      </c>
      <c r="K673" s="3">
        <f t="shared" si="1"/>
        <v>-13.07999999999987</v>
      </c>
      <c r="L673" s="3">
        <f t="shared" si="15"/>
        <v>2.4408529679680218</v>
      </c>
      <c r="M673" s="3">
        <f t="shared" si="6"/>
        <v>1.562322939717657</v>
      </c>
      <c r="N673" s="3">
        <f t="shared" si="7"/>
        <v>24.997167035482512</v>
      </c>
      <c r="O673" s="3">
        <f t="shared" si="8"/>
        <v>-0.52325929500064217</v>
      </c>
      <c r="P673" s="3">
        <f t="shared" si="93"/>
        <v>-15.697778850019265</v>
      </c>
      <c r="Q673" s="3">
        <v>653</v>
      </c>
      <c r="R673" s="3" t="str">
        <f t="shared" si="10"/>
        <v/>
      </c>
      <c r="S673" s="16"/>
      <c r="T673" s="16">
        <f t="shared" si="96"/>
        <v>5.148539400460768E-4</v>
      </c>
      <c r="U673" s="16">
        <f t="shared" si="97"/>
        <v>0.36304628995734917</v>
      </c>
      <c r="V673" s="16">
        <f t="shared" si="91"/>
        <v>0.36262594847865515</v>
      </c>
      <c r="W673" s="16">
        <f t="shared" si="98"/>
        <v>-0.50694334433641197</v>
      </c>
      <c r="X673" s="3">
        <f t="shared" si="94"/>
        <v>-9.2568872858002162</v>
      </c>
      <c r="Y673" s="16">
        <f t="shared" si="92"/>
        <v>-9.2239621050694236</v>
      </c>
      <c r="Z673" s="3"/>
      <c r="AA673" s="3"/>
      <c r="AB673" s="3"/>
      <c r="AC673" s="3"/>
      <c r="AD673" s="3"/>
      <c r="AE673" s="3"/>
      <c r="AF673" s="3"/>
      <c r="AG673" s="3"/>
    </row>
    <row r="674" spans="1:33" ht="16.5" customHeight="1" x14ac:dyDescent="0.2">
      <c r="A674" s="3"/>
      <c r="B674" s="18" t="s">
        <v>686</v>
      </c>
      <c r="C674" s="1">
        <v>73.209999999999994</v>
      </c>
      <c r="D674" s="3">
        <f t="shared" si="2"/>
        <v>2.1400000000000006</v>
      </c>
      <c r="E674" s="16">
        <f t="shared" si="95"/>
        <v>3.0111158013226409E-2</v>
      </c>
      <c r="F674" s="3">
        <f t="shared" si="3"/>
        <v>4.5796000000000028</v>
      </c>
      <c r="G674" s="1">
        <v>72.5</v>
      </c>
      <c r="H674" s="3">
        <f t="shared" si="4"/>
        <v>-0.70999999999999375</v>
      </c>
      <c r="I674" s="3">
        <f t="shared" si="5"/>
        <v>-9.698128670946507E-3</v>
      </c>
      <c r="J674" s="3">
        <f t="shared" si="0"/>
        <v>8.3333333333333329E-2</v>
      </c>
      <c r="K674" s="3">
        <f t="shared" si="1"/>
        <v>-8.519999999999925</v>
      </c>
      <c r="L674" s="3">
        <f t="shared" si="15"/>
        <v>2.5564609156454261</v>
      </c>
      <c r="M674" s="3">
        <f t="shared" si="6"/>
        <v>1.5988936536384857</v>
      </c>
      <c r="N674" s="3">
        <f t="shared" si="7"/>
        <v>25.582298458215771</v>
      </c>
      <c r="O674" s="3">
        <f t="shared" si="8"/>
        <v>-0.33304278792290148</v>
      </c>
      <c r="P674" s="3">
        <f t="shared" si="93"/>
        <v>-9.9912836376870438</v>
      </c>
      <c r="Q674" s="3">
        <v>654</v>
      </c>
      <c r="R674" s="3" t="str">
        <f t="shared" si="10"/>
        <v/>
      </c>
      <c r="S674" s="16"/>
      <c r="T674" s="16">
        <f t="shared" si="96"/>
        <v>5.3603382636236937E-4</v>
      </c>
      <c r="U674" s="16">
        <f t="shared" si="97"/>
        <v>0.3704384693154405</v>
      </c>
      <c r="V674" s="16">
        <f t="shared" si="91"/>
        <v>0.36655671561008873</v>
      </c>
      <c r="W674" s="16">
        <f t="shared" si="98"/>
        <v>-0.31416160493919648</v>
      </c>
      <c r="X674" s="3">
        <f t="shared" si="94"/>
        <v>-5.8918008310720618</v>
      </c>
      <c r="Y674" s="16">
        <f t="shared" si="92"/>
        <v>-5.7162496977254413</v>
      </c>
      <c r="Z674" s="3"/>
      <c r="AA674" s="3"/>
      <c r="AB674" s="3"/>
      <c r="AC674" s="3"/>
      <c r="AD674" s="3"/>
      <c r="AE674" s="3"/>
      <c r="AF674" s="3"/>
      <c r="AG674" s="3"/>
    </row>
    <row r="675" spans="1:33" ht="16.5" customHeight="1" x14ac:dyDescent="0.2">
      <c r="A675" s="3"/>
      <c r="B675" s="18" t="s">
        <v>687</v>
      </c>
      <c r="C675" s="1">
        <v>75.02</v>
      </c>
      <c r="D675" s="3">
        <f t="shared" si="2"/>
        <v>1.8100000000000023</v>
      </c>
      <c r="E675" s="16">
        <f t="shared" si="95"/>
        <v>2.472339844283571E-2</v>
      </c>
      <c r="F675" s="3">
        <f t="shared" si="3"/>
        <v>3.2761000000000084</v>
      </c>
      <c r="G675" s="1">
        <v>74.02</v>
      </c>
      <c r="H675" s="3">
        <f t="shared" si="4"/>
        <v>-1</v>
      </c>
      <c r="I675" s="3">
        <f t="shared" si="5"/>
        <v>-1.3329778725673154E-2</v>
      </c>
      <c r="J675" s="3">
        <f t="shared" si="0"/>
        <v>8.3333333333333329E-2</v>
      </c>
      <c r="K675" s="3">
        <f t="shared" si="1"/>
        <v>-12</v>
      </c>
      <c r="L675" s="3">
        <f t="shared" si="15"/>
        <v>2.5953603256105389</v>
      </c>
      <c r="M675" s="3">
        <f t="shared" si="6"/>
        <v>1.6110122052953351</v>
      </c>
      <c r="N675" s="3">
        <f t="shared" si="7"/>
        <v>25.776195284725361</v>
      </c>
      <c r="O675" s="3">
        <f t="shared" si="8"/>
        <v>-0.46554582115193099</v>
      </c>
      <c r="P675" s="3">
        <f t="shared" si="93"/>
        <v>-13.96637463455793</v>
      </c>
      <c r="Q675" s="3">
        <v>655</v>
      </c>
      <c r="R675" s="3">
        <f t="shared" si="10"/>
        <v>-13.96637463455793</v>
      </c>
      <c r="S675" s="16"/>
      <c r="T675" s="16">
        <f t="shared" si="96"/>
        <v>5.4009937253538779E-4</v>
      </c>
      <c r="U675" s="16">
        <f t="shared" si="97"/>
        <v>0.37184061016658637</v>
      </c>
      <c r="V675" s="16">
        <f t="shared" si="91"/>
        <v>0.37022121621768944</v>
      </c>
      <c r="W675" s="16">
        <f t="shared" si="98"/>
        <v>-0.43017717897035557</v>
      </c>
      <c r="X675" s="3">
        <f t="shared" si="94"/>
        <v>-8.2358884666796843</v>
      </c>
      <c r="Y675" s="16">
        <f t="shared" si="92"/>
        <v>-7.8271823500952591</v>
      </c>
      <c r="Z675" s="3"/>
      <c r="AA675" s="3"/>
      <c r="AB675" s="3"/>
      <c r="AC675" s="3"/>
      <c r="AD675" s="3"/>
      <c r="AE675" s="3"/>
      <c r="AF675" s="3"/>
      <c r="AG675" s="3"/>
    </row>
    <row r="676" spans="1:33" ht="16.5" customHeight="1" x14ac:dyDescent="0.2">
      <c r="A676" s="3"/>
      <c r="B676" s="18" t="s">
        <v>688</v>
      </c>
      <c r="C676" s="1">
        <v>76.05</v>
      </c>
      <c r="D676" s="3">
        <f t="shared" si="2"/>
        <v>1.0300000000000011</v>
      </c>
      <c r="E676" s="16">
        <f t="shared" si="95"/>
        <v>1.3729672087443365E-2</v>
      </c>
      <c r="F676" s="3">
        <f t="shared" si="3"/>
        <v>1.0609000000000024</v>
      </c>
      <c r="G676" s="1">
        <v>75.08</v>
      </c>
      <c r="H676" s="3">
        <f t="shared" si="4"/>
        <v>-0.96999999999999886</v>
      </c>
      <c r="I676" s="3">
        <f t="shared" si="5"/>
        <v>-1.2754766600920432E-2</v>
      </c>
      <c r="J676" s="3">
        <f t="shared" si="0"/>
        <v>8.3333333333333329E-2</v>
      </c>
      <c r="K676" s="3">
        <f t="shared" si="1"/>
        <v>-11.639999999999986</v>
      </c>
      <c r="L676" s="3">
        <f t="shared" si="15"/>
        <v>2.5124165242261856</v>
      </c>
      <c r="M676" s="3">
        <f t="shared" si="6"/>
        <v>1.5850604165854958</v>
      </c>
      <c r="N676" s="3">
        <f t="shared" si="7"/>
        <v>25.360966665367933</v>
      </c>
      <c r="O676" s="3">
        <f t="shared" si="8"/>
        <v>-0.45897304127193117</v>
      </c>
      <c r="P676" s="3">
        <f t="shared" si="93"/>
        <v>-13.769191238157935</v>
      </c>
      <c r="Q676" s="3">
        <v>656</v>
      </c>
      <c r="R676" s="3" t="str">
        <f t="shared" si="10"/>
        <v/>
      </c>
      <c r="S676" s="16"/>
      <c r="T676" s="16">
        <f t="shared" si="96"/>
        <v>5.2109421162151398E-4</v>
      </c>
      <c r="U676" s="16">
        <f t="shared" si="97"/>
        <v>0.36523980913244875</v>
      </c>
      <c r="V676" s="16">
        <f t="shared" si="91"/>
        <v>0.36074195398253667</v>
      </c>
      <c r="W676" s="16">
        <f t="shared" si="98"/>
        <v>-0.41905946554566642</v>
      </c>
      <c r="X676" s="3">
        <f t="shared" si="94"/>
        <v>-8.1196105847866171</v>
      </c>
      <c r="Y676" s="16">
        <f t="shared" si="92"/>
        <v>-7.6248927481702324</v>
      </c>
      <c r="Z676" s="3"/>
      <c r="AA676" s="3"/>
      <c r="AB676" s="3"/>
      <c r="AC676" s="3"/>
      <c r="AD676" s="3"/>
      <c r="AE676" s="3"/>
      <c r="AF676" s="3"/>
      <c r="AG676" s="3"/>
    </row>
    <row r="677" spans="1:33" ht="16.5" customHeight="1" x14ac:dyDescent="0.2">
      <c r="A677" s="3"/>
      <c r="B677" s="18" t="s">
        <v>689</v>
      </c>
      <c r="C677" s="1">
        <v>76.040000000000006</v>
      </c>
      <c r="D677" s="3">
        <f t="shared" si="2"/>
        <v>-9.9999999999909051E-3</v>
      </c>
      <c r="E677" s="16">
        <f t="shared" si="95"/>
        <v>-1.3149243918462729E-4</v>
      </c>
      <c r="F677" s="3">
        <f t="shared" si="3"/>
        <v>9.9999999999818103E-5</v>
      </c>
      <c r="G677" s="1">
        <v>75.010000000000005</v>
      </c>
      <c r="H677" s="3">
        <f t="shared" si="4"/>
        <v>-1.0300000000000011</v>
      </c>
      <c r="I677" s="3">
        <f t="shared" si="5"/>
        <v>-1.3545502367175185E-2</v>
      </c>
      <c r="J677" s="3">
        <f t="shared" si="0"/>
        <v>8.3333333333333329E-2</v>
      </c>
      <c r="K677" s="3">
        <f t="shared" si="1"/>
        <v>-12.360000000000014</v>
      </c>
      <c r="L677" s="3">
        <f t="shared" si="15"/>
        <v>2.3766156310247704</v>
      </c>
      <c r="M677" s="3">
        <f t="shared" si="6"/>
        <v>1.5416275915488702</v>
      </c>
      <c r="N677" s="3">
        <f t="shared" si="7"/>
        <v>24.666041464781923</v>
      </c>
      <c r="O677" s="3">
        <f t="shared" si="8"/>
        <v>-0.50109378181527719</v>
      </c>
      <c r="P677" s="3">
        <f t="shared" si="93"/>
        <v>-15.032813454458315</v>
      </c>
      <c r="Q677" s="3">
        <v>657</v>
      </c>
      <c r="R677" s="3" t="str">
        <f t="shared" si="10"/>
        <v/>
      </c>
      <c r="S677" s="16"/>
      <c r="T677" s="16">
        <f t="shared" si="96"/>
        <v>4.9292789154800306E-4</v>
      </c>
      <c r="U677" s="16">
        <f t="shared" si="97"/>
        <v>0.35523167121793742</v>
      </c>
      <c r="V677" s="16">
        <f t="shared" si="91"/>
        <v>0.35866258887183666</v>
      </c>
      <c r="W677" s="16">
        <f t="shared" si="98"/>
        <v>-0.45757752356033304</v>
      </c>
      <c r="X677" s="3">
        <f t="shared" si="94"/>
        <v>-8.8647611274133116</v>
      </c>
      <c r="Y677" s="16">
        <f t="shared" si="92"/>
        <v>-8.3257385358848808</v>
      </c>
      <c r="Z677" s="3"/>
      <c r="AA677" s="3"/>
      <c r="AB677" s="3"/>
      <c r="AC677" s="3"/>
      <c r="AD677" s="3"/>
      <c r="AE677" s="3"/>
      <c r="AF677" s="3"/>
      <c r="AG677" s="3"/>
    </row>
    <row r="678" spans="1:33" ht="16.5" customHeight="1" x14ac:dyDescent="0.2">
      <c r="A678" s="3"/>
      <c r="B678" s="18" t="s">
        <v>690</v>
      </c>
      <c r="C678" s="1">
        <v>75.87</v>
      </c>
      <c r="D678" s="3">
        <f t="shared" si="2"/>
        <v>-0.17000000000000171</v>
      </c>
      <c r="E678" s="16">
        <f t="shared" si="95"/>
        <v>-2.235665439242526E-3</v>
      </c>
      <c r="F678" s="3">
        <f t="shared" si="3"/>
        <v>2.8900000000000581E-2</v>
      </c>
      <c r="G678" s="1">
        <v>74.73</v>
      </c>
      <c r="H678" s="3">
        <f t="shared" si="4"/>
        <v>-1.1400000000000006</v>
      </c>
      <c r="I678" s="3">
        <f t="shared" si="5"/>
        <v>-1.5025701858442079E-2</v>
      </c>
      <c r="J678" s="3">
        <f t="shared" si="0"/>
        <v>8.3333333333333329E-2</v>
      </c>
      <c r="K678" s="3">
        <f t="shared" si="1"/>
        <v>-13.680000000000007</v>
      </c>
      <c r="L678" s="3">
        <f t="shared" si="15"/>
        <v>2.2497120834018096</v>
      </c>
      <c r="M678" s="3">
        <f t="shared" si="6"/>
        <v>1.4999040247301858</v>
      </c>
      <c r="N678" s="3">
        <f t="shared" si="7"/>
        <v>23.998464395682973</v>
      </c>
      <c r="O678" s="3">
        <f t="shared" si="8"/>
        <v>-0.5700364729361963</v>
      </c>
      <c r="P678" s="3">
        <f t="shared" si="93"/>
        <v>-17.101094188085888</v>
      </c>
      <c r="Q678" s="3">
        <v>658</v>
      </c>
      <c r="R678" s="3" t="str">
        <f t="shared" si="10"/>
        <v/>
      </c>
      <c r="S678" s="16"/>
      <c r="T678" s="16">
        <f t="shared" si="96"/>
        <v>4.6655331362412307E-4</v>
      </c>
      <c r="U678" s="16">
        <f t="shared" si="97"/>
        <v>0.34559752355561735</v>
      </c>
      <c r="V678" s="16">
        <f t="shared" si="91"/>
        <v>0.35707724880891478</v>
      </c>
      <c r="W678" s="16">
        <f t="shared" si="98"/>
        <v>-0.52172949749823005</v>
      </c>
      <c r="X678" s="3">
        <f t="shared" si="94"/>
        <v>-10.084414035605423</v>
      </c>
      <c r="Y678" s="16">
        <f t="shared" si="92"/>
        <v>-9.4929998939428391</v>
      </c>
      <c r="Z678" s="3"/>
      <c r="AA678" s="3"/>
      <c r="AB678" s="3"/>
      <c r="AC678" s="3"/>
      <c r="AD678" s="3"/>
      <c r="AE678" s="3"/>
      <c r="AF678" s="3"/>
      <c r="AG678" s="3"/>
    </row>
    <row r="679" spans="1:33" ht="16.5" customHeight="1" x14ac:dyDescent="0.2">
      <c r="A679" s="3"/>
      <c r="B679" s="18" t="s">
        <v>691</v>
      </c>
      <c r="C679" s="1">
        <v>74.47</v>
      </c>
      <c r="D679" s="3">
        <f t="shared" si="2"/>
        <v>-1.4000000000000057</v>
      </c>
      <c r="E679" s="16">
        <f t="shared" si="95"/>
        <v>-1.8452616317385075E-2</v>
      </c>
      <c r="F679" s="3">
        <f t="shared" si="3"/>
        <v>1.960000000000016</v>
      </c>
      <c r="G679" s="1">
        <v>73.7</v>
      </c>
      <c r="H679" s="3">
        <f t="shared" si="4"/>
        <v>-0.76999999999999602</v>
      </c>
      <c r="I679" s="3">
        <f t="shared" si="5"/>
        <v>-1.0339734121122546E-2</v>
      </c>
      <c r="J679" s="3">
        <f t="shared" si="0"/>
        <v>8.3333333333333329E-2</v>
      </c>
      <c r="K679" s="3">
        <f t="shared" si="1"/>
        <v>-9.2399999999999523</v>
      </c>
      <c r="L679" s="3">
        <f t="shared" si="15"/>
        <v>2.2340519707854964</v>
      </c>
      <c r="M679" s="3">
        <f t="shared" si="6"/>
        <v>1.4946745367421954</v>
      </c>
      <c r="N679" s="3">
        <f t="shared" si="7"/>
        <v>23.914792587875127</v>
      </c>
      <c r="O679" s="3">
        <f t="shared" si="8"/>
        <v>-0.38637173899993016</v>
      </c>
      <c r="P679" s="3">
        <f t="shared" si="93"/>
        <v>-11.591152169997905</v>
      </c>
      <c r="Q679" s="3">
        <v>659</v>
      </c>
      <c r="R679" s="3" t="str">
        <f t="shared" si="10"/>
        <v/>
      </c>
      <c r="S679" s="16"/>
      <c r="T679" s="16">
        <f t="shared" si="96"/>
        <v>4.5973956958804212E-4</v>
      </c>
      <c r="U679" s="16">
        <f t="shared" si="97"/>
        <v>0.3430646146348218</v>
      </c>
      <c r="V679" s="16">
        <f t="shared" si="91"/>
        <v>0.33588964541101235</v>
      </c>
      <c r="W679" s="16">
        <f t="shared" si="98"/>
        <v>-0.36167183720053792</v>
      </c>
      <c r="X679" s="3">
        <f t="shared" si="94"/>
        <v>-6.8352338362887251</v>
      </c>
      <c r="Y679" s="16">
        <f t="shared" si="92"/>
        <v>-6.5807103655251264</v>
      </c>
      <c r="Z679" s="3"/>
      <c r="AA679" s="3"/>
      <c r="AB679" s="3"/>
      <c r="AC679" s="3"/>
      <c r="AD679" s="3"/>
      <c r="AE679" s="3"/>
      <c r="AF679" s="3"/>
      <c r="AG679" s="3"/>
    </row>
    <row r="680" spans="1:33" ht="16.5" customHeight="1" x14ac:dyDescent="0.2">
      <c r="A680" s="3"/>
      <c r="B680" s="18" t="s">
        <v>692</v>
      </c>
      <c r="C680" s="1">
        <v>75.150000000000006</v>
      </c>
      <c r="D680" s="3">
        <f t="shared" si="2"/>
        <v>0.68000000000000682</v>
      </c>
      <c r="E680" s="16">
        <f t="shared" si="95"/>
        <v>9.1311937693031673E-3</v>
      </c>
      <c r="F680" s="3">
        <f t="shared" si="3"/>
        <v>0.4624000000000093</v>
      </c>
      <c r="G680" s="1">
        <v>74.22</v>
      </c>
      <c r="H680" s="3">
        <f t="shared" si="4"/>
        <v>-0.93000000000000682</v>
      </c>
      <c r="I680" s="3">
        <f t="shared" si="5"/>
        <v>-1.2375249500998093E-2</v>
      </c>
      <c r="J680" s="3">
        <f t="shared" si="0"/>
        <v>8.3333333333333329E-2</v>
      </c>
      <c r="K680" s="3">
        <f t="shared" si="1"/>
        <v>-11.160000000000082</v>
      </c>
      <c r="L680" s="3">
        <f t="shared" si="15"/>
        <v>2.1382869993916866</v>
      </c>
      <c r="M680" s="3">
        <f t="shared" si="6"/>
        <v>1.4622882750646968</v>
      </c>
      <c r="N680" s="3">
        <f t="shared" si="7"/>
        <v>23.396612401035149</v>
      </c>
      <c r="O680" s="3">
        <f t="shared" si="8"/>
        <v>-0.47699213068582202</v>
      </c>
      <c r="P680" s="3">
        <f t="shared" si="93"/>
        <v>-14.30976392057466</v>
      </c>
      <c r="Q680" s="3">
        <v>660</v>
      </c>
      <c r="R680" s="3">
        <f t="shared" si="10"/>
        <v>-14.30976392057466</v>
      </c>
      <c r="S680" s="16"/>
      <c r="T680" s="16">
        <f t="shared" si="96"/>
        <v>4.3939573878071881E-4</v>
      </c>
      <c r="U680" s="16">
        <f t="shared" si="97"/>
        <v>0.33538829605080739</v>
      </c>
      <c r="V680" s="16">
        <f t="shared" si="91"/>
        <v>0.32129251318795149</v>
      </c>
      <c r="W680" s="16">
        <f t="shared" si="98"/>
        <v>-0.4427792971925314</v>
      </c>
      <c r="X680" s="3">
        <f t="shared" si="94"/>
        <v>-8.4383830964090603</v>
      </c>
      <c r="Y680" s="16">
        <f t="shared" si="92"/>
        <v>-8.0564810719812616</v>
      </c>
      <c r="Z680" s="3"/>
      <c r="AA680" s="3"/>
      <c r="AB680" s="3"/>
      <c r="AC680" s="3"/>
      <c r="AD680" s="3"/>
      <c r="AE680" s="3"/>
      <c r="AF680" s="3"/>
      <c r="AG680" s="3"/>
    </row>
    <row r="681" spans="1:33" ht="16.5" customHeight="1" x14ac:dyDescent="0.2">
      <c r="A681" s="3"/>
      <c r="B681" s="18" t="s">
        <v>693</v>
      </c>
      <c r="C681" s="1">
        <v>73.8</v>
      </c>
      <c r="D681" s="3">
        <f t="shared" si="2"/>
        <v>-1.3500000000000085</v>
      </c>
      <c r="E681" s="16">
        <f t="shared" si="95"/>
        <v>-1.7964071856287536E-2</v>
      </c>
      <c r="F681" s="3">
        <f t="shared" si="3"/>
        <v>1.8225000000000231</v>
      </c>
      <c r="G681" s="1">
        <v>72.989999999999995</v>
      </c>
      <c r="H681" s="3">
        <f t="shared" si="4"/>
        <v>-0.81000000000000227</v>
      </c>
      <c r="I681" s="3">
        <f t="shared" si="5"/>
        <v>-1.0975609756097592E-2</v>
      </c>
      <c r="J681" s="3">
        <f t="shared" si="0"/>
        <v>8.3333333333333329E-2</v>
      </c>
      <c r="K681" s="3">
        <f t="shared" si="1"/>
        <v>-9.7200000000000273</v>
      </c>
      <c r="L681" s="3">
        <f t="shared" si="15"/>
        <v>2.1212174318570023</v>
      </c>
      <c r="M681" s="3">
        <f t="shared" si="6"/>
        <v>1.4564399856695098</v>
      </c>
      <c r="N681" s="3">
        <f t="shared" si="7"/>
        <v>23.303039770712157</v>
      </c>
      <c r="O681" s="3">
        <f t="shared" si="8"/>
        <v>-0.41711296447326013</v>
      </c>
      <c r="P681" s="3">
        <f t="shared" si="93"/>
        <v>-12.513388934197804</v>
      </c>
      <c r="Q681" s="3">
        <v>661</v>
      </c>
      <c r="R681" s="3" t="str">
        <f t="shared" si="10"/>
        <v/>
      </c>
      <c r="S681" s="16"/>
      <c r="T681" s="16">
        <f t="shared" si="96"/>
        <v>4.3308828682813198E-4</v>
      </c>
      <c r="U681" s="16">
        <f t="shared" si="97"/>
        <v>0.33297237337052721</v>
      </c>
      <c r="V681" s="16">
        <f t="shared" si="91"/>
        <v>0.31398081706026332</v>
      </c>
      <c r="W681" s="16">
        <f t="shared" si="98"/>
        <v>-0.39555028466763803</v>
      </c>
      <c r="X681" s="3">
        <f t="shared" si="94"/>
        <v>-7.379071398187433</v>
      </c>
      <c r="Y681" s="16">
        <f t="shared" si="92"/>
        <v>-7.1971372682674239</v>
      </c>
      <c r="Z681" s="3"/>
      <c r="AA681" s="3"/>
      <c r="AB681" s="3"/>
      <c r="AC681" s="3"/>
      <c r="AD681" s="3"/>
      <c r="AE681" s="3"/>
      <c r="AF681" s="3"/>
      <c r="AG681" s="3"/>
    </row>
    <row r="682" spans="1:33" ht="16.5" customHeight="1" x14ac:dyDescent="0.2">
      <c r="A682" s="3"/>
      <c r="B682" s="18" t="s">
        <v>694</v>
      </c>
      <c r="C682" s="1">
        <v>74.650000000000006</v>
      </c>
      <c r="D682" s="3">
        <f t="shared" si="2"/>
        <v>0.85000000000000853</v>
      </c>
      <c r="E682" s="16">
        <f t="shared" si="95"/>
        <v>1.1517615176151878E-2</v>
      </c>
      <c r="F682" s="3">
        <f t="shared" si="3"/>
        <v>0.72250000000001446</v>
      </c>
      <c r="G682" s="1">
        <v>73.900000000000006</v>
      </c>
      <c r="H682" s="3">
        <f t="shared" si="4"/>
        <v>-0.75</v>
      </c>
      <c r="I682" s="3">
        <f t="shared" si="5"/>
        <v>-1.0046885465505693E-2</v>
      </c>
      <c r="J682" s="3">
        <f t="shared" si="0"/>
        <v>8.3333333333333329E-2</v>
      </c>
      <c r="K682" s="3">
        <f t="shared" si="1"/>
        <v>-9</v>
      </c>
      <c r="L682" s="3">
        <f t="shared" si="15"/>
        <v>2.0456110841890567</v>
      </c>
      <c r="M682" s="3">
        <f t="shared" si="6"/>
        <v>1.4302486092246538</v>
      </c>
      <c r="N682" s="3">
        <f t="shared" si="7"/>
        <v>22.883977747594461</v>
      </c>
      <c r="O682" s="3">
        <f t="shared" si="8"/>
        <v>-0.39328826916666926</v>
      </c>
      <c r="P682" s="3">
        <f t="shared" si="93"/>
        <v>-11.798648075000077</v>
      </c>
      <c r="Q682" s="3">
        <v>662</v>
      </c>
      <c r="R682" s="3" t="str">
        <f t="shared" si="10"/>
        <v/>
      </c>
      <c r="S682" s="16"/>
      <c r="T682" s="16">
        <f t="shared" si="96"/>
        <v>4.168486745317964E-4</v>
      </c>
      <c r="U682" s="16">
        <f t="shared" si="97"/>
        <v>0.32666995680677446</v>
      </c>
      <c r="V682" s="16">
        <f t="shared" si="91"/>
        <v>0.30213001774071252</v>
      </c>
      <c r="W682" s="16">
        <f t="shared" si="98"/>
        <v>-0.36906554482260273</v>
      </c>
      <c r="X682" s="3">
        <f t="shared" si="94"/>
        <v>-6.9575929434733617</v>
      </c>
      <c r="Y682" s="16">
        <f t="shared" si="92"/>
        <v>-6.7152407419149407</v>
      </c>
      <c r="Z682" s="3"/>
      <c r="AA682" s="3"/>
      <c r="AB682" s="3"/>
      <c r="AC682" s="3"/>
      <c r="AD682" s="3"/>
      <c r="AE682" s="3"/>
      <c r="AF682" s="3"/>
      <c r="AG682" s="3"/>
    </row>
    <row r="683" spans="1:33" ht="16.5" customHeight="1" x14ac:dyDescent="0.2">
      <c r="A683" s="3"/>
      <c r="B683" s="18" t="s">
        <v>695</v>
      </c>
      <c r="C683" s="1">
        <v>74.95</v>
      </c>
      <c r="D683" s="3">
        <f t="shared" si="2"/>
        <v>0.29999999999999716</v>
      </c>
      <c r="E683" s="16">
        <f t="shared" si="95"/>
        <v>4.0187541862022388E-3</v>
      </c>
      <c r="F683" s="3">
        <f t="shared" si="3"/>
        <v>8.999999999999829E-2</v>
      </c>
      <c r="G683" s="1">
        <v>74.239999999999995</v>
      </c>
      <c r="H683" s="3">
        <f t="shared" si="4"/>
        <v>-0.71000000000000796</v>
      </c>
      <c r="I683" s="3">
        <f t="shared" si="5"/>
        <v>-9.4729819879920997E-3</v>
      </c>
      <c r="J683" s="3">
        <f t="shared" si="0"/>
        <v>8.3333333333333329E-2</v>
      </c>
      <c r="K683" s="3">
        <f t="shared" si="1"/>
        <v>-8.5200000000000955</v>
      </c>
      <c r="L683" s="3">
        <f t="shared" si="15"/>
        <v>1.9399023769355941</v>
      </c>
      <c r="M683" s="3">
        <f t="shared" si="6"/>
        <v>1.3928037826397492</v>
      </c>
      <c r="N683" s="3">
        <f t="shared" si="7"/>
        <v>22.284860522235988</v>
      </c>
      <c r="O683" s="3">
        <f t="shared" si="8"/>
        <v>-0.38232233903814566</v>
      </c>
      <c r="P683" s="3">
        <f t="shared" si="93"/>
        <v>-11.46967017114437</v>
      </c>
      <c r="Q683" s="3">
        <v>663</v>
      </c>
      <c r="R683" s="3" t="str">
        <f t="shared" si="10"/>
        <v/>
      </c>
      <c r="S683" s="16"/>
      <c r="T683" s="16">
        <f t="shared" si="96"/>
        <v>3.9518930754138136E-4</v>
      </c>
      <c r="U683" s="16">
        <f t="shared" si="97"/>
        <v>0.31806990227085874</v>
      </c>
      <c r="V683" s="16">
        <f t="shared" si="91"/>
        <v>0.30093172921256528</v>
      </c>
      <c r="W683" s="16">
        <f t="shared" si="98"/>
        <v>-0.35739245695464239</v>
      </c>
      <c r="X683" s="3">
        <f t="shared" si="94"/>
        <v>-6.7635966205153926</v>
      </c>
      <c r="Y683" s="16">
        <f t="shared" si="92"/>
        <v>-6.502845961815491</v>
      </c>
      <c r="Z683" s="3"/>
      <c r="AA683" s="3"/>
      <c r="AB683" s="3"/>
      <c r="AC683" s="3"/>
      <c r="AD683" s="3"/>
      <c r="AE683" s="3"/>
      <c r="AF683" s="3"/>
      <c r="AG683" s="3"/>
    </row>
    <row r="684" spans="1:33" ht="16.5" customHeight="1" x14ac:dyDescent="0.2">
      <c r="A684" s="3"/>
      <c r="B684" s="18" t="s">
        <v>696</v>
      </c>
      <c r="C684" s="1">
        <v>72.040000000000006</v>
      </c>
      <c r="D684" s="3">
        <f t="shared" si="2"/>
        <v>-2.9099999999999966</v>
      </c>
      <c r="E684" s="16">
        <f t="shared" si="95"/>
        <v>-3.8825883922615032E-2</v>
      </c>
      <c r="F684" s="3">
        <f t="shared" si="3"/>
        <v>8.4680999999999802</v>
      </c>
      <c r="G684" s="1">
        <v>71.2</v>
      </c>
      <c r="H684" s="3">
        <f t="shared" si="4"/>
        <v>-0.84000000000000341</v>
      </c>
      <c r="I684" s="3">
        <f t="shared" si="5"/>
        <v>-1.1660188784008931E-2</v>
      </c>
      <c r="J684" s="3">
        <f t="shared" si="0"/>
        <v>8.3333333333333329E-2</v>
      </c>
      <c r="K684" s="3">
        <f t="shared" si="1"/>
        <v>-10.080000000000041</v>
      </c>
      <c r="L684" s="3">
        <f t="shared" si="15"/>
        <v>2.2927779241282638</v>
      </c>
      <c r="M684" s="3">
        <f t="shared" si="6"/>
        <v>1.5141921688241107</v>
      </c>
      <c r="N684" s="3">
        <f t="shared" si="7"/>
        <v>24.227074701185771</v>
      </c>
      <c r="O684" s="3">
        <f t="shared" si="8"/>
        <v>-0.41606343829478865</v>
      </c>
      <c r="P684" s="3">
        <f t="shared" si="93"/>
        <v>-12.48190314884366</v>
      </c>
      <c r="Q684" s="3">
        <v>664</v>
      </c>
      <c r="R684" s="3" t="str">
        <f t="shared" si="10"/>
        <v/>
      </c>
      <c r="S684" s="16"/>
      <c r="T684" s="16">
        <f t="shared" si="96"/>
        <v>4.5531146726197566E-4</v>
      </c>
      <c r="U684" s="16">
        <f t="shared" si="97"/>
        <v>0.34140845862260905</v>
      </c>
      <c r="V684" s="16">
        <f t="shared" si="91"/>
        <v>0.32990436593952599</v>
      </c>
      <c r="W684" s="16">
        <f t="shared" si="98"/>
        <v>-0.40983830914036151</v>
      </c>
      <c r="X684" s="3">
        <f t="shared" si="94"/>
        <v>-7.360504416902188</v>
      </c>
      <c r="Y684" s="16">
        <f t="shared" si="92"/>
        <v>-7.4571114799127542</v>
      </c>
      <c r="Z684" s="3"/>
      <c r="AA684" s="3"/>
      <c r="AB684" s="3"/>
      <c r="AC684" s="3"/>
      <c r="AD684" s="3"/>
      <c r="AE684" s="3"/>
      <c r="AF684" s="3"/>
      <c r="AG684" s="3"/>
    </row>
    <row r="685" spans="1:33" ht="16.5" customHeight="1" x14ac:dyDescent="0.2">
      <c r="A685" s="3"/>
      <c r="B685" s="18" t="s">
        <v>697</v>
      </c>
      <c r="C685" s="1">
        <v>71</v>
      </c>
      <c r="D685" s="3">
        <f t="shared" si="2"/>
        <v>-1.0400000000000063</v>
      </c>
      <c r="E685" s="16">
        <f t="shared" si="95"/>
        <v>-1.443642420877299E-2</v>
      </c>
      <c r="F685" s="3">
        <f t="shared" si="3"/>
        <v>1.081600000000013</v>
      </c>
      <c r="G685" s="1">
        <v>70.11</v>
      </c>
      <c r="H685" s="3">
        <f t="shared" si="4"/>
        <v>-0.89000000000000057</v>
      </c>
      <c r="I685" s="3">
        <f t="shared" si="5"/>
        <v>-1.2535211267605642E-2</v>
      </c>
      <c r="J685" s="3">
        <f t="shared" si="0"/>
        <v>8.3333333333333329E-2</v>
      </c>
      <c r="K685" s="3">
        <f t="shared" si="1"/>
        <v>-10.680000000000007</v>
      </c>
      <c r="L685" s="3">
        <f t="shared" si="15"/>
        <v>2.2273088471483584</v>
      </c>
      <c r="M685" s="3">
        <f t="shared" si="6"/>
        <v>1.4924171156712049</v>
      </c>
      <c r="N685" s="3">
        <f t="shared" si="7"/>
        <v>23.878673850739279</v>
      </c>
      <c r="O685" s="3">
        <f t="shared" si="8"/>
        <v>-0.44726101904814769</v>
      </c>
      <c r="P685" s="3">
        <f t="shared" si="93"/>
        <v>-13.41783057144443</v>
      </c>
      <c r="Q685" s="3">
        <v>665</v>
      </c>
      <c r="R685" s="3">
        <f t="shared" si="10"/>
        <v>-13.41783057144443</v>
      </c>
      <c r="S685" s="16"/>
      <c r="T685" s="16">
        <f t="shared" si="96"/>
        <v>4.4196546059568757E-4</v>
      </c>
      <c r="U685" s="16">
        <f t="shared" si="97"/>
        <v>0.33636759343387407</v>
      </c>
      <c r="V685" s="16">
        <f t="shared" si="91"/>
        <v>0.33046471011690887</v>
      </c>
      <c r="W685" s="16">
        <f t="shared" si="98"/>
        <v>-0.44719687076763248</v>
      </c>
      <c r="X685" s="3">
        <f t="shared" si="94"/>
        <v>-7.9124152790363054</v>
      </c>
      <c r="Y685" s="16">
        <f t="shared" si="92"/>
        <v>-8.1368599381964337</v>
      </c>
      <c r="Z685" s="3"/>
      <c r="AA685" s="3"/>
      <c r="AB685" s="3"/>
      <c r="AC685" s="3"/>
      <c r="AD685" s="3"/>
      <c r="AE685" s="3"/>
      <c r="AF685" s="3"/>
      <c r="AG685" s="3"/>
    </row>
    <row r="686" spans="1:33" ht="16.5" customHeight="1" x14ac:dyDescent="0.2">
      <c r="A686" s="3"/>
      <c r="B686" s="18" t="s">
        <v>698</v>
      </c>
      <c r="C686" s="1">
        <v>73.709999999999994</v>
      </c>
      <c r="D686" s="3">
        <f t="shared" si="2"/>
        <v>2.7099999999999937</v>
      </c>
      <c r="E686" s="16">
        <f t="shared" si="95"/>
        <v>3.8169014084506951E-2</v>
      </c>
      <c r="F686" s="3">
        <f t="shared" si="3"/>
        <v>7.3440999999999663</v>
      </c>
      <c r="G686" s="1">
        <v>72.2</v>
      </c>
      <c r="H686" s="3">
        <f t="shared" si="4"/>
        <v>-1.5099999999999909</v>
      </c>
      <c r="I686" s="3">
        <f t="shared" si="5"/>
        <v>-2.0485687152353698E-2</v>
      </c>
      <c r="J686" s="3">
        <f t="shared" si="0"/>
        <v>8.3333333333333329E-2</v>
      </c>
      <c r="K686" s="3">
        <f t="shared" si="1"/>
        <v>-18.119999999999891</v>
      </c>
      <c r="L686" s="3">
        <f t="shared" si="15"/>
        <v>2.5038921527079046</v>
      </c>
      <c r="M686" s="3">
        <f t="shared" si="6"/>
        <v>1.5823691581637658</v>
      </c>
      <c r="N686" s="3">
        <f t="shared" si="7"/>
        <v>25.317906530620252</v>
      </c>
      <c r="O686" s="3">
        <f t="shared" si="8"/>
        <v>-0.71569898475156335</v>
      </c>
      <c r="P686" s="3">
        <f t="shared" si="93"/>
        <v>-21.4709695425469</v>
      </c>
      <c r="Q686" s="3">
        <v>666</v>
      </c>
      <c r="R686" s="3" t="str">
        <f t="shared" si="10"/>
        <v/>
      </c>
      <c r="S686" s="16"/>
      <c r="T686" s="16">
        <f t="shared" si="96"/>
        <v>4.9682536197880121E-4</v>
      </c>
      <c r="U686" s="16">
        <f t="shared" si="97"/>
        <v>0.35663327476074508</v>
      </c>
      <c r="V686" s="16">
        <f t="shared" si="91"/>
        <v>0.34542386146128573</v>
      </c>
      <c r="W686" s="16">
        <f t="shared" si="98"/>
        <v>-0.68930260641877406</v>
      </c>
      <c r="X686" s="3">
        <f t="shared" si="94"/>
        <v>-12.661303670484704</v>
      </c>
      <c r="Y686" s="16">
        <f t="shared" si="92"/>
        <v>-12.542034906987682</v>
      </c>
      <c r="Z686" s="3"/>
      <c r="AA686" s="3"/>
      <c r="AB686" s="3"/>
      <c r="AC686" s="3"/>
      <c r="AD686" s="3"/>
      <c r="AE686" s="3"/>
      <c r="AF686" s="3"/>
      <c r="AG686" s="3"/>
    </row>
    <row r="687" spans="1:33" ht="16.5" customHeight="1" x14ac:dyDescent="0.2">
      <c r="A687" s="3"/>
      <c r="B687" s="18" t="s">
        <v>699</v>
      </c>
      <c r="C687" s="1">
        <v>75.48</v>
      </c>
      <c r="D687" s="3">
        <f t="shared" si="2"/>
        <v>1.7700000000000102</v>
      </c>
      <c r="E687" s="16">
        <f t="shared" si="95"/>
        <v>2.4013024013024156E-2</v>
      </c>
      <c r="F687" s="3">
        <f t="shared" si="3"/>
        <v>3.1329000000000362</v>
      </c>
      <c r="G687" s="1">
        <v>74.47</v>
      </c>
      <c r="H687" s="3">
        <f t="shared" si="4"/>
        <v>-1.0100000000000051</v>
      </c>
      <c r="I687" s="3">
        <f t="shared" si="5"/>
        <v>-1.3381028086910506E-2</v>
      </c>
      <c r="J687" s="3">
        <f t="shared" si="0"/>
        <v>8.3333333333333329E-2</v>
      </c>
      <c r="K687" s="3">
        <f t="shared" si="1"/>
        <v>-12.120000000000061</v>
      </c>
      <c r="L687" s="3">
        <f t="shared" si="15"/>
        <v>2.537892576885858</v>
      </c>
      <c r="M687" s="3">
        <f t="shared" si="6"/>
        <v>1.593076450420964</v>
      </c>
      <c r="N687" s="3">
        <f t="shared" si="7"/>
        <v>25.489223206735424</v>
      </c>
      <c r="O687" s="3">
        <f t="shared" si="8"/>
        <v>-0.47549507106193023</v>
      </c>
      <c r="P687" s="3">
        <f t="shared" si="93"/>
        <v>-14.264852131857907</v>
      </c>
      <c r="Q687" s="3">
        <v>667</v>
      </c>
      <c r="R687" s="3" t="str">
        <f t="shared" si="10"/>
        <v/>
      </c>
      <c r="S687" s="16"/>
      <c r="T687" s="16">
        <f t="shared" si="96"/>
        <v>5.0113887334481599E-4</v>
      </c>
      <c r="U687" s="16">
        <f t="shared" si="97"/>
        <v>0.35817810035828951</v>
      </c>
      <c r="V687" s="16">
        <f t="shared" ref="V687:V750" si="99">_xlfn.STDEV.P(E663:E687)*16</f>
        <v>0.33914330840971796</v>
      </c>
      <c r="W687" s="16">
        <f t="shared" si="98"/>
        <v>-0.44830305616759875</v>
      </c>
      <c r="X687" s="3">
        <f t="shared" si="94"/>
        <v>-8.4118988803981978</v>
      </c>
      <c r="Y687" s="16">
        <f t="shared" si="92"/>
        <v>-8.1569872607551819</v>
      </c>
      <c r="Z687" s="3"/>
      <c r="AA687" s="3"/>
      <c r="AB687" s="3"/>
      <c r="AC687" s="3"/>
      <c r="AD687" s="3"/>
      <c r="AE687" s="3"/>
      <c r="AF687" s="3"/>
      <c r="AG687" s="3"/>
    </row>
    <row r="688" spans="1:33" ht="16.5" customHeight="1" x14ac:dyDescent="0.2">
      <c r="A688" s="3"/>
      <c r="B688" s="18" t="s">
        <v>700</v>
      </c>
      <c r="C688" s="1">
        <v>74.53</v>
      </c>
      <c r="D688" s="3">
        <f t="shared" si="2"/>
        <v>-0.95000000000000284</v>
      </c>
      <c r="E688" s="16">
        <f t="shared" si="95"/>
        <v>-1.2586115527292035E-2</v>
      </c>
      <c r="F688" s="3">
        <f t="shared" si="3"/>
        <v>0.90250000000000541</v>
      </c>
      <c r="G688" s="1">
        <v>73.790000000000006</v>
      </c>
      <c r="H688" s="3">
        <f t="shared" si="4"/>
        <v>-0.73999999999999488</v>
      </c>
      <c r="I688" s="3">
        <f t="shared" si="5"/>
        <v>-9.9288876962296373E-3</v>
      </c>
      <c r="J688" s="3">
        <f t="shared" si="0"/>
        <v>8.3333333333333329E-2</v>
      </c>
      <c r="K688" s="3">
        <f t="shared" si="1"/>
        <v>-8.8799999999999386</v>
      </c>
      <c r="L688" s="3">
        <f t="shared" si="15"/>
        <v>2.4494929781352712</v>
      </c>
      <c r="M688" s="3">
        <f t="shared" si="6"/>
        <v>1.5650856136759008</v>
      </c>
      <c r="N688" s="3">
        <f t="shared" si="7"/>
        <v>25.041369818814413</v>
      </c>
      <c r="O688" s="3">
        <f t="shared" si="8"/>
        <v>-0.35461318866542596</v>
      </c>
      <c r="P688" s="3">
        <f t="shared" si="93"/>
        <v>-10.638395659962779</v>
      </c>
      <c r="Q688" s="3">
        <v>668</v>
      </c>
      <c r="R688" s="3" t="str">
        <f t="shared" si="10"/>
        <v/>
      </c>
      <c r="S688" s="16"/>
      <c r="T688" s="16">
        <f t="shared" si="96"/>
        <v>4.826130047351687E-4</v>
      </c>
      <c r="U688" s="16">
        <f t="shared" si="97"/>
        <v>0.35149527623028332</v>
      </c>
      <c r="V688" s="16">
        <f t="shared" si="99"/>
        <v>0.34361241551066535</v>
      </c>
      <c r="W688" s="16">
        <f t="shared" si="98"/>
        <v>-0.33897084943097872</v>
      </c>
      <c r="X688" s="3">
        <f t="shared" si="94"/>
        <v>-6.2733989608918961</v>
      </c>
      <c r="Y688" s="16">
        <f t="shared" si="92"/>
        <v>-6.1676601632226307</v>
      </c>
      <c r="Z688" s="3"/>
      <c r="AA688" s="3"/>
      <c r="AB688" s="3"/>
      <c r="AC688" s="3"/>
      <c r="AD688" s="3"/>
      <c r="AE688" s="3"/>
      <c r="AF688" s="3"/>
      <c r="AG688" s="3"/>
    </row>
    <row r="689" spans="1:33" ht="16.5" customHeight="1" x14ac:dyDescent="0.2">
      <c r="A689" s="3"/>
      <c r="B689" s="18" t="s">
        <v>701</v>
      </c>
      <c r="C689" s="1">
        <v>75.56</v>
      </c>
      <c r="D689" s="3">
        <f t="shared" si="2"/>
        <v>1.0300000000000011</v>
      </c>
      <c r="E689" s="16">
        <f t="shared" si="95"/>
        <v>1.3819938279887308E-2</v>
      </c>
      <c r="F689" s="3">
        <f t="shared" si="3"/>
        <v>1.0609000000000024</v>
      </c>
      <c r="G689" s="1">
        <v>74.69</v>
      </c>
      <c r="H689" s="3">
        <f t="shared" si="4"/>
        <v>-0.87000000000000455</v>
      </c>
      <c r="I689" s="3">
        <f t="shared" si="5"/>
        <v>-1.1514028586553792E-2</v>
      </c>
      <c r="J689" s="3">
        <f t="shared" si="0"/>
        <v>8.3333333333333329E-2</v>
      </c>
      <c r="K689" s="3">
        <f t="shared" si="1"/>
        <v>-10.440000000000055</v>
      </c>
      <c r="L689" s="3">
        <f t="shared" si="15"/>
        <v>2.3744338982360675</v>
      </c>
      <c r="M689" s="3">
        <f t="shared" si="6"/>
        <v>1.5409198221309464</v>
      </c>
      <c r="N689" s="3">
        <f t="shared" si="7"/>
        <v>24.654717154095142</v>
      </c>
      <c r="O689" s="3">
        <f t="shared" si="8"/>
        <v>-0.42344837844817756</v>
      </c>
      <c r="P689" s="3">
        <f t="shared" si="93"/>
        <v>-12.703451353445327</v>
      </c>
      <c r="Q689" s="3">
        <v>669</v>
      </c>
      <c r="R689" s="3" t="str">
        <f t="shared" si="10"/>
        <v/>
      </c>
      <c r="S689" s="16"/>
      <c r="T689" s="16">
        <f t="shared" si="96"/>
        <v>4.6684963659055932E-4</v>
      </c>
      <c r="U689" s="16">
        <f t="shared" si="97"/>
        <v>0.34570725616796533</v>
      </c>
      <c r="V689" s="16">
        <f t="shared" si="99"/>
        <v>0.3423768487297591</v>
      </c>
      <c r="W689" s="16">
        <f t="shared" si="98"/>
        <v>-0.39966862301413497</v>
      </c>
      <c r="X689" s="3">
        <f t="shared" si="94"/>
        <v>-7.4911500819968095</v>
      </c>
      <c r="Y689" s="16">
        <f t="shared" si="92"/>
        <v>-7.2720714739697749</v>
      </c>
      <c r="Z689" s="3"/>
      <c r="AA689" s="3"/>
      <c r="AB689" s="3"/>
      <c r="AC689" s="3"/>
      <c r="AD689" s="3"/>
      <c r="AE689" s="3"/>
      <c r="AF689" s="3"/>
      <c r="AG689" s="3"/>
    </row>
    <row r="690" spans="1:33" ht="16.5" customHeight="1" x14ac:dyDescent="0.2">
      <c r="A690" s="3"/>
      <c r="B690" s="18" t="s">
        <v>702</v>
      </c>
      <c r="C690" s="1">
        <v>75.34</v>
      </c>
      <c r="D690" s="3">
        <f t="shared" si="2"/>
        <v>-0.21999999999999886</v>
      </c>
      <c r="E690" s="16">
        <f t="shared" si="95"/>
        <v>-2.9115934356802389E-3</v>
      </c>
      <c r="F690" s="3">
        <f t="shared" si="3"/>
        <v>4.8399999999999499E-2</v>
      </c>
      <c r="G690" s="1">
        <v>74.709999999999994</v>
      </c>
      <c r="H690" s="3">
        <f t="shared" si="4"/>
        <v>-0.63000000000000966</v>
      </c>
      <c r="I690" s="3">
        <f t="shared" si="5"/>
        <v>-8.362091850278865E-3</v>
      </c>
      <c r="J690" s="3">
        <f t="shared" si="0"/>
        <v>8.3333333333333329E-2</v>
      </c>
      <c r="K690" s="3">
        <f t="shared" si="1"/>
        <v>-7.560000000000116</v>
      </c>
      <c r="L690" s="3">
        <f t="shared" si="15"/>
        <v>2.2487023361692531</v>
      </c>
      <c r="M690" s="3">
        <f t="shared" si="6"/>
        <v>1.4995673830039293</v>
      </c>
      <c r="N690" s="3">
        <f t="shared" si="7"/>
        <v>23.993078128062869</v>
      </c>
      <c r="O690" s="3">
        <f t="shared" si="8"/>
        <v>-0.31509087577878397</v>
      </c>
      <c r="P690" s="3">
        <f t="shared" si="93"/>
        <v>-9.4527262733635187</v>
      </c>
      <c r="Q690" s="3">
        <v>670</v>
      </c>
      <c r="R690" s="3">
        <f t="shared" si="10"/>
        <v>-9.4527262733635187</v>
      </c>
      <c r="S690" s="16"/>
      <c r="T690" s="16">
        <f t="shared" si="96"/>
        <v>4.4207275765780998E-4</v>
      </c>
      <c r="U690" s="16">
        <f t="shared" si="97"/>
        <v>0.33640842135772903</v>
      </c>
      <c r="V690" s="16">
        <f t="shared" si="99"/>
        <v>0.33988180946638119</v>
      </c>
      <c r="W690" s="16">
        <f t="shared" si="98"/>
        <v>-0.29828356198206374</v>
      </c>
      <c r="X690" s="3">
        <f t="shared" si="94"/>
        <v>-5.5742167406021927</v>
      </c>
      <c r="Y690" s="16">
        <f t="shared" si="92"/>
        <v>-5.4273446984281914</v>
      </c>
      <c r="Z690" s="3"/>
      <c r="AA690" s="3"/>
      <c r="AB690" s="3"/>
      <c r="AC690" s="3"/>
      <c r="AD690" s="3"/>
      <c r="AE690" s="3"/>
      <c r="AF690" s="3"/>
      <c r="AG690" s="3"/>
    </row>
    <row r="691" spans="1:33" ht="16.5" customHeight="1" x14ac:dyDescent="0.2">
      <c r="A691" s="3"/>
      <c r="B691" s="18" t="s">
        <v>703</v>
      </c>
      <c r="C691" s="1">
        <v>72.94</v>
      </c>
      <c r="D691" s="3">
        <f t="shared" si="2"/>
        <v>-2.4000000000000057</v>
      </c>
      <c r="E691" s="16">
        <f t="shared" si="95"/>
        <v>-3.1855588001061926E-2</v>
      </c>
      <c r="F691" s="3">
        <f t="shared" si="3"/>
        <v>5.7600000000000273</v>
      </c>
      <c r="G691" s="1">
        <v>72.099999999999994</v>
      </c>
      <c r="H691" s="3">
        <f t="shared" si="4"/>
        <v>-0.84000000000000341</v>
      </c>
      <c r="I691" s="3">
        <f t="shared" si="5"/>
        <v>-1.1516314779270681E-2</v>
      </c>
      <c r="J691" s="3">
        <f t="shared" si="0"/>
        <v>8.3333333333333329E-2</v>
      </c>
      <c r="K691" s="3">
        <f t="shared" si="1"/>
        <v>-10.080000000000041</v>
      </c>
      <c r="L691" s="3">
        <f t="shared" si="15"/>
        <v>2.4385022098898359</v>
      </c>
      <c r="M691" s="3">
        <f t="shared" si="6"/>
        <v>1.5615704306530127</v>
      </c>
      <c r="N691" s="3">
        <f t="shared" si="7"/>
        <v>24.985126890448203</v>
      </c>
      <c r="O691" s="3">
        <f t="shared" si="8"/>
        <v>-0.40344001630240339</v>
      </c>
      <c r="P691" s="3">
        <f t="shared" si="93"/>
        <v>-12.103200489072101</v>
      </c>
      <c r="Q691" s="3">
        <v>671</v>
      </c>
      <c r="R691" s="3" t="str">
        <f t="shared" si="10"/>
        <v/>
      </c>
      <c r="S691" s="16"/>
      <c r="T691" s="16">
        <f t="shared" si="96"/>
        <v>4.7302982410297702E-4</v>
      </c>
      <c r="U691" s="16">
        <f t="shared" si="97"/>
        <v>0.34798798107170614</v>
      </c>
      <c r="V691" s="16">
        <f t="shared" si="99"/>
        <v>0.35764179998936896</v>
      </c>
      <c r="W691" s="16">
        <f t="shared" si="98"/>
        <v>-0.39712801840351974</v>
      </c>
      <c r="X691" s="3">
        <f t="shared" si="94"/>
        <v>-7.1371856996599874</v>
      </c>
      <c r="Y691" s="16">
        <f t="shared" si="92"/>
        <v>-7.225844531819158</v>
      </c>
      <c r="Z691" s="3"/>
      <c r="AA691" s="3"/>
      <c r="AB691" s="3"/>
      <c r="AC691" s="3"/>
      <c r="AD691" s="3"/>
      <c r="AE691" s="3"/>
      <c r="AF691" s="3"/>
      <c r="AG691" s="3"/>
    </row>
    <row r="692" spans="1:33" ht="16.5" customHeight="1" x14ac:dyDescent="0.2">
      <c r="A692" s="3"/>
      <c r="B692" s="18" t="s">
        <v>704</v>
      </c>
      <c r="C692" s="1">
        <v>73.25</v>
      </c>
      <c r="D692" s="3">
        <f t="shared" si="2"/>
        <v>0.31000000000000227</v>
      </c>
      <c r="E692" s="16">
        <f t="shared" si="95"/>
        <v>4.2500685494927647E-3</v>
      </c>
      <c r="F692" s="3">
        <f t="shared" si="3"/>
        <v>9.6100000000001407E-2</v>
      </c>
      <c r="G692" s="1">
        <v>72.17</v>
      </c>
      <c r="H692" s="3">
        <f t="shared" si="4"/>
        <v>-1.0799999999999983</v>
      </c>
      <c r="I692" s="3">
        <f t="shared" si="5"/>
        <v>-1.4744027303754242E-2</v>
      </c>
      <c r="J692" s="3">
        <f t="shared" si="0"/>
        <v>8.3333333333333329E-2</v>
      </c>
      <c r="K692" s="3">
        <f t="shared" si="1"/>
        <v>-12.95999999999998</v>
      </c>
      <c r="L692" s="3">
        <f t="shared" si="15"/>
        <v>2.3118858742201152</v>
      </c>
      <c r="M692" s="3">
        <f t="shared" si="6"/>
        <v>1.5204886958541044</v>
      </c>
      <c r="N692" s="3">
        <f t="shared" si="7"/>
        <v>24.32781913366567</v>
      </c>
      <c r="O692" s="3">
        <f t="shared" si="8"/>
        <v>-0.53272346069300913</v>
      </c>
      <c r="P692" s="3">
        <f t="shared" si="93"/>
        <v>-15.981703820790274</v>
      </c>
      <c r="Q692" s="3">
        <v>672</v>
      </c>
      <c r="R692" s="3" t="str">
        <f t="shared" si="10"/>
        <v/>
      </c>
      <c r="S692" s="16"/>
      <c r="T692" s="16">
        <f t="shared" si="96"/>
        <v>4.4843702726905322E-4</v>
      </c>
      <c r="U692" s="16">
        <f t="shared" si="97"/>
        <v>0.33882130833357815</v>
      </c>
      <c r="V692" s="16">
        <f t="shared" si="99"/>
        <v>0.35689070457381361</v>
      </c>
      <c r="W692" s="16">
        <f t="shared" si="98"/>
        <v>-0.52218772342045416</v>
      </c>
      <c r="X692" s="3">
        <f t="shared" si="94"/>
        <v>-9.4243161607488606</v>
      </c>
      <c r="Y692" s="16">
        <f t="shared" ref="Y692:Y752" si="100">W692*$W$16</f>
        <v>-9.5013374302560702</v>
      </c>
      <c r="Z692" s="3"/>
      <c r="AA692" s="3"/>
      <c r="AB692" s="3"/>
      <c r="AC692" s="3"/>
      <c r="AD692" s="3"/>
      <c r="AE692" s="3"/>
      <c r="AF692" s="3"/>
      <c r="AG692" s="3"/>
    </row>
    <row r="693" spans="1:33" ht="16.5" customHeight="1" x14ac:dyDescent="0.2">
      <c r="A693" s="3"/>
      <c r="B693" s="18" t="s">
        <v>705</v>
      </c>
      <c r="C693" s="1">
        <v>74.069999999999993</v>
      </c>
      <c r="D693" s="3">
        <f t="shared" si="2"/>
        <v>0.81999999999999318</v>
      </c>
      <c r="E693" s="16">
        <f t="shared" si="95"/>
        <v>1.1194539249146665E-2</v>
      </c>
      <c r="F693" s="3">
        <f t="shared" si="3"/>
        <v>0.67239999999998878</v>
      </c>
      <c r="G693" s="1">
        <v>73.5</v>
      </c>
      <c r="H693" s="3">
        <f t="shared" si="4"/>
        <v>-0.56999999999999318</v>
      </c>
      <c r="I693" s="3">
        <f t="shared" si="5"/>
        <v>-7.6954232482785642E-3</v>
      </c>
      <c r="J693" s="3">
        <f t="shared" si="0"/>
        <v>8.3333333333333329E-2</v>
      </c>
      <c r="K693" s="3">
        <f t="shared" si="1"/>
        <v>-6.8399999999999181</v>
      </c>
      <c r="L693" s="3">
        <f t="shared" si="15"/>
        <v>2.2232650161541625</v>
      </c>
      <c r="M693" s="3">
        <f t="shared" si="6"/>
        <v>1.4910617076949439</v>
      </c>
      <c r="N693" s="3">
        <f t="shared" si="7"/>
        <v>23.856987323119103</v>
      </c>
      <c r="O693" s="3">
        <f t="shared" si="8"/>
        <v>-0.28670845599064704</v>
      </c>
      <c r="P693" s="3">
        <f t="shared" si="93"/>
        <v>-8.6012536797194112</v>
      </c>
      <c r="Q693" s="3">
        <v>673</v>
      </c>
      <c r="R693" s="3" t="str">
        <f t="shared" si="10"/>
        <v/>
      </c>
      <c r="S693" s="16"/>
      <c r="T693" s="16">
        <f t="shared" si="96"/>
        <v>4.3097111817346574E-4</v>
      </c>
      <c r="U693" s="16">
        <f t="shared" si="97"/>
        <v>0.33215750217691492</v>
      </c>
      <c r="V693" s="16">
        <f t="shared" si="99"/>
        <v>0.35460358653144192</v>
      </c>
      <c r="W693" s="16">
        <f t="shared" si="98"/>
        <v>-0.2780159363378088</v>
      </c>
      <c r="X693" s="3">
        <f t="shared" si="94"/>
        <v>-5.0721083912861484</v>
      </c>
      <c r="Y693" s="16">
        <f t="shared" si="100"/>
        <v>-5.0585701341875753</v>
      </c>
      <c r="Z693" s="3"/>
      <c r="AA693" s="3"/>
      <c r="AB693" s="3"/>
      <c r="AC693" s="3"/>
      <c r="AD693" s="3"/>
      <c r="AE693" s="3"/>
      <c r="AF693" s="3"/>
      <c r="AG693" s="3"/>
    </row>
    <row r="694" spans="1:33" ht="16.5" customHeight="1" x14ac:dyDescent="0.2">
      <c r="A694" s="3"/>
      <c r="B694" s="18" t="s">
        <v>706</v>
      </c>
      <c r="C694" s="1">
        <v>74.62</v>
      </c>
      <c r="D694" s="3">
        <f t="shared" si="2"/>
        <v>0.55000000000001137</v>
      </c>
      <c r="E694" s="16">
        <f t="shared" si="95"/>
        <v>7.4254083974620144E-3</v>
      </c>
      <c r="F694" s="3">
        <f t="shared" si="3"/>
        <v>0.30250000000001248</v>
      </c>
      <c r="G694" s="1">
        <v>73.45</v>
      </c>
      <c r="H694" s="3">
        <f t="shared" si="4"/>
        <v>-1.1700000000000017</v>
      </c>
      <c r="I694" s="3">
        <f t="shared" si="5"/>
        <v>-1.5679442508710822E-2</v>
      </c>
      <c r="J694" s="3">
        <f t="shared" si="0"/>
        <v>8.3333333333333329E-2</v>
      </c>
      <c r="K694" s="3">
        <f t="shared" si="1"/>
        <v>-14.04000000000002</v>
      </c>
      <c r="L694" s="3">
        <f t="shared" si="15"/>
        <v>2.1194398801458303</v>
      </c>
      <c r="M694" s="3">
        <f t="shared" si="6"/>
        <v>1.4558296192019966</v>
      </c>
      <c r="N694" s="3">
        <f t="shared" si="7"/>
        <v>23.293273907231946</v>
      </c>
      <c r="O694" s="3">
        <f t="shared" si="8"/>
        <v>-0.60274910499554002</v>
      </c>
      <c r="P694" s="3">
        <f t="shared" si="93"/>
        <v>-18.0824731498662</v>
      </c>
      <c r="Q694" s="3">
        <v>674</v>
      </c>
      <c r="R694" s="3" t="str">
        <f t="shared" si="10"/>
        <v/>
      </c>
      <c r="S694" s="16"/>
      <c r="T694" s="16">
        <f t="shared" si="96"/>
        <v>4.1065574367052702E-4</v>
      </c>
      <c r="U694" s="16">
        <f t="shared" si="97"/>
        <v>0.32423428316520592</v>
      </c>
      <c r="V694" s="16">
        <f t="shared" si="99"/>
        <v>0.35051825302795192</v>
      </c>
      <c r="W694" s="16">
        <f t="shared" si="98"/>
        <v>-0.58030047984981525</v>
      </c>
      <c r="X694" s="3">
        <f t="shared" si="94"/>
        <v>-10.663127401403976</v>
      </c>
      <c r="Y694" s="16">
        <f t="shared" si="100"/>
        <v>-10.558713701419505</v>
      </c>
      <c r="Z694" s="3"/>
      <c r="AA694" s="3"/>
      <c r="AB694" s="3"/>
      <c r="AC694" s="3"/>
      <c r="AD694" s="3"/>
      <c r="AE694" s="3"/>
      <c r="AF694" s="3"/>
      <c r="AG694" s="3"/>
    </row>
    <row r="695" spans="1:33" ht="16.5" customHeight="1" x14ac:dyDescent="0.2">
      <c r="A695" s="3"/>
      <c r="B695" s="18" t="s">
        <v>707</v>
      </c>
      <c r="C695" s="1">
        <v>71.010000000000005</v>
      </c>
      <c r="D695" s="3">
        <f t="shared" si="2"/>
        <v>-3.6099999999999994</v>
      </c>
      <c r="E695" s="16">
        <f t="shared" si="95"/>
        <v>-4.8378450817475195E-2</v>
      </c>
      <c r="F695" s="3">
        <f t="shared" si="3"/>
        <v>13.032099999999996</v>
      </c>
      <c r="G695" s="1">
        <v>70.540000000000006</v>
      </c>
      <c r="H695" s="3">
        <f t="shared" si="4"/>
        <v>-0.46999999999999886</v>
      </c>
      <c r="I695" s="3">
        <f t="shared" si="5"/>
        <v>-6.6187860864666782E-3</v>
      </c>
      <c r="J695" s="3">
        <f t="shared" si="0"/>
        <v>8.3333333333333329E-2</v>
      </c>
      <c r="K695" s="3">
        <f t="shared" si="1"/>
        <v>-5.6399999999999864</v>
      </c>
      <c r="L695" s="3">
        <f t="shared" si="15"/>
        <v>2.7093134001379475</v>
      </c>
      <c r="M695" s="3">
        <f t="shared" si="6"/>
        <v>1.6459992102482757</v>
      </c>
      <c r="N695" s="3">
        <f t="shared" si="7"/>
        <v>26.335987363972411</v>
      </c>
      <c r="O695" s="3">
        <f t="shared" si="8"/>
        <v>-0.21415563130606211</v>
      </c>
      <c r="P695" s="3">
        <f t="shared" si="93"/>
        <v>-6.4246689391818634</v>
      </c>
      <c r="Q695" s="3">
        <v>675</v>
      </c>
      <c r="R695" s="3">
        <f t="shared" si="10"/>
        <v>-6.4246689391818634</v>
      </c>
      <c r="S695" s="16"/>
      <c r="T695" s="16">
        <f t="shared" si="96"/>
        <v>5.1497027122881568E-4</v>
      </c>
      <c r="U695" s="16">
        <f t="shared" si="97"/>
        <v>0.36308730277245554</v>
      </c>
      <c r="V695" s="16">
        <f t="shared" si="99"/>
        <v>0.38386101050613136</v>
      </c>
      <c r="W695" s="16">
        <f t="shared" si="98"/>
        <v>-0.21875023563513471</v>
      </c>
      <c r="X695" s="3">
        <f t="shared" si="94"/>
        <v>-3.7885892511802819</v>
      </c>
      <c r="Y695" s="16">
        <f t="shared" si="100"/>
        <v>-3.9802157509626901</v>
      </c>
      <c r="Z695" s="3"/>
      <c r="AA695" s="3"/>
      <c r="AB695" s="3"/>
      <c r="AC695" s="3"/>
      <c r="AD695" s="3"/>
      <c r="AE695" s="3"/>
      <c r="AF695" s="3"/>
      <c r="AG695" s="3"/>
    </row>
    <row r="696" spans="1:33" ht="16.5" customHeight="1" x14ac:dyDescent="0.2">
      <c r="A696" s="3"/>
      <c r="B696" s="18" t="s">
        <v>708</v>
      </c>
      <c r="C696" s="1">
        <v>69.709999999999994</v>
      </c>
      <c r="D696" s="3">
        <f t="shared" si="2"/>
        <v>-1.3000000000000114</v>
      </c>
      <c r="E696" s="16">
        <f t="shared" si="95"/>
        <v>-1.8307280664695273E-2</v>
      </c>
      <c r="F696" s="3">
        <f t="shared" si="3"/>
        <v>1.6900000000000295</v>
      </c>
      <c r="G696" s="1">
        <v>68.930000000000007</v>
      </c>
      <c r="H696" s="3">
        <f t="shared" si="4"/>
        <v>-0.77999999999998693</v>
      </c>
      <c r="I696" s="3">
        <f t="shared" si="5"/>
        <v>-1.1189212451584952E-2</v>
      </c>
      <c r="J696" s="3">
        <f t="shared" si="0"/>
        <v>8.3333333333333329E-2</v>
      </c>
      <c r="K696" s="3">
        <f t="shared" si="1"/>
        <v>-9.3599999999998431</v>
      </c>
      <c r="L696" s="3">
        <f t="shared" si="15"/>
        <v>2.6542153785088707</v>
      </c>
      <c r="M696" s="3">
        <f t="shared" si="6"/>
        <v>1.6291762883460066</v>
      </c>
      <c r="N696" s="3">
        <f t="shared" si="7"/>
        <v>26.066820613536105</v>
      </c>
      <c r="O696" s="3">
        <f t="shared" si="8"/>
        <v>-0.35907716321718719</v>
      </c>
      <c r="P696" s="3">
        <f t="shared" si="93"/>
        <v>-10.772314896515615</v>
      </c>
      <c r="Q696" s="3">
        <v>676</v>
      </c>
      <c r="R696" s="3" t="str">
        <f t="shared" si="10"/>
        <v/>
      </c>
      <c r="S696" s="16"/>
      <c r="T696" s="16">
        <f t="shared" si="96"/>
        <v>5.052506092886594E-4</v>
      </c>
      <c r="U696" s="16">
        <f t="shared" si="97"/>
        <v>0.35964448553800571</v>
      </c>
      <c r="V696" s="16">
        <f t="shared" si="99"/>
        <v>0.3858101862647445</v>
      </c>
      <c r="W696" s="16">
        <f t="shared" si="98"/>
        <v>-0.37334243904270931</v>
      </c>
      <c r="X696" s="3">
        <f t="shared" si="94"/>
        <v>-6.3523703421308735</v>
      </c>
      <c r="Y696" s="16">
        <f t="shared" si="100"/>
        <v>-6.7930599117578616</v>
      </c>
      <c r="Z696" s="3"/>
      <c r="AA696" s="3"/>
      <c r="AB696" s="3"/>
      <c r="AC696" s="3"/>
      <c r="AD696" s="3"/>
      <c r="AE696" s="3"/>
      <c r="AF696" s="3"/>
      <c r="AG696" s="3"/>
    </row>
    <row r="697" spans="1:33" ht="16.5" customHeight="1" x14ac:dyDescent="0.2">
      <c r="A697" s="3"/>
      <c r="B697" s="18" t="s">
        <v>709</v>
      </c>
      <c r="C697" s="1">
        <v>69.38</v>
      </c>
      <c r="D697" s="3">
        <f t="shared" si="2"/>
        <v>-0.32999999999999829</v>
      </c>
      <c r="E697" s="16">
        <f t="shared" si="95"/>
        <v>-4.7338975756706118E-3</v>
      </c>
      <c r="F697" s="3">
        <f t="shared" si="3"/>
        <v>0.10889999999999887</v>
      </c>
      <c r="G697" s="1">
        <v>68.78</v>
      </c>
      <c r="H697" s="3">
        <f t="shared" si="4"/>
        <v>-0.59999999999999432</v>
      </c>
      <c r="I697" s="3">
        <f t="shared" si="5"/>
        <v>-8.6480253675409961E-3</v>
      </c>
      <c r="J697" s="3">
        <f t="shared" si="0"/>
        <v>8.3333333333333329E-2</v>
      </c>
      <c r="K697" s="3">
        <f t="shared" si="1"/>
        <v>-7.1999999999999318</v>
      </c>
      <c r="L697" s="3">
        <f t="shared" si="15"/>
        <v>2.5166307634543372</v>
      </c>
      <c r="M697" s="3">
        <f t="shared" si="6"/>
        <v>1.5863892219295797</v>
      </c>
      <c r="N697" s="3">
        <f t="shared" si="7"/>
        <v>25.382227550873274</v>
      </c>
      <c r="O697" s="3">
        <f t="shared" si="8"/>
        <v>-0.28366304673492759</v>
      </c>
      <c r="P697" s="3">
        <f t="shared" si="93"/>
        <v>-8.5098914020478276</v>
      </c>
      <c r="Q697" s="3">
        <v>677</v>
      </c>
      <c r="R697" s="3" t="str">
        <f t="shared" si="10"/>
        <v/>
      </c>
      <c r="S697" s="16"/>
      <c r="T697" s="16">
        <f t="shared" si="96"/>
        <v>4.7915110534099892E-4</v>
      </c>
      <c r="U697" s="16">
        <f t="shared" si="97"/>
        <v>0.35023232713057162</v>
      </c>
      <c r="V697" s="16">
        <f t="shared" si="99"/>
        <v>0.35970795967836322</v>
      </c>
      <c r="W697" s="16">
        <f t="shared" si="98"/>
        <v>-0.29630704070273522</v>
      </c>
      <c r="X697" s="3">
        <f t="shared" si="94"/>
        <v>-5.0182325968403125</v>
      </c>
      <c r="Y697" s="16">
        <f t="shared" si="100"/>
        <v>-5.3913813948676044</v>
      </c>
      <c r="Z697" s="3"/>
      <c r="AA697" s="3"/>
      <c r="AB697" s="3"/>
      <c r="AC697" s="3"/>
      <c r="AD697" s="3"/>
      <c r="AE697" s="3"/>
      <c r="AF697" s="3"/>
      <c r="AG697" s="3"/>
    </row>
    <row r="698" spans="1:33" ht="16.5" customHeight="1" x14ac:dyDescent="0.2">
      <c r="A698" s="3"/>
      <c r="B698" s="18" t="s">
        <v>710</v>
      </c>
      <c r="C698" s="1">
        <v>69.290000000000006</v>
      </c>
      <c r="D698" s="3">
        <f t="shared" si="2"/>
        <v>-8.99999999999892E-2</v>
      </c>
      <c r="E698" s="16">
        <f t="shared" si="95"/>
        <v>-1.2972038051310062E-3</v>
      </c>
      <c r="F698" s="3">
        <f t="shared" si="3"/>
        <v>8.0999999999980567E-3</v>
      </c>
      <c r="G698" s="1">
        <v>68.7</v>
      </c>
      <c r="H698" s="3">
        <f t="shared" si="4"/>
        <v>-0.59000000000000341</v>
      </c>
      <c r="I698" s="3">
        <f t="shared" si="5"/>
        <v>-8.514937220378169E-3</v>
      </c>
      <c r="J698" s="3">
        <f t="shared" si="0"/>
        <v>8.3333333333333329E-2</v>
      </c>
      <c r="K698" s="3">
        <f t="shared" si="1"/>
        <v>-7.0800000000000409</v>
      </c>
      <c r="L698" s="3">
        <f t="shared" si="15"/>
        <v>2.3810345059703186</v>
      </c>
      <c r="M698" s="3">
        <f t="shared" si="6"/>
        <v>1.5430601109387536</v>
      </c>
      <c r="N698" s="3">
        <f t="shared" si="7"/>
        <v>24.688961775020058</v>
      </c>
      <c r="O698" s="3">
        <f t="shared" si="8"/>
        <v>-0.28676783027642277</v>
      </c>
      <c r="P698" s="3">
        <f t="shared" si="93"/>
        <v>-8.6030349082926829</v>
      </c>
      <c r="Q698" s="3">
        <v>678</v>
      </c>
      <c r="R698" s="3" t="str">
        <f t="shared" si="10"/>
        <v/>
      </c>
      <c r="S698" s="16"/>
      <c r="T698" s="16">
        <f t="shared" si="96"/>
        <v>4.5334200438808253E-4</v>
      </c>
      <c r="U698" s="16">
        <f t="shared" si="97"/>
        <v>0.34066927234981015</v>
      </c>
      <c r="V698" s="16">
        <f t="shared" si="99"/>
        <v>0.32963224042247807</v>
      </c>
      <c r="W698" s="16">
        <f t="shared" si="98"/>
        <v>-0.29993678602048118</v>
      </c>
      <c r="X698" s="3">
        <f t="shared" si="94"/>
        <v>-5.0731587712342012</v>
      </c>
      <c r="Y698" s="16">
        <f t="shared" si="100"/>
        <v>-5.4574255270886676</v>
      </c>
      <c r="Z698" s="3"/>
      <c r="AA698" s="3"/>
      <c r="AB698" s="3"/>
      <c r="AC698" s="3"/>
      <c r="AD698" s="3"/>
      <c r="AE698" s="3"/>
      <c r="AF698" s="3"/>
      <c r="AG698" s="3"/>
    </row>
    <row r="699" spans="1:33" ht="16.5" customHeight="1" x14ac:dyDescent="0.2">
      <c r="A699" s="3"/>
      <c r="B699" s="18" t="s">
        <v>711</v>
      </c>
      <c r="C699" s="1">
        <v>68.709999999999994</v>
      </c>
      <c r="D699" s="3">
        <f t="shared" si="2"/>
        <v>-0.58000000000001251</v>
      </c>
      <c r="E699" s="16">
        <f t="shared" si="95"/>
        <v>-8.3706162505413836E-3</v>
      </c>
      <c r="F699" s="3">
        <f t="shared" si="3"/>
        <v>0.33640000000001452</v>
      </c>
      <c r="G699" s="1">
        <v>68.55</v>
      </c>
      <c r="H699" s="3">
        <f t="shared" si="4"/>
        <v>-0.15999999999999659</v>
      </c>
      <c r="I699" s="3">
        <f t="shared" si="5"/>
        <v>-2.3286275651287526E-3</v>
      </c>
      <c r="J699" s="3">
        <f t="shared" si="0"/>
        <v>8.3333333333333329E-2</v>
      </c>
      <c r="K699" s="3">
        <f t="shared" si="1"/>
        <v>-1.9199999999999591</v>
      </c>
      <c r="L699" s="3">
        <f t="shared" si="15"/>
        <v>2.2705137218638156</v>
      </c>
      <c r="M699" s="3">
        <f t="shared" si="6"/>
        <v>1.5068223922758168</v>
      </c>
      <c r="N699" s="3">
        <f t="shared" si="7"/>
        <v>24.109158276413069</v>
      </c>
      <c r="O699" s="3">
        <f t="shared" si="8"/>
        <v>-7.9637786520252343E-2</v>
      </c>
      <c r="P699" s="3">
        <f t="shared" si="93"/>
        <v>-2.3891335956075701</v>
      </c>
      <c r="Q699" s="3">
        <v>679</v>
      </c>
      <c r="R699" s="3" t="str">
        <f t="shared" si="10"/>
        <v/>
      </c>
      <c r="S699" s="16"/>
      <c r="T699" s="16">
        <f t="shared" si="96"/>
        <v>4.3262444828136602E-4</v>
      </c>
      <c r="U699" s="16">
        <f t="shared" si="97"/>
        <v>0.33279401851600293</v>
      </c>
      <c r="V699" s="16">
        <f t="shared" si="99"/>
        <v>0.31440904227752847</v>
      </c>
      <c r="W699" s="16">
        <f t="shared" si="98"/>
        <v>-8.3966445389105818E-2</v>
      </c>
      <c r="X699" s="3">
        <f t="shared" si="94"/>
        <v>-1.4088579420413183</v>
      </c>
      <c r="Y699" s="16">
        <f t="shared" si="100"/>
        <v>-1.5277906673778643</v>
      </c>
      <c r="Z699" s="3"/>
      <c r="AA699" s="3"/>
      <c r="AB699" s="3"/>
      <c r="AC699" s="3"/>
      <c r="AD699" s="3"/>
      <c r="AE699" s="3"/>
      <c r="AF699" s="3"/>
      <c r="AG699" s="3"/>
    </row>
    <row r="700" spans="1:33" ht="16.5" customHeight="1" x14ac:dyDescent="0.2">
      <c r="A700" s="3"/>
      <c r="B700" s="18" t="s">
        <v>712</v>
      </c>
      <c r="C700" s="1">
        <v>72.180000000000007</v>
      </c>
      <c r="D700" s="3">
        <f t="shared" si="2"/>
        <v>3.4700000000000131</v>
      </c>
      <c r="E700" s="16">
        <f t="shared" si="95"/>
        <v>5.0502110318731093E-2</v>
      </c>
      <c r="F700" s="3">
        <f t="shared" si="3"/>
        <v>12.040900000000091</v>
      </c>
      <c r="G700" s="1">
        <v>71.75</v>
      </c>
      <c r="H700" s="3">
        <f t="shared" si="4"/>
        <v>-0.43000000000000682</v>
      </c>
      <c r="I700" s="3">
        <f t="shared" si="5"/>
        <v>-5.9573288999723853E-3</v>
      </c>
      <c r="J700" s="3">
        <f t="shared" si="0"/>
        <v>8.3333333333333329E-2</v>
      </c>
      <c r="K700" s="3">
        <f t="shared" si="1"/>
        <v>-5.1600000000000819</v>
      </c>
      <c r="L700" s="3">
        <f t="shared" si="15"/>
        <v>2.7986427098711819</v>
      </c>
      <c r="M700" s="3">
        <f t="shared" si="6"/>
        <v>1.6729144359085379</v>
      </c>
      <c r="N700" s="3">
        <f t="shared" si="7"/>
        <v>26.766630974536607</v>
      </c>
      <c r="O700" s="3">
        <f t="shared" si="8"/>
        <v>-0.1927773429875746</v>
      </c>
      <c r="P700" s="3">
        <f t="shared" si="93"/>
        <v>-5.7833202896272375</v>
      </c>
      <c r="Q700" s="3">
        <v>680</v>
      </c>
      <c r="R700" s="3">
        <f t="shared" si="10"/>
        <v>-5.7833202896272375</v>
      </c>
      <c r="S700" s="16"/>
      <c r="T700" s="16">
        <f t="shared" si="96"/>
        <v>5.4710221576049676E-4</v>
      </c>
      <c r="U700" s="16">
        <f t="shared" si="97"/>
        <v>0.37424345984223584</v>
      </c>
      <c r="V700" s="16">
        <f t="shared" si="99"/>
        <v>0.34593887622727848</v>
      </c>
      <c r="W700" s="16">
        <f t="shared" si="98"/>
        <v>-0.19101989605858372</v>
      </c>
      <c r="X700" s="3">
        <f t="shared" si="94"/>
        <v>-3.4103897481454899</v>
      </c>
      <c r="Y700" s="16">
        <f t="shared" si="100"/>
        <v>-3.4756552231000875</v>
      </c>
      <c r="Z700" s="3"/>
      <c r="AA700" s="3"/>
      <c r="AB700" s="3"/>
      <c r="AC700" s="3"/>
      <c r="AD700" s="3"/>
      <c r="AE700" s="3"/>
      <c r="AF700" s="3"/>
      <c r="AG700" s="3"/>
    </row>
    <row r="701" spans="1:33" ht="16.5" customHeight="1" x14ac:dyDescent="0.2">
      <c r="A701" s="3"/>
      <c r="B701" s="18" t="s">
        <v>713</v>
      </c>
      <c r="C701" s="1">
        <v>72.67</v>
      </c>
      <c r="D701" s="3">
        <f t="shared" si="2"/>
        <v>0.48999999999999488</v>
      </c>
      <c r="E701" s="16">
        <f t="shared" si="95"/>
        <v>6.7885840953171911E-3</v>
      </c>
      <c r="F701" s="3">
        <f t="shared" si="3"/>
        <v>0.24009999999999498</v>
      </c>
      <c r="G701" s="1">
        <v>72.03</v>
      </c>
      <c r="H701" s="3">
        <f t="shared" si="4"/>
        <v>-0.64000000000000057</v>
      </c>
      <c r="I701" s="3">
        <f t="shared" si="5"/>
        <v>-8.8069354616760777E-3</v>
      </c>
      <c r="J701" s="3">
        <f t="shared" si="0"/>
        <v>8.3333333333333329E-2</v>
      </c>
      <c r="K701" s="3">
        <f t="shared" si="1"/>
        <v>-7.6800000000000068</v>
      </c>
      <c r="L701" s="3">
        <f t="shared" si="15"/>
        <v>2.6603431039321985</v>
      </c>
      <c r="M701" s="3">
        <f t="shared" si="6"/>
        <v>1.6310558248975411</v>
      </c>
      <c r="N701" s="3">
        <f t="shared" si="7"/>
        <v>26.096893198360657</v>
      </c>
      <c r="O701" s="3">
        <f t="shared" si="8"/>
        <v>-0.29428790399013649</v>
      </c>
      <c r="P701" s="3">
        <f t="shared" si="93"/>
        <v>-8.8286371197040943</v>
      </c>
      <c r="Q701" s="3">
        <v>681</v>
      </c>
      <c r="R701" s="3" t="str">
        <f t="shared" si="10"/>
        <v/>
      </c>
      <c r="S701" s="16"/>
      <c r="T701" s="16">
        <f t="shared" si="96"/>
        <v>5.2002019728799383E-4</v>
      </c>
      <c r="U701" s="16">
        <f t="shared" si="97"/>
        <v>0.36486322164028318</v>
      </c>
      <c r="V701" s="16">
        <f t="shared" si="99"/>
        <v>0.34352521896427224</v>
      </c>
      <c r="W701" s="16">
        <f t="shared" si="98"/>
        <v>-0.28965162634096758</v>
      </c>
      <c r="X701" s="3">
        <f t="shared" si="94"/>
        <v>-5.2061950601522442</v>
      </c>
      <c r="Y701" s="16">
        <f t="shared" si="100"/>
        <v>-5.2702844506975648</v>
      </c>
      <c r="Z701" s="3"/>
      <c r="AA701" s="3"/>
      <c r="AB701" s="3"/>
      <c r="AC701" s="3"/>
      <c r="AD701" s="3"/>
      <c r="AE701" s="3"/>
      <c r="AF701" s="3"/>
      <c r="AG701" s="3"/>
    </row>
    <row r="702" spans="1:33" ht="16.5" customHeight="1" x14ac:dyDescent="0.2">
      <c r="A702" s="3"/>
      <c r="B702" s="18" t="s">
        <v>714</v>
      </c>
      <c r="C702" s="1">
        <v>72.45</v>
      </c>
      <c r="D702" s="3">
        <f t="shared" si="2"/>
        <v>-0.21999999999999886</v>
      </c>
      <c r="E702" s="16">
        <f t="shared" si="95"/>
        <v>-3.0273840649511332E-3</v>
      </c>
      <c r="F702" s="3">
        <f t="shared" si="3"/>
        <v>4.8399999999999499E-2</v>
      </c>
      <c r="G702" s="1">
        <v>72.430000000000007</v>
      </c>
      <c r="H702" s="3">
        <f t="shared" si="4"/>
        <v>-1.9999999999996021E-2</v>
      </c>
      <c r="I702" s="3">
        <f t="shared" si="5"/>
        <v>-2.7605244996543849E-4</v>
      </c>
      <c r="J702" s="3">
        <f t="shared" si="0"/>
        <v>8.3333333333333329E-2</v>
      </c>
      <c r="K702" s="3">
        <f t="shared" si="1"/>
        <v>-0.23999999999995225</v>
      </c>
      <c r="L702" s="3">
        <f t="shared" si="15"/>
        <v>2.5191569902061337</v>
      </c>
      <c r="M702" s="3">
        <f t="shared" si="6"/>
        <v>1.5871852413017624</v>
      </c>
      <c r="N702" s="3">
        <f t="shared" si="7"/>
        <v>25.394963860828199</v>
      </c>
      <c r="O702" s="3">
        <f t="shared" si="8"/>
        <v>-9.4506927166828104E-3</v>
      </c>
      <c r="P702" s="3">
        <f t="shared" si="93"/>
        <v>-0.28352078150048432</v>
      </c>
      <c r="Q702" s="3">
        <v>682</v>
      </c>
      <c r="R702" s="3" t="str">
        <f t="shared" si="10"/>
        <v/>
      </c>
      <c r="S702" s="16"/>
      <c r="T702" s="16">
        <f t="shared" si="96"/>
        <v>4.9240640577387091E-4</v>
      </c>
      <c r="U702" s="16">
        <f t="shared" si="97"/>
        <v>0.35504371544657842</v>
      </c>
      <c r="V702" s="16">
        <f t="shared" si="99"/>
        <v>0.3435196299227482</v>
      </c>
      <c r="W702" s="16">
        <f t="shared" si="98"/>
        <v>-9.3302014807348319E-3</v>
      </c>
      <c r="X702" s="3">
        <f t="shared" si="94"/>
        <v>-0.16719052692787512</v>
      </c>
      <c r="Y702" s="16">
        <f t="shared" si="100"/>
        <v>-0.1697653709284121</v>
      </c>
      <c r="Z702" s="3"/>
      <c r="AA702" s="3"/>
      <c r="AB702" s="3"/>
      <c r="AC702" s="3"/>
      <c r="AD702" s="3"/>
      <c r="AE702" s="3"/>
      <c r="AF702" s="3"/>
      <c r="AG702" s="3"/>
    </row>
    <row r="703" spans="1:33" ht="16.5" customHeight="1" x14ac:dyDescent="0.2">
      <c r="A703" s="3"/>
      <c r="B703" s="18" t="s">
        <v>715</v>
      </c>
      <c r="C703" s="1">
        <v>70.09</v>
      </c>
      <c r="D703" s="3">
        <f t="shared" si="2"/>
        <v>-2.3599999999999994</v>
      </c>
      <c r="E703" s="16">
        <f t="shared" si="95"/>
        <v>-3.257418909592822E-2</v>
      </c>
      <c r="F703" s="3">
        <f t="shared" si="3"/>
        <v>5.5695999999999977</v>
      </c>
      <c r="G703" s="1">
        <v>69.81</v>
      </c>
      <c r="H703" s="3">
        <f t="shared" si="4"/>
        <v>-0.28000000000000114</v>
      </c>
      <c r="I703" s="3">
        <f t="shared" si="5"/>
        <v>-3.9948637466115152E-3</v>
      </c>
      <c r="J703" s="3">
        <f t="shared" si="0"/>
        <v>8.3333333333333329E-2</v>
      </c>
      <c r="K703" s="3">
        <f t="shared" si="1"/>
        <v>-3.3600000000000136</v>
      </c>
      <c r="L703" s="3">
        <f t="shared" si="15"/>
        <v>2.6840458015463424</v>
      </c>
      <c r="M703" s="3">
        <f t="shared" si="6"/>
        <v>1.6383057716880394</v>
      </c>
      <c r="N703" s="3">
        <f t="shared" si="7"/>
        <v>26.21289234700863</v>
      </c>
      <c r="O703" s="3">
        <f t="shared" si="8"/>
        <v>-0.1281812001331265</v>
      </c>
      <c r="P703" s="3">
        <f t="shared" si="93"/>
        <v>-3.8454360039937949</v>
      </c>
      <c r="Q703" s="3">
        <v>683</v>
      </c>
      <c r="R703" s="3" t="str">
        <f t="shared" si="10"/>
        <v/>
      </c>
      <c r="S703" s="16"/>
      <c r="T703" s="16">
        <f t="shared" si="96"/>
        <v>5.2314539980000162E-4</v>
      </c>
      <c r="U703" s="16">
        <f t="shared" si="97"/>
        <v>0.36595795161302402</v>
      </c>
      <c r="V703" s="16">
        <f t="shared" si="99"/>
        <v>0.35691093122008577</v>
      </c>
      <c r="W703" s="16">
        <f t="shared" si="98"/>
        <v>-0.13099418867124327</v>
      </c>
      <c r="X703" s="3">
        <f t="shared" si="94"/>
        <v>-2.2676308536277325</v>
      </c>
      <c r="Y703" s="16">
        <f t="shared" si="100"/>
        <v>-2.3834723264184601</v>
      </c>
      <c r="Z703" s="3"/>
      <c r="AA703" s="3"/>
      <c r="AB703" s="3"/>
      <c r="AC703" s="3"/>
      <c r="AD703" s="3"/>
      <c r="AE703" s="3"/>
      <c r="AF703" s="3"/>
      <c r="AG703" s="3"/>
    </row>
    <row r="704" spans="1:33" ht="16.5" customHeight="1" x14ac:dyDescent="0.2">
      <c r="A704" s="3"/>
      <c r="B704" s="18" t="s">
        <v>716</v>
      </c>
      <c r="C704" s="1">
        <v>69.7</v>
      </c>
      <c r="D704" s="3">
        <f t="shared" si="2"/>
        <v>-0.39000000000000057</v>
      </c>
      <c r="E704" s="16">
        <f t="shared" si="95"/>
        <v>-5.5642745042088822E-3</v>
      </c>
      <c r="F704" s="3">
        <f t="shared" si="3"/>
        <v>0.15210000000000046</v>
      </c>
      <c r="G704" s="1">
        <v>69.209999999999994</v>
      </c>
      <c r="H704" s="3">
        <f t="shared" si="4"/>
        <v>-0.49000000000000909</v>
      </c>
      <c r="I704" s="3">
        <f t="shared" si="5"/>
        <v>-7.0301291248207904E-3</v>
      </c>
      <c r="J704" s="3">
        <f t="shared" si="0"/>
        <v>8.3333333333333329E-2</v>
      </c>
      <c r="K704" s="3">
        <f t="shared" si="1"/>
        <v>-5.8800000000001091</v>
      </c>
      <c r="L704" s="3">
        <f t="shared" si="15"/>
        <v>2.5471838663276212</v>
      </c>
      <c r="M704" s="3">
        <f t="shared" si="6"/>
        <v>1.5959899330282823</v>
      </c>
      <c r="N704" s="3">
        <f t="shared" si="7"/>
        <v>25.535838928452517</v>
      </c>
      <c r="O704" s="3">
        <f t="shared" si="8"/>
        <v>-0.23026461031787374</v>
      </c>
      <c r="P704" s="3">
        <f t="shared" si="93"/>
        <v>-6.9079383095362124</v>
      </c>
      <c r="Q704" s="3">
        <v>684</v>
      </c>
      <c r="R704" s="3" t="str">
        <f t="shared" si="10"/>
        <v/>
      </c>
      <c r="S704" s="16"/>
      <c r="T704" s="16">
        <f t="shared" si="96"/>
        <v>4.9654084579774148E-4</v>
      </c>
      <c r="U704" s="16">
        <f t="shared" si="97"/>
        <v>0.35653114383489953</v>
      </c>
      <c r="V704" s="16">
        <f t="shared" si="99"/>
        <v>0.3534364153161913</v>
      </c>
      <c r="W704" s="16">
        <f t="shared" si="98"/>
        <v>-0.23661761659989841</v>
      </c>
      <c r="X704" s="3">
        <f t="shared" si="94"/>
        <v>-4.0735703388100362</v>
      </c>
      <c r="Y704" s="16">
        <f t="shared" si="100"/>
        <v>-4.3053172574269931</v>
      </c>
      <c r="Z704" s="3"/>
      <c r="AA704" s="3"/>
      <c r="AB704" s="3"/>
      <c r="AC704" s="3"/>
      <c r="AD704" s="3"/>
      <c r="AE704" s="3"/>
      <c r="AF704" s="3"/>
      <c r="AG704" s="3"/>
    </row>
    <row r="705" spans="1:33" ht="16.5" customHeight="1" x14ac:dyDescent="0.2">
      <c r="A705" s="3"/>
      <c r="B705" s="18" t="s">
        <v>717</v>
      </c>
      <c r="C705" s="1">
        <v>71.14</v>
      </c>
      <c r="D705" s="3">
        <f t="shared" si="2"/>
        <v>1.4399999999999977</v>
      </c>
      <c r="E705" s="16">
        <f t="shared" si="95"/>
        <v>2.0659971305595375E-2</v>
      </c>
      <c r="F705" s="3">
        <f t="shared" si="3"/>
        <v>2.0735999999999937</v>
      </c>
      <c r="G705" s="1">
        <v>70.8</v>
      </c>
      <c r="H705" s="3">
        <f t="shared" si="4"/>
        <v>-0.34000000000000341</v>
      </c>
      <c r="I705" s="3">
        <f t="shared" si="5"/>
        <v>-4.779308405960127E-3</v>
      </c>
      <c r="J705" s="3">
        <f t="shared" si="0"/>
        <v>8.3333333333333329E-2</v>
      </c>
      <c r="K705" s="3">
        <f t="shared" si="1"/>
        <v>-4.0800000000000409</v>
      </c>
      <c r="L705" s="3">
        <f t="shared" si="15"/>
        <v>2.5215847384180199</v>
      </c>
      <c r="M705" s="3">
        <f t="shared" si="6"/>
        <v>1.5879498538738621</v>
      </c>
      <c r="N705" s="3">
        <f t="shared" si="7"/>
        <v>25.407197661981794</v>
      </c>
      <c r="O705" s="3">
        <f t="shared" si="8"/>
        <v>-0.16058441604936119</v>
      </c>
      <c r="P705" s="3">
        <f t="shared" si="93"/>
        <v>-4.8175324814808356</v>
      </c>
      <c r="Q705" s="3">
        <v>685</v>
      </c>
      <c r="R705" s="3">
        <f t="shared" si="10"/>
        <v>-4.8175324814808356</v>
      </c>
      <c r="S705" s="16"/>
      <c r="T705" s="16">
        <f t="shared" si="96"/>
        <v>4.9277293058424328E-4</v>
      </c>
      <c r="U705" s="16">
        <f t="shared" si="97"/>
        <v>0.35517583001883207</v>
      </c>
      <c r="V705" s="16">
        <f t="shared" si="99"/>
        <v>0.35909126046129991</v>
      </c>
      <c r="W705" s="16">
        <f t="shared" si="98"/>
        <v>-0.1614741095093116</v>
      </c>
      <c r="X705" s="3">
        <f t="shared" si="94"/>
        <v>-2.8408703933738235</v>
      </c>
      <c r="Y705" s="16">
        <f t="shared" si="100"/>
        <v>-2.9380621793415265</v>
      </c>
      <c r="Z705" s="3"/>
      <c r="AA705" s="3"/>
      <c r="AB705" s="3"/>
      <c r="AC705" s="3"/>
      <c r="AD705" s="3"/>
      <c r="AE705" s="3"/>
      <c r="AF705" s="3"/>
      <c r="AG705" s="3"/>
    </row>
    <row r="706" spans="1:33" ht="16.5" customHeight="1" x14ac:dyDescent="0.2">
      <c r="A706" s="3"/>
      <c r="B706" s="18" t="s">
        <v>718</v>
      </c>
      <c r="C706" s="1">
        <v>72.94</v>
      </c>
      <c r="D706" s="3">
        <f t="shared" si="2"/>
        <v>1.7999999999999972</v>
      </c>
      <c r="E706" s="16">
        <f t="shared" si="95"/>
        <v>2.5302220972729789E-2</v>
      </c>
      <c r="F706" s="3">
        <f t="shared" si="3"/>
        <v>3.2399999999999896</v>
      </c>
      <c r="G706" s="1">
        <v>72.709999999999994</v>
      </c>
      <c r="H706" s="3">
        <f t="shared" si="4"/>
        <v>-0.23000000000000398</v>
      </c>
      <c r="I706" s="3">
        <f t="shared" si="5"/>
        <v>-3.1532766657527281E-3</v>
      </c>
      <c r="J706" s="3">
        <f t="shared" si="0"/>
        <v>8.3333333333333329E-2</v>
      </c>
      <c r="K706" s="3">
        <f t="shared" si="1"/>
        <v>-2.7600000000000477</v>
      </c>
      <c r="L706" s="3">
        <f t="shared" si="15"/>
        <v>2.5604179958008291</v>
      </c>
      <c r="M706" s="3">
        <f t="shared" si="6"/>
        <v>1.6001306183561481</v>
      </c>
      <c r="N706" s="3">
        <f t="shared" si="7"/>
        <v>25.60208989369837</v>
      </c>
      <c r="O706" s="3">
        <f t="shared" si="8"/>
        <v>-0.1078036992862597</v>
      </c>
      <c r="P706" s="3">
        <f t="shared" si="93"/>
        <v>-3.2341109785877911</v>
      </c>
      <c r="Q706" s="3">
        <v>686</v>
      </c>
      <c r="R706" s="3" t="str">
        <f t="shared" si="10"/>
        <v/>
      </c>
      <c r="S706" s="16"/>
      <c r="T706" s="16">
        <f t="shared" si="96"/>
        <v>5.0074209034470837E-4</v>
      </c>
      <c r="U706" s="16">
        <f t="shared" si="97"/>
        <v>0.35803627627413026</v>
      </c>
      <c r="V706" s="16">
        <f t="shared" si="99"/>
        <v>0.36489589696433461</v>
      </c>
      <c r="W706" s="16">
        <f t="shared" si="98"/>
        <v>-0.10568571537723481</v>
      </c>
      <c r="X706" s="3">
        <f t="shared" si="94"/>
        <v>-1.9071361040686006</v>
      </c>
      <c r="Y706" s="16">
        <f t="shared" si="100"/>
        <v>-1.9229782668570827</v>
      </c>
      <c r="Z706" s="3"/>
      <c r="AA706" s="3"/>
      <c r="AB706" s="3"/>
      <c r="AC706" s="3"/>
      <c r="AD706" s="3"/>
      <c r="AE706" s="3"/>
      <c r="AF706" s="3"/>
      <c r="AG706" s="3"/>
    </row>
    <row r="707" spans="1:33" ht="16.5" customHeight="1" x14ac:dyDescent="0.2">
      <c r="A707" s="3"/>
      <c r="B707" s="18" t="s">
        <v>719</v>
      </c>
      <c r="C707" s="1">
        <v>73.27</v>
      </c>
      <c r="D707" s="3">
        <f t="shared" si="2"/>
        <v>0.32999999999999829</v>
      </c>
      <c r="E707" s="16">
        <f t="shared" si="95"/>
        <v>4.524266520427726E-3</v>
      </c>
      <c r="F707" s="3">
        <f t="shared" si="3"/>
        <v>0.10889999999999887</v>
      </c>
      <c r="G707" s="1">
        <v>72.87</v>
      </c>
      <c r="H707" s="3">
        <f t="shared" si="4"/>
        <v>-0.39999999999999147</v>
      </c>
      <c r="I707" s="3">
        <f t="shared" si="5"/>
        <v>-5.4592602702332677E-3</v>
      </c>
      <c r="J707" s="3">
        <f t="shared" si="0"/>
        <v>8.3333333333333329E-2</v>
      </c>
      <c r="K707" s="3">
        <f t="shared" si="1"/>
        <v>-4.7999999999998977</v>
      </c>
      <c r="L707" s="3">
        <f t="shared" si="15"/>
        <v>2.4279035095413248</v>
      </c>
      <c r="M707" s="3">
        <f t="shared" si="6"/>
        <v>1.5581731320817096</v>
      </c>
      <c r="N707" s="3">
        <f t="shared" si="7"/>
        <v>24.930770113307354</v>
      </c>
      <c r="O707" s="3">
        <f t="shared" si="8"/>
        <v>-0.19253316195947717</v>
      </c>
      <c r="P707" s="3">
        <f t="shared" si="93"/>
        <v>-5.7759948587843155</v>
      </c>
      <c r="Q707" s="3">
        <v>687</v>
      </c>
      <c r="R707" s="3" t="str">
        <f t="shared" si="10"/>
        <v/>
      </c>
      <c r="S707" s="16"/>
      <c r="T707" s="16">
        <f t="shared" si="96"/>
        <v>4.7478138208541942E-4</v>
      </c>
      <c r="U707" s="16">
        <f t="shared" si="97"/>
        <v>0.34863165922484346</v>
      </c>
      <c r="V707" s="16">
        <f t="shared" si="99"/>
        <v>0.36324972055341298</v>
      </c>
      <c r="W707" s="16">
        <f t="shared" si="98"/>
        <v>-0.18790927762687509</v>
      </c>
      <c r="X707" s="3">
        <f t="shared" si="94"/>
        <v>-3.4060699849305318</v>
      </c>
      <c r="Y707" s="16">
        <f t="shared" si="100"/>
        <v>-3.4190567356005248</v>
      </c>
      <c r="Z707" s="3"/>
      <c r="AA707" s="3"/>
      <c r="AB707" s="3"/>
      <c r="AC707" s="3"/>
      <c r="AD707" s="3"/>
      <c r="AE707" s="3"/>
      <c r="AF707" s="3"/>
      <c r="AG707" s="3"/>
    </row>
    <row r="708" spans="1:33" ht="16.5" customHeight="1" x14ac:dyDescent="0.2">
      <c r="A708" s="3"/>
      <c r="B708" s="18" t="s">
        <v>720</v>
      </c>
      <c r="C708" s="1">
        <v>72.760000000000005</v>
      </c>
      <c r="D708" s="3">
        <f t="shared" si="2"/>
        <v>-0.50999999999999091</v>
      </c>
      <c r="E708" s="16">
        <f t="shared" si="95"/>
        <v>-6.9605568445474403E-3</v>
      </c>
      <c r="F708" s="3">
        <f t="shared" si="3"/>
        <v>0.26009999999999073</v>
      </c>
      <c r="G708" s="1">
        <v>72.209999999999994</v>
      </c>
      <c r="H708" s="3">
        <f t="shared" si="4"/>
        <v>-0.55000000000001137</v>
      </c>
      <c r="I708" s="3">
        <f t="shared" si="5"/>
        <v>-7.559098405717583E-3</v>
      </c>
      <c r="J708" s="3">
        <f t="shared" si="0"/>
        <v>8.3333333333333329E-2</v>
      </c>
      <c r="K708" s="3">
        <f t="shared" si="1"/>
        <v>-6.6000000000001364</v>
      </c>
      <c r="L708" s="3">
        <f t="shared" si="15"/>
        <v>2.3107249414580093</v>
      </c>
      <c r="M708" s="3">
        <f t="shared" si="6"/>
        <v>1.5201068848794841</v>
      </c>
      <c r="N708" s="3">
        <f t="shared" si="7"/>
        <v>24.321710158071745</v>
      </c>
      <c r="O708" s="3">
        <f t="shared" si="8"/>
        <v>-0.27136249700803905</v>
      </c>
      <c r="P708" s="3">
        <f t="shared" si="93"/>
        <v>-8.1408749102411715</v>
      </c>
      <c r="Q708" s="3">
        <v>688</v>
      </c>
      <c r="R708" s="3" t="str">
        <f t="shared" si="10"/>
        <v/>
      </c>
      <c r="S708" s="16"/>
      <c r="T708" s="16">
        <f t="shared" si="96"/>
        <v>4.5173640746383871E-4</v>
      </c>
      <c r="U708" s="16">
        <f t="shared" si="97"/>
        <v>0.34006546474280908</v>
      </c>
      <c r="V708" s="16">
        <f t="shared" si="99"/>
        <v>0.3634858823587524</v>
      </c>
      <c r="W708" s="16">
        <f t="shared" si="98"/>
        <v>-0.26674034935365815</v>
      </c>
      <c r="X708" s="3">
        <f t="shared" si="94"/>
        <v>-4.8006257555226668</v>
      </c>
      <c r="Y708" s="16">
        <f t="shared" si="100"/>
        <v>-4.8534079830001229</v>
      </c>
      <c r="Z708" s="3"/>
      <c r="AA708" s="3"/>
      <c r="AB708" s="3"/>
      <c r="AC708" s="3"/>
      <c r="AD708" s="3"/>
      <c r="AE708" s="3"/>
      <c r="AF708" s="3"/>
      <c r="AG708" s="3"/>
    </row>
    <row r="709" spans="1:33" ht="16.5" customHeight="1" x14ac:dyDescent="0.2">
      <c r="A709" s="3"/>
      <c r="B709" s="18" t="s">
        <v>721</v>
      </c>
      <c r="C709" s="1">
        <v>70.209999999999994</v>
      </c>
      <c r="D709" s="3">
        <f t="shared" si="2"/>
        <v>-2.5500000000000114</v>
      </c>
      <c r="E709" s="16">
        <f t="shared" si="95"/>
        <v>-3.5046728971962773E-2</v>
      </c>
      <c r="F709" s="3">
        <f t="shared" si="3"/>
        <v>6.5025000000000581</v>
      </c>
      <c r="G709" s="1">
        <v>69.77</v>
      </c>
      <c r="H709" s="3">
        <f t="shared" si="4"/>
        <v>-0.43999999999999773</v>
      </c>
      <c r="I709" s="3">
        <f t="shared" si="5"/>
        <v>-6.2669135450790165E-3</v>
      </c>
      <c r="J709" s="3">
        <f t="shared" si="0"/>
        <v>8.3333333333333329E-2</v>
      </c>
      <c r="K709" s="3">
        <f t="shared" si="1"/>
        <v>-5.2799999999999727</v>
      </c>
      <c r="L709" s="3">
        <f t="shared" si="15"/>
        <v>2.5373073770548769</v>
      </c>
      <c r="M709" s="3">
        <f t="shared" si="6"/>
        <v>1.5928927701056581</v>
      </c>
      <c r="N709" s="3">
        <f t="shared" si="7"/>
        <v>25.48628432169053</v>
      </c>
      <c r="O709" s="3">
        <f t="shared" si="8"/>
        <v>-0.20717025413964876</v>
      </c>
      <c r="P709" s="3">
        <f t="shared" si="93"/>
        <v>-6.2151076241894625</v>
      </c>
      <c r="Q709" s="3">
        <v>689</v>
      </c>
      <c r="R709" s="3" t="str">
        <f t="shared" si="10"/>
        <v/>
      </c>
      <c r="S709" s="16"/>
      <c r="T709" s="16">
        <f t="shared" si="96"/>
        <v>4.9371136985142659E-4</v>
      </c>
      <c r="U709" s="16">
        <f t="shared" si="97"/>
        <v>0.35551386848049288</v>
      </c>
      <c r="V709" s="16">
        <f t="shared" si="99"/>
        <v>0.35962360539344673</v>
      </c>
      <c r="W709" s="16">
        <f t="shared" si="98"/>
        <v>-0.21153313332718721</v>
      </c>
      <c r="X709" s="3">
        <f t="shared" si="94"/>
        <v>-3.6650121839478471</v>
      </c>
      <c r="Y709" s="16">
        <f t="shared" si="100"/>
        <v>-3.8488987528392467</v>
      </c>
      <c r="Z709" s="3"/>
      <c r="AA709" s="3"/>
      <c r="AB709" s="3"/>
      <c r="AC709" s="3"/>
      <c r="AD709" s="3"/>
      <c r="AE709" s="3"/>
      <c r="AF709" s="3"/>
      <c r="AG709" s="3"/>
    </row>
    <row r="710" spans="1:33" ht="16.5" customHeight="1" x14ac:dyDescent="0.2">
      <c r="A710" s="3"/>
      <c r="B710" s="18" t="s">
        <v>722</v>
      </c>
      <c r="C710" s="1">
        <v>72.02</v>
      </c>
      <c r="D710" s="3">
        <f t="shared" si="2"/>
        <v>1.8100000000000023</v>
      </c>
      <c r="E710" s="16">
        <f t="shared" si="95"/>
        <v>2.5779803446802484E-2</v>
      </c>
      <c r="F710" s="3">
        <f t="shared" si="3"/>
        <v>3.2761000000000084</v>
      </c>
      <c r="G710" s="1">
        <v>71.63</v>
      </c>
      <c r="H710" s="3">
        <f t="shared" si="4"/>
        <v>-0.39000000000000057</v>
      </c>
      <c r="I710" s="3">
        <f t="shared" si="5"/>
        <v>-5.4151624548736546E-3</v>
      </c>
      <c r="J710" s="3">
        <f t="shared" si="0"/>
        <v>8.3333333333333329E-2</v>
      </c>
      <c r="K710" s="3">
        <f t="shared" si="1"/>
        <v>-4.6800000000000068</v>
      </c>
      <c r="L710" s="3">
        <f t="shared" si="15"/>
        <v>2.5772421134302892</v>
      </c>
      <c r="M710" s="3">
        <f t="shared" si="6"/>
        <v>1.6053791182864841</v>
      </c>
      <c r="N710" s="3">
        <f t="shared" si="7"/>
        <v>25.686065892583745</v>
      </c>
      <c r="O710" s="3">
        <f t="shared" si="8"/>
        <v>-0.18219995306292694</v>
      </c>
      <c r="P710" s="3">
        <f t="shared" si="93"/>
        <v>-5.465998591887808</v>
      </c>
      <c r="Q710" s="3">
        <v>690</v>
      </c>
      <c r="R710" s="3">
        <f t="shared" si="10"/>
        <v>-5.465998591887808</v>
      </c>
      <c r="S710" s="16"/>
      <c r="T710" s="16">
        <f t="shared" si="96"/>
        <v>5.0294849935976938E-4</v>
      </c>
      <c r="U710" s="16">
        <f t="shared" si="97"/>
        <v>0.35882421300143746</v>
      </c>
      <c r="V710" s="16">
        <f t="shared" si="99"/>
        <v>0.3660289757939254</v>
      </c>
      <c r="W710" s="16">
        <f t="shared" si="98"/>
        <v>-0.18109689119062747</v>
      </c>
      <c r="X710" s="3">
        <f t="shared" si="94"/>
        <v>-3.2232670209509315</v>
      </c>
      <c r="Y710" s="16">
        <f t="shared" si="100"/>
        <v>-3.2951036449148372</v>
      </c>
      <c r="Z710" s="3"/>
      <c r="AA710" s="3"/>
      <c r="AB710" s="3"/>
      <c r="AC710" s="3"/>
      <c r="AD710" s="3"/>
      <c r="AE710" s="3"/>
      <c r="AF710" s="3"/>
      <c r="AG710" s="3"/>
    </row>
    <row r="711" spans="1:33" ht="16.5" customHeight="1" x14ac:dyDescent="0.2">
      <c r="A711" s="3"/>
      <c r="B711" s="18" t="s">
        <v>723</v>
      </c>
      <c r="C711" s="1">
        <v>68.8</v>
      </c>
      <c r="D711" s="3">
        <f t="shared" si="2"/>
        <v>-3.2199999999999989</v>
      </c>
      <c r="E711" s="16">
        <f t="shared" si="95"/>
        <v>-4.4709802832546504E-2</v>
      </c>
      <c r="F711" s="3">
        <f t="shared" si="3"/>
        <v>10.368399999999992</v>
      </c>
      <c r="G711" s="1">
        <v>68.33</v>
      </c>
      <c r="H711" s="3">
        <f t="shared" si="4"/>
        <v>-0.46999999999999886</v>
      </c>
      <c r="I711" s="3">
        <f t="shared" si="5"/>
        <v>-6.8313953488371932E-3</v>
      </c>
      <c r="J711" s="3">
        <f t="shared" si="0"/>
        <v>8.3333333333333329E-2</v>
      </c>
      <c r="K711" s="3">
        <f t="shared" si="1"/>
        <v>-5.6399999999999864</v>
      </c>
      <c r="L711" s="3">
        <f t="shared" si="15"/>
        <v>2.9983857829745975</v>
      </c>
      <c r="M711" s="3">
        <f t="shared" si="6"/>
        <v>1.7315847605516161</v>
      </c>
      <c r="N711" s="3">
        <f t="shared" si="7"/>
        <v>27.705356168825858</v>
      </c>
      <c r="O711" s="3">
        <f t="shared" si="8"/>
        <v>-0.20357074515238066</v>
      </c>
      <c r="P711" s="3">
        <f t="shared" si="93"/>
        <v>-6.1071223545714197</v>
      </c>
      <c r="Q711" s="3">
        <v>691</v>
      </c>
      <c r="R711" s="3" t="str">
        <f t="shared" si="10"/>
        <v/>
      </c>
      <c r="S711" s="16"/>
      <c r="T711" s="16">
        <f t="shared" si="96"/>
        <v>5.8381433557411612E-4</v>
      </c>
      <c r="U711" s="16">
        <f t="shared" si="97"/>
        <v>0.38659600348034345</v>
      </c>
      <c r="V711" s="16">
        <f t="shared" si="99"/>
        <v>0.37165570913719381</v>
      </c>
      <c r="W711" s="16">
        <f t="shared" si="98"/>
        <v>-0.21204757278411557</v>
      </c>
      <c r="X711" s="3">
        <f t="shared" si="94"/>
        <v>-3.6013339095288042</v>
      </c>
      <c r="Y711" s="16">
        <f t="shared" si="100"/>
        <v>-3.8582591086049804</v>
      </c>
      <c r="Z711" s="3"/>
      <c r="AA711" s="3"/>
      <c r="AB711" s="3"/>
      <c r="AC711" s="3"/>
      <c r="AD711" s="3"/>
      <c r="AE711" s="3"/>
      <c r="AF711" s="3"/>
      <c r="AG711" s="3"/>
    </row>
    <row r="712" spans="1:33" ht="16.5" customHeight="1" x14ac:dyDescent="0.2">
      <c r="A712" s="3"/>
      <c r="B712" s="18" t="s">
        <v>724</v>
      </c>
      <c r="C712" s="1">
        <v>66.45</v>
      </c>
      <c r="D712" s="3">
        <f t="shared" si="2"/>
        <v>-2.3499999999999943</v>
      </c>
      <c r="E712" s="16">
        <f t="shared" si="95"/>
        <v>-3.4156976744185968E-2</v>
      </c>
      <c r="F712" s="3">
        <f t="shared" si="3"/>
        <v>5.5224999999999733</v>
      </c>
      <c r="G712" s="1">
        <v>65.92</v>
      </c>
      <c r="H712" s="3">
        <f t="shared" si="4"/>
        <v>-0.53000000000000114</v>
      </c>
      <c r="I712" s="3">
        <f t="shared" si="5"/>
        <v>-7.9759217456734557E-3</v>
      </c>
      <c r="J712" s="3">
        <f t="shared" si="0"/>
        <v>8.3333333333333329E-2</v>
      </c>
      <c r="K712" s="3">
        <f t="shared" si="1"/>
        <v>-6.3600000000000136</v>
      </c>
      <c r="L712" s="3">
        <f t="shared" si="15"/>
        <v>3.1348243893002934</v>
      </c>
      <c r="M712" s="3">
        <f t="shared" si="6"/>
        <v>1.7705435293435441</v>
      </c>
      <c r="N712" s="3">
        <f t="shared" si="7"/>
        <v>28.328696469496705</v>
      </c>
      <c r="O712" s="3">
        <f t="shared" si="8"/>
        <v>-0.22450732976182744</v>
      </c>
      <c r="P712" s="3">
        <f t="shared" si="93"/>
        <v>-6.7352198928548228</v>
      </c>
      <c r="Q712" s="3">
        <v>692</v>
      </c>
      <c r="R712" s="3" t="str">
        <f t="shared" si="10"/>
        <v/>
      </c>
      <c r="S712" s="16"/>
      <c r="T712" s="16">
        <f t="shared" si="96"/>
        <v>6.1532161799188613E-4</v>
      </c>
      <c r="U712" s="16">
        <f t="shared" si="97"/>
        <v>0.39689083411679194</v>
      </c>
      <c r="V712" s="16">
        <f t="shared" si="99"/>
        <v>0.37393424860689672</v>
      </c>
      <c r="W712" s="16">
        <f t="shared" si="98"/>
        <v>-0.2411521071305891</v>
      </c>
      <c r="X712" s="3">
        <f t="shared" si="94"/>
        <v>-3.9717193106692283</v>
      </c>
      <c r="Y712" s="16">
        <f t="shared" si="100"/>
        <v>-4.3878234571595032</v>
      </c>
      <c r="Z712" s="3"/>
      <c r="AA712" s="3"/>
      <c r="AB712" s="3"/>
      <c r="AC712" s="3"/>
      <c r="AD712" s="3"/>
      <c r="AE712" s="3"/>
      <c r="AF712" s="3"/>
      <c r="AG712" s="3"/>
    </row>
    <row r="713" spans="1:33" ht="16.5" customHeight="1" x14ac:dyDescent="0.2">
      <c r="A713" s="3"/>
      <c r="B713" s="18" t="s">
        <v>725</v>
      </c>
      <c r="C713" s="1">
        <v>66.569999999999993</v>
      </c>
      <c r="D713" s="3">
        <f t="shared" si="2"/>
        <v>0.11999999999999034</v>
      </c>
      <c r="E713" s="16">
        <f t="shared" si="95"/>
        <v>1.8058690744919537E-3</v>
      </c>
      <c r="F713" s="3">
        <f t="shared" si="3"/>
        <v>1.439999999999768E-2</v>
      </c>
      <c r="G713" s="1">
        <v>66.150000000000006</v>
      </c>
      <c r="H713" s="3">
        <f t="shared" si="4"/>
        <v>-0.41999999999998749</v>
      </c>
      <c r="I713" s="3">
        <f t="shared" si="5"/>
        <v>-6.3091482649840396E-3</v>
      </c>
      <c r="J713" s="3">
        <f t="shared" si="0"/>
        <v>8.3333333333333329E-2</v>
      </c>
      <c r="K713" s="3">
        <f t="shared" si="1"/>
        <v>-5.0399999999998499</v>
      </c>
      <c r="L713" s="3">
        <f t="shared" si="15"/>
        <v>2.9661528006894669</v>
      </c>
      <c r="M713" s="3">
        <f t="shared" si="6"/>
        <v>1.722252246533436</v>
      </c>
      <c r="N713" s="3">
        <f t="shared" si="7"/>
        <v>27.556035944534976</v>
      </c>
      <c r="O713" s="3">
        <f t="shared" si="8"/>
        <v>-0.18290003722394632</v>
      </c>
      <c r="P713" s="3">
        <f t="shared" si="93"/>
        <v>-5.4870011167183899</v>
      </c>
      <c r="Q713" s="3">
        <v>693</v>
      </c>
      <c r="R713" s="3" t="str">
        <f t="shared" si="10"/>
        <v/>
      </c>
      <c r="S713" s="16"/>
      <c r="T713" s="16">
        <f t="shared" si="96"/>
        <v>5.8223726907957914E-4</v>
      </c>
      <c r="U713" s="16">
        <f t="shared" si="97"/>
        <v>0.38607349155876042</v>
      </c>
      <c r="V713" s="16">
        <f t="shared" si="99"/>
        <v>0.37359175642951314</v>
      </c>
      <c r="W713" s="16">
        <f t="shared" si="98"/>
        <v>-0.19610198792497371</v>
      </c>
      <c r="X713" s="3">
        <f t="shared" si="94"/>
        <v>-3.2356520855471036</v>
      </c>
      <c r="Y713" s="16">
        <f t="shared" si="100"/>
        <v>-3.5681251673527825</v>
      </c>
      <c r="Z713" s="3"/>
      <c r="AA713" s="3"/>
      <c r="AB713" s="3"/>
      <c r="AC713" s="3"/>
      <c r="AD713" s="3"/>
      <c r="AE713" s="3"/>
      <c r="AF713" s="3"/>
      <c r="AG713" s="3"/>
    </row>
    <row r="714" spans="1:33" ht="16.5" customHeight="1" x14ac:dyDescent="0.2">
      <c r="A714" s="3"/>
      <c r="B714" s="18" t="s">
        <v>726</v>
      </c>
      <c r="C714" s="1">
        <v>67.42</v>
      </c>
      <c r="D714" s="3">
        <f t="shared" si="2"/>
        <v>0.85000000000000853</v>
      </c>
      <c r="E714" s="16">
        <f t="shared" si="95"/>
        <v>1.2768514345801542E-2</v>
      </c>
      <c r="F714" s="3">
        <f t="shared" si="3"/>
        <v>0.72250000000001446</v>
      </c>
      <c r="G714" s="1">
        <v>67.11</v>
      </c>
      <c r="H714" s="3">
        <f t="shared" si="4"/>
        <v>-0.31000000000000227</v>
      </c>
      <c r="I714" s="3">
        <f t="shared" si="5"/>
        <v>-4.5980421239988469E-3</v>
      </c>
      <c r="J714" s="3">
        <f t="shared" si="0"/>
        <v>8.3333333333333329E-2</v>
      </c>
      <c r="K714" s="3">
        <f t="shared" si="1"/>
        <v>-3.7200000000000273</v>
      </c>
      <c r="L714" s="3">
        <f t="shared" si="15"/>
        <v>2.8448742709224693</v>
      </c>
      <c r="M714" s="3">
        <f t="shared" si="6"/>
        <v>1.6866755084848031</v>
      </c>
      <c r="N714" s="3">
        <f t="shared" si="7"/>
        <v>26.986808135756849</v>
      </c>
      <c r="O714" s="3">
        <f t="shared" si="8"/>
        <v>-0.13784512719276051</v>
      </c>
      <c r="P714" s="3">
        <f t="shared" si="93"/>
        <v>-4.1353538157828158</v>
      </c>
      <c r="Q714" s="3">
        <v>694</v>
      </c>
      <c r="R714" s="3" t="str">
        <f t="shared" si="10"/>
        <v/>
      </c>
      <c r="S714" s="16"/>
      <c r="T714" s="16">
        <f t="shared" si="96"/>
        <v>5.5957768472927427E-4</v>
      </c>
      <c r="U714" s="16">
        <f t="shared" si="97"/>
        <v>0.3784863105723828</v>
      </c>
      <c r="V714" s="16">
        <f t="shared" si="99"/>
        <v>0.37308566927329412</v>
      </c>
      <c r="W714" s="16">
        <f t="shared" si="98"/>
        <v>-0.14578203741251047</v>
      </c>
      <c r="X714" s="3">
        <f t="shared" si="94"/>
        <v>-2.4385936714580723</v>
      </c>
      <c r="Y714" s="16">
        <f t="shared" si="100"/>
        <v>-2.6525409667879241</v>
      </c>
      <c r="Z714" s="3"/>
      <c r="AA714" s="3"/>
      <c r="AB714" s="3"/>
      <c r="AC714" s="3"/>
      <c r="AD714" s="3"/>
      <c r="AE714" s="3"/>
      <c r="AF714" s="3"/>
      <c r="AG714" s="3"/>
    </row>
    <row r="715" spans="1:33" ht="16.5" customHeight="1" x14ac:dyDescent="0.2">
      <c r="A715" s="3"/>
      <c r="B715" s="18" t="s">
        <v>727</v>
      </c>
      <c r="C715" s="1">
        <v>67.040000000000006</v>
      </c>
      <c r="D715" s="3">
        <f t="shared" si="2"/>
        <v>-0.37999999999999545</v>
      </c>
      <c r="E715" s="16">
        <f t="shared" si="95"/>
        <v>-5.636309700385575E-3</v>
      </c>
      <c r="F715" s="3">
        <f t="shared" si="3"/>
        <v>0.14439999999999653</v>
      </c>
      <c r="G715" s="1">
        <v>66.709999999999994</v>
      </c>
      <c r="H715" s="3">
        <f t="shared" si="4"/>
        <v>-0.33000000000001251</v>
      </c>
      <c r="I715" s="3">
        <f t="shared" si="5"/>
        <v>-4.9224343675419524E-3</v>
      </c>
      <c r="J715" s="3">
        <f t="shared" si="0"/>
        <v>8.3333333333333329E-2</v>
      </c>
      <c r="K715" s="3">
        <f t="shared" si="1"/>
        <v>-3.9600000000001501</v>
      </c>
      <c r="L715" s="3">
        <f t="shared" si="15"/>
        <v>2.6989026887104437</v>
      </c>
      <c r="M715" s="3">
        <f t="shared" si="6"/>
        <v>1.6428337373911104</v>
      </c>
      <c r="N715" s="3">
        <f t="shared" si="7"/>
        <v>26.285339798257766</v>
      </c>
      <c r="O715" s="3">
        <f t="shared" si="8"/>
        <v>-0.15065432025583422</v>
      </c>
      <c r="P715" s="3">
        <f t="shared" si="93"/>
        <v>-4.5196296076750269</v>
      </c>
      <c r="Q715" s="3">
        <v>695</v>
      </c>
      <c r="R715" s="3">
        <f t="shared" si="10"/>
        <v>-4.5196296076750269</v>
      </c>
      <c r="S715" s="16"/>
      <c r="T715" s="16">
        <f t="shared" si="96"/>
        <v>5.3104743080005187E-4</v>
      </c>
      <c r="U715" s="16">
        <f t="shared" si="97"/>
        <v>0.3687114621012117</v>
      </c>
      <c r="V715" s="16">
        <f t="shared" si="99"/>
        <v>0.37308146109655332</v>
      </c>
      <c r="W715" s="16">
        <f t="shared" si="98"/>
        <v>-0.16020443756719685</v>
      </c>
      <c r="X715" s="3">
        <f t="shared" si="94"/>
        <v>-2.6651988317291035</v>
      </c>
      <c r="Y715" s="16">
        <f t="shared" si="100"/>
        <v>-2.9149601778836192</v>
      </c>
      <c r="Z715" s="3"/>
      <c r="AA715" s="3"/>
      <c r="AB715" s="3"/>
      <c r="AC715" s="3"/>
      <c r="AD715" s="3"/>
      <c r="AE715" s="3"/>
      <c r="AF715" s="3"/>
      <c r="AG715" s="3"/>
    </row>
    <row r="716" spans="1:33" ht="16.5" customHeight="1" x14ac:dyDescent="0.2">
      <c r="A716" s="3"/>
      <c r="B716" s="18" t="s">
        <v>728</v>
      </c>
      <c r="C716" s="1">
        <v>70.599999999999994</v>
      </c>
      <c r="D716" s="3">
        <f t="shared" si="2"/>
        <v>3.5599999999999881</v>
      </c>
      <c r="E716" s="16">
        <f t="shared" si="95"/>
        <v>5.3102625298329174E-2</v>
      </c>
      <c r="F716" s="3">
        <f t="shared" si="3"/>
        <v>12.673599999999915</v>
      </c>
      <c r="G716" s="1">
        <v>70.400000000000006</v>
      </c>
      <c r="H716" s="3">
        <f t="shared" si="4"/>
        <v>-0.19999999999998863</v>
      </c>
      <c r="I716" s="3">
        <f t="shared" si="5"/>
        <v>-2.832861189801539E-3</v>
      </c>
      <c r="J716" s="3">
        <f t="shared" si="0"/>
        <v>8.3333333333333329E-2</v>
      </c>
      <c r="K716" s="3">
        <f t="shared" si="1"/>
        <v>-2.3999999999998636</v>
      </c>
      <c r="L716" s="3">
        <f t="shared" si="15"/>
        <v>3.2380755163477124</v>
      </c>
      <c r="M716" s="3">
        <f t="shared" si="6"/>
        <v>1.7994653418023123</v>
      </c>
      <c r="N716" s="3">
        <f t="shared" si="7"/>
        <v>28.791445468836997</v>
      </c>
      <c r="O716" s="3">
        <f t="shared" si="8"/>
        <v>-8.3358093382201043E-2</v>
      </c>
      <c r="P716" s="3">
        <f t="shared" si="93"/>
        <v>-2.5007428014660311</v>
      </c>
      <c r="Q716" s="3">
        <v>696</v>
      </c>
      <c r="R716" s="3" t="str">
        <f t="shared" si="10"/>
        <v/>
      </c>
      <c r="S716" s="16"/>
      <c r="T716" s="16">
        <f t="shared" si="96"/>
        <v>6.5476858662571124E-4</v>
      </c>
      <c r="U716" s="16">
        <f t="shared" si="97"/>
        <v>0.40941514160590359</v>
      </c>
      <c r="V716" s="16">
        <f t="shared" si="99"/>
        <v>0.40292284223582586</v>
      </c>
      <c r="W716" s="16">
        <f t="shared" si="98"/>
        <v>-8.303145346378242E-2</v>
      </c>
      <c r="X716" s="3">
        <f t="shared" si="94"/>
        <v>-1.4746732302142802</v>
      </c>
      <c r="Y716" s="16">
        <f t="shared" si="100"/>
        <v>-1.5107782533002752</v>
      </c>
      <c r="Z716" s="3"/>
      <c r="AA716" s="3"/>
      <c r="AB716" s="3"/>
      <c r="AC716" s="3"/>
      <c r="AD716" s="3"/>
      <c r="AE716" s="3"/>
      <c r="AF716" s="3"/>
      <c r="AG716" s="3"/>
    </row>
    <row r="717" spans="1:33" ht="16.5" customHeight="1" x14ac:dyDescent="0.2">
      <c r="A717" s="3"/>
      <c r="B717" s="18" t="s">
        <v>729</v>
      </c>
      <c r="C717" s="1">
        <v>70.58</v>
      </c>
      <c r="D717" s="3">
        <f t="shared" si="2"/>
        <v>-1.9999999999996021E-2</v>
      </c>
      <c r="E717" s="16">
        <f t="shared" si="95"/>
        <v>-2.8328611898011363E-4</v>
      </c>
      <c r="F717" s="3">
        <f t="shared" si="3"/>
        <v>3.9999999999984086E-4</v>
      </c>
      <c r="G717" s="1">
        <v>70.349999999999994</v>
      </c>
      <c r="H717" s="3">
        <f t="shared" si="4"/>
        <v>-0.23000000000000398</v>
      </c>
      <c r="I717" s="3">
        <f t="shared" si="5"/>
        <v>-3.2587135165769903E-3</v>
      </c>
      <c r="J717" s="3">
        <f t="shared" si="0"/>
        <v>8.3333333333333329E-2</v>
      </c>
      <c r="K717" s="3">
        <f t="shared" si="1"/>
        <v>-2.7600000000000477</v>
      </c>
      <c r="L717" s="3">
        <f t="shared" si="15"/>
        <v>3.0630660289775657</v>
      </c>
      <c r="M717" s="3">
        <f t="shared" si="6"/>
        <v>1.7501617150930842</v>
      </c>
      <c r="N717" s="3">
        <f t="shared" si="7"/>
        <v>28.002587441489347</v>
      </c>
      <c r="O717" s="3">
        <f t="shared" si="8"/>
        <v>-9.8562320562947753E-2</v>
      </c>
      <c r="P717" s="3">
        <f t="shared" si="93"/>
        <v>-2.9568696168884325</v>
      </c>
      <c r="Q717" s="3">
        <v>697</v>
      </c>
      <c r="R717" s="3" t="str">
        <f t="shared" si="10"/>
        <v/>
      </c>
      <c r="S717" s="16"/>
      <c r="T717" s="16">
        <f t="shared" si="96"/>
        <v>6.193800279446029E-4</v>
      </c>
      <c r="U717" s="16">
        <f t="shared" si="97"/>
        <v>0.39819754790030831</v>
      </c>
      <c r="V717" s="16">
        <f t="shared" si="99"/>
        <v>0.40257008768374924</v>
      </c>
      <c r="W717" s="16">
        <f t="shared" si="98"/>
        <v>-9.8203925175134432E-2</v>
      </c>
      <c r="X717" s="3">
        <f t="shared" si="94"/>
        <v>-1.7436485138348026</v>
      </c>
      <c r="Y717" s="16">
        <f t="shared" si="100"/>
        <v>-1.7868452056910664</v>
      </c>
      <c r="Z717" s="3"/>
      <c r="AA717" s="3"/>
      <c r="AB717" s="3"/>
      <c r="AC717" s="3"/>
      <c r="AD717" s="3"/>
      <c r="AE717" s="3"/>
      <c r="AF717" s="3"/>
      <c r="AG717" s="3"/>
    </row>
    <row r="718" spans="1:33" ht="16.5" customHeight="1" x14ac:dyDescent="0.2">
      <c r="A718" s="3"/>
      <c r="B718" s="18" t="s">
        <v>730</v>
      </c>
      <c r="C718" s="1">
        <v>70.099999999999994</v>
      </c>
      <c r="D718" s="3">
        <f t="shared" si="2"/>
        <v>-0.48000000000000398</v>
      </c>
      <c r="E718" s="16">
        <f t="shared" si="95"/>
        <v>-6.8007934258997446E-3</v>
      </c>
      <c r="F718" s="3">
        <f t="shared" si="3"/>
        <v>0.23040000000000382</v>
      </c>
      <c r="G718" s="1">
        <v>69.81</v>
      </c>
      <c r="H718" s="3">
        <f t="shared" si="4"/>
        <v>-0.28999999999999204</v>
      </c>
      <c r="I718" s="3">
        <f t="shared" si="5"/>
        <v>-4.1369472182595157E-3</v>
      </c>
      <c r="J718" s="3">
        <f t="shared" si="0"/>
        <v>8.3333333333333329E-2</v>
      </c>
      <c r="K718" s="3">
        <f t="shared" si="1"/>
        <v>-3.4799999999999045</v>
      </c>
      <c r="L718" s="3">
        <f t="shared" si="15"/>
        <v>2.9099489463301298</v>
      </c>
      <c r="M718" s="3">
        <f t="shared" si="6"/>
        <v>1.7058572467619117</v>
      </c>
      <c r="N718" s="3">
        <f t="shared" si="7"/>
        <v>27.293715948190588</v>
      </c>
      <c r="O718" s="3">
        <f t="shared" si="8"/>
        <v>-0.12750187649808117</v>
      </c>
      <c r="P718" s="3">
        <f t="shared" si="93"/>
        <v>-3.8250562949424354</v>
      </c>
      <c r="Q718" s="3">
        <v>698</v>
      </c>
      <c r="R718" s="3" t="str">
        <f t="shared" si="10"/>
        <v/>
      </c>
      <c r="S718" s="16"/>
      <c r="T718" s="16">
        <f t="shared" si="96"/>
        <v>5.884000692028277E-4</v>
      </c>
      <c r="U718" s="16">
        <f t="shared" si="97"/>
        <v>0.38811134705896438</v>
      </c>
      <c r="V718" s="16">
        <f t="shared" si="99"/>
        <v>0.40086161119291647</v>
      </c>
      <c r="W718" s="16">
        <f t="shared" si="98"/>
        <v>-0.12791011392813528</v>
      </c>
      <c r="X718" s="3">
        <f t="shared" si="94"/>
        <v>-2.2556130598106403</v>
      </c>
      <c r="Y718" s="16">
        <f t="shared" si="100"/>
        <v>-2.3273568080327371</v>
      </c>
      <c r="Z718" s="3"/>
      <c r="AA718" s="3"/>
      <c r="AB718" s="3"/>
      <c r="AC718" s="3"/>
      <c r="AD718" s="3"/>
      <c r="AE718" s="3"/>
      <c r="AF718" s="3"/>
      <c r="AG718" s="3"/>
    </row>
    <row r="719" spans="1:33" ht="16.5" customHeight="1" x14ac:dyDescent="0.2">
      <c r="A719" s="3"/>
      <c r="B719" s="18" t="s">
        <v>731</v>
      </c>
      <c r="C719" s="1">
        <v>70.36</v>
      </c>
      <c r="D719" s="3">
        <f t="shared" si="2"/>
        <v>0.26000000000000512</v>
      </c>
      <c r="E719" s="16">
        <f t="shared" si="95"/>
        <v>3.7089871611983615E-3</v>
      </c>
      <c r="F719" s="3">
        <f t="shared" si="3"/>
        <v>6.7600000000002658E-2</v>
      </c>
      <c r="G719" s="1">
        <v>70.260000000000005</v>
      </c>
      <c r="H719" s="3">
        <f t="shared" si="4"/>
        <v>-9.9999999999994316E-2</v>
      </c>
      <c r="I719" s="3">
        <f t="shared" si="5"/>
        <v>-1.4212620807276053E-3</v>
      </c>
      <c r="J719" s="3">
        <f t="shared" si="0"/>
        <v>8.3333333333333329E-2</v>
      </c>
      <c r="K719" s="3">
        <f t="shared" si="1"/>
        <v>-1.1999999999999318</v>
      </c>
      <c r="L719" s="3">
        <f t="shared" si="15"/>
        <v>2.7563084627447174</v>
      </c>
      <c r="M719" s="3">
        <f t="shared" si="6"/>
        <v>1.660213378678993</v>
      </c>
      <c r="N719" s="3">
        <f t="shared" si="7"/>
        <v>26.563414058863888</v>
      </c>
      <c r="O719" s="3">
        <f t="shared" si="8"/>
        <v>-4.5174916045835095E-2</v>
      </c>
      <c r="P719" s="3">
        <f t="shared" si="93"/>
        <v>-1.3552474813750528</v>
      </c>
      <c r="Q719" s="3">
        <v>699</v>
      </c>
      <c r="R719" s="3" t="str">
        <f t="shared" si="10"/>
        <v/>
      </c>
      <c r="S719" s="16"/>
      <c r="T719" s="16">
        <f t="shared" si="96"/>
        <v>5.5733825928710372E-4</v>
      </c>
      <c r="U719" s="16">
        <f t="shared" si="97"/>
        <v>0.37772820172380372</v>
      </c>
      <c r="V719" s="16">
        <f t="shared" si="99"/>
        <v>0.40014619466260898</v>
      </c>
      <c r="W719" s="16">
        <f t="shared" si="98"/>
        <v>-4.5151897292545956E-2</v>
      </c>
      <c r="X719" s="3">
        <f t="shared" si="94"/>
        <v>-0.79918141918772767</v>
      </c>
      <c r="Y719" s="16">
        <f t="shared" si="100"/>
        <v>-0.8215501677876873</v>
      </c>
      <c r="Z719" s="3"/>
      <c r="AA719" s="3"/>
      <c r="AB719" s="3"/>
      <c r="AC719" s="3"/>
      <c r="AD719" s="3"/>
      <c r="AE719" s="3"/>
      <c r="AF719" s="3"/>
      <c r="AG719" s="3"/>
    </row>
    <row r="720" spans="1:33" ht="16.5" customHeight="1" x14ac:dyDescent="0.2">
      <c r="A720" s="3"/>
      <c r="B720" s="18" t="s">
        <v>732</v>
      </c>
      <c r="C720" s="1">
        <v>71.44</v>
      </c>
      <c r="D720" s="3">
        <f t="shared" si="2"/>
        <v>1.0799999999999983</v>
      </c>
      <c r="E720" s="16">
        <f t="shared" si="95"/>
        <v>1.5349630471858987E-2</v>
      </c>
      <c r="F720" s="3">
        <f t="shared" si="3"/>
        <v>1.1663999999999963</v>
      </c>
      <c r="G720" s="1">
        <v>71.16</v>
      </c>
      <c r="H720" s="3">
        <f t="shared" si="4"/>
        <v>-0.28000000000000114</v>
      </c>
      <c r="I720" s="3">
        <f t="shared" si="5"/>
        <v>-3.919372900335962E-3</v>
      </c>
      <c r="J720" s="3">
        <f t="shared" si="0"/>
        <v>8.3333333333333329E-2</v>
      </c>
      <c r="K720" s="3">
        <f t="shared" si="1"/>
        <v>-3.3600000000000136</v>
      </c>
      <c r="L720" s="3">
        <f t="shared" si="15"/>
        <v>2.6703674647585163</v>
      </c>
      <c r="M720" s="3">
        <f t="shared" si="6"/>
        <v>1.6341259023583576</v>
      </c>
      <c r="N720" s="3">
        <f t="shared" si="7"/>
        <v>26.146014437733722</v>
      </c>
      <c r="O720" s="3">
        <f t="shared" si="8"/>
        <v>-0.12850907001530942</v>
      </c>
      <c r="P720" s="3">
        <f t="shared" si="93"/>
        <v>-3.8552721004592829</v>
      </c>
      <c r="Q720" s="3">
        <v>700</v>
      </c>
      <c r="R720" s="3">
        <f t="shared" si="10"/>
        <v>-3.8552721004592829</v>
      </c>
      <c r="S720" s="16"/>
      <c r="T720" s="16">
        <f t="shared" si="96"/>
        <v>5.3994760503496954E-4</v>
      </c>
      <c r="U720" s="16">
        <f t="shared" si="97"/>
        <v>0.37178836303595114</v>
      </c>
      <c r="V720" s="16">
        <f t="shared" si="99"/>
        <v>0.37357357921362716</v>
      </c>
      <c r="W720" s="16">
        <f t="shared" si="98"/>
        <v>-0.12650335373590918</v>
      </c>
      <c r="X720" s="3">
        <f t="shared" si="94"/>
        <v>-2.2734311415017818</v>
      </c>
      <c r="Y720" s="16">
        <f t="shared" si="100"/>
        <v>-2.3017604512623389</v>
      </c>
      <c r="Z720" s="3"/>
      <c r="AA720" s="3"/>
      <c r="AB720" s="3"/>
      <c r="AC720" s="3"/>
      <c r="AD720" s="3"/>
      <c r="AE720" s="3"/>
      <c r="AF720" s="3"/>
      <c r="AG720" s="3"/>
    </row>
    <row r="721" spans="1:33" ht="16.5" customHeight="1" x14ac:dyDescent="0.2">
      <c r="A721" s="3"/>
      <c r="B721" s="18" t="s">
        <v>733</v>
      </c>
      <c r="C721" s="1">
        <v>70.180000000000007</v>
      </c>
      <c r="D721" s="3">
        <f t="shared" si="2"/>
        <v>-1.2599999999999909</v>
      </c>
      <c r="E721" s="16">
        <f t="shared" si="95"/>
        <v>-1.7637178051511632E-2</v>
      </c>
      <c r="F721" s="3">
        <f t="shared" si="3"/>
        <v>1.587599999999977</v>
      </c>
      <c r="G721" s="1">
        <v>69.8</v>
      </c>
      <c r="H721" s="3">
        <f t="shared" si="4"/>
        <v>-0.38000000000000966</v>
      </c>
      <c r="I721" s="3">
        <f t="shared" si="5"/>
        <v>-5.4146480478770255E-3</v>
      </c>
      <c r="J721" s="3">
        <f t="shared" si="0"/>
        <v>8.3333333333333329E-2</v>
      </c>
      <c r="K721" s="3">
        <f t="shared" si="1"/>
        <v>-4.560000000000116</v>
      </c>
      <c r="L721" s="3">
        <f t="shared" si="15"/>
        <v>2.6118394936904874</v>
      </c>
      <c r="M721" s="3">
        <f t="shared" si="6"/>
        <v>1.6161186508701912</v>
      </c>
      <c r="N721" s="3">
        <f t="shared" si="7"/>
        <v>25.85789841392306</v>
      </c>
      <c r="O721" s="3">
        <f t="shared" si="8"/>
        <v>-0.17634843818339105</v>
      </c>
      <c r="P721" s="3">
        <f t="shared" si="93"/>
        <v>-5.2904531455017318</v>
      </c>
      <c r="Q721" s="3">
        <v>701</v>
      </c>
      <c r="R721" s="3" t="str">
        <f t="shared" si="10"/>
        <v/>
      </c>
      <c r="S721" s="16"/>
      <c r="T721" s="16">
        <f t="shared" si="96"/>
        <v>5.2757584528284824E-4</v>
      </c>
      <c r="U721" s="16">
        <f t="shared" si="97"/>
        <v>0.36750430799163314</v>
      </c>
      <c r="V721" s="16">
        <f t="shared" si="99"/>
        <v>0.37323364040956919</v>
      </c>
      <c r="W721" s="16">
        <f t="shared" si="98"/>
        <v>-0.17680276165906497</v>
      </c>
      <c r="X721" s="3">
        <f t="shared" si="94"/>
        <v>-3.1197489101240992</v>
      </c>
      <c r="Y721" s="16">
        <f t="shared" si="100"/>
        <v>-3.2169708742297027</v>
      </c>
      <c r="Z721" s="3"/>
      <c r="AA721" s="3"/>
      <c r="AB721" s="3"/>
      <c r="AC721" s="3"/>
      <c r="AD721" s="3"/>
      <c r="AE721" s="3"/>
      <c r="AF721" s="3"/>
      <c r="AG721" s="3"/>
    </row>
    <row r="722" spans="1:33" ht="16.5" customHeight="1" x14ac:dyDescent="0.2">
      <c r="A722" s="3"/>
      <c r="B722" s="18" t="s">
        <v>734</v>
      </c>
      <c r="C722" s="1">
        <v>71.87</v>
      </c>
      <c r="D722" s="3">
        <f t="shared" si="2"/>
        <v>1.6899999999999977</v>
      </c>
      <c r="E722" s="16">
        <f t="shared" si="95"/>
        <v>2.4080934739241916E-2</v>
      </c>
      <c r="F722" s="3">
        <f t="shared" si="3"/>
        <v>2.8560999999999925</v>
      </c>
      <c r="G722" s="1">
        <v>71.42</v>
      </c>
      <c r="H722" s="3">
        <f t="shared" si="4"/>
        <v>-0.45000000000000284</v>
      </c>
      <c r="I722" s="3">
        <f t="shared" si="5"/>
        <v>-6.2613051342702494E-3</v>
      </c>
      <c r="J722" s="3">
        <f t="shared" si="0"/>
        <v>8.3333333333333329E-2</v>
      </c>
      <c r="K722" s="3">
        <f t="shared" si="1"/>
        <v>-5.4000000000000341</v>
      </c>
      <c r="L722" s="3">
        <f t="shared" si="15"/>
        <v>2.6250427643018122</v>
      </c>
      <c r="M722" s="3">
        <f t="shared" si="6"/>
        <v>1.6201983718982722</v>
      </c>
      <c r="N722" s="3">
        <f t="shared" si="7"/>
        <v>25.923173950372355</v>
      </c>
      <c r="O722" s="3">
        <f t="shared" si="8"/>
        <v>-0.20830782566740713</v>
      </c>
      <c r="P722" s="3">
        <f t="shared" si="93"/>
        <v>-6.2492347700222144</v>
      </c>
      <c r="Q722" s="3">
        <v>702</v>
      </c>
      <c r="R722" s="3" t="str">
        <f t="shared" si="10"/>
        <v/>
      </c>
      <c r="S722" s="16"/>
      <c r="T722" s="16">
        <f t="shared" si="96"/>
        <v>5.3040371407380934E-4</v>
      </c>
      <c r="U722" s="16">
        <f t="shared" si="97"/>
        <v>0.36848792490785259</v>
      </c>
      <c r="V722" s="16">
        <f t="shared" si="99"/>
        <v>0.37993862760046487</v>
      </c>
      <c r="W722" s="16">
        <f t="shared" si="98"/>
        <v>-0.20390264248151982</v>
      </c>
      <c r="X722" s="3">
        <f t="shared" si="94"/>
        <v>-3.6851367598753169</v>
      </c>
      <c r="Y722" s="16">
        <f t="shared" si="100"/>
        <v>-3.7100600459307915</v>
      </c>
      <c r="Z722" s="3"/>
      <c r="AA722" s="3"/>
      <c r="AB722" s="3"/>
      <c r="AC722" s="3"/>
      <c r="AD722" s="3"/>
      <c r="AE722" s="3"/>
      <c r="AF722" s="3"/>
      <c r="AG722" s="3"/>
    </row>
    <row r="723" spans="1:33" ht="16.5" customHeight="1" x14ac:dyDescent="0.2">
      <c r="A723" s="3"/>
      <c r="B723" s="18" t="s">
        <v>735</v>
      </c>
      <c r="C723" s="1">
        <v>72.84</v>
      </c>
      <c r="D723" s="3">
        <f t="shared" si="2"/>
        <v>0.96999999999999886</v>
      </c>
      <c r="E723" s="16">
        <f t="shared" si="95"/>
        <v>1.3496591067204659E-2</v>
      </c>
      <c r="F723" s="3">
        <f t="shared" si="3"/>
        <v>0.94089999999999785</v>
      </c>
      <c r="G723" s="1">
        <v>72.239999999999995</v>
      </c>
      <c r="H723" s="3">
        <f t="shared" si="4"/>
        <v>-0.60000000000000853</v>
      </c>
      <c r="I723" s="3">
        <f t="shared" si="5"/>
        <v>-8.2372322899506925E-3</v>
      </c>
      <c r="J723" s="3">
        <f t="shared" si="0"/>
        <v>8.3333333333333329E-2</v>
      </c>
      <c r="K723" s="3">
        <f t="shared" si="1"/>
        <v>-7.2000000000001023</v>
      </c>
      <c r="L723" s="3">
        <f t="shared" si="15"/>
        <v>2.5340080202854978</v>
      </c>
      <c r="M723" s="3">
        <f t="shared" si="6"/>
        <v>1.5918567838488165</v>
      </c>
      <c r="N723" s="3">
        <f t="shared" si="7"/>
        <v>25.469708541581063</v>
      </c>
      <c r="O723" s="3">
        <f t="shared" si="8"/>
        <v>-0.2826887472326432</v>
      </c>
      <c r="P723" s="3">
        <f t="shared" si="93"/>
        <v>-8.4806624169792961</v>
      </c>
      <c r="Q723" s="3">
        <v>703</v>
      </c>
      <c r="R723" s="3" t="str">
        <f t="shared" si="10"/>
        <v/>
      </c>
      <c r="S723" s="16"/>
      <c r="T723" s="16">
        <f t="shared" si="96"/>
        <v>5.1157961982308171E-4</v>
      </c>
      <c r="U723" s="16">
        <f t="shared" si="97"/>
        <v>0.36189001461039089</v>
      </c>
      <c r="V723" s="16">
        <f t="shared" si="99"/>
        <v>0.38157443182779732</v>
      </c>
      <c r="W723" s="16">
        <f t="shared" si="98"/>
        <v>-0.27314041141982409</v>
      </c>
      <c r="X723" s="3">
        <f t="shared" si="94"/>
        <v>-5.0009964373273759</v>
      </c>
      <c r="Y723" s="16">
        <f t="shared" si="100"/>
        <v>-4.9698587276995774</v>
      </c>
      <c r="Z723" s="3"/>
      <c r="AA723" s="3"/>
      <c r="AB723" s="3"/>
      <c r="AC723" s="3"/>
      <c r="AD723" s="3"/>
      <c r="AE723" s="3"/>
      <c r="AF723" s="3"/>
      <c r="AG723" s="3"/>
    </row>
    <row r="724" spans="1:33" ht="16.5" customHeight="1" x14ac:dyDescent="0.2">
      <c r="A724" s="3"/>
      <c r="B724" s="18" t="s">
        <v>736</v>
      </c>
      <c r="C724" s="1">
        <v>73.599999999999994</v>
      </c>
      <c r="D724" s="3">
        <f t="shared" si="2"/>
        <v>0.75999999999999091</v>
      </c>
      <c r="E724" s="16">
        <f t="shared" si="95"/>
        <v>1.0433827567270605E-2</v>
      </c>
      <c r="F724" s="3">
        <f t="shared" si="3"/>
        <v>0.57759999999998612</v>
      </c>
      <c r="G724" s="1">
        <v>73.17</v>
      </c>
      <c r="H724" s="3">
        <f t="shared" si="4"/>
        <v>-0.42999999999999261</v>
      </c>
      <c r="I724" s="3">
        <f t="shared" si="5"/>
        <v>-5.8423913043477264E-3</v>
      </c>
      <c r="J724" s="3">
        <f t="shared" si="0"/>
        <v>8.3333333333333329E-2</v>
      </c>
      <c r="K724" s="3">
        <f t="shared" si="1"/>
        <v>-5.1599999999999113</v>
      </c>
      <c r="L724" s="3">
        <f t="shared" si="15"/>
        <v>2.4282562354051995</v>
      </c>
      <c r="M724" s="3">
        <f t="shared" si="6"/>
        <v>1.5582863136808971</v>
      </c>
      <c r="N724" s="3">
        <f t="shared" si="7"/>
        <v>24.932581018894354</v>
      </c>
      <c r="O724" s="3">
        <f t="shared" si="8"/>
        <v>-0.20695811621306159</v>
      </c>
      <c r="P724" s="3">
        <f t="shared" si="93"/>
        <v>-6.2087434863918478</v>
      </c>
      <c r="Q724" s="3">
        <v>704</v>
      </c>
      <c r="R724" s="3" t="str">
        <f t="shared" si="10"/>
        <v/>
      </c>
      <c r="S724" s="16"/>
      <c r="T724" s="16">
        <f t="shared" si="96"/>
        <v>4.8981124889770089E-4</v>
      </c>
      <c r="U724" s="16">
        <f t="shared" si="97"/>
        <v>0.35410687612331315</v>
      </c>
      <c r="V724" s="16">
        <f t="shared" si="99"/>
        <v>0.3807517074125828</v>
      </c>
      <c r="W724" s="16">
        <f t="shared" si="98"/>
        <v>-0.19798738849611683</v>
      </c>
      <c r="X724" s="3">
        <f t="shared" si="94"/>
        <v>-3.661259289552615</v>
      </c>
      <c r="Y724" s="16">
        <f t="shared" si="100"/>
        <v>-3.6024305066286439</v>
      </c>
      <c r="Z724" s="3"/>
      <c r="AA724" s="3"/>
      <c r="AB724" s="3"/>
      <c r="AC724" s="3"/>
      <c r="AD724" s="3"/>
      <c r="AE724" s="3"/>
      <c r="AF724" s="3"/>
      <c r="AG724" s="3"/>
    </row>
    <row r="725" spans="1:33" ht="16.5" customHeight="1" x14ac:dyDescent="0.2">
      <c r="A725" s="3"/>
      <c r="B725" s="18" t="s">
        <v>737</v>
      </c>
      <c r="C725" s="1">
        <v>74.94</v>
      </c>
      <c r="D725" s="3">
        <f t="shared" si="2"/>
        <v>1.3400000000000034</v>
      </c>
      <c r="E725" s="16">
        <f t="shared" si="95"/>
        <v>1.8206521739130482E-2</v>
      </c>
      <c r="F725" s="3">
        <f t="shared" si="3"/>
        <v>1.7956000000000092</v>
      </c>
      <c r="G725" s="1">
        <v>74.400000000000006</v>
      </c>
      <c r="H725" s="3">
        <f t="shared" si="4"/>
        <v>-0.53999999999999204</v>
      </c>
      <c r="I725" s="3">
        <f t="shared" si="5"/>
        <v>-7.2057646116892452E-3</v>
      </c>
      <c r="J725" s="3">
        <f t="shared" si="0"/>
        <v>8.3333333333333329E-2</v>
      </c>
      <c r="K725" s="3">
        <f t="shared" si="1"/>
        <v>-6.4799999999999045</v>
      </c>
      <c r="L725" s="3">
        <f t="shared" si="15"/>
        <v>2.3940586010589731</v>
      </c>
      <c r="M725" s="3">
        <f t="shared" si="6"/>
        <v>1.5472745719680696</v>
      </c>
      <c r="N725" s="3">
        <f t="shared" si="7"/>
        <v>24.756393151489114</v>
      </c>
      <c r="O725" s="3">
        <f t="shared" si="8"/>
        <v>-0.26175056925084128</v>
      </c>
      <c r="P725" s="3">
        <f t="shared" ref="P725:P788" si="101">O725*$G$9</f>
        <v>-7.8525170775252384</v>
      </c>
      <c r="Q725" s="3">
        <v>705</v>
      </c>
      <c r="R725" s="3">
        <f t="shared" si="10"/>
        <v>-7.8525170775252384</v>
      </c>
      <c r="S725" s="16"/>
      <c r="T725" s="16">
        <f t="shared" si="96"/>
        <v>4.8125266429984847E-4</v>
      </c>
      <c r="U725" s="16">
        <f t="shared" si="97"/>
        <v>0.35099954709480924</v>
      </c>
      <c r="V725" s="16">
        <f t="shared" si="99"/>
        <v>0.3518955197093232</v>
      </c>
      <c r="W725" s="16">
        <f t="shared" si="98"/>
        <v>-0.24635124476931183</v>
      </c>
      <c r="X725" s="3">
        <f t="shared" ref="X725:X752" si="102">O725*$O$16</f>
        <v>-4.6305828481195119</v>
      </c>
      <c r="Y725" s="16">
        <f t="shared" si="100"/>
        <v>-4.4824230787826931</v>
      </c>
      <c r="Z725" s="3"/>
      <c r="AA725" s="3"/>
      <c r="AB725" s="3"/>
      <c r="AC725" s="3"/>
      <c r="AD725" s="3"/>
      <c r="AE725" s="3"/>
      <c r="AF725" s="3"/>
      <c r="AG725" s="3"/>
    </row>
    <row r="726" spans="1:33" ht="16.5" customHeight="1" x14ac:dyDescent="0.2">
      <c r="A726" s="3"/>
      <c r="B726" s="18" t="s">
        <v>738</v>
      </c>
      <c r="C726" s="1">
        <v>75.86</v>
      </c>
      <c r="D726" s="3">
        <f t="shared" si="2"/>
        <v>0.92000000000000171</v>
      </c>
      <c r="E726" s="16">
        <f t="shared" ref="E726:E752" si="103">D726/C725</f>
        <v>1.2276487856952251E-2</v>
      </c>
      <c r="F726" s="3">
        <f t="shared" si="3"/>
        <v>0.84640000000000315</v>
      </c>
      <c r="G726" s="1">
        <v>75.34</v>
      </c>
      <c r="H726" s="3">
        <f t="shared" si="4"/>
        <v>-0.51999999999999602</v>
      </c>
      <c r="I726" s="3">
        <f t="shared" si="5"/>
        <v>-6.8547324017927238E-3</v>
      </c>
      <c r="J726" s="3">
        <f t="shared" si="0"/>
        <v>8.3333333333333329E-2</v>
      </c>
      <c r="K726" s="3">
        <f t="shared" si="1"/>
        <v>-6.2399999999999523</v>
      </c>
      <c r="L726" s="3">
        <f t="shared" si="15"/>
        <v>2.3104013793801101</v>
      </c>
      <c r="M726" s="3">
        <f t="shared" si="6"/>
        <v>1.5200004537433895</v>
      </c>
      <c r="N726" s="3">
        <f t="shared" si="7"/>
        <v>24.320007259894233</v>
      </c>
      <c r="O726" s="3">
        <f t="shared" si="8"/>
        <v>-0.25657887077567798</v>
      </c>
      <c r="P726" s="3">
        <f t="shared" si="101"/>
        <v>-7.6973661232703394</v>
      </c>
      <c r="Q726" s="3">
        <v>706</v>
      </c>
      <c r="R726" s="3" t="str">
        <f t="shared" si="10"/>
        <v/>
      </c>
      <c r="S726" s="16"/>
      <c r="T726" s="16">
        <f t="shared" si="96"/>
        <v>4.6338560969455371E-4</v>
      </c>
      <c r="U726" s="16">
        <f t="shared" si="97"/>
        <v>0.34442229324160445</v>
      </c>
      <c r="V726" s="16">
        <f t="shared" si="99"/>
        <v>0.35311958768457213</v>
      </c>
      <c r="W726" s="16">
        <f t="shared" si="98"/>
        <v>-0.23882539090990668</v>
      </c>
      <c r="X726" s="3">
        <f t="shared" si="102"/>
        <v>-4.5390912486044517</v>
      </c>
      <c r="Y726" s="16">
        <f t="shared" si="100"/>
        <v>-4.3454882682501434</v>
      </c>
      <c r="Z726" s="3"/>
      <c r="AA726" s="3"/>
      <c r="AB726" s="3"/>
      <c r="AC726" s="3"/>
      <c r="AD726" s="3"/>
      <c r="AE726" s="3"/>
      <c r="AF726" s="3"/>
      <c r="AG726" s="3"/>
    </row>
    <row r="727" spans="1:33" ht="16.5" customHeight="1" x14ac:dyDescent="0.2">
      <c r="A727" s="3"/>
      <c r="B727" s="18" t="s">
        <v>739</v>
      </c>
      <c r="C727" s="1">
        <v>78.260000000000005</v>
      </c>
      <c r="D727" s="3">
        <f t="shared" si="2"/>
        <v>2.4000000000000057</v>
      </c>
      <c r="E727" s="16">
        <f t="shared" si="103"/>
        <v>3.1637226469812887E-2</v>
      </c>
      <c r="F727" s="3">
        <f t="shared" si="3"/>
        <v>5.7600000000000273</v>
      </c>
      <c r="G727" s="1">
        <v>77.760000000000005</v>
      </c>
      <c r="H727" s="3">
        <f t="shared" si="4"/>
        <v>-0.5</v>
      </c>
      <c r="I727" s="3">
        <f t="shared" si="5"/>
        <v>-6.3889598773319697E-3</v>
      </c>
      <c r="J727" s="3">
        <f t="shared" si="0"/>
        <v>8.3333333333333329E-2</v>
      </c>
      <c r="K727" s="3">
        <f t="shared" si="1"/>
        <v>-6</v>
      </c>
      <c r="L727" s="3">
        <f t="shared" si="15"/>
        <v>2.4968661696838899</v>
      </c>
      <c r="M727" s="3">
        <f t="shared" si="6"/>
        <v>1.5801475151655588</v>
      </c>
      <c r="N727" s="3">
        <f t="shared" si="7"/>
        <v>25.282360242648942</v>
      </c>
      <c r="O727" s="3">
        <f t="shared" si="8"/>
        <v>-0.23731961503651741</v>
      </c>
      <c r="P727" s="3">
        <f t="shared" si="101"/>
        <v>-7.1195884510955221</v>
      </c>
      <c r="Q727" s="3">
        <v>707</v>
      </c>
      <c r="R727" s="3" t="str">
        <f t="shared" si="10"/>
        <v/>
      </c>
      <c r="S727" s="16"/>
      <c r="T727" s="16">
        <f t="shared" ref="T727:T752" si="104">$G$13*(E727^2)+(1-$G$13)*T726</f>
        <v>4.9244120369496859E-4</v>
      </c>
      <c r="U727" s="16">
        <f t="shared" ref="U727:U752" si="105">SQRT(T727)*$W$14</f>
        <v>0.35505626053614653</v>
      </c>
      <c r="V727" s="16">
        <f t="shared" si="99"/>
        <v>0.36464022488561892</v>
      </c>
      <c r="W727" s="16">
        <f t="shared" ref="W727:W752" si="106">I727/J727/U727</f>
        <v>-0.21593062015640338</v>
      </c>
      <c r="X727" s="3">
        <f t="shared" si="102"/>
        <v>-4.1983791747069565</v>
      </c>
      <c r="Y727" s="16">
        <f t="shared" si="100"/>
        <v>-3.9289121356430545</v>
      </c>
      <c r="Z727" s="3"/>
      <c r="AA727" s="3"/>
      <c r="AB727" s="3"/>
      <c r="AC727" s="3"/>
      <c r="AD727" s="3"/>
      <c r="AE727" s="3"/>
      <c r="AF727" s="3"/>
      <c r="AG727" s="3"/>
    </row>
    <row r="728" spans="1:33" ht="16.5" customHeight="1" x14ac:dyDescent="0.2">
      <c r="A728" s="3"/>
      <c r="B728" s="18" t="s">
        <v>740</v>
      </c>
      <c r="C728" s="1">
        <v>79.12</v>
      </c>
      <c r="D728" s="3">
        <f t="shared" si="2"/>
        <v>0.85999999999999943</v>
      </c>
      <c r="E728" s="16">
        <f t="shared" si="103"/>
        <v>1.0989010989010981E-2</v>
      </c>
      <c r="F728" s="3">
        <f t="shared" si="3"/>
        <v>0.73959999999999904</v>
      </c>
      <c r="G728" s="1">
        <v>78.56</v>
      </c>
      <c r="H728" s="3">
        <f t="shared" si="4"/>
        <v>-0.56000000000000227</v>
      </c>
      <c r="I728" s="3">
        <f t="shared" si="5"/>
        <v>-7.0778564206269243E-3</v>
      </c>
      <c r="J728" s="3">
        <f t="shared" si="0"/>
        <v>8.3333333333333329E-2</v>
      </c>
      <c r="K728" s="3">
        <f t="shared" si="1"/>
        <v>-6.7200000000000273</v>
      </c>
      <c r="L728" s="3">
        <f t="shared" si="15"/>
        <v>2.4018788091604364</v>
      </c>
      <c r="M728" s="3">
        <f t="shared" si="6"/>
        <v>1.5497996029036905</v>
      </c>
      <c r="N728" s="3">
        <f t="shared" si="7"/>
        <v>24.796793646459047</v>
      </c>
      <c r="O728" s="3">
        <f t="shared" si="8"/>
        <v>-0.27100277946457951</v>
      </c>
      <c r="P728" s="3">
        <f t="shared" si="101"/>
        <v>-8.1300833839373858</v>
      </c>
      <c r="Q728" s="3">
        <v>708</v>
      </c>
      <c r="R728" s="3" t="str">
        <f t="shared" si="10"/>
        <v/>
      </c>
      <c r="S728" s="16"/>
      <c r="T728" s="16">
        <f t="shared" si="104"/>
        <v>4.7235023930694889E-4</v>
      </c>
      <c r="U728" s="16">
        <f t="shared" si="105"/>
        <v>0.34773792036903156</v>
      </c>
      <c r="V728" s="16">
        <f t="shared" si="99"/>
        <v>0.34578467525931655</v>
      </c>
      <c r="W728" s="16">
        <f t="shared" si="106"/>
        <v>-0.24424795822494105</v>
      </c>
      <c r="X728" s="3">
        <f t="shared" si="102"/>
        <v>-4.7942620563273648</v>
      </c>
      <c r="Y728" s="16">
        <f t="shared" si="100"/>
        <v>-4.444153249228517</v>
      </c>
      <c r="Z728" s="3"/>
      <c r="AA728" s="3"/>
      <c r="AB728" s="3"/>
      <c r="AC728" s="3"/>
      <c r="AD728" s="3"/>
      <c r="AE728" s="3"/>
      <c r="AF728" s="3"/>
      <c r="AG728" s="3"/>
    </row>
    <row r="729" spans="1:33" ht="16.5" customHeight="1" x14ac:dyDescent="0.2">
      <c r="A729" s="3"/>
      <c r="B729" s="18" t="s">
        <v>741</v>
      </c>
      <c r="C729" s="1">
        <v>79.98</v>
      </c>
      <c r="D729" s="3">
        <f t="shared" si="2"/>
        <v>0.85999999999999943</v>
      </c>
      <c r="E729" s="16">
        <f t="shared" si="103"/>
        <v>1.0869565217391297E-2</v>
      </c>
      <c r="F729" s="3">
        <f t="shared" si="3"/>
        <v>0.73959999999999904</v>
      </c>
      <c r="G729" s="1">
        <v>79.61</v>
      </c>
      <c r="H729" s="3">
        <f t="shared" si="4"/>
        <v>-0.37000000000000455</v>
      </c>
      <c r="I729" s="3">
        <f t="shared" si="5"/>
        <v>-4.6261565391348403E-3</v>
      </c>
      <c r="J729" s="3">
        <f t="shared" si="0"/>
        <v>8.3333333333333329E-2</v>
      </c>
      <c r="K729" s="3">
        <f t="shared" si="1"/>
        <v>-4.4400000000000546</v>
      </c>
      <c r="L729" s="3">
        <f t="shared" si="15"/>
        <v>2.3120259005571695</v>
      </c>
      <c r="M729" s="3">
        <f t="shared" si="6"/>
        <v>1.5205347416475461</v>
      </c>
      <c r="N729" s="3">
        <f t="shared" si="7"/>
        <v>24.328555866360738</v>
      </c>
      <c r="O729" s="3">
        <f t="shared" si="8"/>
        <v>-0.18250158473809264</v>
      </c>
      <c r="P729" s="3">
        <f t="shared" si="101"/>
        <v>-5.4750475421427787</v>
      </c>
      <c r="Q729" s="3">
        <v>709</v>
      </c>
      <c r="R729" s="3" t="str">
        <f t="shared" si="10"/>
        <v/>
      </c>
      <c r="S729" s="16"/>
      <c r="T729" s="16">
        <f t="shared" si="104"/>
        <v>4.5320414248036368E-4</v>
      </c>
      <c r="U729" s="16">
        <f t="shared" si="105"/>
        <v>0.34061746942130422</v>
      </c>
      <c r="V729" s="16">
        <f t="shared" si="99"/>
        <v>0.34443440765828126</v>
      </c>
      <c r="W729" s="16">
        <f t="shared" si="106"/>
        <v>-0.16298012713186436</v>
      </c>
      <c r="X729" s="3">
        <f t="shared" si="102"/>
        <v>-3.2286031333631011</v>
      </c>
      <c r="Y729" s="16">
        <f t="shared" si="100"/>
        <v>-2.9654645501097576</v>
      </c>
      <c r="Z729" s="3"/>
      <c r="AA729" s="3"/>
      <c r="AB729" s="3"/>
      <c r="AC729" s="3"/>
      <c r="AD729" s="3"/>
      <c r="AE729" s="3"/>
      <c r="AF729" s="3"/>
      <c r="AG729" s="3"/>
    </row>
    <row r="730" spans="1:33" ht="16.5" customHeight="1" x14ac:dyDescent="0.2">
      <c r="A730" s="3"/>
      <c r="B730" s="18" t="s">
        <v>742</v>
      </c>
      <c r="C730" s="1">
        <v>78.69</v>
      </c>
      <c r="D730" s="3">
        <f t="shared" si="2"/>
        <v>-1.2900000000000063</v>
      </c>
      <c r="E730" s="16">
        <f t="shared" si="103"/>
        <v>-1.6129032258064592E-2</v>
      </c>
      <c r="F730" s="3">
        <f t="shared" si="3"/>
        <v>1.6641000000000161</v>
      </c>
      <c r="G730" s="1">
        <v>78.75</v>
      </c>
      <c r="H730" s="3">
        <f t="shared" si="4"/>
        <v>6.0000000000002274E-2</v>
      </c>
      <c r="I730" s="3">
        <f t="shared" si="5"/>
        <v>7.6248570339309033E-4</v>
      </c>
      <c r="J730" s="3">
        <f t="shared" si="0"/>
        <v>8.3333333333333329E-2</v>
      </c>
      <c r="K730" s="3">
        <f t="shared" si="1"/>
        <v>0.72000000000002728</v>
      </c>
      <c r="L730" s="3">
        <f t="shared" si="15"/>
        <v>2.2770028789054315</v>
      </c>
      <c r="M730" s="3">
        <f t="shared" si="6"/>
        <v>1.5089741147234539</v>
      </c>
      <c r="N730" s="3">
        <f t="shared" si="7"/>
        <v>24.143585835575262</v>
      </c>
      <c r="O730" s="3">
        <f t="shared" si="8"/>
        <v>2.9821585115957241E-2</v>
      </c>
      <c r="P730" s="3">
        <f t="shared" si="101"/>
        <v>0.89464755347871727</v>
      </c>
      <c r="Q730" s="3">
        <v>710</v>
      </c>
      <c r="R730" s="3">
        <f t="shared" si="10"/>
        <v>0.89464755347871727</v>
      </c>
      <c r="S730" s="16"/>
      <c r="T730" s="16">
        <f t="shared" si="104"/>
        <v>4.4276854999935418E-4</v>
      </c>
      <c r="U730" s="16">
        <f t="shared" si="105"/>
        <v>0.33667305921299179</v>
      </c>
      <c r="V730" s="16">
        <f t="shared" si="99"/>
        <v>0.34742825222819501</v>
      </c>
      <c r="W730" s="16">
        <f t="shared" si="106"/>
        <v>2.7177192205713633E-2</v>
      </c>
      <c r="X730" s="3">
        <f t="shared" si="102"/>
        <v>0.5275683676139471</v>
      </c>
      <c r="Y730" s="16">
        <f t="shared" si="100"/>
        <v>0.49449587183323651</v>
      </c>
      <c r="Z730" s="3"/>
      <c r="AA730" s="3"/>
      <c r="AB730" s="3"/>
      <c r="AC730" s="3"/>
      <c r="AD730" s="3"/>
      <c r="AE730" s="3"/>
      <c r="AF730" s="3"/>
      <c r="AG730" s="3"/>
    </row>
    <row r="731" spans="1:33" ht="16.5" customHeight="1" x14ac:dyDescent="0.2">
      <c r="A731" s="3"/>
      <c r="B731" s="18" t="s">
        <v>743</v>
      </c>
      <c r="C731" s="1">
        <v>81.040000000000006</v>
      </c>
      <c r="D731" s="3">
        <f t="shared" si="2"/>
        <v>2.3500000000000085</v>
      </c>
      <c r="E731" s="16">
        <f t="shared" si="103"/>
        <v>2.9864023382895014E-2</v>
      </c>
      <c r="F731" s="3">
        <f t="shared" si="3"/>
        <v>5.5225000000000399</v>
      </c>
      <c r="G731" s="1">
        <v>78.75</v>
      </c>
      <c r="H731" s="3">
        <f t="shared" si="4"/>
        <v>-2.2900000000000063</v>
      </c>
      <c r="I731" s="3">
        <f t="shared" si="5"/>
        <v>-2.8257650542941833E-2</v>
      </c>
      <c r="J731" s="3">
        <f t="shared" si="0"/>
        <v>8.3333333333333329E-2</v>
      </c>
      <c r="K731" s="3">
        <f t="shared" si="1"/>
        <v>-27.480000000000075</v>
      </c>
      <c r="L731" s="3">
        <f t="shared" si="15"/>
        <v>2.4524351557213562</v>
      </c>
      <c r="M731" s="3">
        <f t="shared" si="6"/>
        <v>1.5660252730148885</v>
      </c>
      <c r="N731" s="3">
        <f t="shared" si="7"/>
        <v>25.056404368238216</v>
      </c>
      <c r="O731" s="3">
        <f t="shared" si="8"/>
        <v>-1.0967255954263748</v>
      </c>
      <c r="P731" s="3">
        <f t="shared" si="101"/>
        <v>-32.901767862791246</v>
      </c>
      <c r="Q731" s="3">
        <v>711</v>
      </c>
      <c r="R731" s="3" t="str">
        <f t="shared" si="10"/>
        <v/>
      </c>
      <c r="S731" s="16"/>
      <c r="T731" s="16">
        <f t="shared" si="104"/>
        <v>4.6704375770825936E-4</v>
      </c>
      <c r="U731" s="16">
        <f t="shared" si="105"/>
        <v>0.34577912310218267</v>
      </c>
      <c r="V731" s="16">
        <f t="shared" si="99"/>
        <v>0.35053542514020025</v>
      </c>
      <c r="W731" s="16">
        <f t="shared" si="106"/>
        <v>-0.98066014938413604</v>
      </c>
      <c r="X731" s="3">
        <f t="shared" si="102"/>
        <v>-19.401977790574406</v>
      </c>
      <c r="Y731" s="16">
        <f t="shared" si="100"/>
        <v>-17.84335894124743</v>
      </c>
      <c r="Z731" s="3"/>
      <c r="AA731" s="3"/>
      <c r="AB731" s="3"/>
      <c r="AC731" s="3"/>
      <c r="AD731" s="3"/>
      <c r="AE731" s="3"/>
      <c r="AF731" s="3"/>
      <c r="AG731" s="3"/>
    </row>
    <row r="732" spans="1:33" ht="16.5" customHeight="1" x14ac:dyDescent="0.2">
      <c r="A732" s="3"/>
      <c r="B732" s="18" t="s">
        <v>744</v>
      </c>
      <c r="C732" s="1">
        <v>80.55</v>
      </c>
      <c r="D732" s="3">
        <f t="shared" si="2"/>
        <v>-0.49000000000000909</v>
      </c>
      <c r="E732" s="16">
        <f t="shared" si="103"/>
        <v>-6.0463968410662521E-3</v>
      </c>
      <c r="F732" s="3">
        <f t="shared" si="3"/>
        <v>0.24010000000000892</v>
      </c>
      <c r="G732" s="1">
        <v>78.75</v>
      </c>
      <c r="H732" s="3">
        <f t="shared" si="4"/>
        <v>-1.7999999999999972</v>
      </c>
      <c r="I732" s="3">
        <f t="shared" si="5"/>
        <v>-2.2346368715083765E-2</v>
      </c>
      <c r="J732" s="3">
        <f t="shared" si="0"/>
        <v>8.3333333333333329E-2</v>
      </c>
      <c r="K732" s="3">
        <f t="shared" si="1"/>
        <v>-21.599999999999966</v>
      </c>
      <c r="L732" s="3">
        <f t="shared" si="15"/>
        <v>2.3328494716283101</v>
      </c>
      <c r="M732" s="3">
        <f t="shared" si="6"/>
        <v>1.5273668425196056</v>
      </c>
      <c r="N732" s="3">
        <f t="shared" si="7"/>
        <v>24.43786948031369</v>
      </c>
      <c r="O732" s="3">
        <f t="shared" si="8"/>
        <v>-0.88387410438541647</v>
      </c>
      <c r="P732" s="3">
        <f t="shared" si="101"/>
        <v>-26.516223131562494</v>
      </c>
      <c r="Q732" s="3">
        <v>712</v>
      </c>
      <c r="R732" s="3" t="str">
        <f t="shared" si="10"/>
        <v/>
      </c>
      <c r="S732" s="16"/>
      <c r="T732" s="16">
        <f t="shared" si="104"/>
        <v>4.4377430673806455E-4</v>
      </c>
      <c r="U732" s="16">
        <f t="shared" si="105"/>
        <v>0.3370552217737392</v>
      </c>
      <c r="V732" s="16">
        <f t="shared" si="99"/>
        <v>0.35207939074765904</v>
      </c>
      <c r="W732" s="16">
        <f t="shared" si="106"/>
        <v>-0.79558602643757625</v>
      </c>
      <c r="X732" s="3">
        <f t="shared" si="102"/>
        <v>-15.636459853280529</v>
      </c>
      <c r="Y732" s="16">
        <f t="shared" si="100"/>
        <v>-14.475888560661527</v>
      </c>
      <c r="Z732" s="3"/>
      <c r="AA732" s="3"/>
      <c r="AB732" s="3"/>
      <c r="AC732" s="3"/>
      <c r="AD732" s="3"/>
      <c r="AE732" s="3"/>
      <c r="AF732" s="3"/>
      <c r="AG732" s="3"/>
    </row>
    <row r="733" spans="1:33" ht="16.5" customHeight="1" x14ac:dyDescent="0.2">
      <c r="A733" s="3"/>
      <c r="B733" s="18" t="s">
        <v>745</v>
      </c>
      <c r="C733" s="1">
        <v>79.650000000000006</v>
      </c>
      <c r="D733" s="3">
        <f t="shared" si="2"/>
        <v>-0.89999999999999147</v>
      </c>
      <c r="E733" s="16">
        <f t="shared" si="103"/>
        <v>-1.1173184357541794E-2</v>
      </c>
      <c r="F733" s="3">
        <f t="shared" si="3"/>
        <v>0.80999999999998462</v>
      </c>
      <c r="G733" s="1">
        <v>78.75</v>
      </c>
      <c r="H733" s="3">
        <f t="shared" si="4"/>
        <v>-0.90000000000000568</v>
      </c>
      <c r="I733" s="3">
        <f t="shared" si="5"/>
        <v>-1.1299435028248659E-2</v>
      </c>
      <c r="J733" s="3">
        <f t="shared" si="0"/>
        <v>8.3333333333333329E-2</v>
      </c>
      <c r="K733" s="3">
        <f t="shared" si="1"/>
        <v>-10.800000000000068</v>
      </c>
      <c r="L733" s="3">
        <f t="shared" si="15"/>
        <v>2.2505332839727252</v>
      </c>
      <c r="M733" s="3">
        <f t="shared" si="6"/>
        <v>1.5001777507924603</v>
      </c>
      <c r="N733" s="3">
        <f t="shared" si="7"/>
        <v>24.002844012679365</v>
      </c>
      <c r="O733" s="3">
        <f t="shared" si="8"/>
        <v>-0.44994668108058489</v>
      </c>
      <c r="P733" s="3">
        <f t="shared" si="101"/>
        <v>-13.498400432417547</v>
      </c>
      <c r="Q733" s="3">
        <v>713</v>
      </c>
      <c r="R733" s="3" t="str">
        <f t="shared" si="10"/>
        <v/>
      </c>
      <c r="S733" s="16"/>
      <c r="T733" s="16">
        <f t="shared" si="104"/>
        <v>4.2653461711371598E-4</v>
      </c>
      <c r="U733" s="16">
        <f t="shared" si="105"/>
        <v>0.33044343234676538</v>
      </c>
      <c r="V733" s="16">
        <f t="shared" si="99"/>
        <v>0.35367116010040578</v>
      </c>
      <c r="W733" s="16">
        <f t="shared" si="106"/>
        <v>-0.41033716232766032</v>
      </c>
      <c r="X733" s="3">
        <f t="shared" si="102"/>
        <v>-7.9599268492263651</v>
      </c>
      <c r="Y733" s="16">
        <f t="shared" si="100"/>
        <v>-7.4661882395685311</v>
      </c>
      <c r="Z733" s="3"/>
      <c r="AA733" s="3"/>
      <c r="AB733" s="3"/>
      <c r="AC733" s="3"/>
      <c r="AD733" s="3"/>
      <c r="AE733" s="3"/>
      <c r="AF733" s="3"/>
      <c r="AG733" s="3"/>
    </row>
    <row r="734" spans="1:33" ht="16.5" customHeight="1" x14ac:dyDescent="0.2">
      <c r="A734" s="3"/>
      <c r="B734" s="18" t="s">
        <v>746</v>
      </c>
      <c r="C734" s="1">
        <v>78.680000000000007</v>
      </c>
      <c r="D734" s="3">
        <f t="shared" si="2"/>
        <v>-0.96999999999999886</v>
      </c>
      <c r="E734" s="16">
        <f t="shared" si="103"/>
        <v>-1.2178279974890129E-2</v>
      </c>
      <c r="F734" s="3">
        <f t="shared" si="3"/>
        <v>0.94089999999999785</v>
      </c>
      <c r="G734" s="1">
        <v>78.75</v>
      </c>
      <c r="H734" s="3">
        <f t="shared" si="4"/>
        <v>6.9999999999993179E-2</v>
      </c>
      <c r="I734" s="3">
        <f t="shared" si="5"/>
        <v>8.8967971530240432E-4</v>
      </c>
      <c r="J734" s="3">
        <f t="shared" si="0"/>
        <v>8.3333333333333329E-2</v>
      </c>
      <c r="K734" s="3">
        <f t="shared" si="1"/>
        <v>0.83999999999991815</v>
      </c>
      <c r="L734" s="3">
        <f t="shared" si="15"/>
        <v>2.1797422956498753</v>
      </c>
      <c r="M734" s="3">
        <f t="shared" si="6"/>
        <v>1.4763950337392344</v>
      </c>
      <c r="N734" s="3">
        <f t="shared" si="7"/>
        <v>23.622320539827751</v>
      </c>
      <c r="O734" s="3">
        <f t="shared" si="8"/>
        <v>3.5559588592647351E-2</v>
      </c>
      <c r="P734" s="3">
        <f t="shared" si="101"/>
        <v>1.0667876577794204</v>
      </c>
      <c r="Q734" s="3">
        <v>714</v>
      </c>
      <c r="R734" s="3" t="str">
        <f t="shared" si="10"/>
        <v/>
      </c>
      <c r="S734" s="16"/>
      <c r="T734" s="16">
        <f t="shared" si="104"/>
        <v>4.1149547581820759E-4</v>
      </c>
      <c r="U734" s="16">
        <f t="shared" si="105"/>
        <v>0.32456562019021845</v>
      </c>
      <c r="V734" s="16">
        <f t="shared" si="99"/>
        <v>0.33466067506037139</v>
      </c>
      <c r="W734" s="16">
        <f t="shared" si="106"/>
        <v>3.2893676715888359E-2</v>
      </c>
      <c r="X734" s="3">
        <f t="shared" si="102"/>
        <v>0.62907836836641329</v>
      </c>
      <c r="Y734" s="16">
        <f t="shared" si="100"/>
        <v>0.59850875036326179</v>
      </c>
      <c r="Z734" s="3"/>
      <c r="AA734" s="3"/>
      <c r="AB734" s="3"/>
      <c r="AC734" s="3"/>
      <c r="AD734" s="3"/>
      <c r="AE734" s="3"/>
      <c r="AF734" s="3"/>
      <c r="AG734" s="3"/>
    </row>
    <row r="735" spans="1:33" ht="16.5" customHeight="1" x14ac:dyDescent="0.2">
      <c r="A735" s="3"/>
      <c r="B735" s="18" t="s">
        <v>747</v>
      </c>
      <c r="C735" s="1">
        <v>79.47</v>
      </c>
      <c r="D735" s="3">
        <f t="shared" si="2"/>
        <v>0.78999999999999204</v>
      </c>
      <c r="E735" s="16">
        <f t="shared" si="103"/>
        <v>1.0040671072699441E-2</v>
      </c>
      <c r="F735" s="3">
        <f t="shared" si="3"/>
        <v>0.62409999999998744</v>
      </c>
      <c r="G735" s="1">
        <v>78.75</v>
      </c>
      <c r="H735" s="3">
        <f t="shared" si="4"/>
        <v>-0.71999999999999886</v>
      </c>
      <c r="I735" s="3">
        <f t="shared" si="5"/>
        <v>-9.0600226500566101E-3</v>
      </c>
      <c r="J735" s="3">
        <f t="shared" si="0"/>
        <v>8.3333333333333329E-2</v>
      </c>
      <c r="K735" s="3">
        <f t="shared" si="1"/>
        <v>-8.6399999999999864</v>
      </c>
      <c r="L735" s="3">
        <f t="shared" si="15"/>
        <v>2.0956535229120434</v>
      </c>
      <c r="M735" s="3">
        <f t="shared" si="6"/>
        <v>1.4476372207538888</v>
      </c>
      <c r="N735" s="3">
        <f t="shared" si="7"/>
        <v>23.162195532062221</v>
      </c>
      <c r="O735" s="3">
        <f t="shared" si="8"/>
        <v>-0.37302163294667312</v>
      </c>
      <c r="P735" s="3">
        <f t="shared" si="101"/>
        <v>-11.190648988400193</v>
      </c>
      <c r="Q735" s="3">
        <v>715</v>
      </c>
      <c r="R735" s="3">
        <f t="shared" si="10"/>
        <v>-11.190648988400193</v>
      </c>
      <c r="S735" s="16"/>
      <c r="T735" s="16">
        <f t="shared" si="104"/>
        <v>3.9470194067074465E-4</v>
      </c>
      <c r="U735" s="16">
        <f t="shared" si="105"/>
        <v>0.31787371204884279</v>
      </c>
      <c r="V735" s="16">
        <f t="shared" si="99"/>
        <v>0.32812415419789237</v>
      </c>
      <c r="W735" s="16">
        <f t="shared" si="106"/>
        <v>-0.3420234756121448</v>
      </c>
      <c r="X735" s="3">
        <f t="shared" si="102"/>
        <v>-6.5990594803447413</v>
      </c>
      <c r="Y735" s="16">
        <f t="shared" si="100"/>
        <v>-6.2232034670860568</v>
      </c>
      <c r="Z735" s="3"/>
      <c r="AA735" s="3"/>
      <c r="AB735" s="3"/>
      <c r="AC735" s="3"/>
      <c r="AD735" s="3"/>
      <c r="AE735" s="3"/>
      <c r="AF735" s="3"/>
      <c r="AG735" s="3"/>
    </row>
    <row r="736" spans="1:33" ht="16.5" customHeight="1" x14ac:dyDescent="0.2">
      <c r="A736" s="3"/>
      <c r="B736" s="18" t="s">
        <v>748</v>
      </c>
      <c r="C736" s="1">
        <v>78.75</v>
      </c>
      <c r="D736" s="3">
        <f t="shared" si="2"/>
        <v>-0.71999999999999886</v>
      </c>
      <c r="E736" s="16">
        <f t="shared" si="103"/>
        <v>-9.0600226500566101E-3</v>
      </c>
      <c r="F736" s="3">
        <f t="shared" si="3"/>
        <v>0.51839999999999842</v>
      </c>
      <c r="G736" s="1">
        <v>78.75</v>
      </c>
      <c r="H736" s="3">
        <f t="shared" si="4"/>
        <v>0</v>
      </c>
      <c r="I736" s="3">
        <f t="shared" si="5"/>
        <v>0</v>
      </c>
      <c r="J736" s="3">
        <f t="shared" si="0"/>
        <v>8.3333333333333329E-2</v>
      </c>
      <c r="K736" s="3">
        <f t="shared" si="1"/>
        <v>0</v>
      </c>
      <c r="L736" s="3">
        <f t="shared" si="15"/>
        <v>2.0103965757276083</v>
      </c>
      <c r="M736" s="3">
        <f t="shared" si="6"/>
        <v>1.4178845424531605</v>
      </c>
      <c r="N736" s="3">
        <f t="shared" si="7"/>
        <v>22.686152679250569</v>
      </c>
      <c r="O736" s="3">
        <f t="shared" si="8"/>
        <v>0</v>
      </c>
      <c r="P736" s="3">
        <f t="shared" si="101"/>
        <v>0</v>
      </c>
      <c r="Q736" s="3">
        <v>716</v>
      </c>
      <c r="R736" s="3" t="str">
        <f t="shared" si="10"/>
        <v/>
      </c>
      <c r="S736" s="16"/>
      <c r="T736" s="16">
        <f t="shared" si="104"/>
        <v>3.7780367417067947E-4</v>
      </c>
      <c r="U736" s="16">
        <f t="shared" si="105"/>
        <v>0.31099475974314095</v>
      </c>
      <c r="V736" s="16">
        <f t="shared" si="99"/>
        <v>0.29065839071318378</v>
      </c>
      <c r="W736" s="16">
        <f t="shared" si="106"/>
        <v>0</v>
      </c>
      <c r="X736" s="3">
        <f t="shared" si="102"/>
        <v>0</v>
      </c>
      <c r="Y736" s="16">
        <f t="shared" si="100"/>
        <v>0</v>
      </c>
      <c r="Z736" s="3"/>
      <c r="AA736" s="3"/>
      <c r="AB736" s="3"/>
      <c r="AC736" s="3"/>
      <c r="AD736" s="3"/>
      <c r="AE736" s="3"/>
      <c r="AF736" s="3"/>
      <c r="AG736" s="3"/>
    </row>
    <row r="737" spans="1:33" ht="16.5" customHeight="1" x14ac:dyDescent="0.2">
      <c r="A737" s="3"/>
      <c r="B737" s="18" t="s">
        <v>749</v>
      </c>
      <c r="C737" s="1">
        <v>79.98</v>
      </c>
      <c r="D737" s="3">
        <f t="shared" si="2"/>
        <v>1.230000000000004</v>
      </c>
      <c r="E737" s="16">
        <f t="shared" si="103"/>
        <v>1.561904761904767E-2</v>
      </c>
      <c r="F737" s="3">
        <f t="shared" si="3"/>
        <v>1.5129000000000097</v>
      </c>
      <c r="G737" s="1">
        <v>78.75</v>
      </c>
      <c r="H737" s="3">
        <f t="shared" si="4"/>
        <v>-1.230000000000004</v>
      </c>
      <c r="I737" s="3">
        <f t="shared" si="5"/>
        <v>-1.5378844711177843E-2</v>
      </c>
      <c r="J737" s="3">
        <f t="shared" si="0"/>
        <v>8.3333333333333329E-2</v>
      </c>
      <c r="K737" s="3">
        <f t="shared" si="1"/>
        <v>-14.760000000000048</v>
      </c>
      <c r="L737" s="3">
        <f t="shared" si="15"/>
        <v>1.983504868931522</v>
      </c>
      <c r="M737" s="3">
        <f t="shared" si="6"/>
        <v>1.4083695782469607</v>
      </c>
      <c r="N737" s="3">
        <f t="shared" si="7"/>
        <v>22.533913251951372</v>
      </c>
      <c r="O737" s="3">
        <f t="shared" si="8"/>
        <v>-0.65501272836940005</v>
      </c>
      <c r="P737" s="3">
        <f t="shared" si="101"/>
        <v>-19.650381851082003</v>
      </c>
      <c r="Q737" s="3">
        <v>717</v>
      </c>
      <c r="R737" s="3" t="str">
        <f t="shared" si="10"/>
        <v/>
      </c>
      <c r="S737" s="16"/>
      <c r="T737" s="16">
        <f t="shared" si="104"/>
        <v>3.7056859170340372E-4</v>
      </c>
      <c r="U737" s="16">
        <f t="shared" si="105"/>
        <v>0.30800253160659469</v>
      </c>
      <c r="V737" s="16">
        <f t="shared" si="99"/>
        <v>0.26139824558425184</v>
      </c>
      <c r="W737" s="16">
        <f t="shared" si="106"/>
        <v>-0.59917084308206636</v>
      </c>
      <c r="X737" s="3">
        <f t="shared" si="102"/>
        <v>-11.587713883367458</v>
      </c>
      <c r="Y737" s="16">
        <f t="shared" si="100"/>
        <v>-10.90206472339815</v>
      </c>
      <c r="Z737" s="3"/>
      <c r="AA737" s="3"/>
      <c r="AB737" s="3"/>
      <c r="AC737" s="3"/>
      <c r="AD737" s="3"/>
      <c r="AE737" s="3"/>
      <c r="AF737" s="3"/>
      <c r="AG737" s="3"/>
    </row>
    <row r="738" spans="1:33" ht="16.5" customHeight="1" x14ac:dyDescent="0.2">
      <c r="A738" s="3"/>
      <c r="B738" s="18" t="s">
        <v>750</v>
      </c>
      <c r="C738" s="1">
        <v>77.02</v>
      </c>
      <c r="D738" s="3">
        <f t="shared" si="2"/>
        <v>-2.960000000000008</v>
      </c>
      <c r="E738" s="16">
        <f t="shared" si="103"/>
        <v>-3.7009252313078368E-2</v>
      </c>
      <c r="F738" s="3">
        <f t="shared" si="3"/>
        <v>8.7616000000000476</v>
      </c>
      <c r="G738" s="1">
        <v>78.75</v>
      </c>
      <c r="H738" s="3">
        <f t="shared" si="4"/>
        <v>1.730000000000004</v>
      </c>
      <c r="I738" s="3">
        <f t="shared" si="5"/>
        <v>2.246169826019221E-2</v>
      </c>
      <c r="J738" s="3">
        <f t="shared" si="0"/>
        <v>8.3333333333333329E-2</v>
      </c>
      <c r="K738" s="3">
        <f t="shared" si="1"/>
        <v>20.760000000000048</v>
      </c>
      <c r="L738" s="3">
        <f t="shared" si="15"/>
        <v>2.3498883895298208</v>
      </c>
      <c r="M738" s="3">
        <f t="shared" si="6"/>
        <v>1.5329345679218735</v>
      </c>
      <c r="N738" s="3">
        <f t="shared" si="7"/>
        <v>24.526953086749977</v>
      </c>
      <c r="O738" s="3">
        <f t="shared" si="8"/>
        <v>0.84641577478350039</v>
      </c>
      <c r="P738" s="3">
        <f t="shared" si="101"/>
        <v>25.392473243505012</v>
      </c>
      <c r="Q738" s="3">
        <v>718</v>
      </c>
      <c r="R738" s="3" t="str">
        <f t="shared" si="10"/>
        <v/>
      </c>
      <c r="S738" s="16"/>
      <c r="T738" s="16">
        <f t="shared" si="104"/>
        <v>4.2457487089636006E-4</v>
      </c>
      <c r="U738" s="16">
        <f t="shared" si="105"/>
        <v>0.32968343444805986</v>
      </c>
      <c r="V738" s="16">
        <f t="shared" si="99"/>
        <v>0.29618154890612153</v>
      </c>
      <c r="W738" s="16">
        <f t="shared" si="106"/>
        <v>0.81757331718397708</v>
      </c>
      <c r="X738" s="3">
        <f t="shared" si="102"/>
        <v>14.97379119483106</v>
      </c>
      <c r="Y738" s="16">
        <f t="shared" si="100"/>
        <v>14.875952865487195</v>
      </c>
      <c r="Z738" s="3"/>
      <c r="AA738" s="3"/>
      <c r="AB738" s="3"/>
      <c r="AC738" s="3"/>
      <c r="AD738" s="3"/>
      <c r="AE738" s="3"/>
      <c r="AF738" s="3"/>
      <c r="AG738" s="3"/>
    </row>
    <row r="739" spans="1:33" ht="16.5" customHeight="1" x14ac:dyDescent="0.2">
      <c r="A739" s="3"/>
      <c r="B739" s="18" t="s">
        <v>751</v>
      </c>
      <c r="C739" s="1">
        <v>78.09</v>
      </c>
      <c r="D739" s="3">
        <f t="shared" si="2"/>
        <v>1.0700000000000074</v>
      </c>
      <c r="E739" s="16">
        <f t="shared" si="103"/>
        <v>1.3892495455725882E-2</v>
      </c>
      <c r="F739" s="3">
        <f t="shared" si="3"/>
        <v>1.1449000000000158</v>
      </c>
      <c r="G739" s="1">
        <v>78.75</v>
      </c>
      <c r="H739" s="3">
        <f t="shared" si="4"/>
        <v>0.65999999999999659</v>
      </c>
      <c r="I739" s="3">
        <f t="shared" si="5"/>
        <v>8.4517864003072936E-3</v>
      </c>
      <c r="J739" s="3">
        <f t="shared" si="0"/>
        <v>8.3333333333333329E-2</v>
      </c>
      <c r="K739" s="3">
        <f t="shared" si="1"/>
        <v>7.9199999999999591</v>
      </c>
      <c r="L739" s="3">
        <f t="shared" si="15"/>
        <v>2.2847538819876694</v>
      </c>
      <c r="M739" s="3">
        <f t="shared" si="6"/>
        <v>1.5115402349880303</v>
      </c>
      <c r="N739" s="3">
        <f t="shared" si="7"/>
        <v>24.184643759808484</v>
      </c>
      <c r="O739" s="3">
        <f t="shared" si="8"/>
        <v>0.32748053180596765</v>
      </c>
      <c r="P739" s="3">
        <f t="shared" si="101"/>
        <v>9.8244159541790292</v>
      </c>
      <c r="Q739" s="3">
        <v>719</v>
      </c>
      <c r="R739" s="3" t="str">
        <f t="shared" si="10"/>
        <v/>
      </c>
      <c r="S739" s="16"/>
      <c r="T739" s="16">
        <f t="shared" si="104"/>
        <v>4.1205738760398191E-4</v>
      </c>
      <c r="U739" s="16">
        <f t="shared" si="105"/>
        <v>0.32478714756994215</v>
      </c>
      <c r="V739" s="16">
        <f t="shared" si="99"/>
        <v>0.2964646407403857</v>
      </c>
      <c r="W739" s="16">
        <f t="shared" si="106"/>
        <v>0.31227047487107429</v>
      </c>
      <c r="X739" s="3">
        <f t="shared" si="102"/>
        <v>5.7933999456579839</v>
      </c>
      <c r="Y739" s="16">
        <f t="shared" si="100"/>
        <v>5.6818401088058943</v>
      </c>
      <c r="Z739" s="3"/>
      <c r="AA739" s="3"/>
      <c r="AB739" s="3"/>
      <c r="AC739" s="3"/>
      <c r="AD739" s="3"/>
      <c r="AE739" s="3"/>
      <c r="AF739" s="3"/>
      <c r="AG739" s="3"/>
    </row>
    <row r="740" spans="1:33" ht="16.5" customHeight="1" x14ac:dyDescent="0.2">
      <c r="A740" s="3"/>
      <c r="B740" s="18" t="s">
        <v>752</v>
      </c>
      <c r="C740" s="1">
        <v>79.47</v>
      </c>
      <c r="D740" s="3">
        <f t="shared" si="2"/>
        <v>1.3799999999999955</v>
      </c>
      <c r="E740" s="16">
        <f t="shared" si="103"/>
        <v>1.7671917018824375E-2</v>
      </c>
      <c r="F740" s="3">
        <f t="shared" si="3"/>
        <v>1.9043999999999874</v>
      </c>
      <c r="G740" s="1">
        <v>78.75</v>
      </c>
      <c r="H740" s="3">
        <f t="shared" si="4"/>
        <v>-0.71999999999999886</v>
      </c>
      <c r="I740" s="3">
        <f t="shared" si="5"/>
        <v>-9.0600226500566101E-3</v>
      </c>
      <c r="J740" s="3">
        <f t="shared" si="0"/>
        <v>8.3333333333333329E-2</v>
      </c>
      <c r="K740" s="3">
        <f t="shared" si="1"/>
        <v>-8.6399999999999864</v>
      </c>
      <c r="L740" s="3">
        <f t="shared" si="15"/>
        <v>2.2641942126910379</v>
      </c>
      <c r="M740" s="3">
        <f t="shared" si="6"/>
        <v>1.5047239656133073</v>
      </c>
      <c r="N740" s="3">
        <f t="shared" si="7"/>
        <v>24.075583449812918</v>
      </c>
      <c r="O740" s="3">
        <f t="shared" si="8"/>
        <v>-0.35886980757955939</v>
      </c>
      <c r="P740" s="3">
        <f t="shared" si="101"/>
        <v>-10.766094227386782</v>
      </c>
      <c r="Q740" s="3">
        <v>720</v>
      </c>
      <c r="R740" s="3">
        <f t="shared" si="10"/>
        <v>-10.766094227386782</v>
      </c>
      <c r="S740" s="16"/>
      <c r="T740" s="16">
        <f t="shared" si="104"/>
        <v>4.0666491536161609E-4</v>
      </c>
      <c r="U740" s="16">
        <f t="shared" si="105"/>
        <v>0.32265495243769887</v>
      </c>
      <c r="V740" s="16">
        <f t="shared" si="99"/>
        <v>0.29605141591689144</v>
      </c>
      <c r="W740" s="16">
        <f t="shared" si="106"/>
        <v>-0.33695522408468848</v>
      </c>
      <c r="X740" s="3">
        <f t="shared" si="102"/>
        <v>-6.3487020503605507</v>
      </c>
      <c r="Y740" s="16">
        <f t="shared" si="100"/>
        <v>-6.1309853512936261</v>
      </c>
      <c r="Z740" s="3"/>
      <c r="AA740" s="3"/>
      <c r="AB740" s="3"/>
      <c r="AC740" s="3"/>
      <c r="AD740" s="3"/>
      <c r="AE740" s="3"/>
      <c r="AF740" s="3"/>
      <c r="AG740" s="3"/>
    </row>
    <row r="741" spans="1:33" ht="16.5" customHeight="1" x14ac:dyDescent="0.2">
      <c r="A741" s="3"/>
      <c r="B741" s="18" t="s">
        <v>753</v>
      </c>
      <c r="C741" s="1">
        <v>80.290000000000006</v>
      </c>
      <c r="D741" s="3">
        <f t="shared" si="2"/>
        <v>0.82000000000000739</v>
      </c>
      <c r="E741" s="16">
        <f t="shared" si="103"/>
        <v>1.031835912923125E-2</v>
      </c>
      <c r="F741" s="3">
        <f t="shared" si="3"/>
        <v>0.6724000000000121</v>
      </c>
      <c r="G741" s="1">
        <v>78.75</v>
      </c>
      <c r="H741" s="3">
        <f t="shared" si="4"/>
        <v>-1.5400000000000063</v>
      </c>
      <c r="I741" s="3">
        <f t="shared" si="5"/>
        <v>-1.9180470793374097E-2</v>
      </c>
      <c r="J741" s="3">
        <f t="shared" si="0"/>
        <v>8.3333333333333329E-2</v>
      </c>
      <c r="K741" s="3">
        <f t="shared" si="1"/>
        <v>-18.480000000000075</v>
      </c>
      <c r="L741" s="3">
        <f t="shared" si="15"/>
        <v>2.1781512822753069</v>
      </c>
      <c r="M741" s="3">
        <f t="shared" si="6"/>
        <v>1.4758561184191725</v>
      </c>
      <c r="N741" s="3">
        <f t="shared" si="7"/>
        <v>23.61369789470676</v>
      </c>
      <c r="O741" s="3">
        <f t="shared" si="8"/>
        <v>-0.78259661330479491</v>
      </c>
      <c r="P741" s="3">
        <f t="shared" si="101"/>
        <v>-23.477898399143847</v>
      </c>
      <c r="Q741" s="3">
        <v>721</v>
      </c>
      <c r="R741" s="3" t="str">
        <f t="shared" si="10"/>
        <v/>
      </c>
      <c r="S741" s="16"/>
      <c r="T741" s="16">
        <f t="shared" si="104"/>
        <v>3.9043808399719305E-4</v>
      </c>
      <c r="U741" s="16">
        <f t="shared" si="105"/>
        <v>0.31615209868555583</v>
      </c>
      <c r="V741" s="16">
        <f t="shared" si="99"/>
        <v>0.25542527380418528</v>
      </c>
      <c r="W741" s="16">
        <f t="shared" si="106"/>
        <v>-0.72802189350452939</v>
      </c>
      <c r="X741" s="3">
        <f t="shared" si="102"/>
        <v>-13.84477773988243</v>
      </c>
      <c r="Y741" s="16">
        <f t="shared" si="100"/>
        <v>-13.246542108441947</v>
      </c>
      <c r="Z741" s="3"/>
      <c r="AA741" s="3"/>
      <c r="AB741" s="3"/>
      <c r="AC741" s="3"/>
      <c r="AD741" s="3"/>
      <c r="AE741" s="3"/>
      <c r="AF741" s="3"/>
      <c r="AG741" s="3"/>
    </row>
    <row r="742" spans="1:33" ht="16.5" customHeight="1" x14ac:dyDescent="0.2">
      <c r="A742" s="3"/>
      <c r="B742" s="18" t="s">
        <v>754</v>
      </c>
      <c r="C742" s="1">
        <v>79.8</v>
      </c>
      <c r="D742" s="3">
        <f t="shared" si="2"/>
        <v>-0.49000000000000909</v>
      </c>
      <c r="E742" s="16">
        <f t="shared" si="103"/>
        <v>-6.1028770706191187E-3</v>
      </c>
      <c r="F742" s="3">
        <f t="shared" si="3"/>
        <v>0.24010000000000892</v>
      </c>
      <c r="G742" s="1">
        <v>78.75</v>
      </c>
      <c r="H742" s="3">
        <f t="shared" si="4"/>
        <v>-1.0499999999999972</v>
      </c>
      <c r="I742" s="3">
        <f t="shared" si="5"/>
        <v>-1.315789473684207E-2</v>
      </c>
      <c r="J742" s="3">
        <f t="shared" si="0"/>
        <v>8.3333333333333329E-2</v>
      </c>
      <c r="K742" s="3">
        <f t="shared" si="1"/>
        <v>-12.599999999999966</v>
      </c>
      <c r="L742" s="3">
        <f t="shared" si="15"/>
        <v>2.0733917535036692</v>
      </c>
      <c r="M742" s="3">
        <f t="shared" si="6"/>
        <v>1.4399276903732594</v>
      </c>
      <c r="N742" s="3">
        <f t="shared" si="7"/>
        <v>23.03884304597215</v>
      </c>
      <c r="O742" s="3">
        <f t="shared" si="8"/>
        <v>-0.54690246271731979</v>
      </c>
      <c r="P742" s="3">
        <f t="shared" si="101"/>
        <v>-16.407073881519594</v>
      </c>
      <c r="Q742" s="3">
        <v>722</v>
      </c>
      <c r="R742" s="3" t="str">
        <f t="shared" si="10"/>
        <v/>
      </c>
      <c r="S742" s="16"/>
      <c r="T742" s="16">
        <f t="shared" si="104"/>
        <v>3.7134657181026845E-4</v>
      </c>
      <c r="U742" s="16">
        <f t="shared" si="105"/>
        <v>0.30832567584200432</v>
      </c>
      <c r="V742" s="16">
        <f t="shared" si="99"/>
        <v>0.25736884371867702</v>
      </c>
      <c r="W742" s="16">
        <f t="shared" si="106"/>
        <v>-0.51210375655842244</v>
      </c>
      <c r="X742" s="3">
        <f t="shared" si="102"/>
        <v>-9.6751543681504426</v>
      </c>
      <c r="Y742" s="16">
        <f t="shared" si="100"/>
        <v>-9.317857107961057</v>
      </c>
      <c r="Z742" s="3"/>
      <c r="AA742" s="3"/>
      <c r="AB742" s="3"/>
      <c r="AC742" s="3"/>
      <c r="AD742" s="3"/>
      <c r="AE742" s="3"/>
      <c r="AF742" s="3"/>
      <c r="AG742" s="3"/>
    </row>
    <row r="743" spans="1:33" ht="16.5" customHeight="1" x14ac:dyDescent="0.2">
      <c r="A743" s="3"/>
      <c r="B743" s="18" t="s">
        <v>755</v>
      </c>
      <c r="C743" s="1">
        <v>79.2</v>
      </c>
      <c r="D743" s="3">
        <f t="shared" si="2"/>
        <v>-0.59999999999999432</v>
      </c>
      <c r="E743" s="16">
        <f t="shared" si="103"/>
        <v>-7.5187969924811323E-3</v>
      </c>
      <c r="F743" s="3">
        <f t="shared" si="3"/>
        <v>0.35999999999999316</v>
      </c>
      <c r="G743" s="1">
        <v>78.75</v>
      </c>
      <c r="H743" s="3">
        <f t="shared" si="4"/>
        <v>-0.45000000000000284</v>
      </c>
      <c r="I743" s="3">
        <f t="shared" si="5"/>
        <v>-5.6818181818182175E-3</v>
      </c>
      <c r="J743" s="3">
        <f t="shared" si="0"/>
        <v>8.3333333333333329E-2</v>
      </c>
      <c r="K743" s="3">
        <f t="shared" si="1"/>
        <v>-5.4000000000000341</v>
      </c>
      <c r="L743" s="3">
        <f t="shared" si="15"/>
        <v>1.980775983044011</v>
      </c>
      <c r="M743" s="3">
        <f t="shared" si="6"/>
        <v>1.4074004345046973</v>
      </c>
      <c r="N743" s="3">
        <f t="shared" si="7"/>
        <v>22.518406952075157</v>
      </c>
      <c r="O743" s="3">
        <f t="shared" si="8"/>
        <v>-0.23980381967039652</v>
      </c>
      <c r="P743" s="3">
        <f t="shared" si="101"/>
        <v>-7.1941145901118952</v>
      </c>
      <c r="Q743" s="3">
        <v>723</v>
      </c>
      <c r="R743" s="3" t="str">
        <f t="shared" si="10"/>
        <v/>
      </c>
      <c r="S743" s="16"/>
      <c r="T743" s="16">
        <f t="shared" si="104"/>
        <v>3.5432958458885629E-4</v>
      </c>
      <c r="U743" s="16">
        <f t="shared" si="105"/>
        <v>0.30117830873877222</v>
      </c>
      <c r="V743" s="16">
        <f t="shared" si="99"/>
        <v>0.25771707792219284</v>
      </c>
      <c r="W743" s="16">
        <f t="shared" si="106"/>
        <v>-0.22638356150992367</v>
      </c>
      <c r="X743" s="3">
        <f t="shared" si="102"/>
        <v>-4.2423267978268733</v>
      </c>
      <c r="Y743" s="16">
        <f t="shared" si="100"/>
        <v>-4.1191060419415866</v>
      </c>
      <c r="Z743" s="3"/>
      <c r="AA743" s="3"/>
      <c r="AB743" s="3"/>
      <c r="AC743" s="3"/>
      <c r="AD743" s="3"/>
      <c r="AE743" s="3"/>
      <c r="AF743" s="3"/>
      <c r="AG743" s="3"/>
    </row>
    <row r="744" spans="1:33" ht="16.5" customHeight="1" x14ac:dyDescent="0.2">
      <c r="A744" s="3"/>
      <c r="B744" s="18" t="s">
        <v>756</v>
      </c>
      <c r="C744" s="1">
        <v>79.239999999999995</v>
      </c>
      <c r="D744" s="3">
        <f t="shared" si="2"/>
        <v>3.9999999999992042E-2</v>
      </c>
      <c r="E744" s="16">
        <f t="shared" si="103"/>
        <v>5.0505050505040454E-4</v>
      </c>
      <c r="F744" s="3">
        <f t="shared" si="3"/>
        <v>1.5999999999993634E-3</v>
      </c>
      <c r="G744" s="1">
        <v>78.75</v>
      </c>
      <c r="H744" s="3">
        <f t="shared" si="4"/>
        <v>-0.48999999999999488</v>
      </c>
      <c r="I744" s="3">
        <f t="shared" si="5"/>
        <v>-6.1837455830388048E-3</v>
      </c>
      <c r="J744" s="3">
        <f t="shared" si="0"/>
        <v>8.3333333333333329E-2</v>
      </c>
      <c r="K744" s="3">
        <f t="shared" si="1"/>
        <v>-5.8799999999999386</v>
      </c>
      <c r="L744" s="3">
        <f t="shared" si="15"/>
        <v>1.8737934974740644</v>
      </c>
      <c r="M744" s="3">
        <f t="shared" si="6"/>
        <v>1.3688657704369938</v>
      </c>
      <c r="N744" s="3">
        <f t="shared" si="7"/>
        <v>21.9018523269919</v>
      </c>
      <c r="O744" s="3">
        <f t="shared" si="8"/>
        <v>-0.2684704431484734</v>
      </c>
      <c r="P744" s="3">
        <f t="shared" si="101"/>
        <v>-8.0541132944542024</v>
      </c>
      <c r="Q744" s="3">
        <v>724</v>
      </c>
      <c r="R744" s="3" t="str">
        <f t="shared" si="10"/>
        <v/>
      </c>
      <c r="S744" s="16"/>
      <c r="T744" s="16">
        <f t="shared" si="104"/>
        <v>3.3519042196311551E-4</v>
      </c>
      <c r="U744" s="16">
        <f t="shared" si="105"/>
        <v>0.29293130256522187</v>
      </c>
      <c r="V744" s="16">
        <f t="shared" si="99"/>
        <v>0.25808000852639479</v>
      </c>
      <c r="W744" s="16">
        <f t="shared" si="106"/>
        <v>-0.25331859841077842</v>
      </c>
      <c r="X744" s="3">
        <f t="shared" si="102"/>
        <v>-4.7494629441627083</v>
      </c>
      <c r="Y744" s="16">
        <f t="shared" si="100"/>
        <v>-4.6091958368817858</v>
      </c>
      <c r="Z744" s="3"/>
      <c r="AA744" s="3"/>
      <c r="AB744" s="3"/>
      <c r="AC744" s="3"/>
      <c r="AD744" s="3"/>
      <c r="AE744" s="3"/>
      <c r="AF744" s="3"/>
      <c r="AG744" s="3"/>
    </row>
    <row r="745" spans="1:33" ht="16.5" customHeight="1" x14ac:dyDescent="0.2">
      <c r="A745" s="3"/>
      <c r="B745" s="18" t="s">
        <v>757</v>
      </c>
      <c r="C745" s="1">
        <v>78.88</v>
      </c>
      <c r="D745" s="3">
        <f t="shared" si="2"/>
        <v>-0.35999999999999943</v>
      </c>
      <c r="E745" s="16">
        <f t="shared" si="103"/>
        <v>-4.5431600201918153E-3</v>
      </c>
      <c r="F745" s="3">
        <f t="shared" si="3"/>
        <v>0.1295999999999996</v>
      </c>
      <c r="G745" s="1">
        <v>78.75</v>
      </c>
      <c r="H745" s="3">
        <f t="shared" si="4"/>
        <v>-0.12999999999999545</v>
      </c>
      <c r="I745" s="3">
        <f t="shared" si="5"/>
        <v>-1.6480730223123157E-3</v>
      </c>
      <c r="J745" s="3">
        <f t="shared" si="0"/>
        <v>8.3333333333333329E-2</v>
      </c>
      <c r="K745" s="3">
        <f t="shared" si="1"/>
        <v>-1.5599999999999454</v>
      </c>
      <c r="L745" s="3">
        <f t="shared" si="15"/>
        <v>1.7795127678808718</v>
      </c>
      <c r="M745" s="3">
        <f t="shared" si="6"/>
        <v>1.3339837959588834</v>
      </c>
      <c r="N745" s="3">
        <f t="shared" si="7"/>
        <v>21.343740735342134</v>
      </c>
      <c r="O745" s="3">
        <f t="shared" si="8"/>
        <v>-7.3089343585251293E-2</v>
      </c>
      <c r="P745" s="3">
        <f t="shared" si="101"/>
        <v>-2.1926803075575387</v>
      </c>
      <c r="Q745" s="3">
        <v>725</v>
      </c>
      <c r="R745" s="3">
        <f t="shared" si="10"/>
        <v>-2.1926803075575387</v>
      </c>
      <c r="S745" s="16"/>
      <c r="T745" s="16">
        <f t="shared" si="104"/>
        <v>3.1818771282830224E-4</v>
      </c>
      <c r="U745" s="16">
        <f t="shared" si="105"/>
        <v>0.28540507088004824</v>
      </c>
      <c r="V745" s="16">
        <f t="shared" si="99"/>
        <v>0.25736451412184369</v>
      </c>
      <c r="W745" s="16">
        <f t="shared" si="106"/>
        <v>-6.9294060567199015E-2</v>
      </c>
      <c r="X745" s="3">
        <f t="shared" si="102"/>
        <v>-1.2930106007213229</v>
      </c>
      <c r="Y745" s="16">
        <f t="shared" si="100"/>
        <v>-1.2608229221647957</v>
      </c>
      <c r="Z745" s="3"/>
      <c r="AA745" s="3"/>
      <c r="AB745" s="3"/>
      <c r="AC745" s="3"/>
      <c r="AD745" s="3"/>
      <c r="AE745" s="3"/>
      <c r="AF745" s="3"/>
      <c r="AG745" s="3"/>
    </row>
    <row r="746" spans="1:33" ht="16.5" customHeight="1" x14ac:dyDescent="0.2">
      <c r="A746" s="3"/>
      <c r="B746" s="18" t="s">
        <v>758</v>
      </c>
      <c r="C746" s="1">
        <v>79.25</v>
      </c>
      <c r="D746" s="3">
        <f t="shared" si="2"/>
        <v>0.37000000000000455</v>
      </c>
      <c r="E746" s="16">
        <f t="shared" si="103"/>
        <v>4.6906693711968126E-3</v>
      </c>
      <c r="F746" s="3">
        <f t="shared" si="3"/>
        <v>0.13690000000000335</v>
      </c>
      <c r="G746" s="1">
        <v>78.75</v>
      </c>
      <c r="H746" s="3">
        <f t="shared" si="4"/>
        <v>-0.5</v>
      </c>
      <c r="I746" s="3">
        <f t="shared" si="5"/>
        <v>-6.3091482649842269E-3</v>
      </c>
      <c r="J746" s="3">
        <f t="shared" si="0"/>
        <v>8.3333333333333329E-2</v>
      </c>
      <c r="K746" s="3">
        <f t="shared" si="1"/>
        <v>-6</v>
      </c>
      <c r="L746" s="3">
        <f t="shared" si="15"/>
        <v>1.6907228885359598</v>
      </c>
      <c r="M746" s="3">
        <f t="shared" si="6"/>
        <v>1.3002780043267517</v>
      </c>
      <c r="N746" s="3">
        <f t="shared" si="7"/>
        <v>20.804448069228027</v>
      </c>
      <c r="O746" s="3">
        <f t="shared" si="8"/>
        <v>-0.28839986429991543</v>
      </c>
      <c r="P746" s="3">
        <f t="shared" si="101"/>
        <v>-8.6519959289974633</v>
      </c>
      <c r="Q746" s="3">
        <v>726</v>
      </c>
      <c r="R746" s="3" t="str">
        <f t="shared" si="10"/>
        <v/>
      </c>
      <c r="S746" s="16"/>
      <c r="T746" s="16">
        <f t="shared" si="104"/>
        <v>3.0217769479163096E-4</v>
      </c>
      <c r="U746" s="16">
        <f t="shared" si="105"/>
        <v>0.27813214461233626</v>
      </c>
      <c r="V746" s="16">
        <f t="shared" si="99"/>
        <v>0.24738098461321281</v>
      </c>
      <c r="W746" s="16">
        <f t="shared" si="106"/>
        <v>-0.27220794376477364</v>
      </c>
      <c r="X746" s="3">
        <f t="shared" si="102"/>
        <v>-5.1020307953843771</v>
      </c>
      <c r="Y746" s="16">
        <f t="shared" si="100"/>
        <v>-4.9528922433567422</v>
      </c>
      <c r="Z746" s="3"/>
      <c r="AA746" s="3"/>
      <c r="AB746" s="3"/>
      <c r="AC746" s="3"/>
      <c r="AD746" s="3"/>
      <c r="AE746" s="3"/>
      <c r="AF746" s="3"/>
      <c r="AG746" s="3"/>
    </row>
    <row r="747" spans="1:33" ht="16.5" customHeight="1" x14ac:dyDescent="0.2">
      <c r="A747" s="3"/>
      <c r="B747" s="18" t="s">
        <v>759</v>
      </c>
      <c r="C747" s="1">
        <v>76.78</v>
      </c>
      <c r="D747" s="3">
        <f t="shared" si="2"/>
        <v>-2.4699999999999989</v>
      </c>
      <c r="E747" s="16">
        <f t="shared" si="103"/>
        <v>-3.1167192429022068E-2</v>
      </c>
      <c r="F747" s="3">
        <f t="shared" si="3"/>
        <v>6.100899999999994</v>
      </c>
      <c r="G747" s="1">
        <v>78.75</v>
      </c>
      <c r="H747" s="3">
        <f t="shared" si="4"/>
        <v>1.9699999999999989</v>
      </c>
      <c r="I747" s="3">
        <f t="shared" si="5"/>
        <v>2.5657723365459739E-2</v>
      </c>
      <c r="J747" s="3">
        <f t="shared" si="0"/>
        <v>8.3333333333333329E-2</v>
      </c>
      <c r="K747" s="3">
        <f t="shared" si="1"/>
        <v>23.639999999999986</v>
      </c>
      <c r="L747" s="3">
        <f t="shared" si="15"/>
        <v>1.9291108405069886</v>
      </c>
      <c r="M747" s="3">
        <f t="shared" si="6"/>
        <v>1.3889243465743513</v>
      </c>
      <c r="N747" s="3">
        <f t="shared" si="7"/>
        <v>22.22278954518962</v>
      </c>
      <c r="O747" s="3">
        <f t="shared" si="8"/>
        <v>1.0637728423755486</v>
      </c>
      <c r="P747" s="3">
        <f t="shared" si="101"/>
        <v>31.913185271266457</v>
      </c>
      <c r="Q747" s="3">
        <v>727</v>
      </c>
      <c r="R747" s="3" t="str">
        <f t="shared" si="10"/>
        <v/>
      </c>
      <c r="S747" s="16"/>
      <c r="T747" s="16">
        <f t="shared" si="104"/>
        <v>3.3835154285195851E-4</v>
      </c>
      <c r="U747" s="16">
        <f t="shared" si="105"/>
        <v>0.29430935250192336</v>
      </c>
      <c r="V747" s="16">
        <f t="shared" si="99"/>
        <v>0.26382924274211778</v>
      </c>
      <c r="W747" s="16">
        <f t="shared" si="106"/>
        <v>1.0461532321964004</v>
      </c>
      <c r="X747" s="3">
        <f t="shared" si="102"/>
        <v>18.81901648694781</v>
      </c>
      <c r="Y747" s="16">
        <f t="shared" si="100"/>
        <v>19.035022113776648</v>
      </c>
      <c r="Z747" s="3"/>
      <c r="AA747" s="3"/>
      <c r="AB747" s="3"/>
      <c r="AC747" s="3"/>
      <c r="AD747" s="3"/>
      <c r="AE747" s="3"/>
      <c r="AF747" s="3"/>
      <c r="AG747" s="3"/>
    </row>
    <row r="748" spans="1:33" ht="16.5" customHeight="1" x14ac:dyDescent="0.2">
      <c r="A748" s="3"/>
      <c r="B748" s="18" t="s">
        <v>760</v>
      </c>
      <c r="C748" s="1">
        <v>76.58</v>
      </c>
      <c r="D748" s="3">
        <f t="shared" si="2"/>
        <v>-0.20000000000000284</v>
      </c>
      <c r="E748" s="16">
        <f t="shared" si="103"/>
        <v>-2.6048450117218394E-3</v>
      </c>
      <c r="F748" s="3">
        <f t="shared" si="3"/>
        <v>4.0000000000001139E-2</v>
      </c>
      <c r="G748" s="1">
        <v>78.75</v>
      </c>
      <c r="H748" s="3">
        <f t="shared" si="4"/>
        <v>2.1700000000000017</v>
      </c>
      <c r="I748" s="3">
        <f t="shared" si="5"/>
        <v>2.8336380255941523E-2</v>
      </c>
      <c r="J748" s="3">
        <f t="shared" si="0"/>
        <v>8.3333333333333329E-2</v>
      </c>
      <c r="K748" s="3">
        <f t="shared" si="1"/>
        <v>26.04000000000002</v>
      </c>
      <c r="L748" s="3">
        <f t="shared" si="15"/>
        <v>1.8269967410201242</v>
      </c>
      <c r="M748" s="3">
        <f t="shared" si="6"/>
        <v>1.3516644335855421</v>
      </c>
      <c r="N748" s="3">
        <f t="shared" si="7"/>
        <v>21.626630937368674</v>
      </c>
      <c r="O748" s="3">
        <f t="shared" si="8"/>
        <v>1.2040710397940662</v>
      </c>
      <c r="P748" s="3">
        <f t="shared" si="101"/>
        <v>36.122131193821986</v>
      </c>
      <c r="Q748" s="3">
        <v>728</v>
      </c>
      <c r="R748" s="3" t="str">
        <f t="shared" si="10"/>
        <v/>
      </c>
      <c r="S748" s="16"/>
      <c r="T748" s="16">
        <f t="shared" si="104"/>
        <v>3.2042903878077655E-4</v>
      </c>
      <c r="U748" s="16">
        <f t="shared" si="105"/>
        <v>0.28640850882590552</v>
      </c>
      <c r="V748" s="16">
        <f t="shared" si="99"/>
        <v>0.26195741052911198</v>
      </c>
      <c r="W748" s="16">
        <f t="shared" si="106"/>
        <v>1.1872432298371094</v>
      </c>
      <c r="X748" s="3">
        <f t="shared" si="102"/>
        <v>21.301006988239472</v>
      </c>
      <c r="Y748" s="16">
        <f t="shared" si="100"/>
        <v>21.602190232623883</v>
      </c>
      <c r="Z748" s="3"/>
      <c r="AA748" s="3"/>
      <c r="AB748" s="3"/>
      <c r="AC748" s="3"/>
      <c r="AD748" s="3"/>
      <c r="AE748" s="3"/>
      <c r="AF748" s="3"/>
      <c r="AG748" s="3"/>
    </row>
    <row r="749" spans="1:33" ht="16.5" customHeight="1" x14ac:dyDescent="0.2">
      <c r="A749" s="3"/>
      <c r="B749" s="18" t="s">
        <v>761</v>
      </c>
      <c r="C749" s="1">
        <v>78.930000000000007</v>
      </c>
      <c r="D749" s="3">
        <f t="shared" si="2"/>
        <v>2.3500000000000085</v>
      </c>
      <c r="E749" s="16">
        <f t="shared" si="103"/>
        <v>3.0686863410812334E-2</v>
      </c>
      <c r="F749" s="3">
        <f t="shared" si="3"/>
        <v>5.5225000000000399</v>
      </c>
      <c r="G749" s="1">
        <v>78.75</v>
      </c>
      <c r="H749" s="3">
        <f t="shared" si="4"/>
        <v>-0.18000000000000682</v>
      </c>
      <c r="I749" s="3">
        <f t="shared" si="5"/>
        <v>-2.2805017103763692E-3</v>
      </c>
      <c r="J749" s="3">
        <f t="shared" si="0"/>
        <v>8.3333333333333329E-2</v>
      </c>
      <c r="K749" s="3">
        <f t="shared" si="1"/>
        <v>-2.1600000000000819</v>
      </c>
      <c r="L749" s="3">
        <f t="shared" si="15"/>
        <v>2.0267536739379572</v>
      </c>
      <c r="M749" s="3">
        <f t="shared" si="6"/>
        <v>1.4236409919421249</v>
      </c>
      <c r="N749" s="3">
        <f t="shared" si="7"/>
        <v>22.778255871073998</v>
      </c>
      <c r="O749" s="3">
        <f t="shared" si="8"/>
        <v>-9.482727791916043E-2</v>
      </c>
      <c r="P749" s="3">
        <f t="shared" si="101"/>
        <v>-2.8448183375748131</v>
      </c>
      <c r="Q749" s="3">
        <v>729</v>
      </c>
      <c r="R749" s="3" t="str">
        <f t="shared" si="10"/>
        <v/>
      </c>
      <c r="S749" s="16"/>
      <c r="T749" s="16">
        <f t="shared" si="104"/>
        <v>3.5401036565715905E-4</v>
      </c>
      <c r="U749" s="16">
        <f t="shared" si="105"/>
        <v>0.30104261095106238</v>
      </c>
      <c r="V749" s="16">
        <f t="shared" si="99"/>
        <v>0.27585214394949542</v>
      </c>
      <c r="W749" s="16">
        <f t="shared" si="106"/>
        <v>-9.0904142898777421E-2</v>
      </c>
      <c r="X749" s="3">
        <f t="shared" si="102"/>
        <v>-1.6775725375615975</v>
      </c>
      <c r="Y749" s="16">
        <f t="shared" si="100"/>
        <v>-1.6540238246736014</v>
      </c>
      <c r="Z749" s="3"/>
      <c r="AA749" s="3"/>
      <c r="AB749" s="3"/>
      <c r="AC749" s="3"/>
      <c r="AD749" s="3"/>
      <c r="AE749" s="3"/>
      <c r="AF749" s="3"/>
      <c r="AG749" s="3"/>
    </row>
    <row r="750" spans="1:33" ht="16.5" customHeight="1" x14ac:dyDescent="0.2">
      <c r="A750" s="3"/>
      <c r="B750" s="18" t="s">
        <v>762</v>
      </c>
      <c r="C750" s="1">
        <v>79.38</v>
      </c>
      <c r="D750" s="3">
        <f t="shared" si="2"/>
        <v>0.44999999999998863</v>
      </c>
      <c r="E750" s="16">
        <f t="shared" si="103"/>
        <v>5.7012542759405623E-3</v>
      </c>
      <c r="F750" s="3">
        <f t="shared" si="3"/>
        <v>0.20249999999998977</v>
      </c>
      <c r="G750" s="1">
        <v>78.75</v>
      </c>
      <c r="H750" s="3">
        <f t="shared" si="4"/>
        <v>-0.62999999999999545</v>
      </c>
      <c r="I750" s="3">
        <f t="shared" si="5"/>
        <v>-7.9365079365078788E-3</v>
      </c>
      <c r="J750" s="3">
        <f t="shared" si="0"/>
        <v>8.3333333333333329E-2</v>
      </c>
      <c r="K750" s="3">
        <f t="shared" si="1"/>
        <v>-7.5599999999999454</v>
      </c>
      <c r="L750" s="3">
        <f t="shared" si="15"/>
        <v>1.9281453672386075</v>
      </c>
      <c r="M750" s="3">
        <f t="shared" si="6"/>
        <v>1.3885767415734025</v>
      </c>
      <c r="N750" s="3">
        <f t="shared" si="7"/>
        <v>22.21722786517444</v>
      </c>
      <c r="O750" s="3">
        <f t="shared" si="8"/>
        <v>-0.34027647579967724</v>
      </c>
      <c r="P750" s="3">
        <f t="shared" si="101"/>
        <v>-10.208294273990317</v>
      </c>
      <c r="Q750" s="3">
        <v>730</v>
      </c>
      <c r="R750" s="3">
        <f t="shared" si="10"/>
        <v>-10.208294273990317</v>
      </c>
      <c r="S750" s="16"/>
      <c r="T750" s="16">
        <f t="shared" si="104"/>
        <v>3.3663165942266019E-4</v>
      </c>
      <c r="U750" s="16">
        <f t="shared" si="105"/>
        <v>0.29356039380713639</v>
      </c>
      <c r="V750" s="16">
        <f t="shared" si="99"/>
        <v>0.27152206120259997</v>
      </c>
      <c r="W750" s="16">
        <f t="shared" si="106"/>
        <v>-0.32442419770244679</v>
      </c>
      <c r="X750" s="3">
        <f t="shared" si="102"/>
        <v>-6.0197707189951997</v>
      </c>
      <c r="Y750" s="16">
        <f t="shared" si="100"/>
        <v>-5.9029801633791381</v>
      </c>
      <c r="Z750" s="3"/>
      <c r="AA750" s="3"/>
      <c r="AB750" s="3"/>
      <c r="AC750" s="3"/>
      <c r="AD750" s="3"/>
      <c r="AE750" s="3"/>
      <c r="AF750" s="3"/>
      <c r="AG750" s="3"/>
    </row>
    <row r="751" spans="1:33" ht="16.5" customHeight="1" x14ac:dyDescent="0.2">
      <c r="A751" s="3"/>
      <c r="B751" s="18" t="s">
        <v>763</v>
      </c>
      <c r="C751" s="1">
        <v>79.63</v>
      </c>
      <c r="D751" s="3">
        <f t="shared" si="2"/>
        <v>0.25</v>
      </c>
      <c r="E751" s="16">
        <f t="shared" si="103"/>
        <v>3.1494079113126732E-3</v>
      </c>
      <c r="F751" s="3">
        <f t="shared" si="3"/>
        <v>6.25E-2</v>
      </c>
      <c r="G751" s="1">
        <v>78.75</v>
      </c>
      <c r="H751" s="3">
        <f t="shared" si="4"/>
        <v>-0.87999999999999545</v>
      </c>
      <c r="I751" s="3">
        <f t="shared" si="5"/>
        <v>-1.1051111390179525E-2</v>
      </c>
      <c r="J751" s="3">
        <f t="shared" si="0"/>
        <v>8.3333333333333329E-2</v>
      </c>
      <c r="K751" s="3">
        <f t="shared" si="1"/>
        <v>-10.559999999999945</v>
      </c>
      <c r="L751" s="3">
        <f t="shared" si="15"/>
        <v>1.8272996717121963</v>
      </c>
      <c r="M751" s="3">
        <f t="shared" si="6"/>
        <v>1.3517764873351645</v>
      </c>
      <c r="N751" s="3">
        <f t="shared" si="7"/>
        <v>21.628423797362633</v>
      </c>
      <c r="O751" s="3">
        <f t="shared" si="8"/>
        <v>-0.4882463973767534</v>
      </c>
      <c r="P751" s="3">
        <f t="shared" si="101"/>
        <v>-14.647391921302603</v>
      </c>
      <c r="Q751" s="3">
        <v>731</v>
      </c>
      <c r="R751" s="3" t="str">
        <f t="shared" si="10"/>
        <v/>
      </c>
      <c r="S751" s="16"/>
      <c r="T751" s="16">
        <f t="shared" si="104"/>
        <v>3.189715032480212E-4</v>
      </c>
      <c r="U751" s="16">
        <f t="shared" si="105"/>
        <v>0.28575637321238073</v>
      </c>
      <c r="V751" s="16">
        <f t="shared" ref="V751:V752" si="107">_xlfn.STDEV.P(E727:E751)*16</f>
        <v>0.26964085774799951</v>
      </c>
      <c r="W751" s="16">
        <f t="shared" si="106"/>
        <v>-0.46407831675408689</v>
      </c>
      <c r="X751" s="3">
        <f t="shared" si="102"/>
        <v>-8.6374803302998799</v>
      </c>
      <c r="Y751" s="16">
        <f t="shared" si="100"/>
        <v>-8.444022108875803</v>
      </c>
      <c r="Z751" s="3"/>
      <c r="AA751" s="3"/>
      <c r="AB751" s="3"/>
      <c r="AC751" s="3"/>
      <c r="AD751" s="3"/>
      <c r="AE751" s="3"/>
      <c r="AF751" s="3"/>
      <c r="AG751" s="3"/>
    </row>
    <row r="752" spans="1:33" ht="16.5" customHeight="1" x14ac:dyDescent="0.2">
      <c r="A752" s="3"/>
      <c r="B752" s="18" t="s">
        <v>764</v>
      </c>
      <c r="C752" s="1">
        <v>77.59</v>
      </c>
      <c r="D752" s="3">
        <f t="shared" si="2"/>
        <v>-2.039999999999992</v>
      </c>
      <c r="E752" s="16">
        <f t="shared" si="103"/>
        <v>-2.5618485495416201E-2</v>
      </c>
      <c r="F752" s="3">
        <f t="shared" si="3"/>
        <v>4.1615999999999671</v>
      </c>
      <c r="G752" s="1">
        <v>78.75</v>
      </c>
      <c r="H752" s="3">
        <f t="shared" si="4"/>
        <v>1.1599999999999966</v>
      </c>
      <c r="I752" s="3">
        <f t="shared" si="5"/>
        <v>1.4950380203634444E-2</v>
      </c>
      <c r="J752" s="3">
        <f t="shared" si="0"/>
        <v>8.3333333333333329E-2</v>
      </c>
      <c r="K752" s="3">
        <f t="shared" si="1"/>
        <v>13.919999999999959</v>
      </c>
      <c r="L752" s="3">
        <f t="shared" si="15"/>
        <v>1.9534780678358596</v>
      </c>
      <c r="M752" s="3">
        <f t="shared" si="6"/>
        <v>1.3976687976183269</v>
      </c>
      <c r="N752" s="3">
        <f t="shared" si="7"/>
        <v>22.36270076189323</v>
      </c>
      <c r="O752" s="3">
        <f t="shared" si="8"/>
        <v>0.62246506574555127</v>
      </c>
      <c r="P752" s="3">
        <f t="shared" si="101"/>
        <v>18.673951972366538</v>
      </c>
      <c r="Q752" s="3">
        <v>732</v>
      </c>
      <c r="R752" s="3" t="str">
        <f t="shared" si="10"/>
        <v/>
      </c>
      <c r="S752" s="16"/>
      <c r="T752" s="16">
        <f t="shared" si="104"/>
        <v>3.3720584356320115E-4</v>
      </c>
      <c r="U752" s="16">
        <f t="shared" si="105"/>
        <v>0.29381064642415444</v>
      </c>
      <c r="V752" s="16">
        <f t="shared" si="107"/>
        <v>0.26510086064523841</v>
      </c>
      <c r="W752" s="16">
        <f t="shared" si="106"/>
        <v>0.61061287134101727</v>
      </c>
      <c r="X752" s="3">
        <f t="shared" si="102"/>
        <v>11.011918962562753</v>
      </c>
      <c r="Y752" s="16">
        <f t="shared" si="100"/>
        <v>11.110255315591148</v>
      </c>
      <c r="Z752" s="3"/>
      <c r="AA752" s="3"/>
      <c r="AB752" s="3"/>
      <c r="AC752" s="3"/>
      <c r="AD752" s="3"/>
      <c r="AE752" s="3"/>
      <c r="AF752" s="3"/>
      <c r="AG752" s="3"/>
    </row>
    <row r="753" spans="1:33" ht="16.5" customHeight="1" x14ac:dyDescent="0.2">
      <c r="A753" s="3"/>
      <c r="B753" s="3"/>
      <c r="C753" s="3"/>
      <c r="D753" s="3"/>
      <c r="E753" s="16"/>
      <c r="F753" s="3"/>
      <c r="G753" s="3"/>
      <c r="H753" s="3"/>
      <c r="I753" s="3"/>
      <c r="J753" s="3"/>
      <c r="K753" s="3"/>
      <c r="L753" s="3"/>
      <c r="M753" s="3"/>
      <c r="N753" s="3"/>
      <c r="O753" s="3"/>
      <c r="P753" s="3"/>
      <c r="Q753" s="3"/>
      <c r="R753" s="3"/>
      <c r="S753" s="16"/>
      <c r="T753" s="16"/>
      <c r="U753" s="16"/>
      <c r="V753" s="16"/>
      <c r="W753" s="3"/>
      <c r="X753" s="3"/>
      <c r="Y753" s="3"/>
      <c r="Z753" s="3"/>
      <c r="AA753" s="3"/>
      <c r="AB753" s="3"/>
      <c r="AC753" s="3"/>
      <c r="AD753" s="3"/>
      <c r="AE753" s="3"/>
      <c r="AF753" s="3"/>
      <c r="AG753" s="3"/>
    </row>
    <row r="754" spans="1:33" ht="16.5" customHeight="1" x14ac:dyDescent="0.2">
      <c r="A754" s="3"/>
      <c r="B754" s="3"/>
      <c r="C754" s="3"/>
      <c r="D754" s="3"/>
      <c r="E754" s="16"/>
      <c r="F754" s="3"/>
      <c r="G754" s="3"/>
      <c r="H754" s="3"/>
      <c r="I754" s="3"/>
      <c r="J754" s="3"/>
      <c r="K754" s="3"/>
      <c r="L754" s="3"/>
      <c r="M754" s="3"/>
      <c r="N754" s="3"/>
      <c r="O754" s="3"/>
      <c r="P754" s="3"/>
      <c r="Q754" s="3"/>
      <c r="R754" s="3"/>
      <c r="S754" s="16"/>
      <c r="T754" s="16"/>
      <c r="U754" s="16"/>
      <c r="V754" s="16"/>
      <c r="W754" s="3"/>
      <c r="X754" s="3"/>
      <c r="Y754" s="3"/>
      <c r="Z754" s="3"/>
      <c r="AA754" s="3"/>
      <c r="AB754" s="3"/>
      <c r="AC754" s="3"/>
      <c r="AD754" s="3"/>
      <c r="AE754" s="3"/>
      <c r="AF754" s="3"/>
      <c r="AG754" s="3"/>
    </row>
    <row r="755" spans="1:33" ht="16.5" customHeight="1" x14ac:dyDescent="0.2">
      <c r="A755" s="3"/>
      <c r="B755" s="3"/>
      <c r="C755" s="3"/>
      <c r="D755" s="3"/>
      <c r="E755" s="16"/>
      <c r="F755" s="3"/>
      <c r="G755" s="3"/>
      <c r="H755" s="3"/>
      <c r="I755" s="3"/>
      <c r="J755" s="3"/>
      <c r="K755" s="3"/>
      <c r="L755" s="3"/>
      <c r="M755" s="3"/>
      <c r="N755" s="3"/>
      <c r="O755" s="3"/>
      <c r="P755" s="3"/>
      <c r="Q755" s="3"/>
      <c r="R755" s="3"/>
      <c r="S755" s="16"/>
      <c r="T755" s="16"/>
      <c r="U755" s="16"/>
      <c r="V755" s="16"/>
      <c r="W755" s="3"/>
      <c r="X755" s="3"/>
      <c r="Y755" s="3"/>
      <c r="Z755" s="3"/>
      <c r="AA755" s="3"/>
      <c r="AB755" s="3"/>
      <c r="AC755" s="3"/>
      <c r="AD755" s="3"/>
      <c r="AE755" s="3"/>
      <c r="AF755" s="3"/>
      <c r="AG755" s="3"/>
    </row>
    <row r="756" spans="1:33" ht="16.5" customHeight="1" x14ac:dyDescent="0.2">
      <c r="A756" s="3"/>
      <c r="B756" s="3"/>
      <c r="C756" s="3"/>
      <c r="D756" s="3"/>
      <c r="E756" s="16"/>
      <c r="F756" s="3"/>
      <c r="G756" s="3"/>
      <c r="H756" s="3"/>
      <c r="I756" s="3"/>
      <c r="J756" s="3"/>
      <c r="K756" s="3"/>
      <c r="L756" s="3"/>
      <c r="M756" s="3"/>
      <c r="N756" s="3"/>
      <c r="O756" s="3"/>
      <c r="P756" s="3"/>
      <c r="Q756" s="3"/>
      <c r="R756" s="3"/>
      <c r="S756" s="16"/>
      <c r="T756" s="16"/>
      <c r="U756" s="16"/>
      <c r="V756" s="16"/>
      <c r="W756" s="3"/>
      <c r="X756" s="3"/>
      <c r="Y756" s="3"/>
      <c r="Z756" s="3"/>
      <c r="AA756" s="3"/>
      <c r="AB756" s="3"/>
      <c r="AC756" s="3"/>
      <c r="AD756" s="3"/>
      <c r="AE756" s="3"/>
      <c r="AF756" s="3"/>
      <c r="AG756" s="3"/>
    </row>
    <row r="757" spans="1:33" ht="16.5" customHeight="1" x14ac:dyDescent="0.2">
      <c r="A757" s="3"/>
      <c r="B757" s="3"/>
      <c r="C757" s="3"/>
      <c r="D757" s="3"/>
      <c r="E757" s="16"/>
      <c r="F757" s="3"/>
      <c r="G757" s="3"/>
      <c r="H757" s="3"/>
      <c r="I757" s="3"/>
      <c r="J757" s="3"/>
      <c r="K757" s="3"/>
      <c r="L757" s="3"/>
      <c r="M757" s="3"/>
      <c r="N757" s="3"/>
      <c r="O757" s="3"/>
      <c r="P757" s="3"/>
      <c r="Q757" s="3"/>
      <c r="R757" s="3"/>
      <c r="S757" s="16"/>
      <c r="T757" s="16"/>
      <c r="U757" s="16"/>
      <c r="V757" s="16"/>
      <c r="W757" s="3"/>
      <c r="X757" s="3"/>
      <c r="Y757" s="3"/>
      <c r="Z757" s="3"/>
      <c r="AA757" s="3"/>
      <c r="AB757" s="3"/>
      <c r="AC757" s="3"/>
      <c r="AD757" s="3"/>
      <c r="AE757" s="3"/>
      <c r="AF757" s="3"/>
      <c r="AG757" s="3"/>
    </row>
    <row r="758" spans="1:33" ht="16.5" customHeight="1" x14ac:dyDescent="0.2">
      <c r="A758" s="3"/>
      <c r="B758" s="3"/>
      <c r="C758" s="3"/>
      <c r="D758" s="3"/>
      <c r="E758" s="16"/>
      <c r="F758" s="3"/>
      <c r="G758" s="3"/>
      <c r="H758" s="3"/>
      <c r="I758" s="3"/>
      <c r="J758" s="3"/>
      <c r="K758" s="3"/>
      <c r="L758" s="3"/>
      <c r="M758" s="3"/>
      <c r="N758" s="3"/>
      <c r="O758" s="3"/>
      <c r="P758" s="3"/>
      <c r="Q758" s="3"/>
      <c r="R758" s="3"/>
      <c r="S758" s="16"/>
      <c r="T758" s="16"/>
      <c r="U758" s="16"/>
      <c r="V758" s="16"/>
      <c r="W758" s="3"/>
      <c r="X758" s="3"/>
      <c r="Y758" s="3"/>
      <c r="Z758" s="3"/>
      <c r="AA758" s="3"/>
      <c r="AB758" s="3"/>
      <c r="AC758" s="3"/>
      <c r="AD758" s="3"/>
      <c r="AE758" s="3"/>
      <c r="AF758" s="3"/>
      <c r="AG758" s="3"/>
    </row>
    <row r="759" spans="1:33" ht="16.5" customHeight="1" x14ac:dyDescent="0.2">
      <c r="A759" s="3"/>
      <c r="B759" s="3"/>
      <c r="C759" s="3"/>
      <c r="D759" s="3"/>
      <c r="E759" s="16"/>
      <c r="F759" s="3"/>
      <c r="G759" s="3"/>
      <c r="H759" s="3"/>
      <c r="I759" s="3"/>
      <c r="J759" s="3"/>
      <c r="K759" s="3"/>
      <c r="L759" s="3"/>
      <c r="M759" s="3"/>
      <c r="N759" s="3"/>
      <c r="O759" s="3"/>
      <c r="P759" s="3"/>
      <c r="Q759" s="3"/>
      <c r="R759" s="3"/>
      <c r="S759" s="16"/>
      <c r="T759" s="16"/>
      <c r="U759" s="16"/>
      <c r="V759" s="16"/>
      <c r="W759" s="3"/>
      <c r="X759" s="3"/>
      <c r="Y759" s="3"/>
      <c r="Z759" s="3"/>
      <c r="AA759" s="3"/>
      <c r="AB759" s="3"/>
      <c r="AC759" s="3"/>
      <c r="AD759" s="3"/>
      <c r="AE759" s="3"/>
      <c r="AF759" s="3"/>
      <c r="AG759" s="3"/>
    </row>
    <row r="760" spans="1:33" ht="16.5" customHeight="1" x14ac:dyDescent="0.2">
      <c r="A760" s="3"/>
      <c r="B760" s="3"/>
      <c r="C760" s="3"/>
      <c r="D760" s="3"/>
      <c r="E760" s="16"/>
      <c r="F760" s="3"/>
      <c r="G760" s="3"/>
      <c r="H760" s="3"/>
      <c r="I760" s="3"/>
      <c r="J760" s="3"/>
      <c r="K760" s="3"/>
      <c r="L760" s="3"/>
      <c r="M760" s="3"/>
      <c r="N760" s="3"/>
      <c r="O760" s="3"/>
      <c r="P760" s="3"/>
      <c r="Q760" s="3"/>
      <c r="R760" s="3"/>
      <c r="S760" s="16"/>
      <c r="T760" s="16"/>
      <c r="U760" s="16"/>
      <c r="V760" s="16"/>
      <c r="W760" s="3"/>
      <c r="X760" s="3"/>
      <c r="Y760" s="3"/>
      <c r="Z760" s="3"/>
      <c r="AA760" s="3"/>
      <c r="AB760" s="3"/>
      <c r="AC760" s="3"/>
      <c r="AD760" s="3"/>
      <c r="AE760" s="3"/>
      <c r="AF760" s="3"/>
      <c r="AG760" s="3"/>
    </row>
    <row r="761" spans="1:33" ht="16.5" customHeight="1" x14ac:dyDescent="0.2">
      <c r="A761" s="3"/>
      <c r="B761" s="3"/>
      <c r="C761" s="3"/>
      <c r="D761" s="3"/>
      <c r="E761" s="16"/>
      <c r="F761" s="3"/>
      <c r="G761" s="3"/>
      <c r="H761" s="3"/>
      <c r="I761" s="3"/>
      <c r="J761" s="3"/>
      <c r="K761" s="3"/>
      <c r="L761" s="3"/>
      <c r="M761" s="3"/>
      <c r="N761" s="3"/>
      <c r="O761" s="3"/>
      <c r="P761" s="3"/>
      <c r="Q761" s="3"/>
      <c r="R761" s="3"/>
      <c r="S761" s="16"/>
      <c r="T761" s="16"/>
      <c r="U761" s="16"/>
      <c r="V761" s="16"/>
      <c r="W761" s="3"/>
      <c r="X761" s="3"/>
      <c r="Y761" s="3"/>
      <c r="Z761" s="3"/>
      <c r="AA761" s="3"/>
      <c r="AB761" s="3"/>
      <c r="AC761" s="3"/>
      <c r="AD761" s="3"/>
      <c r="AE761" s="3"/>
      <c r="AF761" s="3"/>
      <c r="AG761" s="3"/>
    </row>
    <row r="762" spans="1:33" ht="16.5" customHeight="1" x14ac:dyDescent="0.2">
      <c r="A762" s="3"/>
      <c r="B762" s="3"/>
      <c r="C762" s="3"/>
      <c r="D762" s="3"/>
      <c r="E762" s="16"/>
      <c r="F762" s="3"/>
      <c r="G762" s="3"/>
      <c r="H762" s="3"/>
      <c r="I762" s="3"/>
      <c r="J762" s="3"/>
      <c r="K762" s="3"/>
      <c r="L762" s="3"/>
      <c r="M762" s="3"/>
      <c r="N762" s="3"/>
      <c r="O762" s="3"/>
      <c r="P762" s="3"/>
      <c r="Q762" s="3"/>
      <c r="R762" s="3"/>
      <c r="S762" s="16"/>
      <c r="T762" s="16"/>
      <c r="U762" s="16"/>
      <c r="V762" s="16"/>
      <c r="W762" s="3"/>
      <c r="X762" s="3"/>
      <c r="Y762" s="3"/>
      <c r="Z762" s="3"/>
      <c r="AA762" s="3"/>
      <c r="AB762" s="3"/>
      <c r="AC762" s="3"/>
      <c r="AD762" s="3"/>
      <c r="AE762" s="3"/>
      <c r="AF762" s="3"/>
      <c r="AG762" s="3"/>
    </row>
    <row r="763" spans="1:33" ht="16.5" customHeight="1" x14ac:dyDescent="0.2">
      <c r="A763" s="3"/>
      <c r="B763" s="3"/>
      <c r="C763" s="3"/>
      <c r="D763" s="3"/>
      <c r="E763" s="16"/>
      <c r="F763" s="3"/>
      <c r="G763" s="3"/>
      <c r="H763" s="3"/>
      <c r="I763" s="3"/>
      <c r="J763" s="3"/>
      <c r="K763" s="3"/>
      <c r="L763" s="3"/>
      <c r="M763" s="3"/>
      <c r="N763" s="3"/>
      <c r="O763" s="3"/>
      <c r="P763" s="3"/>
      <c r="Q763" s="3"/>
      <c r="R763" s="3"/>
      <c r="S763" s="16"/>
      <c r="T763" s="16"/>
      <c r="U763" s="16"/>
      <c r="V763" s="16"/>
      <c r="W763" s="3"/>
      <c r="X763" s="3"/>
      <c r="Y763" s="3"/>
      <c r="Z763" s="3"/>
      <c r="AA763" s="3"/>
      <c r="AB763" s="3"/>
      <c r="AC763" s="3"/>
      <c r="AD763" s="3"/>
      <c r="AE763" s="3"/>
      <c r="AF763" s="3"/>
      <c r="AG763" s="3"/>
    </row>
    <row r="764" spans="1:33" ht="16.5" customHeight="1" x14ac:dyDescent="0.2">
      <c r="A764" s="3"/>
      <c r="B764" s="3"/>
      <c r="C764" s="3"/>
      <c r="D764" s="3"/>
      <c r="E764" s="16"/>
      <c r="F764" s="3"/>
      <c r="G764" s="3"/>
      <c r="H764" s="3"/>
      <c r="I764" s="3"/>
      <c r="J764" s="3"/>
      <c r="K764" s="3"/>
      <c r="L764" s="3"/>
      <c r="M764" s="3"/>
      <c r="N764" s="3"/>
      <c r="O764" s="3"/>
      <c r="P764" s="3"/>
      <c r="Q764" s="3"/>
      <c r="R764" s="3"/>
      <c r="S764" s="16"/>
      <c r="T764" s="16"/>
      <c r="U764" s="16"/>
      <c r="V764" s="16"/>
      <c r="W764" s="3"/>
      <c r="X764" s="3"/>
      <c r="Y764" s="3"/>
      <c r="Z764" s="3"/>
      <c r="AA764" s="3"/>
      <c r="AB764" s="3"/>
      <c r="AC764" s="3"/>
      <c r="AD764" s="3"/>
      <c r="AE764" s="3"/>
      <c r="AF764" s="3"/>
      <c r="AG764" s="3"/>
    </row>
    <row r="765" spans="1:33" ht="16.5" customHeight="1" x14ac:dyDescent="0.2">
      <c r="A765" s="3"/>
      <c r="B765" s="3"/>
      <c r="C765" s="3"/>
      <c r="D765" s="3"/>
      <c r="E765" s="16"/>
      <c r="F765" s="3"/>
      <c r="G765" s="3"/>
      <c r="H765" s="3"/>
      <c r="I765" s="3"/>
      <c r="J765" s="3"/>
      <c r="K765" s="3"/>
      <c r="L765" s="3"/>
      <c r="M765" s="3"/>
      <c r="N765" s="3"/>
      <c r="O765" s="3"/>
      <c r="P765" s="3"/>
      <c r="Q765" s="3"/>
      <c r="R765" s="3"/>
      <c r="S765" s="16"/>
      <c r="T765" s="16"/>
      <c r="U765" s="16"/>
      <c r="V765" s="16"/>
      <c r="W765" s="3"/>
      <c r="X765" s="3"/>
      <c r="Y765" s="3"/>
      <c r="Z765" s="3"/>
      <c r="AA765" s="3"/>
      <c r="AB765" s="3"/>
      <c r="AC765" s="3"/>
      <c r="AD765" s="3"/>
      <c r="AE765" s="3"/>
      <c r="AF765" s="3"/>
      <c r="AG765" s="3"/>
    </row>
    <row r="766" spans="1:33" ht="16.5" customHeight="1" x14ac:dyDescent="0.2">
      <c r="A766" s="3"/>
      <c r="B766" s="3"/>
      <c r="C766" s="3"/>
      <c r="D766" s="3"/>
      <c r="E766" s="16"/>
      <c r="F766" s="3"/>
      <c r="G766" s="3"/>
      <c r="H766" s="3"/>
      <c r="I766" s="3"/>
      <c r="J766" s="3"/>
      <c r="K766" s="3"/>
      <c r="L766" s="3"/>
      <c r="M766" s="3"/>
      <c r="N766" s="3"/>
      <c r="O766" s="3"/>
      <c r="P766" s="3"/>
      <c r="Q766" s="3"/>
      <c r="R766" s="3"/>
      <c r="S766" s="16"/>
      <c r="T766" s="16"/>
      <c r="U766" s="16"/>
      <c r="V766" s="16"/>
      <c r="W766" s="3"/>
      <c r="X766" s="3"/>
      <c r="Y766" s="3"/>
      <c r="Z766" s="3"/>
      <c r="AA766" s="3"/>
      <c r="AB766" s="3"/>
      <c r="AC766" s="3"/>
      <c r="AD766" s="3"/>
      <c r="AE766" s="3"/>
      <c r="AF766" s="3"/>
      <c r="AG766" s="3"/>
    </row>
    <row r="767" spans="1:33" ht="16.5" customHeight="1" x14ac:dyDescent="0.2">
      <c r="A767" s="3"/>
      <c r="B767" s="3"/>
      <c r="C767" s="3"/>
      <c r="D767" s="3"/>
      <c r="E767" s="16"/>
      <c r="F767" s="3"/>
      <c r="G767" s="3"/>
      <c r="H767" s="3"/>
      <c r="I767" s="3"/>
      <c r="J767" s="3"/>
      <c r="K767" s="3"/>
      <c r="L767" s="3"/>
      <c r="M767" s="3"/>
      <c r="N767" s="3"/>
      <c r="O767" s="3"/>
      <c r="P767" s="3"/>
      <c r="Q767" s="3"/>
      <c r="R767" s="3"/>
      <c r="S767" s="16"/>
      <c r="T767" s="16"/>
      <c r="U767" s="16"/>
      <c r="V767" s="16"/>
      <c r="W767" s="3"/>
      <c r="X767" s="3"/>
      <c r="Y767" s="3"/>
      <c r="Z767" s="3"/>
      <c r="AA767" s="3"/>
      <c r="AB767" s="3"/>
      <c r="AC767" s="3"/>
      <c r="AD767" s="3"/>
      <c r="AE767" s="3"/>
      <c r="AF767" s="3"/>
      <c r="AG767" s="3"/>
    </row>
    <row r="768" spans="1:33" ht="16.5" customHeight="1" x14ac:dyDescent="0.2">
      <c r="A768" s="3"/>
      <c r="B768" s="3"/>
      <c r="C768" s="3"/>
      <c r="D768" s="3"/>
      <c r="E768" s="16"/>
      <c r="F768" s="3"/>
      <c r="G768" s="3"/>
      <c r="H768" s="3"/>
      <c r="I768" s="3"/>
      <c r="J768" s="3"/>
      <c r="K768" s="3"/>
      <c r="L768" s="3"/>
      <c r="M768" s="3"/>
      <c r="N768" s="3"/>
      <c r="O768" s="3"/>
      <c r="P768" s="3"/>
      <c r="Q768" s="3"/>
      <c r="R768" s="3"/>
      <c r="S768" s="16"/>
      <c r="T768" s="16"/>
      <c r="U768" s="16"/>
      <c r="V768" s="16"/>
      <c r="W768" s="3"/>
      <c r="X768" s="3"/>
      <c r="Y768" s="3"/>
      <c r="Z768" s="3"/>
      <c r="AA768" s="3"/>
      <c r="AB768" s="3"/>
      <c r="AC768" s="3"/>
      <c r="AD768" s="3"/>
      <c r="AE768" s="3"/>
      <c r="AF768" s="3"/>
      <c r="AG768" s="3"/>
    </row>
    <row r="769" spans="1:33" ht="16.5" customHeight="1" x14ac:dyDescent="0.2">
      <c r="A769" s="3"/>
      <c r="B769" s="3"/>
      <c r="C769" s="3"/>
      <c r="D769" s="3"/>
      <c r="E769" s="16"/>
      <c r="F769" s="3"/>
      <c r="G769" s="3"/>
      <c r="H769" s="3"/>
      <c r="I769" s="3"/>
      <c r="J769" s="3"/>
      <c r="K769" s="3"/>
      <c r="L769" s="3"/>
      <c r="M769" s="3"/>
      <c r="N769" s="3"/>
      <c r="O769" s="3"/>
      <c r="P769" s="3"/>
      <c r="Q769" s="3"/>
      <c r="R769" s="3"/>
      <c r="S769" s="16"/>
      <c r="T769" s="16"/>
      <c r="U769" s="16"/>
      <c r="V769" s="16"/>
      <c r="W769" s="3"/>
      <c r="X769" s="3"/>
      <c r="Y769" s="3"/>
      <c r="Z769" s="3"/>
      <c r="AA769" s="3"/>
      <c r="AB769" s="3"/>
      <c r="AC769" s="3"/>
      <c r="AD769" s="3"/>
      <c r="AE769" s="3"/>
      <c r="AF769" s="3"/>
      <c r="AG769" s="3"/>
    </row>
    <row r="770" spans="1:33" ht="16.5" customHeight="1" x14ac:dyDescent="0.2">
      <c r="A770" s="3"/>
      <c r="B770" s="3"/>
      <c r="C770" s="3"/>
      <c r="D770" s="3"/>
      <c r="E770" s="16"/>
      <c r="F770" s="3"/>
      <c r="G770" s="3"/>
      <c r="H770" s="3"/>
      <c r="I770" s="3"/>
      <c r="J770" s="3"/>
      <c r="K770" s="3"/>
      <c r="L770" s="3"/>
      <c r="M770" s="3"/>
      <c r="N770" s="3"/>
      <c r="O770" s="3"/>
      <c r="P770" s="3"/>
      <c r="Q770" s="3"/>
      <c r="R770" s="3"/>
      <c r="S770" s="16"/>
      <c r="T770" s="16"/>
      <c r="U770" s="16"/>
      <c r="V770" s="16"/>
      <c r="W770" s="3"/>
      <c r="X770" s="3"/>
      <c r="Y770" s="3"/>
      <c r="Z770" s="3"/>
      <c r="AA770" s="3"/>
      <c r="AB770" s="3"/>
      <c r="AC770" s="3"/>
      <c r="AD770" s="3"/>
      <c r="AE770" s="3"/>
      <c r="AF770" s="3"/>
      <c r="AG770" s="3"/>
    </row>
    <row r="771" spans="1:33" ht="16.5" customHeight="1" x14ac:dyDescent="0.2">
      <c r="A771" s="3"/>
      <c r="B771" s="3"/>
      <c r="C771" s="3"/>
      <c r="D771" s="3"/>
      <c r="E771" s="16"/>
      <c r="F771" s="3"/>
      <c r="G771" s="3"/>
      <c r="H771" s="3"/>
      <c r="I771" s="3"/>
      <c r="J771" s="3"/>
      <c r="K771" s="3"/>
      <c r="L771" s="3"/>
      <c r="M771" s="3"/>
      <c r="N771" s="3"/>
      <c r="O771" s="3"/>
      <c r="P771" s="3"/>
      <c r="Q771" s="3"/>
      <c r="R771" s="3"/>
      <c r="S771" s="16"/>
      <c r="T771" s="16"/>
      <c r="U771" s="16"/>
      <c r="V771" s="16"/>
      <c r="W771" s="3"/>
      <c r="X771" s="3"/>
      <c r="Y771" s="3"/>
      <c r="Z771" s="3"/>
      <c r="AA771" s="3"/>
      <c r="AB771" s="3"/>
      <c r="AC771" s="3"/>
      <c r="AD771" s="3"/>
      <c r="AE771" s="3"/>
      <c r="AF771" s="3"/>
      <c r="AG771" s="3"/>
    </row>
    <row r="772" spans="1:33" ht="16.5" customHeight="1" x14ac:dyDescent="0.2">
      <c r="A772" s="3"/>
      <c r="B772" s="3"/>
      <c r="C772" s="3"/>
      <c r="D772" s="3"/>
      <c r="E772" s="16"/>
      <c r="F772" s="3"/>
      <c r="G772" s="3"/>
      <c r="H772" s="3"/>
      <c r="I772" s="3"/>
      <c r="J772" s="3"/>
      <c r="K772" s="3"/>
      <c r="L772" s="3"/>
      <c r="M772" s="3"/>
      <c r="N772" s="3"/>
      <c r="O772" s="3"/>
      <c r="P772" s="3"/>
      <c r="Q772" s="3"/>
      <c r="R772" s="3"/>
      <c r="S772" s="16"/>
      <c r="T772" s="16"/>
      <c r="U772" s="16"/>
      <c r="V772" s="16"/>
      <c r="W772" s="3"/>
      <c r="X772" s="3"/>
      <c r="Y772" s="3"/>
      <c r="Z772" s="3"/>
      <c r="AA772" s="3"/>
      <c r="AB772" s="3"/>
      <c r="AC772" s="3"/>
      <c r="AD772" s="3"/>
      <c r="AE772" s="3"/>
      <c r="AF772" s="3"/>
      <c r="AG772" s="3"/>
    </row>
    <row r="773" spans="1:33" ht="16.5" customHeight="1" x14ac:dyDescent="0.2">
      <c r="A773" s="3"/>
      <c r="B773" s="3"/>
      <c r="C773" s="3"/>
      <c r="D773" s="3"/>
      <c r="E773" s="16"/>
      <c r="F773" s="3"/>
      <c r="G773" s="3"/>
      <c r="H773" s="3"/>
      <c r="I773" s="3"/>
      <c r="J773" s="3"/>
      <c r="K773" s="3"/>
      <c r="L773" s="3"/>
      <c r="M773" s="3"/>
      <c r="N773" s="3"/>
      <c r="O773" s="3"/>
      <c r="P773" s="3"/>
      <c r="Q773" s="3"/>
      <c r="R773" s="3"/>
      <c r="S773" s="16"/>
      <c r="T773" s="16"/>
      <c r="U773" s="16"/>
      <c r="V773" s="16"/>
      <c r="W773" s="3"/>
      <c r="X773" s="3"/>
      <c r="Y773" s="3"/>
      <c r="Z773" s="3"/>
      <c r="AA773" s="3"/>
      <c r="AB773" s="3"/>
      <c r="AC773" s="3"/>
      <c r="AD773" s="3"/>
      <c r="AE773" s="3"/>
      <c r="AF773" s="3"/>
      <c r="AG773" s="3"/>
    </row>
    <row r="774" spans="1:33" ht="16.5" customHeight="1" x14ac:dyDescent="0.2">
      <c r="A774" s="3"/>
      <c r="B774" s="3"/>
      <c r="C774" s="3"/>
      <c r="D774" s="3"/>
      <c r="E774" s="16"/>
      <c r="F774" s="3"/>
      <c r="G774" s="3"/>
      <c r="H774" s="3"/>
      <c r="I774" s="3"/>
      <c r="J774" s="3"/>
      <c r="K774" s="3"/>
      <c r="L774" s="3"/>
      <c r="M774" s="3"/>
      <c r="N774" s="3"/>
      <c r="O774" s="3"/>
      <c r="P774" s="3"/>
      <c r="Q774" s="3"/>
      <c r="R774" s="3"/>
      <c r="S774" s="16"/>
      <c r="T774" s="16"/>
      <c r="U774" s="16"/>
      <c r="V774" s="16"/>
      <c r="W774" s="3"/>
      <c r="X774" s="3"/>
      <c r="Y774" s="3"/>
      <c r="Z774" s="3"/>
      <c r="AA774" s="3"/>
      <c r="AB774" s="3"/>
      <c r="AC774" s="3"/>
      <c r="AD774" s="3"/>
      <c r="AE774" s="3"/>
      <c r="AF774" s="3"/>
      <c r="AG774" s="3"/>
    </row>
    <row r="775" spans="1:33" ht="16.5" customHeight="1" x14ac:dyDescent="0.2">
      <c r="A775" s="3"/>
      <c r="B775" s="3"/>
      <c r="C775" s="3"/>
      <c r="D775" s="3"/>
      <c r="E775" s="16"/>
      <c r="F775" s="3"/>
      <c r="G775" s="3"/>
      <c r="H775" s="3"/>
      <c r="I775" s="3"/>
      <c r="J775" s="3"/>
      <c r="K775" s="3"/>
      <c r="L775" s="3"/>
      <c r="M775" s="3"/>
      <c r="N775" s="3"/>
      <c r="O775" s="3"/>
      <c r="P775" s="3"/>
      <c r="Q775" s="3"/>
      <c r="R775" s="3"/>
      <c r="S775" s="16"/>
      <c r="T775" s="16"/>
      <c r="U775" s="16"/>
      <c r="V775" s="16"/>
      <c r="W775" s="3"/>
      <c r="X775" s="3"/>
      <c r="Y775" s="3"/>
      <c r="Z775" s="3"/>
      <c r="AA775" s="3"/>
      <c r="AB775" s="3"/>
      <c r="AC775" s="3"/>
      <c r="AD775" s="3"/>
      <c r="AE775" s="3"/>
      <c r="AF775" s="3"/>
      <c r="AG775" s="3"/>
    </row>
    <row r="776" spans="1:33" ht="16.5" customHeight="1" x14ac:dyDescent="0.2">
      <c r="A776" s="3"/>
      <c r="B776" s="3"/>
      <c r="C776" s="3"/>
      <c r="D776" s="3"/>
      <c r="E776" s="16"/>
      <c r="F776" s="3"/>
      <c r="G776" s="3"/>
      <c r="H776" s="3"/>
      <c r="I776" s="3"/>
      <c r="J776" s="3"/>
      <c r="K776" s="3"/>
      <c r="L776" s="3"/>
      <c r="M776" s="3"/>
      <c r="N776" s="3"/>
      <c r="O776" s="3"/>
      <c r="P776" s="3"/>
      <c r="Q776" s="3"/>
      <c r="R776" s="3"/>
      <c r="S776" s="16"/>
      <c r="T776" s="16"/>
      <c r="U776" s="16"/>
      <c r="V776" s="16"/>
      <c r="W776" s="3"/>
      <c r="X776" s="3"/>
      <c r="Y776" s="3"/>
      <c r="Z776" s="3"/>
      <c r="AA776" s="3"/>
      <c r="AB776" s="3"/>
      <c r="AC776" s="3"/>
      <c r="AD776" s="3"/>
      <c r="AE776" s="3"/>
      <c r="AF776" s="3"/>
      <c r="AG776" s="3"/>
    </row>
    <row r="777" spans="1:33" ht="16.5" customHeight="1" x14ac:dyDescent="0.2">
      <c r="A777" s="3"/>
      <c r="B777" s="3"/>
      <c r="C777" s="3"/>
      <c r="D777" s="3"/>
      <c r="E777" s="16"/>
      <c r="F777" s="3"/>
      <c r="G777" s="3"/>
      <c r="H777" s="3"/>
      <c r="I777" s="3"/>
      <c r="J777" s="3"/>
      <c r="K777" s="3"/>
      <c r="L777" s="3"/>
      <c r="M777" s="3"/>
      <c r="N777" s="3"/>
      <c r="O777" s="3"/>
      <c r="P777" s="3"/>
      <c r="Q777" s="3"/>
      <c r="R777" s="3"/>
      <c r="S777" s="16"/>
      <c r="T777" s="16"/>
      <c r="U777" s="16"/>
      <c r="V777" s="16"/>
      <c r="W777" s="3"/>
      <c r="X777" s="3"/>
      <c r="Y777" s="3"/>
      <c r="Z777" s="3"/>
      <c r="AA777" s="3"/>
      <c r="AB777" s="3"/>
      <c r="AC777" s="3"/>
      <c r="AD777" s="3"/>
      <c r="AE777" s="3"/>
      <c r="AF777" s="3"/>
      <c r="AG777" s="3"/>
    </row>
    <row r="778" spans="1:33" ht="16.5" customHeight="1" x14ac:dyDescent="0.2">
      <c r="A778" s="3"/>
      <c r="B778" s="3"/>
      <c r="C778" s="3"/>
      <c r="D778" s="3"/>
      <c r="E778" s="16"/>
      <c r="F778" s="3"/>
      <c r="G778" s="3"/>
      <c r="H778" s="3"/>
      <c r="I778" s="3"/>
      <c r="J778" s="3"/>
      <c r="K778" s="3"/>
      <c r="L778" s="3"/>
      <c r="M778" s="3"/>
      <c r="N778" s="3"/>
      <c r="O778" s="3"/>
      <c r="P778" s="3"/>
      <c r="Q778" s="3"/>
      <c r="R778" s="3"/>
      <c r="S778" s="16"/>
      <c r="T778" s="16"/>
      <c r="U778" s="16"/>
      <c r="V778" s="16"/>
      <c r="W778" s="3"/>
      <c r="X778" s="3"/>
      <c r="Y778" s="3"/>
      <c r="Z778" s="3"/>
      <c r="AA778" s="3"/>
      <c r="AB778" s="3"/>
      <c r="AC778" s="3"/>
      <c r="AD778" s="3"/>
      <c r="AE778" s="3"/>
      <c r="AF778" s="3"/>
      <c r="AG778" s="3"/>
    </row>
    <row r="779" spans="1:33" ht="16.5" customHeight="1" x14ac:dyDescent="0.2">
      <c r="A779" s="3"/>
      <c r="B779" s="3"/>
      <c r="C779" s="3"/>
      <c r="D779" s="3"/>
      <c r="E779" s="16"/>
      <c r="F779" s="3"/>
      <c r="G779" s="3"/>
      <c r="H779" s="3"/>
      <c r="I779" s="3"/>
      <c r="J779" s="3"/>
      <c r="K779" s="3"/>
      <c r="L779" s="3"/>
      <c r="M779" s="3"/>
      <c r="N779" s="3"/>
      <c r="O779" s="3"/>
      <c r="P779" s="3"/>
      <c r="Q779" s="3"/>
      <c r="R779" s="3"/>
      <c r="S779" s="16"/>
      <c r="T779" s="16"/>
      <c r="U779" s="16"/>
      <c r="V779" s="16"/>
      <c r="W779" s="3"/>
      <c r="X779" s="3"/>
      <c r="Y779" s="3"/>
      <c r="Z779" s="3"/>
      <c r="AA779" s="3"/>
      <c r="AB779" s="3"/>
      <c r="AC779" s="3"/>
      <c r="AD779" s="3"/>
      <c r="AE779" s="3"/>
      <c r="AF779" s="3"/>
      <c r="AG779" s="3"/>
    </row>
    <row r="780" spans="1:33" ht="16.5" customHeight="1" x14ac:dyDescent="0.2">
      <c r="A780" s="3"/>
      <c r="B780" s="3"/>
      <c r="C780" s="3"/>
      <c r="D780" s="3"/>
      <c r="E780" s="16"/>
      <c r="F780" s="3"/>
      <c r="G780" s="3"/>
      <c r="H780" s="3"/>
      <c r="I780" s="3"/>
      <c r="J780" s="3"/>
      <c r="K780" s="3"/>
      <c r="L780" s="3"/>
      <c r="M780" s="3"/>
      <c r="N780" s="3"/>
      <c r="O780" s="3"/>
      <c r="P780" s="3"/>
      <c r="Q780" s="3"/>
      <c r="R780" s="3"/>
      <c r="S780" s="16"/>
      <c r="T780" s="16"/>
      <c r="U780" s="16"/>
      <c r="V780" s="16"/>
      <c r="W780" s="3"/>
      <c r="X780" s="3"/>
      <c r="Y780" s="3"/>
      <c r="Z780" s="3"/>
      <c r="AA780" s="3"/>
      <c r="AB780" s="3"/>
      <c r="AC780" s="3"/>
      <c r="AD780" s="3"/>
      <c r="AE780" s="3"/>
      <c r="AF780" s="3"/>
      <c r="AG780" s="3"/>
    </row>
    <row r="781" spans="1:33" ht="16.5" customHeight="1" x14ac:dyDescent="0.2">
      <c r="A781" s="3"/>
      <c r="B781" s="3"/>
      <c r="C781" s="3"/>
      <c r="D781" s="3"/>
      <c r="E781" s="16"/>
      <c r="F781" s="3"/>
      <c r="G781" s="3"/>
      <c r="H781" s="3"/>
      <c r="I781" s="3"/>
      <c r="J781" s="3"/>
      <c r="K781" s="3"/>
      <c r="L781" s="3"/>
      <c r="M781" s="3"/>
      <c r="N781" s="3"/>
      <c r="O781" s="3"/>
      <c r="P781" s="3"/>
      <c r="Q781" s="3"/>
      <c r="R781" s="3"/>
      <c r="S781" s="16"/>
      <c r="T781" s="16"/>
      <c r="U781" s="16"/>
      <c r="V781" s="16"/>
      <c r="W781" s="3"/>
      <c r="X781" s="3"/>
      <c r="Y781" s="3"/>
      <c r="Z781" s="3"/>
      <c r="AA781" s="3"/>
      <c r="AB781" s="3"/>
      <c r="AC781" s="3"/>
      <c r="AD781" s="3"/>
      <c r="AE781" s="3"/>
      <c r="AF781" s="3"/>
      <c r="AG781" s="3"/>
    </row>
    <row r="782" spans="1:33" ht="16.5" customHeight="1" x14ac:dyDescent="0.2">
      <c r="A782" s="3"/>
      <c r="B782" s="3"/>
      <c r="C782" s="3"/>
      <c r="D782" s="3"/>
      <c r="E782" s="16"/>
      <c r="F782" s="3"/>
      <c r="G782" s="3"/>
      <c r="H782" s="3"/>
      <c r="I782" s="3"/>
      <c r="J782" s="3"/>
      <c r="K782" s="3"/>
      <c r="L782" s="3"/>
      <c r="M782" s="3"/>
      <c r="N782" s="3"/>
      <c r="O782" s="3"/>
      <c r="P782" s="3"/>
      <c r="Q782" s="3"/>
      <c r="R782" s="3"/>
      <c r="S782" s="16"/>
      <c r="T782" s="16"/>
      <c r="U782" s="16"/>
      <c r="V782" s="16"/>
      <c r="W782" s="3"/>
      <c r="X782" s="3"/>
      <c r="Y782" s="3"/>
      <c r="Z782" s="3"/>
      <c r="AA782" s="3"/>
      <c r="AB782" s="3"/>
      <c r="AC782" s="3"/>
      <c r="AD782" s="3"/>
      <c r="AE782" s="3"/>
      <c r="AF782" s="3"/>
      <c r="AG782" s="3"/>
    </row>
    <row r="783" spans="1:33" ht="16.5" customHeight="1" x14ac:dyDescent="0.2">
      <c r="A783" s="3"/>
      <c r="B783" s="3"/>
      <c r="C783" s="3"/>
      <c r="D783" s="3"/>
      <c r="E783" s="16"/>
      <c r="F783" s="3"/>
      <c r="G783" s="3"/>
      <c r="H783" s="3"/>
      <c r="I783" s="3"/>
      <c r="J783" s="3"/>
      <c r="K783" s="3"/>
      <c r="L783" s="3"/>
      <c r="M783" s="3"/>
      <c r="N783" s="3"/>
      <c r="O783" s="3"/>
      <c r="P783" s="3"/>
      <c r="Q783" s="3"/>
      <c r="R783" s="3"/>
      <c r="S783" s="16"/>
      <c r="T783" s="16"/>
      <c r="U783" s="16"/>
      <c r="V783" s="16"/>
      <c r="W783" s="3"/>
      <c r="X783" s="3"/>
      <c r="Y783" s="3"/>
      <c r="Z783" s="3"/>
      <c r="AA783" s="3"/>
      <c r="AB783" s="3"/>
      <c r="AC783" s="3"/>
      <c r="AD783" s="3"/>
      <c r="AE783" s="3"/>
      <c r="AF783" s="3"/>
      <c r="AG783" s="3"/>
    </row>
    <row r="784" spans="1:33" ht="16.5" customHeight="1" x14ac:dyDescent="0.2">
      <c r="A784" s="3"/>
      <c r="B784" s="3"/>
      <c r="C784" s="3"/>
      <c r="D784" s="3"/>
      <c r="E784" s="16"/>
      <c r="F784" s="3"/>
      <c r="G784" s="3"/>
      <c r="H784" s="3"/>
      <c r="I784" s="3"/>
      <c r="J784" s="3"/>
      <c r="K784" s="3"/>
      <c r="L784" s="3"/>
      <c r="M784" s="3"/>
      <c r="N784" s="3"/>
      <c r="O784" s="3"/>
      <c r="P784" s="3"/>
      <c r="Q784" s="3"/>
      <c r="R784" s="3"/>
      <c r="S784" s="16"/>
      <c r="T784" s="16"/>
      <c r="U784" s="16"/>
      <c r="V784" s="16"/>
      <c r="W784" s="3"/>
      <c r="X784" s="3"/>
      <c r="Y784" s="3"/>
      <c r="Z784" s="3"/>
      <c r="AA784" s="3"/>
      <c r="AB784" s="3"/>
      <c r="AC784" s="3"/>
      <c r="AD784" s="3"/>
      <c r="AE784" s="3"/>
      <c r="AF784" s="3"/>
      <c r="AG784" s="3"/>
    </row>
    <row r="785" spans="1:33" ht="16.5" customHeight="1" x14ac:dyDescent="0.2">
      <c r="A785" s="3"/>
      <c r="B785" s="3"/>
      <c r="C785" s="3"/>
      <c r="D785" s="3"/>
      <c r="E785" s="16"/>
      <c r="F785" s="3"/>
      <c r="G785" s="3"/>
      <c r="H785" s="3"/>
      <c r="I785" s="3"/>
      <c r="J785" s="3"/>
      <c r="K785" s="3"/>
      <c r="L785" s="3"/>
      <c r="M785" s="3"/>
      <c r="N785" s="3"/>
      <c r="O785" s="3"/>
      <c r="P785" s="3"/>
      <c r="Q785" s="3"/>
      <c r="R785" s="3"/>
      <c r="S785" s="16"/>
      <c r="T785" s="16"/>
      <c r="U785" s="16"/>
      <c r="V785" s="16"/>
      <c r="W785" s="3"/>
      <c r="X785" s="3"/>
      <c r="Y785" s="3"/>
      <c r="Z785" s="3"/>
      <c r="AA785" s="3"/>
      <c r="AB785" s="3"/>
      <c r="AC785" s="3"/>
      <c r="AD785" s="3"/>
      <c r="AE785" s="3"/>
      <c r="AF785" s="3"/>
      <c r="AG785" s="3"/>
    </row>
    <row r="786" spans="1:33" ht="16.5" customHeight="1" x14ac:dyDescent="0.2">
      <c r="A786" s="3"/>
      <c r="B786" s="3"/>
      <c r="C786" s="3"/>
      <c r="D786" s="3"/>
      <c r="E786" s="16"/>
      <c r="F786" s="3"/>
      <c r="G786" s="3"/>
      <c r="H786" s="3"/>
      <c r="I786" s="3"/>
      <c r="J786" s="3"/>
      <c r="K786" s="3"/>
      <c r="L786" s="3"/>
      <c r="M786" s="3"/>
      <c r="N786" s="3"/>
      <c r="O786" s="3"/>
      <c r="P786" s="3"/>
      <c r="Q786" s="3"/>
      <c r="R786" s="3"/>
      <c r="S786" s="16"/>
      <c r="T786" s="16"/>
      <c r="U786" s="16"/>
      <c r="V786" s="16"/>
      <c r="W786" s="3"/>
      <c r="X786" s="3"/>
      <c r="Y786" s="3"/>
      <c r="Z786" s="3"/>
      <c r="AA786" s="3"/>
      <c r="AB786" s="3"/>
      <c r="AC786" s="3"/>
      <c r="AD786" s="3"/>
      <c r="AE786" s="3"/>
      <c r="AF786" s="3"/>
      <c r="AG786" s="3"/>
    </row>
    <row r="787" spans="1:33" ht="16.5" customHeight="1" x14ac:dyDescent="0.2">
      <c r="A787" s="3"/>
      <c r="B787" s="3"/>
      <c r="C787" s="3"/>
      <c r="D787" s="3"/>
      <c r="E787" s="16"/>
      <c r="F787" s="3"/>
      <c r="G787" s="3"/>
      <c r="H787" s="3"/>
      <c r="I787" s="3"/>
      <c r="J787" s="3"/>
      <c r="K787" s="3"/>
      <c r="L787" s="3"/>
      <c r="M787" s="3"/>
      <c r="N787" s="3"/>
      <c r="O787" s="3"/>
      <c r="P787" s="3"/>
      <c r="Q787" s="3"/>
      <c r="R787" s="3"/>
      <c r="S787" s="16"/>
      <c r="T787" s="16"/>
      <c r="U787" s="16"/>
      <c r="V787" s="16"/>
      <c r="W787" s="3"/>
      <c r="X787" s="3"/>
      <c r="Y787" s="3"/>
      <c r="Z787" s="3"/>
      <c r="AA787" s="3"/>
      <c r="AB787" s="3"/>
      <c r="AC787" s="3"/>
      <c r="AD787" s="3"/>
      <c r="AE787" s="3"/>
      <c r="AF787" s="3"/>
      <c r="AG787" s="3"/>
    </row>
    <row r="788" spans="1:33" ht="16.5" customHeight="1" x14ac:dyDescent="0.2">
      <c r="A788" s="3"/>
      <c r="B788" s="3"/>
      <c r="C788" s="3"/>
      <c r="D788" s="3"/>
      <c r="E788" s="16"/>
      <c r="F788" s="3"/>
      <c r="G788" s="3"/>
      <c r="H788" s="3"/>
      <c r="I788" s="3"/>
      <c r="J788" s="3"/>
      <c r="K788" s="3"/>
      <c r="L788" s="3"/>
      <c r="M788" s="3"/>
      <c r="N788" s="3"/>
      <c r="O788" s="3"/>
      <c r="P788" s="3"/>
      <c r="Q788" s="3"/>
      <c r="R788" s="3"/>
      <c r="S788" s="16"/>
      <c r="T788" s="16"/>
      <c r="U788" s="16"/>
      <c r="V788" s="16"/>
      <c r="W788" s="3"/>
      <c r="X788" s="3"/>
      <c r="Y788" s="3"/>
      <c r="Z788" s="3"/>
      <c r="AA788" s="3"/>
      <c r="AB788" s="3"/>
      <c r="AC788" s="3"/>
      <c r="AD788" s="3"/>
      <c r="AE788" s="3"/>
      <c r="AF788" s="3"/>
      <c r="AG788" s="3"/>
    </row>
    <row r="789" spans="1:33" ht="16.5" customHeight="1" x14ac:dyDescent="0.2">
      <c r="A789" s="3"/>
      <c r="B789" s="3"/>
      <c r="C789" s="3"/>
      <c r="D789" s="3"/>
      <c r="E789" s="16"/>
      <c r="F789" s="3"/>
      <c r="G789" s="3"/>
      <c r="H789" s="3"/>
      <c r="I789" s="3"/>
      <c r="J789" s="3"/>
      <c r="K789" s="3"/>
      <c r="L789" s="3"/>
      <c r="M789" s="3"/>
      <c r="N789" s="3"/>
      <c r="O789" s="3"/>
      <c r="P789" s="3"/>
      <c r="Q789" s="3"/>
      <c r="R789" s="3"/>
      <c r="S789" s="16"/>
      <c r="T789" s="16"/>
      <c r="U789" s="16"/>
      <c r="V789" s="16"/>
      <c r="W789" s="3"/>
      <c r="X789" s="3"/>
      <c r="Y789" s="3"/>
      <c r="Z789" s="3"/>
      <c r="AA789" s="3"/>
      <c r="AB789" s="3"/>
      <c r="AC789" s="3"/>
      <c r="AD789" s="3"/>
      <c r="AE789" s="3"/>
      <c r="AF789" s="3"/>
      <c r="AG789" s="3"/>
    </row>
    <row r="790" spans="1:33" ht="16.5" customHeight="1" x14ac:dyDescent="0.2">
      <c r="A790" s="3"/>
      <c r="B790" s="3"/>
      <c r="C790" s="3"/>
      <c r="D790" s="3"/>
      <c r="E790" s="16"/>
      <c r="F790" s="3"/>
      <c r="G790" s="3"/>
      <c r="H790" s="3"/>
      <c r="I790" s="3"/>
      <c r="J790" s="3"/>
      <c r="K790" s="3"/>
      <c r="L790" s="3"/>
      <c r="M790" s="3"/>
      <c r="N790" s="3"/>
      <c r="O790" s="3"/>
      <c r="P790" s="3"/>
      <c r="Q790" s="3"/>
      <c r="R790" s="3"/>
      <c r="S790" s="16"/>
      <c r="T790" s="16"/>
      <c r="U790" s="16"/>
      <c r="V790" s="16"/>
      <c r="W790" s="3"/>
      <c r="X790" s="3"/>
      <c r="Y790" s="3"/>
      <c r="Z790" s="3"/>
      <c r="AA790" s="3"/>
      <c r="AB790" s="3"/>
      <c r="AC790" s="3"/>
      <c r="AD790" s="3"/>
      <c r="AE790" s="3"/>
      <c r="AF790" s="3"/>
      <c r="AG790" s="3"/>
    </row>
    <row r="791" spans="1:33" ht="16.5" customHeight="1" x14ac:dyDescent="0.2">
      <c r="A791" s="3"/>
      <c r="B791" s="3"/>
      <c r="C791" s="3"/>
      <c r="D791" s="3"/>
      <c r="E791" s="16"/>
      <c r="F791" s="3"/>
      <c r="G791" s="3"/>
      <c r="H791" s="3"/>
      <c r="I791" s="3"/>
      <c r="J791" s="3"/>
      <c r="K791" s="3"/>
      <c r="L791" s="3"/>
      <c r="M791" s="3"/>
      <c r="N791" s="3"/>
      <c r="O791" s="3"/>
      <c r="P791" s="3"/>
      <c r="Q791" s="3"/>
      <c r="R791" s="3"/>
      <c r="S791" s="16"/>
      <c r="T791" s="16"/>
      <c r="U791" s="16"/>
      <c r="V791" s="16"/>
      <c r="W791" s="3"/>
      <c r="X791" s="3"/>
      <c r="Y791" s="3"/>
      <c r="Z791" s="3"/>
      <c r="AA791" s="3"/>
      <c r="AB791" s="3"/>
      <c r="AC791" s="3"/>
      <c r="AD791" s="3"/>
      <c r="AE791" s="3"/>
      <c r="AF791" s="3"/>
      <c r="AG791" s="3"/>
    </row>
    <row r="792" spans="1:33" ht="16.5" customHeight="1" x14ac:dyDescent="0.2">
      <c r="A792" s="3"/>
      <c r="B792" s="3"/>
      <c r="C792" s="3"/>
      <c r="D792" s="3"/>
      <c r="E792" s="16"/>
      <c r="F792" s="3"/>
      <c r="G792" s="3"/>
      <c r="H792" s="3"/>
      <c r="I792" s="3"/>
      <c r="J792" s="3"/>
      <c r="K792" s="3"/>
      <c r="L792" s="3"/>
      <c r="M792" s="3"/>
      <c r="N792" s="3"/>
      <c r="O792" s="3"/>
      <c r="P792" s="3"/>
      <c r="Q792" s="3"/>
      <c r="R792" s="3"/>
      <c r="S792" s="16"/>
      <c r="T792" s="16"/>
      <c r="U792" s="16"/>
      <c r="V792" s="16"/>
      <c r="W792" s="3"/>
      <c r="X792" s="3"/>
      <c r="Y792" s="3"/>
      <c r="Z792" s="3"/>
      <c r="AA792" s="3"/>
      <c r="AB792" s="3"/>
      <c r="AC792" s="3"/>
      <c r="AD792" s="3"/>
      <c r="AE792" s="3"/>
      <c r="AF792" s="3"/>
      <c r="AG792" s="3"/>
    </row>
    <row r="793" spans="1:33" ht="16.5" customHeight="1" x14ac:dyDescent="0.2">
      <c r="A793" s="3"/>
      <c r="B793" s="3"/>
      <c r="C793" s="3"/>
      <c r="D793" s="3"/>
      <c r="E793" s="16"/>
      <c r="F793" s="3"/>
      <c r="G793" s="3"/>
      <c r="H793" s="3"/>
      <c r="I793" s="3"/>
      <c r="J793" s="3"/>
      <c r="K793" s="3"/>
      <c r="L793" s="3"/>
      <c r="M793" s="3"/>
      <c r="N793" s="3"/>
      <c r="O793" s="3"/>
      <c r="P793" s="3"/>
      <c r="Q793" s="3"/>
      <c r="R793" s="3"/>
      <c r="S793" s="16"/>
      <c r="T793" s="16"/>
      <c r="U793" s="16"/>
      <c r="V793" s="16"/>
      <c r="W793" s="3"/>
      <c r="X793" s="3"/>
      <c r="Y793" s="3"/>
      <c r="Z793" s="3"/>
      <c r="AA793" s="3"/>
      <c r="AB793" s="3"/>
      <c r="AC793" s="3"/>
      <c r="AD793" s="3"/>
      <c r="AE793" s="3"/>
      <c r="AF793" s="3"/>
      <c r="AG793" s="3"/>
    </row>
    <row r="794" spans="1:33" ht="16.5" customHeight="1" x14ac:dyDescent="0.2">
      <c r="A794" s="3"/>
      <c r="B794" s="3"/>
      <c r="C794" s="3"/>
      <c r="D794" s="3"/>
      <c r="E794" s="16"/>
      <c r="F794" s="3"/>
      <c r="G794" s="3"/>
      <c r="H794" s="3"/>
      <c r="I794" s="3"/>
      <c r="J794" s="3"/>
      <c r="K794" s="3"/>
      <c r="L794" s="3"/>
      <c r="M794" s="3"/>
      <c r="N794" s="3"/>
      <c r="O794" s="3"/>
      <c r="P794" s="3"/>
      <c r="Q794" s="3"/>
      <c r="R794" s="3"/>
      <c r="S794" s="16"/>
      <c r="T794" s="16"/>
      <c r="U794" s="16"/>
      <c r="V794" s="16"/>
      <c r="W794" s="3"/>
      <c r="X794" s="3"/>
      <c r="Y794" s="3"/>
      <c r="Z794" s="3"/>
      <c r="AA794" s="3"/>
      <c r="AB794" s="3"/>
      <c r="AC794" s="3"/>
      <c r="AD794" s="3"/>
      <c r="AE794" s="3"/>
      <c r="AF794" s="3"/>
      <c r="AG794" s="3"/>
    </row>
    <row r="795" spans="1:33" ht="16.5" customHeight="1" x14ac:dyDescent="0.2">
      <c r="A795" s="3"/>
      <c r="B795" s="3"/>
      <c r="C795" s="3"/>
      <c r="D795" s="3"/>
      <c r="E795" s="16"/>
      <c r="F795" s="3"/>
      <c r="G795" s="3"/>
      <c r="H795" s="3"/>
      <c r="I795" s="3"/>
      <c r="J795" s="3"/>
      <c r="K795" s="3"/>
      <c r="L795" s="3"/>
      <c r="M795" s="3"/>
      <c r="N795" s="3"/>
      <c r="O795" s="3"/>
      <c r="P795" s="3"/>
      <c r="Q795" s="3"/>
      <c r="R795" s="3"/>
      <c r="S795" s="16"/>
      <c r="T795" s="16"/>
      <c r="U795" s="16"/>
      <c r="V795" s="16"/>
      <c r="W795" s="3"/>
      <c r="X795" s="3"/>
      <c r="Y795" s="3"/>
      <c r="Z795" s="3"/>
      <c r="AA795" s="3"/>
      <c r="AB795" s="3"/>
      <c r="AC795" s="3"/>
      <c r="AD795" s="3"/>
      <c r="AE795" s="3"/>
      <c r="AF795" s="3"/>
      <c r="AG795" s="3"/>
    </row>
    <row r="796" spans="1:33" ht="16.5" customHeight="1" x14ac:dyDescent="0.2">
      <c r="A796" s="3"/>
      <c r="B796" s="3"/>
      <c r="C796" s="3"/>
      <c r="D796" s="3"/>
      <c r="E796" s="16"/>
      <c r="F796" s="3"/>
      <c r="G796" s="3"/>
      <c r="H796" s="3"/>
      <c r="I796" s="3"/>
      <c r="J796" s="3"/>
      <c r="K796" s="3"/>
      <c r="L796" s="3"/>
      <c r="M796" s="3"/>
      <c r="N796" s="3"/>
      <c r="O796" s="3"/>
      <c r="P796" s="3"/>
      <c r="Q796" s="3"/>
      <c r="R796" s="3"/>
      <c r="S796" s="16"/>
      <c r="T796" s="16"/>
      <c r="U796" s="16"/>
      <c r="V796" s="16"/>
      <c r="W796" s="3"/>
      <c r="X796" s="3"/>
      <c r="Y796" s="3"/>
      <c r="Z796" s="3"/>
      <c r="AA796" s="3"/>
      <c r="AB796" s="3"/>
      <c r="AC796" s="3"/>
      <c r="AD796" s="3"/>
      <c r="AE796" s="3"/>
      <c r="AF796" s="3"/>
      <c r="AG796" s="3"/>
    </row>
    <row r="797" spans="1:33" ht="16.5" customHeight="1" x14ac:dyDescent="0.2">
      <c r="A797" s="3"/>
      <c r="B797" s="3"/>
      <c r="C797" s="3"/>
      <c r="D797" s="3"/>
      <c r="E797" s="16"/>
      <c r="F797" s="3"/>
      <c r="G797" s="3"/>
      <c r="H797" s="3"/>
      <c r="I797" s="3"/>
      <c r="J797" s="3"/>
      <c r="K797" s="3"/>
      <c r="L797" s="3"/>
      <c r="M797" s="3"/>
      <c r="N797" s="3"/>
      <c r="O797" s="3"/>
      <c r="P797" s="3"/>
      <c r="Q797" s="3"/>
      <c r="R797" s="3"/>
      <c r="S797" s="16"/>
      <c r="T797" s="16"/>
      <c r="U797" s="16"/>
      <c r="V797" s="16"/>
      <c r="W797" s="3"/>
      <c r="X797" s="3"/>
      <c r="Y797" s="3"/>
      <c r="Z797" s="3"/>
      <c r="AA797" s="3"/>
      <c r="AB797" s="3"/>
      <c r="AC797" s="3"/>
      <c r="AD797" s="3"/>
      <c r="AE797" s="3"/>
      <c r="AF797" s="3"/>
      <c r="AG797" s="3"/>
    </row>
    <row r="798" spans="1:33" ht="16.5" customHeight="1" x14ac:dyDescent="0.2">
      <c r="A798" s="3"/>
      <c r="B798" s="3"/>
      <c r="C798" s="3"/>
      <c r="D798" s="3"/>
      <c r="E798" s="16"/>
      <c r="F798" s="3"/>
      <c r="G798" s="3"/>
      <c r="H798" s="3"/>
      <c r="I798" s="3"/>
      <c r="J798" s="3"/>
      <c r="K798" s="3"/>
      <c r="L798" s="3"/>
      <c r="M798" s="3"/>
      <c r="N798" s="3"/>
      <c r="O798" s="3"/>
      <c r="P798" s="3"/>
      <c r="Q798" s="3"/>
      <c r="R798" s="3"/>
      <c r="S798" s="16"/>
      <c r="T798" s="16"/>
      <c r="U798" s="16"/>
      <c r="V798" s="16"/>
      <c r="W798" s="3"/>
      <c r="X798" s="3"/>
      <c r="Y798" s="3"/>
      <c r="Z798" s="3"/>
      <c r="AA798" s="3"/>
      <c r="AB798" s="3"/>
      <c r="AC798" s="3"/>
      <c r="AD798" s="3"/>
      <c r="AE798" s="3"/>
      <c r="AF798" s="3"/>
      <c r="AG798" s="3"/>
    </row>
    <row r="799" spans="1:33" ht="16.5" customHeight="1" x14ac:dyDescent="0.2">
      <c r="A799" s="3"/>
      <c r="B799" s="3"/>
      <c r="C799" s="3"/>
      <c r="D799" s="3"/>
      <c r="E799" s="16"/>
      <c r="F799" s="3"/>
      <c r="G799" s="3"/>
      <c r="H799" s="3"/>
      <c r="I799" s="3"/>
      <c r="J799" s="3"/>
      <c r="K799" s="3"/>
      <c r="L799" s="3"/>
      <c r="M799" s="3"/>
      <c r="N799" s="3"/>
      <c r="O799" s="3"/>
      <c r="P799" s="3"/>
      <c r="Q799" s="3"/>
      <c r="R799" s="3"/>
      <c r="S799" s="16"/>
      <c r="T799" s="16"/>
      <c r="U799" s="16"/>
      <c r="V799" s="16"/>
      <c r="W799" s="3"/>
      <c r="X799" s="3"/>
      <c r="Y799" s="3"/>
      <c r="Z799" s="3"/>
      <c r="AA799" s="3"/>
      <c r="AB799" s="3"/>
      <c r="AC799" s="3"/>
      <c r="AD799" s="3"/>
      <c r="AE799" s="3"/>
      <c r="AF799" s="3"/>
      <c r="AG799" s="3"/>
    </row>
    <row r="800" spans="1:33" ht="16.5" customHeight="1" x14ac:dyDescent="0.2">
      <c r="A800" s="3"/>
      <c r="B800" s="3"/>
      <c r="C800" s="3"/>
      <c r="D800" s="3"/>
      <c r="E800" s="16"/>
      <c r="F800" s="3"/>
      <c r="G800" s="3"/>
      <c r="H800" s="3"/>
      <c r="I800" s="3"/>
      <c r="J800" s="3"/>
      <c r="K800" s="3"/>
      <c r="L800" s="3"/>
      <c r="M800" s="3"/>
      <c r="N800" s="3"/>
      <c r="O800" s="3"/>
      <c r="P800" s="3"/>
      <c r="Q800" s="3"/>
      <c r="R800" s="3"/>
      <c r="S800" s="16"/>
      <c r="T800" s="16"/>
      <c r="U800" s="16"/>
      <c r="V800" s="16"/>
      <c r="W800" s="3"/>
      <c r="X800" s="3"/>
      <c r="Y800" s="3"/>
      <c r="Z800" s="3"/>
      <c r="AA800" s="3"/>
      <c r="AB800" s="3"/>
      <c r="AC800" s="3"/>
      <c r="AD800" s="3"/>
      <c r="AE800" s="3"/>
      <c r="AF800" s="3"/>
      <c r="AG800" s="3"/>
    </row>
    <row r="801" spans="1:33" ht="16.5" customHeight="1" x14ac:dyDescent="0.2">
      <c r="A801" s="3"/>
      <c r="B801" s="3"/>
      <c r="C801" s="3"/>
      <c r="D801" s="3"/>
      <c r="E801" s="16"/>
      <c r="F801" s="3"/>
      <c r="G801" s="3"/>
      <c r="H801" s="3"/>
      <c r="I801" s="3"/>
      <c r="J801" s="3"/>
      <c r="K801" s="3"/>
      <c r="L801" s="3"/>
      <c r="M801" s="3"/>
      <c r="N801" s="3"/>
      <c r="O801" s="3"/>
      <c r="P801" s="3"/>
      <c r="Q801" s="3"/>
      <c r="R801" s="3"/>
      <c r="S801" s="16"/>
      <c r="T801" s="16"/>
      <c r="U801" s="16"/>
      <c r="V801" s="16"/>
      <c r="W801" s="3"/>
      <c r="X801" s="3"/>
      <c r="Y801" s="3"/>
      <c r="Z801" s="3"/>
      <c r="AA801" s="3"/>
      <c r="AB801" s="3"/>
      <c r="AC801" s="3"/>
      <c r="AD801" s="3"/>
      <c r="AE801" s="3"/>
      <c r="AF801" s="3"/>
      <c r="AG801" s="3"/>
    </row>
    <row r="802" spans="1:33" ht="16.5" customHeight="1" x14ac:dyDescent="0.2">
      <c r="A802" s="3"/>
      <c r="B802" s="3"/>
      <c r="C802" s="3"/>
      <c r="D802" s="3"/>
      <c r="E802" s="16"/>
      <c r="F802" s="3"/>
      <c r="G802" s="3"/>
      <c r="H802" s="3"/>
      <c r="I802" s="3"/>
      <c r="J802" s="3"/>
      <c r="K802" s="3"/>
      <c r="L802" s="3"/>
      <c r="M802" s="3"/>
      <c r="N802" s="3"/>
      <c r="O802" s="3"/>
      <c r="P802" s="3"/>
      <c r="Q802" s="3"/>
      <c r="R802" s="3"/>
      <c r="S802" s="16"/>
      <c r="T802" s="16"/>
      <c r="U802" s="16"/>
      <c r="V802" s="16"/>
      <c r="W802" s="3"/>
      <c r="X802" s="3"/>
      <c r="Y802" s="3"/>
      <c r="Z802" s="3"/>
      <c r="AA802" s="3"/>
      <c r="AB802" s="3"/>
      <c r="AC802" s="3"/>
      <c r="AD802" s="3"/>
      <c r="AE802" s="3"/>
      <c r="AF802" s="3"/>
      <c r="AG802" s="3"/>
    </row>
    <row r="803" spans="1:33" ht="16.5" customHeight="1" x14ac:dyDescent="0.2">
      <c r="A803" s="3"/>
      <c r="B803" s="3"/>
      <c r="C803" s="3"/>
      <c r="D803" s="3"/>
      <c r="E803" s="16"/>
      <c r="F803" s="3"/>
      <c r="G803" s="3"/>
      <c r="H803" s="3"/>
      <c r="I803" s="3"/>
      <c r="J803" s="3"/>
      <c r="K803" s="3"/>
      <c r="L803" s="3"/>
      <c r="M803" s="3"/>
      <c r="N803" s="3"/>
      <c r="O803" s="3"/>
      <c r="P803" s="3"/>
      <c r="Q803" s="3"/>
      <c r="R803" s="3"/>
      <c r="S803" s="16"/>
      <c r="T803" s="16"/>
      <c r="U803" s="16"/>
      <c r="V803" s="16"/>
      <c r="W803" s="3"/>
      <c r="X803" s="3"/>
      <c r="Y803" s="3"/>
      <c r="Z803" s="3"/>
      <c r="AA803" s="3"/>
      <c r="AB803" s="3"/>
      <c r="AC803" s="3"/>
      <c r="AD803" s="3"/>
      <c r="AE803" s="3"/>
      <c r="AF803" s="3"/>
      <c r="AG803" s="3"/>
    </row>
    <row r="804" spans="1:33" ht="16.5" customHeight="1" x14ac:dyDescent="0.2">
      <c r="A804" s="3"/>
      <c r="B804" s="3"/>
      <c r="C804" s="3"/>
      <c r="D804" s="3"/>
      <c r="E804" s="16"/>
      <c r="F804" s="3"/>
      <c r="G804" s="3"/>
      <c r="H804" s="3"/>
      <c r="I804" s="3"/>
      <c r="J804" s="3"/>
      <c r="K804" s="3"/>
      <c r="L804" s="3"/>
      <c r="M804" s="3"/>
      <c r="N804" s="3"/>
      <c r="O804" s="3"/>
      <c r="P804" s="3"/>
      <c r="Q804" s="3"/>
      <c r="R804" s="3"/>
      <c r="S804" s="16"/>
      <c r="T804" s="16"/>
      <c r="U804" s="16"/>
      <c r="V804" s="16"/>
      <c r="W804" s="3"/>
      <c r="X804" s="3"/>
      <c r="Y804" s="3"/>
      <c r="Z804" s="3"/>
      <c r="AA804" s="3"/>
      <c r="AB804" s="3"/>
      <c r="AC804" s="3"/>
      <c r="AD804" s="3"/>
      <c r="AE804" s="3"/>
      <c r="AF804" s="3"/>
      <c r="AG804" s="3"/>
    </row>
    <row r="805" spans="1:33" ht="16.5" customHeight="1" x14ac:dyDescent="0.2">
      <c r="A805" s="3"/>
      <c r="B805" s="3"/>
      <c r="C805" s="3"/>
      <c r="D805" s="3"/>
      <c r="E805" s="16"/>
      <c r="F805" s="3"/>
      <c r="G805" s="3"/>
      <c r="H805" s="3"/>
      <c r="I805" s="3"/>
      <c r="J805" s="3"/>
      <c r="K805" s="3"/>
      <c r="L805" s="3"/>
      <c r="M805" s="3"/>
      <c r="N805" s="3"/>
      <c r="O805" s="3"/>
      <c r="P805" s="3"/>
      <c r="Q805" s="3"/>
      <c r="R805" s="3"/>
      <c r="S805" s="16"/>
      <c r="T805" s="16"/>
      <c r="U805" s="16"/>
      <c r="V805" s="16"/>
      <c r="W805" s="3"/>
      <c r="X805" s="3"/>
      <c r="Y805" s="3"/>
      <c r="Z805" s="3"/>
      <c r="AA805" s="3"/>
      <c r="AB805" s="3"/>
      <c r="AC805" s="3"/>
      <c r="AD805" s="3"/>
      <c r="AE805" s="3"/>
      <c r="AF805" s="3"/>
      <c r="AG805" s="3"/>
    </row>
    <row r="806" spans="1:33" ht="16.5" customHeight="1" x14ac:dyDescent="0.2">
      <c r="A806" s="3"/>
      <c r="B806" s="3"/>
      <c r="C806" s="3"/>
      <c r="D806" s="3"/>
      <c r="E806" s="16"/>
      <c r="F806" s="3"/>
      <c r="G806" s="3"/>
      <c r="H806" s="3"/>
      <c r="I806" s="3"/>
      <c r="J806" s="3"/>
      <c r="K806" s="3"/>
      <c r="L806" s="3"/>
      <c r="M806" s="3"/>
      <c r="N806" s="3"/>
      <c r="O806" s="3"/>
      <c r="P806" s="3"/>
      <c r="Q806" s="3"/>
      <c r="R806" s="3"/>
      <c r="S806" s="16"/>
      <c r="T806" s="16"/>
      <c r="U806" s="16"/>
      <c r="V806" s="16"/>
      <c r="W806" s="3"/>
      <c r="X806" s="3"/>
      <c r="Y806" s="3"/>
      <c r="Z806" s="3"/>
      <c r="AA806" s="3"/>
      <c r="AB806" s="3"/>
      <c r="AC806" s="3"/>
      <c r="AD806" s="3"/>
      <c r="AE806" s="3"/>
      <c r="AF806" s="3"/>
      <c r="AG806" s="3"/>
    </row>
    <row r="807" spans="1:33" ht="16.5" customHeight="1" x14ac:dyDescent="0.2">
      <c r="A807" s="3"/>
      <c r="B807" s="3"/>
      <c r="C807" s="3"/>
      <c r="D807" s="3"/>
      <c r="E807" s="16"/>
      <c r="F807" s="3"/>
      <c r="G807" s="3"/>
      <c r="H807" s="3"/>
      <c r="I807" s="3"/>
      <c r="J807" s="3"/>
      <c r="K807" s="3"/>
      <c r="L807" s="3"/>
      <c r="M807" s="3"/>
      <c r="N807" s="3"/>
      <c r="O807" s="3"/>
      <c r="P807" s="3"/>
      <c r="Q807" s="3"/>
      <c r="R807" s="3"/>
      <c r="S807" s="16"/>
      <c r="T807" s="16"/>
      <c r="U807" s="16"/>
      <c r="V807" s="16"/>
      <c r="W807" s="3"/>
      <c r="X807" s="3"/>
      <c r="Y807" s="3"/>
      <c r="Z807" s="3"/>
      <c r="AA807" s="3"/>
      <c r="AB807" s="3"/>
      <c r="AC807" s="3"/>
      <c r="AD807" s="3"/>
      <c r="AE807" s="3"/>
      <c r="AF807" s="3"/>
      <c r="AG807" s="3"/>
    </row>
    <row r="808" spans="1:33" ht="16.5" customHeight="1" x14ac:dyDescent="0.2">
      <c r="A808" s="3"/>
      <c r="B808" s="3"/>
      <c r="C808" s="3"/>
      <c r="D808" s="3"/>
      <c r="E808" s="16"/>
      <c r="F808" s="3"/>
      <c r="G808" s="3"/>
      <c r="H808" s="3"/>
      <c r="I808" s="3"/>
      <c r="J808" s="3"/>
      <c r="K808" s="3"/>
      <c r="L808" s="3"/>
      <c r="M808" s="3"/>
      <c r="N808" s="3"/>
      <c r="O808" s="3"/>
      <c r="P808" s="3"/>
      <c r="Q808" s="3"/>
      <c r="R808" s="3"/>
      <c r="S808" s="16"/>
      <c r="T808" s="16"/>
      <c r="U808" s="16"/>
      <c r="V808" s="16"/>
      <c r="W808" s="3"/>
      <c r="X808" s="3"/>
      <c r="Y808" s="3"/>
      <c r="Z808" s="3"/>
      <c r="AA808" s="3"/>
      <c r="AB808" s="3"/>
      <c r="AC808" s="3"/>
      <c r="AD808" s="3"/>
      <c r="AE808" s="3"/>
      <c r="AF808" s="3"/>
      <c r="AG808" s="3"/>
    </row>
    <row r="809" spans="1:33" ht="16.5" customHeight="1" x14ac:dyDescent="0.2">
      <c r="A809" s="3"/>
      <c r="B809" s="3"/>
      <c r="C809" s="3"/>
      <c r="D809" s="3"/>
      <c r="E809" s="16"/>
      <c r="F809" s="3"/>
      <c r="G809" s="3"/>
      <c r="H809" s="3"/>
      <c r="I809" s="3"/>
      <c r="J809" s="3"/>
      <c r="K809" s="3"/>
      <c r="L809" s="3"/>
      <c r="M809" s="3"/>
      <c r="N809" s="3"/>
      <c r="O809" s="3"/>
      <c r="P809" s="3"/>
      <c r="Q809" s="3"/>
      <c r="R809" s="3"/>
      <c r="S809" s="16"/>
      <c r="T809" s="16"/>
      <c r="U809" s="16"/>
      <c r="V809" s="16"/>
      <c r="W809" s="3"/>
      <c r="X809" s="3"/>
      <c r="Y809" s="3"/>
      <c r="Z809" s="3"/>
      <c r="AA809" s="3"/>
      <c r="AB809" s="3"/>
      <c r="AC809" s="3"/>
      <c r="AD809" s="3"/>
      <c r="AE809" s="3"/>
      <c r="AF809" s="3"/>
      <c r="AG809" s="3"/>
    </row>
    <row r="810" spans="1:33" ht="16.5" customHeight="1" x14ac:dyDescent="0.2">
      <c r="A810" s="3"/>
      <c r="B810" s="3"/>
      <c r="C810" s="3"/>
      <c r="D810" s="3"/>
      <c r="E810" s="16"/>
      <c r="F810" s="3"/>
      <c r="G810" s="3"/>
      <c r="H810" s="3"/>
      <c r="I810" s="3"/>
      <c r="J810" s="3"/>
      <c r="K810" s="3"/>
      <c r="L810" s="3"/>
      <c r="M810" s="3"/>
      <c r="N810" s="3"/>
      <c r="O810" s="3"/>
      <c r="P810" s="3"/>
      <c r="Q810" s="3"/>
      <c r="R810" s="3"/>
      <c r="S810" s="16"/>
      <c r="T810" s="16"/>
      <c r="U810" s="16"/>
      <c r="V810" s="16"/>
      <c r="W810" s="3"/>
      <c r="X810" s="3"/>
      <c r="Y810" s="3"/>
      <c r="Z810" s="3"/>
      <c r="AA810" s="3"/>
      <c r="AB810" s="3"/>
      <c r="AC810" s="3"/>
      <c r="AD810" s="3"/>
      <c r="AE810" s="3"/>
      <c r="AF810" s="3"/>
      <c r="AG810" s="3"/>
    </row>
    <row r="811" spans="1:33" ht="16.5" customHeight="1" x14ac:dyDescent="0.2">
      <c r="A811" s="3"/>
      <c r="B811" s="3"/>
      <c r="C811" s="3"/>
      <c r="D811" s="3"/>
      <c r="E811" s="16"/>
      <c r="F811" s="3"/>
      <c r="G811" s="3"/>
      <c r="H811" s="3"/>
      <c r="I811" s="3"/>
      <c r="J811" s="3"/>
      <c r="K811" s="3"/>
      <c r="L811" s="3"/>
      <c r="M811" s="3"/>
      <c r="N811" s="3"/>
      <c r="O811" s="3"/>
      <c r="P811" s="3"/>
      <c r="Q811" s="3"/>
      <c r="R811" s="3"/>
      <c r="S811" s="16"/>
      <c r="T811" s="16"/>
      <c r="U811" s="16"/>
      <c r="V811" s="16"/>
      <c r="W811" s="3"/>
      <c r="X811" s="3"/>
      <c r="Y811" s="3"/>
      <c r="Z811" s="3"/>
      <c r="AA811" s="3"/>
      <c r="AB811" s="3"/>
      <c r="AC811" s="3"/>
      <c r="AD811" s="3"/>
      <c r="AE811" s="3"/>
      <c r="AF811" s="3"/>
      <c r="AG811" s="3"/>
    </row>
    <row r="812" spans="1:33" ht="16.5" customHeight="1" x14ac:dyDescent="0.2">
      <c r="A812" s="3"/>
      <c r="B812" s="3"/>
      <c r="C812" s="3"/>
      <c r="D812" s="3"/>
      <c r="E812" s="16"/>
      <c r="F812" s="3"/>
      <c r="G812" s="3"/>
      <c r="H812" s="3"/>
      <c r="I812" s="3"/>
      <c r="J812" s="3"/>
      <c r="K812" s="3"/>
      <c r="L812" s="3"/>
      <c r="M812" s="3"/>
      <c r="N812" s="3"/>
      <c r="O812" s="3"/>
      <c r="P812" s="3"/>
      <c r="Q812" s="3"/>
      <c r="R812" s="3"/>
      <c r="S812" s="16"/>
      <c r="T812" s="16"/>
      <c r="U812" s="16"/>
      <c r="V812" s="16"/>
      <c r="W812" s="3"/>
      <c r="X812" s="3"/>
      <c r="Y812" s="3"/>
      <c r="Z812" s="3"/>
      <c r="AA812" s="3"/>
      <c r="AB812" s="3"/>
      <c r="AC812" s="3"/>
      <c r="AD812" s="3"/>
      <c r="AE812" s="3"/>
      <c r="AF812" s="3"/>
      <c r="AG812" s="3"/>
    </row>
    <row r="813" spans="1:33" ht="16.5" customHeight="1" x14ac:dyDescent="0.2">
      <c r="A813" s="3"/>
      <c r="B813" s="3"/>
      <c r="C813" s="3"/>
      <c r="D813" s="3"/>
      <c r="E813" s="16"/>
      <c r="F813" s="3"/>
      <c r="G813" s="3"/>
      <c r="H813" s="3"/>
      <c r="I813" s="3"/>
      <c r="J813" s="3"/>
      <c r="K813" s="3"/>
      <c r="L813" s="3"/>
      <c r="M813" s="3"/>
      <c r="N813" s="3"/>
      <c r="O813" s="3"/>
      <c r="P813" s="3"/>
      <c r="Q813" s="3"/>
      <c r="R813" s="3"/>
      <c r="S813" s="16"/>
      <c r="T813" s="16"/>
      <c r="U813" s="16"/>
      <c r="V813" s="16"/>
      <c r="W813" s="3"/>
      <c r="X813" s="3"/>
      <c r="Y813" s="3"/>
      <c r="Z813" s="3"/>
      <c r="AA813" s="3"/>
      <c r="AB813" s="3"/>
      <c r="AC813" s="3"/>
      <c r="AD813" s="3"/>
      <c r="AE813" s="3"/>
      <c r="AF813" s="3"/>
      <c r="AG813" s="3"/>
    </row>
    <row r="814" spans="1:33" ht="16.5" customHeight="1" x14ac:dyDescent="0.2">
      <c r="A814" s="3"/>
      <c r="B814" s="3"/>
      <c r="C814" s="3"/>
      <c r="D814" s="3"/>
      <c r="E814" s="16"/>
      <c r="F814" s="3"/>
      <c r="G814" s="3"/>
      <c r="H814" s="3"/>
      <c r="I814" s="3"/>
      <c r="J814" s="3"/>
      <c r="K814" s="3"/>
      <c r="L814" s="3"/>
      <c r="M814" s="3"/>
      <c r="N814" s="3"/>
      <c r="O814" s="3"/>
      <c r="P814" s="3"/>
      <c r="Q814" s="3"/>
      <c r="R814" s="3"/>
      <c r="S814" s="16"/>
      <c r="T814" s="16"/>
      <c r="U814" s="16"/>
      <c r="V814" s="16"/>
      <c r="W814" s="3"/>
      <c r="X814" s="3"/>
      <c r="Y814" s="3"/>
      <c r="Z814" s="3"/>
      <c r="AA814" s="3"/>
      <c r="AB814" s="3"/>
      <c r="AC814" s="3"/>
      <c r="AD814" s="3"/>
      <c r="AE814" s="3"/>
      <c r="AF814" s="3"/>
      <c r="AG814" s="3"/>
    </row>
    <row r="815" spans="1:33" ht="16.5" customHeight="1" x14ac:dyDescent="0.2">
      <c r="A815" s="3"/>
      <c r="B815" s="3"/>
      <c r="C815" s="3"/>
      <c r="D815" s="3"/>
      <c r="E815" s="16"/>
      <c r="F815" s="3"/>
      <c r="G815" s="3"/>
      <c r="H815" s="3"/>
      <c r="I815" s="3"/>
      <c r="J815" s="3"/>
      <c r="K815" s="3"/>
      <c r="L815" s="3"/>
      <c r="M815" s="3"/>
      <c r="N815" s="3"/>
      <c r="O815" s="3"/>
      <c r="P815" s="3"/>
      <c r="Q815" s="3"/>
      <c r="R815" s="3"/>
      <c r="S815" s="16"/>
      <c r="T815" s="16"/>
      <c r="U815" s="16"/>
      <c r="V815" s="16"/>
      <c r="W815" s="3"/>
      <c r="X815" s="3"/>
      <c r="Y815" s="3"/>
      <c r="Z815" s="3"/>
      <c r="AA815" s="3"/>
      <c r="AB815" s="3"/>
      <c r="AC815" s="3"/>
      <c r="AD815" s="3"/>
      <c r="AE815" s="3"/>
      <c r="AF815" s="3"/>
      <c r="AG815" s="3"/>
    </row>
    <row r="816" spans="1:33" ht="16.5" customHeight="1" x14ac:dyDescent="0.2">
      <c r="A816" s="3"/>
      <c r="B816" s="3"/>
      <c r="C816" s="3"/>
      <c r="D816" s="3"/>
      <c r="E816" s="16"/>
      <c r="F816" s="3"/>
      <c r="G816" s="3"/>
      <c r="H816" s="3"/>
      <c r="I816" s="3"/>
      <c r="J816" s="3"/>
      <c r="K816" s="3"/>
      <c r="L816" s="3"/>
      <c r="M816" s="3"/>
      <c r="N816" s="3"/>
      <c r="O816" s="3"/>
      <c r="P816" s="3"/>
      <c r="Q816" s="3"/>
      <c r="R816" s="3"/>
      <c r="S816" s="16"/>
      <c r="T816" s="16"/>
      <c r="U816" s="16"/>
      <c r="V816" s="16"/>
      <c r="W816" s="3"/>
      <c r="X816" s="3"/>
      <c r="Y816" s="3"/>
      <c r="Z816" s="3"/>
      <c r="AA816" s="3"/>
      <c r="AB816" s="3"/>
      <c r="AC816" s="3"/>
      <c r="AD816" s="3"/>
      <c r="AE816" s="3"/>
      <c r="AF816" s="3"/>
      <c r="AG816" s="3"/>
    </row>
    <row r="817" spans="1:33" ht="16.5" customHeight="1" x14ac:dyDescent="0.2">
      <c r="A817" s="3"/>
      <c r="B817" s="3"/>
      <c r="C817" s="3"/>
      <c r="D817" s="3"/>
      <c r="E817" s="16"/>
      <c r="F817" s="3"/>
      <c r="G817" s="3"/>
      <c r="H817" s="3"/>
      <c r="I817" s="3"/>
      <c r="J817" s="3"/>
      <c r="K817" s="3"/>
      <c r="L817" s="3"/>
      <c r="M817" s="3"/>
      <c r="N817" s="3"/>
      <c r="O817" s="3"/>
      <c r="P817" s="3"/>
      <c r="Q817" s="3"/>
      <c r="R817" s="3"/>
      <c r="S817" s="16"/>
      <c r="T817" s="16"/>
      <c r="U817" s="16"/>
      <c r="V817" s="16"/>
      <c r="W817" s="3"/>
      <c r="X817" s="3"/>
      <c r="Y817" s="3"/>
      <c r="Z817" s="3"/>
      <c r="AA817" s="3"/>
      <c r="AB817" s="3"/>
      <c r="AC817" s="3"/>
      <c r="AD817" s="3"/>
      <c r="AE817" s="3"/>
      <c r="AF817" s="3"/>
      <c r="AG817" s="3"/>
    </row>
    <row r="818" spans="1:33" ht="16.5" customHeight="1" x14ac:dyDescent="0.2">
      <c r="A818" s="3"/>
      <c r="B818" s="3"/>
      <c r="C818" s="3"/>
      <c r="D818" s="3"/>
      <c r="E818" s="16"/>
      <c r="F818" s="3"/>
      <c r="G818" s="3"/>
      <c r="H818" s="3"/>
      <c r="I818" s="3"/>
      <c r="J818" s="3"/>
      <c r="K818" s="3"/>
      <c r="L818" s="3"/>
      <c r="M818" s="3"/>
      <c r="N818" s="3"/>
      <c r="O818" s="3"/>
      <c r="P818" s="3"/>
      <c r="Q818" s="3"/>
      <c r="R818" s="3"/>
      <c r="S818" s="16"/>
      <c r="T818" s="16"/>
      <c r="U818" s="16"/>
      <c r="V818" s="16"/>
      <c r="W818" s="3"/>
      <c r="X818" s="3"/>
      <c r="Y818" s="3"/>
      <c r="Z818" s="3"/>
      <c r="AA818" s="3"/>
      <c r="AB818" s="3"/>
      <c r="AC818" s="3"/>
      <c r="AD818" s="3"/>
      <c r="AE818" s="3"/>
      <c r="AF818" s="3"/>
      <c r="AG818" s="3"/>
    </row>
    <row r="819" spans="1:33" ht="16.5" customHeight="1" x14ac:dyDescent="0.2">
      <c r="A819" s="3"/>
      <c r="B819" s="3"/>
      <c r="C819" s="3"/>
      <c r="D819" s="3"/>
      <c r="E819" s="16"/>
      <c r="F819" s="3"/>
      <c r="G819" s="3"/>
      <c r="H819" s="3"/>
      <c r="I819" s="3"/>
      <c r="J819" s="3"/>
      <c r="K819" s="3"/>
      <c r="L819" s="3"/>
      <c r="M819" s="3"/>
      <c r="N819" s="3"/>
      <c r="O819" s="3"/>
      <c r="P819" s="3"/>
      <c r="Q819" s="3"/>
      <c r="R819" s="3"/>
      <c r="S819" s="16"/>
      <c r="T819" s="16"/>
      <c r="U819" s="16"/>
      <c r="V819" s="16"/>
      <c r="W819" s="3"/>
      <c r="X819" s="3"/>
      <c r="Y819" s="3"/>
      <c r="Z819" s="3"/>
      <c r="AA819" s="3"/>
      <c r="AB819" s="3"/>
      <c r="AC819" s="3"/>
      <c r="AD819" s="3"/>
      <c r="AE819" s="3"/>
      <c r="AF819" s="3"/>
      <c r="AG819" s="3"/>
    </row>
    <row r="820" spans="1:33" ht="16.5" customHeight="1" x14ac:dyDescent="0.2">
      <c r="A820" s="3"/>
      <c r="B820" s="3"/>
      <c r="C820" s="3"/>
      <c r="D820" s="3"/>
      <c r="E820" s="16"/>
      <c r="F820" s="3"/>
      <c r="G820" s="3"/>
      <c r="H820" s="3"/>
      <c r="I820" s="3"/>
      <c r="J820" s="3"/>
      <c r="K820" s="3"/>
      <c r="L820" s="3"/>
      <c r="M820" s="3"/>
      <c r="N820" s="3"/>
      <c r="O820" s="3"/>
      <c r="P820" s="3"/>
      <c r="Q820" s="3"/>
      <c r="R820" s="3"/>
      <c r="S820" s="16"/>
      <c r="T820" s="16"/>
      <c r="U820" s="16"/>
      <c r="V820" s="16"/>
      <c r="W820" s="3"/>
      <c r="X820" s="3"/>
      <c r="Y820" s="3"/>
      <c r="Z820" s="3"/>
      <c r="AA820" s="3"/>
      <c r="AB820" s="3"/>
      <c r="AC820" s="3"/>
      <c r="AD820" s="3"/>
      <c r="AE820" s="3"/>
      <c r="AF820" s="3"/>
      <c r="AG820" s="3"/>
    </row>
    <row r="821" spans="1:33" ht="16.5" customHeight="1" x14ac:dyDescent="0.2">
      <c r="A821" s="3"/>
      <c r="B821" s="3"/>
      <c r="C821" s="3"/>
      <c r="D821" s="3"/>
      <c r="E821" s="16"/>
      <c r="F821" s="3"/>
      <c r="G821" s="3"/>
      <c r="H821" s="3"/>
      <c r="I821" s="3"/>
      <c r="J821" s="3"/>
      <c r="K821" s="3"/>
      <c r="L821" s="3"/>
      <c r="M821" s="3"/>
      <c r="N821" s="3"/>
      <c r="O821" s="3"/>
      <c r="P821" s="3"/>
      <c r="Q821" s="3"/>
      <c r="R821" s="3"/>
      <c r="S821" s="16"/>
      <c r="T821" s="16"/>
      <c r="U821" s="16"/>
      <c r="V821" s="16"/>
      <c r="W821" s="3"/>
      <c r="X821" s="3"/>
      <c r="Y821" s="3"/>
      <c r="Z821" s="3"/>
      <c r="AA821" s="3"/>
      <c r="AB821" s="3"/>
      <c r="AC821" s="3"/>
      <c r="AD821" s="3"/>
      <c r="AE821" s="3"/>
      <c r="AF821" s="3"/>
      <c r="AG821" s="3"/>
    </row>
    <row r="822" spans="1:33" ht="16.5" customHeight="1" x14ac:dyDescent="0.2">
      <c r="A822" s="3"/>
      <c r="B822" s="3"/>
      <c r="C822" s="3"/>
      <c r="D822" s="3"/>
      <c r="E822" s="16"/>
      <c r="F822" s="3"/>
      <c r="G822" s="3"/>
      <c r="H822" s="3"/>
      <c r="I822" s="3"/>
      <c r="J822" s="3"/>
      <c r="K822" s="3"/>
      <c r="L822" s="3"/>
      <c r="M822" s="3"/>
      <c r="N822" s="3"/>
      <c r="O822" s="3"/>
      <c r="P822" s="3"/>
      <c r="Q822" s="3"/>
      <c r="R822" s="3"/>
      <c r="S822" s="16"/>
      <c r="T822" s="16"/>
      <c r="U822" s="16"/>
      <c r="V822" s="16"/>
      <c r="W822" s="3"/>
      <c r="X822" s="3"/>
      <c r="Y822" s="3"/>
      <c r="Z822" s="3"/>
      <c r="AA822" s="3"/>
      <c r="AB822" s="3"/>
      <c r="AC822" s="3"/>
      <c r="AD822" s="3"/>
      <c r="AE822" s="3"/>
      <c r="AF822" s="3"/>
      <c r="AG822" s="3"/>
    </row>
    <row r="823" spans="1:33" ht="16.5" customHeight="1" x14ac:dyDescent="0.2">
      <c r="A823" s="3"/>
      <c r="B823" s="3"/>
      <c r="C823" s="3"/>
      <c r="D823" s="3"/>
      <c r="E823" s="16"/>
      <c r="F823" s="3"/>
      <c r="G823" s="3"/>
      <c r="H823" s="3"/>
      <c r="I823" s="3"/>
      <c r="J823" s="3"/>
      <c r="K823" s="3"/>
      <c r="L823" s="3"/>
      <c r="M823" s="3"/>
      <c r="N823" s="3"/>
      <c r="O823" s="3"/>
      <c r="P823" s="3"/>
      <c r="Q823" s="3"/>
      <c r="R823" s="3"/>
      <c r="S823" s="16"/>
      <c r="T823" s="16"/>
      <c r="U823" s="16"/>
      <c r="V823" s="16"/>
      <c r="W823" s="3"/>
      <c r="X823" s="3"/>
      <c r="Y823" s="3"/>
      <c r="Z823" s="3"/>
      <c r="AA823" s="3"/>
      <c r="AB823" s="3"/>
      <c r="AC823" s="3"/>
      <c r="AD823" s="3"/>
      <c r="AE823" s="3"/>
      <c r="AF823" s="3"/>
      <c r="AG823" s="3"/>
    </row>
    <row r="824" spans="1:33" ht="16.5" customHeight="1" x14ac:dyDescent="0.2">
      <c r="A824" s="3"/>
      <c r="B824" s="3"/>
      <c r="C824" s="3"/>
      <c r="D824" s="3"/>
      <c r="E824" s="16"/>
      <c r="F824" s="3"/>
      <c r="G824" s="3"/>
      <c r="H824" s="3"/>
      <c r="I824" s="3"/>
      <c r="J824" s="3"/>
      <c r="K824" s="3"/>
      <c r="L824" s="3"/>
      <c r="M824" s="3"/>
      <c r="N824" s="3"/>
      <c r="O824" s="3"/>
      <c r="P824" s="3"/>
      <c r="Q824" s="3"/>
      <c r="R824" s="3"/>
      <c r="S824" s="16"/>
      <c r="T824" s="16"/>
      <c r="U824" s="16"/>
      <c r="V824" s="16"/>
      <c r="W824" s="3"/>
      <c r="X824" s="3"/>
      <c r="Y824" s="3"/>
      <c r="Z824" s="3"/>
      <c r="AA824" s="3"/>
      <c r="AB824" s="3"/>
      <c r="AC824" s="3"/>
      <c r="AD824" s="3"/>
      <c r="AE824" s="3"/>
      <c r="AF824" s="3"/>
      <c r="AG824" s="3"/>
    </row>
    <row r="825" spans="1:33" ht="16.5" customHeight="1" x14ac:dyDescent="0.2">
      <c r="A825" s="3"/>
      <c r="B825" s="3"/>
      <c r="C825" s="3"/>
      <c r="D825" s="3"/>
      <c r="E825" s="16"/>
      <c r="F825" s="3"/>
      <c r="G825" s="3"/>
      <c r="H825" s="3"/>
      <c r="I825" s="3"/>
      <c r="J825" s="3"/>
      <c r="K825" s="3"/>
      <c r="L825" s="3"/>
      <c r="M825" s="3"/>
      <c r="N825" s="3"/>
      <c r="O825" s="3"/>
      <c r="P825" s="3"/>
      <c r="Q825" s="3"/>
      <c r="R825" s="3"/>
      <c r="S825" s="16"/>
      <c r="T825" s="16"/>
      <c r="U825" s="16"/>
      <c r="V825" s="16"/>
      <c r="W825" s="3"/>
      <c r="X825" s="3"/>
      <c r="Y825" s="3"/>
      <c r="Z825" s="3"/>
      <c r="AA825" s="3"/>
      <c r="AB825" s="3"/>
      <c r="AC825" s="3"/>
      <c r="AD825" s="3"/>
      <c r="AE825" s="3"/>
      <c r="AF825" s="3"/>
      <c r="AG825" s="3"/>
    </row>
    <row r="826" spans="1:33" ht="16.5" customHeight="1" x14ac:dyDescent="0.2">
      <c r="A826" s="3"/>
      <c r="B826" s="3"/>
      <c r="C826" s="3"/>
      <c r="D826" s="3"/>
      <c r="E826" s="16"/>
      <c r="F826" s="3"/>
      <c r="G826" s="3"/>
      <c r="H826" s="3"/>
      <c r="I826" s="3"/>
      <c r="J826" s="3"/>
      <c r="K826" s="3"/>
      <c r="L826" s="3"/>
      <c r="M826" s="3"/>
      <c r="N826" s="3"/>
      <c r="O826" s="3"/>
      <c r="P826" s="3"/>
      <c r="Q826" s="3"/>
      <c r="R826" s="3"/>
      <c r="S826" s="16"/>
      <c r="T826" s="16"/>
      <c r="U826" s="16"/>
      <c r="V826" s="16"/>
      <c r="W826" s="3"/>
      <c r="X826" s="3"/>
      <c r="Y826" s="3"/>
      <c r="Z826" s="3"/>
      <c r="AA826" s="3"/>
      <c r="AB826" s="3"/>
      <c r="AC826" s="3"/>
      <c r="AD826" s="3"/>
      <c r="AE826" s="3"/>
      <c r="AF826" s="3"/>
      <c r="AG826" s="3"/>
    </row>
    <row r="827" spans="1:33" ht="16.5" customHeight="1" x14ac:dyDescent="0.2">
      <c r="A827" s="3"/>
      <c r="B827" s="3"/>
      <c r="C827" s="3"/>
      <c r="D827" s="3"/>
      <c r="E827" s="16"/>
      <c r="F827" s="3"/>
      <c r="G827" s="3"/>
      <c r="H827" s="3"/>
      <c r="I827" s="3"/>
      <c r="J827" s="3"/>
      <c r="K827" s="3"/>
      <c r="L827" s="3"/>
      <c r="M827" s="3"/>
      <c r="N827" s="3"/>
      <c r="O827" s="3"/>
      <c r="P827" s="3"/>
      <c r="Q827" s="3"/>
      <c r="R827" s="3"/>
      <c r="S827" s="16"/>
      <c r="T827" s="16"/>
      <c r="U827" s="16"/>
      <c r="V827" s="16"/>
      <c r="W827" s="3"/>
      <c r="X827" s="3"/>
      <c r="Y827" s="3"/>
      <c r="Z827" s="3"/>
      <c r="AA827" s="3"/>
      <c r="AB827" s="3"/>
      <c r="AC827" s="3"/>
      <c r="AD827" s="3"/>
      <c r="AE827" s="3"/>
      <c r="AF827" s="3"/>
      <c r="AG827" s="3"/>
    </row>
    <row r="828" spans="1:33" ht="16.5" customHeight="1" x14ac:dyDescent="0.2">
      <c r="A828" s="3"/>
      <c r="B828" s="3"/>
      <c r="C828" s="3"/>
      <c r="D828" s="3"/>
      <c r="E828" s="16"/>
      <c r="F828" s="3"/>
      <c r="G828" s="3"/>
      <c r="H828" s="3"/>
      <c r="I828" s="3"/>
      <c r="J828" s="3"/>
      <c r="K828" s="3"/>
      <c r="L828" s="3"/>
      <c r="M828" s="3"/>
      <c r="N828" s="3"/>
      <c r="O828" s="3"/>
      <c r="P828" s="3"/>
      <c r="Q828" s="3"/>
      <c r="R828" s="3"/>
      <c r="S828" s="16"/>
      <c r="T828" s="16"/>
      <c r="U828" s="16"/>
      <c r="V828" s="16"/>
      <c r="W828" s="3"/>
      <c r="X828" s="3"/>
      <c r="Y828" s="3"/>
      <c r="Z828" s="3"/>
      <c r="AA828" s="3"/>
      <c r="AB828" s="3"/>
      <c r="AC828" s="3"/>
      <c r="AD828" s="3"/>
      <c r="AE828" s="3"/>
      <c r="AF828" s="3"/>
      <c r="AG828" s="3"/>
    </row>
    <row r="829" spans="1:33" ht="16.5" customHeight="1" x14ac:dyDescent="0.2">
      <c r="A829" s="3"/>
      <c r="B829" s="3"/>
      <c r="C829" s="3"/>
      <c r="D829" s="3"/>
      <c r="E829" s="16"/>
      <c r="F829" s="3"/>
      <c r="G829" s="3"/>
      <c r="H829" s="3"/>
      <c r="I829" s="3"/>
      <c r="J829" s="3"/>
      <c r="K829" s="3"/>
      <c r="L829" s="3"/>
      <c r="M829" s="3"/>
      <c r="N829" s="3"/>
      <c r="O829" s="3"/>
      <c r="P829" s="3"/>
      <c r="Q829" s="3"/>
      <c r="R829" s="3"/>
      <c r="S829" s="16"/>
      <c r="T829" s="16"/>
      <c r="U829" s="16"/>
      <c r="V829" s="16"/>
      <c r="W829" s="3"/>
      <c r="X829" s="3"/>
      <c r="Y829" s="3"/>
      <c r="Z829" s="3"/>
      <c r="AA829" s="3"/>
      <c r="AB829" s="3"/>
      <c r="AC829" s="3"/>
      <c r="AD829" s="3"/>
      <c r="AE829" s="3"/>
      <c r="AF829" s="3"/>
      <c r="AG829" s="3"/>
    </row>
    <row r="830" spans="1:33" ht="16.5" customHeight="1" x14ac:dyDescent="0.2">
      <c r="A830" s="3"/>
      <c r="B830" s="3"/>
      <c r="C830" s="3"/>
      <c r="D830" s="3"/>
      <c r="E830" s="16"/>
      <c r="F830" s="3"/>
      <c r="G830" s="3"/>
      <c r="H830" s="3"/>
      <c r="I830" s="3"/>
      <c r="J830" s="3"/>
      <c r="K830" s="3"/>
      <c r="L830" s="3"/>
      <c r="M830" s="3"/>
      <c r="N830" s="3"/>
      <c r="O830" s="3"/>
      <c r="P830" s="3"/>
      <c r="Q830" s="3"/>
      <c r="R830" s="3"/>
      <c r="S830" s="16"/>
      <c r="T830" s="16"/>
      <c r="U830" s="16"/>
      <c r="V830" s="16"/>
      <c r="W830" s="3"/>
      <c r="X830" s="3"/>
      <c r="Y830" s="3"/>
      <c r="Z830" s="3"/>
      <c r="AA830" s="3"/>
      <c r="AB830" s="3"/>
      <c r="AC830" s="3"/>
      <c r="AD830" s="3"/>
      <c r="AE830" s="3"/>
      <c r="AF830" s="3"/>
      <c r="AG830" s="3"/>
    </row>
    <row r="831" spans="1:33" ht="16.5" customHeight="1" x14ac:dyDescent="0.2">
      <c r="A831" s="3"/>
      <c r="B831" s="3"/>
      <c r="C831" s="3"/>
      <c r="D831" s="3"/>
      <c r="E831" s="16"/>
      <c r="F831" s="3"/>
      <c r="G831" s="3"/>
      <c r="H831" s="3"/>
      <c r="I831" s="3"/>
      <c r="J831" s="3"/>
      <c r="K831" s="3"/>
      <c r="L831" s="3"/>
      <c r="M831" s="3"/>
      <c r="N831" s="3"/>
      <c r="O831" s="3"/>
      <c r="P831" s="3"/>
      <c r="Q831" s="3"/>
      <c r="R831" s="3"/>
      <c r="S831" s="16"/>
      <c r="T831" s="16"/>
      <c r="U831" s="16"/>
      <c r="V831" s="16"/>
      <c r="W831" s="3"/>
      <c r="X831" s="3"/>
      <c r="Y831" s="3"/>
      <c r="Z831" s="3"/>
      <c r="AA831" s="3"/>
      <c r="AB831" s="3"/>
      <c r="AC831" s="3"/>
      <c r="AD831" s="3"/>
      <c r="AE831" s="3"/>
      <c r="AF831" s="3"/>
      <c r="AG831" s="3"/>
    </row>
    <row r="832" spans="1:33" ht="16.5" customHeight="1" x14ac:dyDescent="0.2">
      <c r="A832" s="3"/>
      <c r="B832" s="3"/>
      <c r="C832" s="3"/>
      <c r="D832" s="3"/>
      <c r="E832" s="16"/>
      <c r="F832" s="3"/>
      <c r="G832" s="3"/>
      <c r="H832" s="3"/>
      <c r="I832" s="3"/>
      <c r="J832" s="3"/>
      <c r="K832" s="3"/>
      <c r="L832" s="3"/>
      <c r="M832" s="3"/>
      <c r="N832" s="3"/>
      <c r="O832" s="3"/>
      <c r="P832" s="3"/>
      <c r="Q832" s="3"/>
      <c r="R832" s="3"/>
      <c r="S832" s="16"/>
      <c r="T832" s="16"/>
      <c r="U832" s="16"/>
      <c r="V832" s="16"/>
      <c r="W832" s="3"/>
      <c r="X832" s="3"/>
      <c r="Y832" s="3"/>
      <c r="Z832" s="3"/>
      <c r="AA832" s="3"/>
      <c r="AB832" s="3"/>
      <c r="AC832" s="3"/>
      <c r="AD832" s="3"/>
      <c r="AE832" s="3"/>
      <c r="AF832" s="3"/>
      <c r="AG832" s="3"/>
    </row>
    <row r="833" spans="1:33" ht="16.5" customHeight="1" x14ac:dyDescent="0.2">
      <c r="A833" s="3"/>
      <c r="B833" s="3"/>
      <c r="C833" s="3"/>
      <c r="D833" s="3"/>
      <c r="E833" s="16"/>
      <c r="F833" s="3"/>
      <c r="G833" s="3"/>
      <c r="H833" s="3"/>
      <c r="I833" s="3"/>
      <c r="J833" s="3"/>
      <c r="K833" s="3"/>
      <c r="L833" s="3"/>
      <c r="M833" s="3"/>
      <c r="N833" s="3"/>
      <c r="O833" s="3"/>
      <c r="P833" s="3"/>
      <c r="Q833" s="3"/>
      <c r="R833" s="3"/>
      <c r="S833" s="16"/>
      <c r="T833" s="16"/>
      <c r="U833" s="16"/>
      <c r="V833" s="16"/>
      <c r="W833" s="3"/>
      <c r="X833" s="3"/>
      <c r="Y833" s="3"/>
      <c r="Z833" s="3"/>
      <c r="AA833" s="3"/>
      <c r="AB833" s="3"/>
      <c r="AC833" s="3"/>
      <c r="AD833" s="3"/>
      <c r="AE833" s="3"/>
      <c r="AF833" s="3"/>
      <c r="AG833" s="3"/>
    </row>
    <row r="834" spans="1:33" ht="16.5" customHeight="1" x14ac:dyDescent="0.2">
      <c r="A834" s="3"/>
      <c r="B834" s="3"/>
      <c r="C834" s="3"/>
      <c r="D834" s="3"/>
      <c r="E834" s="16"/>
      <c r="F834" s="3"/>
      <c r="G834" s="3"/>
      <c r="H834" s="3"/>
      <c r="I834" s="3"/>
      <c r="J834" s="3"/>
      <c r="K834" s="3"/>
      <c r="L834" s="3"/>
      <c r="M834" s="3"/>
      <c r="N834" s="3"/>
      <c r="O834" s="3"/>
      <c r="P834" s="3"/>
      <c r="Q834" s="3"/>
      <c r="R834" s="3"/>
      <c r="S834" s="16"/>
      <c r="T834" s="16"/>
      <c r="U834" s="16"/>
      <c r="V834" s="16"/>
      <c r="W834" s="3"/>
      <c r="X834" s="3"/>
      <c r="Y834" s="3"/>
      <c r="Z834" s="3"/>
      <c r="AA834" s="3"/>
      <c r="AB834" s="3"/>
      <c r="AC834" s="3"/>
      <c r="AD834" s="3"/>
      <c r="AE834" s="3"/>
      <c r="AF834" s="3"/>
      <c r="AG834" s="3"/>
    </row>
    <row r="835" spans="1:33" ht="16.5" customHeight="1" x14ac:dyDescent="0.2">
      <c r="A835" s="3"/>
      <c r="B835" s="3"/>
      <c r="C835" s="3"/>
      <c r="D835" s="3"/>
      <c r="E835" s="16"/>
      <c r="F835" s="3"/>
      <c r="G835" s="3"/>
      <c r="H835" s="3"/>
      <c r="I835" s="3"/>
      <c r="J835" s="3"/>
      <c r="K835" s="3"/>
      <c r="L835" s="3"/>
      <c r="M835" s="3"/>
      <c r="N835" s="3"/>
      <c r="O835" s="3"/>
      <c r="P835" s="3"/>
      <c r="Q835" s="3"/>
      <c r="R835" s="3"/>
      <c r="S835" s="16"/>
      <c r="T835" s="16"/>
      <c r="U835" s="16"/>
      <c r="V835" s="16"/>
      <c r="W835" s="3"/>
      <c r="X835" s="3"/>
      <c r="Y835" s="3"/>
      <c r="Z835" s="3"/>
      <c r="AA835" s="3"/>
      <c r="AB835" s="3"/>
      <c r="AC835" s="3"/>
      <c r="AD835" s="3"/>
      <c r="AE835" s="3"/>
      <c r="AF835" s="3"/>
      <c r="AG835" s="3"/>
    </row>
    <row r="836" spans="1:33" ht="16.5" customHeight="1" x14ac:dyDescent="0.2">
      <c r="A836" s="3"/>
      <c r="B836" s="3"/>
      <c r="C836" s="3"/>
      <c r="D836" s="3"/>
      <c r="E836" s="16"/>
      <c r="F836" s="3"/>
      <c r="G836" s="3"/>
      <c r="H836" s="3"/>
      <c r="I836" s="3"/>
      <c r="J836" s="3"/>
      <c r="K836" s="3"/>
      <c r="L836" s="3"/>
      <c r="M836" s="3"/>
      <c r="N836" s="3"/>
      <c r="O836" s="3"/>
      <c r="P836" s="3"/>
      <c r="Q836" s="3"/>
      <c r="R836" s="3"/>
      <c r="S836" s="16"/>
      <c r="T836" s="16"/>
      <c r="U836" s="16"/>
      <c r="V836" s="16"/>
      <c r="W836" s="3"/>
      <c r="X836" s="3"/>
      <c r="Y836" s="3"/>
      <c r="Z836" s="3"/>
      <c r="AA836" s="3"/>
      <c r="AB836" s="3"/>
      <c r="AC836" s="3"/>
      <c r="AD836" s="3"/>
      <c r="AE836" s="3"/>
      <c r="AF836" s="3"/>
      <c r="AG836" s="3"/>
    </row>
    <row r="837" spans="1:33" ht="16.5" customHeight="1" x14ac:dyDescent="0.2">
      <c r="A837" s="3"/>
      <c r="B837" s="3"/>
      <c r="C837" s="3"/>
      <c r="D837" s="3"/>
      <c r="E837" s="16"/>
      <c r="F837" s="3"/>
      <c r="G837" s="3"/>
      <c r="H837" s="3"/>
      <c r="I837" s="3"/>
      <c r="J837" s="3"/>
      <c r="K837" s="3"/>
      <c r="L837" s="3"/>
      <c r="M837" s="3"/>
      <c r="N837" s="3"/>
      <c r="O837" s="3"/>
      <c r="P837" s="3"/>
      <c r="Q837" s="3"/>
      <c r="R837" s="3"/>
      <c r="S837" s="16"/>
      <c r="T837" s="16"/>
      <c r="U837" s="16"/>
      <c r="V837" s="16"/>
      <c r="W837" s="3"/>
      <c r="X837" s="3"/>
      <c r="Y837" s="3"/>
      <c r="Z837" s="3"/>
      <c r="AA837" s="3"/>
      <c r="AB837" s="3"/>
      <c r="AC837" s="3"/>
      <c r="AD837" s="3"/>
      <c r="AE837" s="3"/>
      <c r="AF837" s="3"/>
      <c r="AG837" s="3"/>
    </row>
    <row r="838" spans="1:33" ht="16.5" customHeight="1" x14ac:dyDescent="0.2">
      <c r="A838" s="3"/>
      <c r="B838" s="3"/>
      <c r="C838" s="3"/>
      <c r="D838" s="3"/>
      <c r="E838" s="16"/>
      <c r="F838" s="3"/>
      <c r="G838" s="3"/>
      <c r="H838" s="3"/>
      <c r="I838" s="3"/>
      <c r="J838" s="3"/>
      <c r="K838" s="3"/>
      <c r="L838" s="3"/>
      <c r="M838" s="3"/>
      <c r="N838" s="3"/>
      <c r="O838" s="3"/>
      <c r="P838" s="3"/>
      <c r="Q838" s="3"/>
      <c r="R838" s="3"/>
      <c r="S838" s="16"/>
      <c r="T838" s="16"/>
      <c r="U838" s="16"/>
      <c r="V838" s="16"/>
      <c r="W838" s="3"/>
      <c r="X838" s="3"/>
      <c r="Y838" s="3"/>
      <c r="Z838" s="3"/>
      <c r="AA838" s="3"/>
      <c r="AB838" s="3"/>
      <c r="AC838" s="3"/>
      <c r="AD838" s="3"/>
      <c r="AE838" s="3"/>
      <c r="AF838" s="3"/>
      <c r="AG838" s="3"/>
    </row>
    <row r="839" spans="1:33" ht="16.5" customHeight="1" x14ac:dyDescent="0.2">
      <c r="A839" s="3"/>
      <c r="B839" s="3"/>
      <c r="C839" s="3"/>
      <c r="D839" s="3"/>
      <c r="E839" s="16"/>
      <c r="F839" s="3"/>
      <c r="G839" s="3"/>
      <c r="H839" s="3"/>
      <c r="I839" s="3"/>
      <c r="J839" s="3"/>
      <c r="K839" s="3"/>
      <c r="L839" s="3"/>
      <c r="M839" s="3"/>
      <c r="N839" s="3"/>
      <c r="O839" s="3"/>
      <c r="P839" s="3"/>
      <c r="Q839" s="3"/>
      <c r="R839" s="3"/>
      <c r="S839" s="16"/>
      <c r="T839" s="16"/>
      <c r="U839" s="16"/>
      <c r="V839" s="16"/>
      <c r="W839" s="3"/>
      <c r="X839" s="3"/>
      <c r="Y839" s="3"/>
      <c r="Z839" s="3"/>
      <c r="AA839" s="3"/>
      <c r="AB839" s="3"/>
      <c r="AC839" s="3"/>
      <c r="AD839" s="3"/>
      <c r="AE839" s="3"/>
      <c r="AF839" s="3"/>
      <c r="AG839" s="3"/>
    </row>
    <row r="840" spans="1:33" ht="16.5" customHeight="1" x14ac:dyDescent="0.2">
      <c r="A840" s="3"/>
      <c r="B840" s="3"/>
      <c r="C840" s="3"/>
      <c r="D840" s="3"/>
      <c r="E840" s="16"/>
      <c r="F840" s="3"/>
      <c r="G840" s="3"/>
      <c r="H840" s="3"/>
      <c r="I840" s="3"/>
      <c r="J840" s="3"/>
      <c r="K840" s="3"/>
      <c r="L840" s="3"/>
      <c r="M840" s="3"/>
      <c r="N840" s="3"/>
      <c r="O840" s="3"/>
      <c r="P840" s="3"/>
      <c r="Q840" s="3"/>
      <c r="R840" s="3"/>
      <c r="S840" s="16"/>
      <c r="T840" s="16"/>
      <c r="U840" s="16"/>
      <c r="V840" s="16"/>
      <c r="W840" s="3"/>
      <c r="X840" s="3"/>
      <c r="Y840" s="3"/>
      <c r="Z840" s="3"/>
      <c r="AA840" s="3"/>
      <c r="AB840" s="3"/>
      <c r="AC840" s="3"/>
      <c r="AD840" s="3"/>
      <c r="AE840" s="3"/>
      <c r="AF840" s="3"/>
      <c r="AG840" s="3"/>
    </row>
    <row r="841" spans="1:33" ht="16.5" customHeight="1" x14ac:dyDescent="0.2">
      <c r="A841" s="3"/>
      <c r="B841" s="3"/>
      <c r="C841" s="3"/>
      <c r="D841" s="3"/>
      <c r="E841" s="16"/>
      <c r="F841" s="3"/>
      <c r="G841" s="3"/>
      <c r="H841" s="3"/>
      <c r="I841" s="3"/>
      <c r="J841" s="3"/>
      <c r="K841" s="3"/>
      <c r="L841" s="3"/>
      <c r="M841" s="3"/>
      <c r="N841" s="3"/>
      <c r="O841" s="3"/>
      <c r="P841" s="3"/>
      <c r="Q841" s="3"/>
      <c r="R841" s="3"/>
      <c r="S841" s="16"/>
      <c r="T841" s="16"/>
      <c r="U841" s="16"/>
      <c r="V841" s="16"/>
      <c r="W841" s="3"/>
      <c r="X841" s="3"/>
      <c r="Y841" s="3"/>
      <c r="Z841" s="3"/>
      <c r="AA841" s="3"/>
      <c r="AB841" s="3"/>
      <c r="AC841" s="3"/>
      <c r="AD841" s="3"/>
      <c r="AE841" s="3"/>
      <c r="AF841" s="3"/>
      <c r="AG841" s="3"/>
    </row>
    <row r="842" spans="1:33" ht="16.5" customHeight="1" x14ac:dyDescent="0.2">
      <c r="A842" s="3"/>
      <c r="B842" s="3"/>
      <c r="C842" s="3"/>
      <c r="D842" s="3"/>
      <c r="E842" s="16"/>
      <c r="F842" s="3"/>
      <c r="G842" s="3"/>
      <c r="H842" s="3"/>
      <c r="I842" s="3"/>
      <c r="J842" s="3"/>
      <c r="K842" s="3"/>
      <c r="L842" s="3"/>
      <c r="M842" s="3"/>
      <c r="N842" s="3"/>
      <c r="O842" s="3"/>
      <c r="P842" s="3"/>
      <c r="Q842" s="3"/>
      <c r="R842" s="3"/>
      <c r="S842" s="16"/>
      <c r="T842" s="16"/>
      <c r="U842" s="16"/>
      <c r="V842" s="16"/>
      <c r="W842" s="3"/>
      <c r="X842" s="3"/>
      <c r="Y842" s="3"/>
      <c r="Z842" s="3"/>
      <c r="AA842" s="3"/>
      <c r="AB842" s="3"/>
      <c r="AC842" s="3"/>
      <c r="AD842" s="3"/>
      <c r="AE842" s="3"/>
      <c r="AF842" s="3"/>
      <c r="AG842" s="3"/>
    </row>
    <row r="843" spans="1:33" ht="16.5" customHeight="1" x14ac:dyDescent="0.2">
      <c r="A843" s="3"/>
      <c r="B843" s="3"/>
      <c r="C843" s="3"/>
      <c r="D843" s="3"/>
      <c r="E843" s="16"/>
      <c r="F843" s="3"/>
      <c r="G843" s="3"/>
      <c r="H843" s="3"/>
      <c r="I843" s="3"/>
      <c r="J843" s="3"/>
      <c r="K843" s="3"/>
      <c r="L843" s="3"/>
      <c r="M843" s="3"/>
      <c r="N843" s="3"/>
      <c r="O843" s="3"/>
      <c r="P843" s="3"/>
      <c r="Q843" s="3"/>
      <c r="R843" s="3"/>
      <c r="S843" s="16"/>
      <c r="T843" s="16"/>
      <c r="U843" s="16"/>
      <c r="V843" s="16"/>
      <c r="W843" s="3"/>
      <c r="X843" s="3"/>
      <c r="Y843" s="3"/>
      <c r="Z843" s="3"/>
      <c r="AA843" s="3"/>
      <c r="AB843" s="3"/>
      <c r="AC843" s="3"/>
      <c r="AD843" s="3"/>
      <c r="AE843" s="3"/>
      <c r="AF843" s="3"/>
      <c r="AG843" s="3"/>
    </row>
    <row r="844" spans="1:33" ht="16.5" customHeight="1" x14ac:dyDescent="0.2">
      <c r="A844" s="3"/>
      <c r="B844" s="3"/>
      <c r="C844" s="3"/>
      <c r="D844" s="3"/>
      <c r="E844" s="16"/>
      <c r="F844" s="3"/>
      <c r="G844" s="3"/>
      <c r="H844" s="3"/>
      <c r="I844" s="3"/>
      <c r="J844" s="3"/>
      <c r="K844" s="3"/>
      <c r="L844" s="3"/>
      <c r="M844" s="3"/>
      <c r="N844" s="3"/>
      <c r="O844" s="3"/>
      <c r="P844" s="3"/>
      <c r="Q844" s="3"/>
      <c r="R844" s="3"/>
      <c r="S844" s="16"/>
      <c r="T844" s="16"/>
      <c r="U844" s="16"/>
      <c r="V844" s="16"/>
      <c r="W844" s="3"/>
      <c r="X844" s="3"/>
      <c r="Y844" s="3"/>
      <c r="Z844" s="3"/>
      <c r="AA844" s="3"/>
      <c r="AB844" s="3"/>
      <c r="AC844" s="3"/>
      <c r="AD844" s="3"/>
      <c r="AE844" s="3"/>
      <c r="AF844" s="3"/>
      <c r="AG844" s="3"/>
    </row>
    <row r="845" spans="1:33" ht="16.5" customHeight="1" x14ac:dyDescent="0.2">
      <c r="A845" s="3"/>
      <c r="B845" s="3"/>
      <c r="C845" s="3"/>
      <c r="D845" s="3"/>
      <c r="E845" s="16"/>
      <c r="F845" s="3"/>
      <c r="G845" s="3"/>
      <c r="H845" s="3"/>
      <c r="I845" s="3"/>
      <c r="J845" s="3"/>
      <c r="K845" s="3"/>
      <c r="L845" s="3"/>
      <c r="M845" s="3"/>
      <c r="N845" s="3"/>
      <c r="O845" s="3"/>
      <c r="P845" s="3"/>
      <c r="Q845" s="3"/>
      <c r="R845" s="3"/>
      <c r="S845" s="16"/>
      <c r="T845" s="16"/>
      <c r="U845" s="16"/>
      <c r="V845" s="16"/>
      <c r="W845" s="3"/>
      <c r="X845" s="3"/>
      <c r="Y845" s="3"/>
      <c r="Z845" s="3"/>
      <c r="AA845" s="3"/>
      <c r="AB845" s="3"/>
      <c r="AC845" s="3"/>
      <c r="AD845" s="3"/>
      <c r="AE845" s="3"/>
      <c r="AF845" s="3"/>
      <c r="AG845" s="3"/>
    </row>
    <row r="846" spans="1:33" ht="16.5" customHeight="1" x14ac:dyDescent="0.2">
      <c r="A846" s="3"/>
      <c r="B846" s="3"/>
      <c r="C846" s="3"/>
      <c r="D846" s="3"/>
      <c r="E846" s="16"/>
      <c r="F846" s="3"/>
      <c r="G846" s="3"/>
      <c r="H846" s="3"/>
      <c r="I846" s="3"/>
      <c r="J846" s="3"/>
      <c r="K846" s="3"/>
      <c r="L846" s="3"/>
      <c r="M846" s="3"/>
      <c r="N846" s="3"/>
      <c r="O846" s="3"/>
      <c r="P846" s="3"/>
      <c r="Q846" s="3"/>
      <c r="R846" s="3"/>
      <c r="S846" s="16"/>
      <c r="T846" s="16"/>
      <c r="U846" s="16"/>
      <c r="V846" s="16"/>
      <c r="W846" s="3"/>
      <c r="X846" s="3"/>
      <c r="Y846" s="3"/>
      <c r="Z846" s="3"/>
      <c r="AA846" s="3"/>
      <c r="AB846" s="3"/>
      <c r="AC846" s="3"/>
      <c r="AD846" s="3"/>
      <c r="AE846" s="3"/>
      <c r="AF846" s="3"/>
      <c r="AG846" s="3"/>
    </row>
    <row r="847" spans="1:33" ht="16.5" customHeight="1" x14ac:dyDescent="0.2">
      <c r="A847" s="3"/>
      <c r="B847" s="3"/>
      <c r="C847" s="3"/>
      <c r="D847" s="3"/>
      <c r="E847" s="16"/>
      <c r="F847" s="3"/>
      <c r="G847" s="3"/>
      <c r="H847" s="3"/>
      <c r="I847" s="3"/>
      <c r="J847" s="3"/>
      <c r="K847" s="3"/>
      <c r="L847" s="3"/>
      <c r="M847" s="3"/>
      <c r="N847" s="3"/>
      <c r="O847" s="3"/>
      <c r="P847" s="3"/>
      <c r="Q847" s="3"/>
      <c r="R847" s="3"/>
      <c r="S847" s="16"/>
      <c r="T847" s="16"/>
      <c r="U847" s="16"/>
      <c r="V847" s="16"/>
      <c r="W847" s="3"/>
      <c r="X847" s="3"/>
      <c r="Y847" s="3"/>
      <c r="Z847" s="3"/>
      <c r="AA847" s="3"/>
      <c r="AB847" s="3"/>
      <c r="AC847" s="3"/>
      <c r="AD847" s="3"/>
      <c r="AE847" s="3"/>
      <c r="AF847" s="3"/>
      <c r="AG847" s="3"/>
    </row>
    <row r="848" spans="1:33" ht="16.5" customHeight="1" x14ac:dyDescent="0.2">
      <c r="A848" s="3"/>
      <c r="B848" s="3"/>
      <c r="C848" s="3"/>
      <c r="D848" s="3"/>
      <c r="E848" s="16"/>
      <c r="F848" s="3"/>
      <c r="G848" s="3"/>
      <c r="H848" s="3"/>
      <c r="I848" s="3"/>
      <c r="J848" s="3"/>
      <c r="K848" s="3"/>
      <c r="L848" s="3"/>
      <c r="M848" s="3"/>
      <c r="N848" s="3"/>
      <c r="O848" s="3"/>
      <c r="P848" s="3"/>
      <c r="Q848" s="3"/>
      <c r="R848" s="3"/>
      <c r="S848" s="16"/>
      <c r="T848" s="16"/>
      <c r="U848" s="16"/>
      <c r="V848" s="16"/>
      <c r="W848" s="3"/>
      <c r="X848" s="3"/>
      <c r="Y848" s="3"/>
      <c r="Z848" s="3"/>
      <c r="AA848" s="3"/>
      <c r="AB848" s="3"/>
      <c r="AC848" s="3"/>
      <c r="AD848" s="3"/>
      <c r="AE848" s="3"/>
      <c r="AF848" s="3"/>
      <c r="AG848" s="3"/>
    </row>
    <row r="849" spans="1:33" ht="16.5" customHeight="1" x14ac:dyDescent="0.2">
      <c r="A849" s="3"/>
      <c r="B849" s="3"/>
      <c r="C849" s="3"/>
      <c r="D849" s="3"/>
      <c r="E849" s="16"/>
      <c r="F849" s="3"/>
      <c r="G849" s="3"/>
      <c r="H849" s="3"/>
      <c r="I849" s="3"/>
      <c r="J849" s="3"/>
      <c r="K849" s="3"/>
      <c r="L849" s="3"/>
      <c r="M849" s="3"/>
      <c r="N849" s="3"/>
      <c r="O849" s="3"/>
      <c r="P849" s="3"/>
      <c r="Q849" s="3"/>
      <c r="R849" s="3"/>
      <c r="S849" s="16"/>
      <c r="T849" s="16"/>
      <c r="U849" s="16"/>
      <c r="V849" s="16"/>
      <c r="W849" s="3"/>
      <c r="X849" s="3"/>
      <c r="Y849" s="3"/>
      <c r="Z849" s="3"/>
      <c r="AA849" s="3"/>
      <c r="AB849" s="3"/>
      <c r="AC849" s="3"/>
      <c r="AD849" s="3"/>
      <c r="AE849" s="3"/>
      <c r="AF849" s="3"/>
      <c r="AG849" s="3"/>
    </row>
    <row r="850" spans="1:33" ht="16.5" customHeight="1" x14ac:dyDescent="0.2">
      <c r="A850" s="3"/>
      <c r="B850" s="3"/>
      <c r="C850" s="3"/>
      <c r="D850" s="3"/>
      <c r="E850" s="16"/>
      <c r="F850" s="3"/>
      <c r="G850" s="3"/>
      <c r="H850" s="3"/>
      <c r="I850" s="3"/>
      <c r="J850" s="3"/>
      <c r="K850" s="3"/>
      <c r="L850" s="3"/>
      <c r="M850" s="3"/>
      <c r="N850" s="3"/>
      <c r="O850" s="3"/>
      <c r="P850" s="3"/>
      <c r="Q850" s="3"/>
      <c r="R850" s="3"/>
      <c r="S850" s="16"/>
      <c r="T850" s="16"/>
      <c r="U850" s="16"/>
      <c r="V850" s="16"/>
      <c r="W850" s="3"/>
      <c r="X850" s="3"/>
      <c r="Y850" s="3"/>
      <c r="Z850" s="3"/>
      <c r="AA850" s="3"/>
      <c r="AB850" s="3"/>
      <c r="AC850" s="3"/>
      <c r="AD850" s="3"/>
      <c r="AE850" s="3"/>
      <c r="AF850" s="3"/>
      <c r="AG850" s="3"/>
    </row>
    <row r="851" spans="1:33" ht="16.5" customHeight="1" x14ac:dyDescent="0.2">
      <c r="A851" s="3"/>
      <c r="B851" s="3"/>
      <c r="C851" s="3"/>
      <c r="D851" s="3"/>
      <c r="E851" s="16"/>
      <c r="F851" s="3"/>
      <c r="G851" s="3"/>
      <c r="H851" s="3"/>
      <c r="I851" s="3"/>
      <c r="J851" s="3"/>
      <c r="K851" s="3"/>
      <c r="L851" s="3"/>
      <c r="M851" s="3"/>
      <c r="N851" s="3"/>
      <c r="O851" s="3"/>
      <c r="P851" s="3"/>
      <c r="Q851" s="3"/>
      <c r="R851" s="3"/>
      <c r="S851" s="16"/>
      <c r="T851" s="16"/>
      <c r="U851" s="16"/>
      <c r="V851" s="16"/>
      <c r="W851" s="3"/>
      <c r="X851" s="3"/>
      <c r="Y851" s="3"/>
      <c r="Z851" s="3"/>
      <c r="AA851" s="3"/>
      <c r="AB851" s="3"/>
      <c r="AC851" s="3"/>
      <c r="AD851" s="3"/>
      <c r="AE851" s="3"/>
      <c r="AF851" s="3"/>
      <c r="AG851" s="3"/>
    </row>
    <row r="852" spans="1:33" ht="16.5" customHeight="1" x14ac:dyDescent="0.2">
      <c r="A852" s="3"/>
      <c r="B852" s="3"/>
      <c r="C852" s="3"/>
      <c r="D852" s="3"/>
      <c r="E852" s="16"/>
      <c r="F852" s="3"/>
      <c r="G852" s="3"/>
      <c r="H852" s="3"/>
      <c r="I852" s="3"/>
      <c r="J852" s="3"/>
      <c r="K852" s="3"/>
      <c r="L852" s="3"/>
      <c r="M852" s="3"/>
      <c r="N852" s="3"/>
      <c r="O852" s="3"/>
      <c r="P852" s="3"/>
      <c r="Q852" s="3"/>
      <c r="R852" s="3"/>
      <c r="S852" s="16"/>
      <c r="T852" s="16"/>
      <c r="U852" s="16"/>
      <c r="V852" s="16"/>
      <c r="W852" s="3"/>
      <c r="X852" s="3"/>
      <c r="Y852" s="3"/>
      <c r="Z852" s="3"/>
      <c r="AA852" s="3"/>
      <c r="AB852" s="3"/>
      <c r="AC852" s="3"/>
      <c r="AD852" s="3"/>
      <c r="AE852" s="3"/>
      <c r="AF852" s="3"/>
      <c r="AG852" s="3"/>
    </row>
    <row r="853" spans="1:33" ht="16.5" customHeight="1" x14ac:dyDescent="0.2">
      <c r="A853" s="3"/>
      <c r="B853" s="3"/>
      <c r="C853" s="3"/>
      <c r="D853" s="3"/>
      <c r="E853" s="16"/>
      <c r="F853" s="3"/>
      <c r="G853" s="3"/>
      <c r="H853" s="3"/>
      <c r="I853" s="3"/>
      <c r="J853" s="3"/>
      <c r="K853" s="3"/>
      <c r="L853" s="3"/>
      <c r="M853" s="3"/>
      <c r="N853" s="3"/>
      <c r="O853" s="3"/>
      <c r="P853" s="3"/>
      <c r="Q853" s="3"/>
      <c r="R853" s="3"/>
      <c r="S853" s="16"/>
      <c r="T853" s="16"/>
      <c r="U853" s="16"/>
      <c r="V853" s="16"/>
      <c r="W853" s="3"/>
      <c r="X853" s="3"/>
      <c r="Y853" s="3"/>
      <c r="Z853" s="3"/>
      <c r="AA853" s="3"/>
      <c r="AB853" s="3"/>
      <c r="AC853" s="3"/>
      <c r="AD853" s="3"/>
      <c r="AE853" s="3"/>
      <c r="AF853" s="3"/>
      <c r="AG853" s="3"/>
    </row>
    <row r="854" spans="1:33" ht="16.5" customHeight="1" x14ac:dyDescent="0.2">
      <c r="A854" s="3"/>
      <c r="B854" s="3"/>
      <c r="C854" s="3"/>
      <c r="D854" s="3"/>
      <c r="E854" s="16"/>
      <c r="F854" s="3"/>
      <c r="G854" s="3"/>
      <c r="H854" s="3"/>
      <c r="I854" s="3"/>
      <c r="J854" s="3"/>
      <c r="K854" s="3"/>
      <c r="L854" s="3"/>
      <c r="M854" s="3"/>
      <c r="N854" s="3"/>
      <c r="O854" s="3"/>
      <c r="P854" s="3"/>
      <c r="Q854" s="3"/>
      <c r="R854" s="3"/>
      <c r="S854" s="16"/>
      <c r="T854" s="16"/>
      <c r="U854" s="16"/>
      <c r="V854" s="16"/>
      <c r="W854" s="3"/>
      <c r="X854" s="3"/>
      <c r="Y854" s="3"/>
      <c r="Z854" s="3"/>
      <c r="AA854" s="3"/>
      <c r="AB854" s="3"/>
      <c r="AC854" s="3"/>
      <c r="AD854" s="3"/>
      <c r="AE854" s="3"/>
      <c r="AF854" s="3"/>
      <c r="AG854" s="3"/>
    </row>
    <row r="855" spans="1:33" ht="16.5" customHeight="1" x14ac:dyDescent="0.2">
      <c r="A855" s="3"/>
      <c r="B855" s="3"/>
      <c r="C855" s="3"/>
      <c r="D855" s="3"/>
      <c r="E855" s="16"/>
      <c r="F855" s="3"/>
      <c r="G855" s="3"/>
      <c r="H855" s="3"/>
      <c r="I855" s="3"/>
      <c r="J855" s="3"/>
      <c r="K855" s="3"/>
      <c r="L855" s="3"/>
      <c r="M855" s="3"/>
      <c r="N855" s="3"/>
      <c r="O855" s="3"/>
      <c r="P855" s="3"/>
      <c r="Q855" s="3"/>
      <c r="R855" s="3"/>
      <c r="S855" s="16"/>
      <c r="T855" s="16"/>
      <c r="U855" s="16"/>
      <c r="V855" s="16"/>
      <c r="W855" s="3"/>
      <c r="X855" s="3"/>
      <c r="Y855" s="3"/>
      <c r="Z855" s="3"/>
      <c r="AA855" s="3"/>
      <c r="AB855" s="3"/>
      <c r="AC855" s="3"/>
      <c r="AD855" s="3"/>
      <c r="AE855" s="3"/>
      <c r="AF855" s="3"/>
      <c r="AG855" s="3"/>
    </row>
    <row r="856" spans="1:33" ht="16.5" customHeight="1" x14ac:dyDescent="0.2">
      <c r="A856" s="3"/>
      <c r="B856" s="3"/>
      <c r="C856" s="3"/>
      <c r="D856" s="3"/>
      <c r="E856" s="16"/>
      <c r="F856" s="3"/>
      <c r="G856" s="3"/>
      <c r="H856" s="3"/>
      <c r="I856" s="3"/>
      <c r="J856" s="3"/>
      <c r="K856" s="3"/>
      <c r="L856" s="3"/>
      <c r="M856" s="3"/>
      <c r="N856" s="3"/>
      <c r="O856" s="3"/>
      <c r="P856" s="3"/>
      <c r="Q856" s="3"/>
      <c r="R856" s="3"/>
      <c r="S856" s="16"/>
      <c r="T856" s="16"/>
      <c r="U856" s="16"/>
      <c r="V856" s="16"/>
      <c r="W856" s="3"/>
      <c r="X856" s="3"/>
      <c r="Y856" s="3"/>
      <c r="Z856" s="3"/>
      <c r="AA856" s="3"/>
      <c r="AB856" s="3"/>
      <c r="AC856" s="3"/>
      <c r="AD856" s="3"/>
      <c r="AE856" s="3"/>
      <c r="AF856" s="3"/>
      <c r="AG856" s="3"/>
    </row>
    <row r="857" spans="1:33" ht="16.5" customHeight="1" x14ac:dyDescent="0.2">
      <c r="A857" s="3"/>
      <c r="B857" s="3"/>
      <c r="C857" s="3"/>
      <c r="D857" s="3"/>
      <c r="E857" s="16"/>
      <c r="F857" s="3"/>
      <c r="G857" s="3"/>
      <c r="H857" s="3"/>
      <c r="I857" s="3"/>
      <c r="J857" s="3"/>
      <c r="K857" s="3"/>
      <c r="L857" s="3"/>
      <c r="M857" s="3"/>
      <c r="N857" s="3"/>
      <c r="O857" s="3"/>
      <c r="P857" s="3"/>
      <c r="Q857" s="3"/>
      <c r="R857" s="3"/>
      <c r="S857" s="16"/>
      <c r="T857" s="16"/>
      <c r="U857" s="16"/>
      <c r="V857" s="16"/>
      <c r="W857" s="3"/>
      <c r="X857" s="3"/>
      <c r="Y857" s="3"/>
      <c r="Z857" s="3"/>
      <c r="AA857" s="3"/>
      <c r="AB857" s="3"/>
      <c r="AC857" s="3"/>
      <c r="AD857" s="3"/>
      <c r="AE857" s="3"/>
      <c r="AF857" s="3"/>
      <c r="AG857" s="3"/>
    </row>
    <row r="858" spans="1:33" ht="16.5" customHeight="1" x14ac:dyDescent="0.2">
      <c r="A858" s="3"/>
      <c r="B858" s="3"/>
      <c r="C858" s="3"/>
      <c r="D858" s="3"/>
      <c r="E858" s="16"/>
      <c r="F858" s="3"/>
      <c r="G858" s="3"/>
      <c r="H858" s="3"/>
      <c r="I858" s="3"/>
      <c r="J858" s="3"/>
      <c r="K858" s="3"/>
      <c r="L858" s="3"/>
      <c r="M858" s="3"/>
      <c r="N858" s="3"/>
      <c r="O858" s="3"/>
      <c r="P858" s="3"/>
      <c r="Q858" s="3"/>
      <c r="R858" s="3"/>
      <c r="S858" s="16"/>
      <c r="T858" s="16"/>
      <c r="U858" s="16"/>
      <c r="V858" s="16"/>
      <c r="W858" s="3"/>
      <c r="X858" s="3"/>
      <c r="Y858" s="3"/>
      <c r="Z858" s="3"/>
      <c r="AA858" s="3"/>
      <c r="AB858" s="3"/>
      <c r="AC858" s="3"/>
      <c r="AD858" s="3"/>
      <c r="AE858" s="3"/>
      <c r="AF858" s="3"/>
      <c r="AG858" s="3"/>
    </row>
    <row r="859" spans="1:33" ht="16.5" customHeight="1" x14ac:dyDescent="0.2">
      <c r="A859" s="3"/>
      <c r="B859" s="3"/>
      <c r="C859" s="3"/>
      <c r="D859" s="3"/>
      <c r="E859" s="16"/>
      <c r="F859" s="3"/>
      <c r="G859" s="3"/>
      <c r="H859" s="3"/>
      <c r="I859" s="3"/>
      <c r="J859" s="3"/>
      <c r="K859" s="3"/>
      <c r="L859" s="3"/>
      <c r="M859" s="3"/>
      <c r="N859" s="3"/>
      <c r="O859" s="3"/>
      <c r="P859" s="3"/>
      <c r="Q859" s="3"/>
      <c r="R859" s="3"/>
      <c r="S859" s="16"/>
      <c r="T859" s="16"/>
      <c r="U859" s="16"/>
      <c r="V859" s="16"/>
      <c r="W859" s="3"/>
      <c r="X859" s="3"/>
      <c r="Y859" s="3"/>
      <c r="Z859" s="3"/>
      <c r="AA859" s="3"/>
      <c r="AB859" s="3"/>
      <c r="AC859" s="3"/>
      <c r="AD859" s="3"/>
      <c r="AE859" s="3"/>
      <c r="AF859" s="3"/>
      <c r="AG859" s="3"/>
    </row>
    <row r="860" spans="1:33" ht="16.5" customHeight="1" x14ac:dyDescent="0.2">
      <c r="A860" s="3"/>
      <c r="B860" s="3"/>
      <c r="C860" s="3"/>
      <c r="D860" s="3"/>
      <c r="E860" s="16"/>
      <c r="F860" s="3"/>
      <c r="G860" s="3"/>
      <c r="H860" s="3"/>
      <c r="I860" s="3"/>
      <c r="J860" s="3"/>
      <c r="K860" s="3"/>
      <c r="L860" s="3"/>
      <c r="M860" s="3"/>
      <c r="N860" s="3"/>
      <c r="O860" s="3"/>
      <c r="P860" s="3"/>
      <c r="Q860" s="3"/>
      <c r="R860" s="3"/>
      <c r="S860" s="16"/>
      <c r="T860" s="16"/>
      <c r="U860" s="16"/>
      <c r="V860" s="16"/>
      <c r="W860" s="3"/>
      <c r="X860" s="3"/>
      <c r="Y860" s="3"/>
      <c r="Z860" s="3"/>
      <c r="AA860" s="3"/>
      <c r="AB860" s="3"/>
      <c r="AC860" s="3"/>
      <c r="AD860" s="3"/>
      <c r="AE860" s="3"/>
      <c r="AF860" s="3"/>
      <c r="AG860" s="3"/>
    </row>
    <row r="861" spans="1:33" ht="16.5" customHeight="1" x14ac:dyDescent="0.2">
      <c r="A861" s="3"/>
      <c r="B861" s="3"/>
      <c r="C861" s="3"/>
      <c r="D861" s="3"/>
      <c r="E861" s="16"/>
      <c r="F861" s="3"/>
      <c r="G861" s="3"/>
      <c r="H861" s="3"/>
      <c r="I861" s="3"/>
      <c r="J861" s="3"/>
      <c r="K861" s="3"/>
      <c r="L861" s="3"/>
      <c r="M861" s="3"/>
      <c r="N861" s="3"/>
      <c r="O861" s="3"/>
      <c r="P861" s="3"/>
      <c r="Q861" s="3"/>
      <c r="R861" s="3"/>
      <c r="S861" s="16"/>
      <c r="T861" s="16"/>
      <c r="U861" s="16"/>
      <c r="V861" s="16"/>
      <c r="W861" s="3"/>
      <c r="X861" s="3"/>
      <c r="Y861" s="3"/>
      <c r="Z861" s="3"/>
      <c r="AA861" s="3"/>
      <c r="AB861" s="3"/>
      <c r="AC861" s="3"/>
      <c r="AD861" s="3"/>
      <c r="AE861" s="3"/>
      <c r="AF861" s="3"/>
      <c r="AG861" s="3"/>
    </row>
    <row r="862" spans="1:33" ht="16.5" customHeight="1" x14ac:dyDescent="0.2">
      <c r="A862" s="3"/>
      <c r="B862" s="3"/>
      <c r="C862" s="3"/>
      <c r="D862" s="3"/>
      <c r="E862" s="16"/>
      <c r="F862" s="3"/>
      <c r="G862" s="3"/>
      <c r="H862" s="3"/>
      <c r="I862" s="3"/>
      <c r="J862" s="3"/>
      <c r="K862" s="3"/>
      <c r="L862" s="3"/>
      <c r="M862" s="3"/>
      <c r="N862" s="3"/>
      <c r="O862" s="3"/>
      <c r="P862" s="3"/>
      <c r="Q862" s="3"/>
      <c r="R862" s="3"/>
      <c r="S862" s="16"/>
      <c r="T862" s="16"/>
      <c r="U862" s="16"/>
      <c r="V862" s="16"/>
      <c r="W862" s="3"/>
      <c r="X862" s="3"/>
      <c r="Y862" s="3"/>
      <c r="Z862" s="3"/>
      <c r="AA862" s="3"/>
      <c r="AB862" s="3"/>
      <c r="AC862" s="3"/>
      <c r="AD862" s="3"/>
      <c r="AE862" s="3"/>
      <c r="AF862" s="3"/>
      <c r="AG862" s="3"/>
    </row>
    <row r="863" spans="1:33" ht="16.5" customHeight="1" x14ac:dyDescent="0.2">
      <c r="A863" s="3"/>
      <c r="B863" s="3"/>
      <c r="C863" s="3"/>
      <c r="D863" s="3"/>
      <c r="E863" s="16"/>
      <c r="F863" s="3"/>
      <c r="G863" s="3"/>
      <c r="H863" s="3"/>
      <c r="I863" s="3"/>
      <c r="J863" s="3"/>
      <c r="K863" s="3"/>
      <c r="L863" s="3"/>
      <c r="M863" s="3"/>
      <c r="N863" s="3"/>
      <c r="O863" s="3"/>
      <c r="P863" s="3"/>
      <c r="Q863" s="3"/>
      <c r="R863" s="3"/>
      <c r="S863" s="16"/>
      <c r="T863" s="16"/>
      <c r="U863" s="16"/>
      <c r="V863" s="16"/>
      <c r="W863" s="3"/>
      <c r="X863" s="3"/>
      <c r="Y863" s="3"/>
      <c r="Z863" s="3"/>
      <c r="AA863" s="3"/>
      <c r="AB863" s="3"/>
      <c r="AC863" s="3"/>
      <c r="AD863" s="3"/>
      <c r="AE863" s="3"/>
      <c r="AF863" s="3"/>
      <c r="AG863" s="3"/>
    </row>
    <row r="864" spans="1:33" ht="16.5" customHeight="1" x14ac:dyDescent="0.2">
      <c r="A864" s="3"/>
      <c r="B864" s="3"/>
      <c r="C864" s="3"/>
      <c r="D864" s="3"/>
      <c r="E864" s="16"/>
      <c r="F864" s="3"/>
      <c r="G864" s="3"/>
      <c r="H864" s="3"/>
      <c r="I864" s="3"/>
      <c r="J864" s="3"/>
      <c r="K864" s="3"/>
      <c r="L864" s="3"/>
      <c r="M864" s="3"/>
      <c r="N864" s="3"/>
      <c r="O864" s="3"/>
      <c r="P864" s="3"/>
      <c r="Q864" s="3"/>
      <c r="R864" s="3"/>
      <c r="S864" s="16"/>
      <c r="T864" s="16"/>
      <c r="U864" s="16"/>
      <c r="V864" s="16"/>
      <c r="W864" s="3"/>
      <c r="X864" s="3"/>
      <c r="Y864" s="3"/>
      <c r="Z864" s="3"/>
      <c r="AA864" s="3"/>
      <c r="AB864" s="3"/>
      <c r="AC864" s="3"/>
      <c r="AD864" s="3"/>
      <c r="AE864" s="3"/>
      <c r="AF864" s="3"/>
      <c r="AG864" s="3"/>
    </row>
    <row r="865" spans="1:33" ht="16.5" customHeight="1" x14ac:dyDescent="0.2">
      <c r="A865" s="3"/>
      <c r="B865" s="3"/>
      <c r="C865" s="3"/>
      <c r="D865" s="3"/>
      <c r="E865" s="16"/>
      <c r="F865" s="3"/>
      <c r="G865" s="3"/>
      <c r="H865" s="3"/>
      <c r="I865" s="3"/>
      <c r="J865" s="3"/>
      <c r="K865" s="3"/>
      <c r="L865" s="3"/>
      <c r="M865" s="3"/>
      <c r="N865" s="3"/>
      <c r="O865" s="3"/>
      <c r="P865" s="3"/>
      <c r="Q865" s="3"/>
      <c r="R865" s="3"/>
      <c r="S865" s="16"/>
      <c r="T865" s="16"/>
      <c r="U865" s="16"/>
      <c r="V865" s="16"/>
      <c r="W865" s="3"/>
      <c r="X865" s="3"/>
      <c r="Y865" s="3"/>
      <c r="Z865" s="3"/>
      <c r="AA865" s="3"/>
      <c r="AB865" s="3"/>
      <c r="AC865" s="3"/>
      <c r="AD865" s="3"/>
      <c r="AE865" s="3"/>
      <c r="AF865" s="3"/>
      <c r="AG865" s="3"/>
    </row>
    <row r="866" spans="1:33" ht="16.5" customHeight="1" x14ac:dyDescent="0.2">
      <c r="A866" s="3"/>
      <c r="B866" s="3"/>
      <c r="C866" s="3"/>
      <c r="D866" s="3"/>
      <c r="E866" s="16"/>
      <c r="F866" s="3"/>
      <c r="G866" s="3"/>
      <c r="H866" s="3"/>
      <c r="I866" s="3"/>
      <c r="J866" s="3"/>
      <c r="K866" s="3"/>
      <c r="L866" s="3"/>
      <c r="M866" s="3"/>
      <c r="N866" s="3"/>
      <c r="O866" s="3"/>
      <c r="P866" s="3"/>
      <c r="Q866" s="3"/>
      <c r="R866" s="3"/>
      <c r="S866" s="16"/>
      <c r="T866" s="16"/>
      <c r="U866" s="16"/>
      <c r="V866" s="16"/>
      <c r="W866" s="3"/>
      <c r="X866" s="3"/>
      <c r="Y866" s="3"/>
      <c r="Z866" s="3"/>
      <c r="AA866" s="3"/>
      <c r="AB866" s="3"/>
      <c r="AC866" s="3"/>
      <c r="AD866" s="3"/>
      <c r="AE866" s="3"/>
      <c r="AF866" s="3"/>
      <c r="AG866" s="3"/>
    </row>
    <row r="867" spans="1:33" ht="16.5" customHeight="1" x14ac:dyDescent="0.2">
      <c r="A867" s="3"/>
      <c r="B867" s="3"/>
      <c r="C867" s="3"/>
      <c r="D867" s="3"/>
      <c r="E867" s="16"/>
      <c r="F867" s="3"/>
      <c r="G867" s="3"/>
      <c r="H867" s="3"/>
      <c r="I867" s="3"/>
      <c r="J867" s="3"/>
      <c r="K867" s="3"/>
      <c r="L867" s="3"/>
      <c r="M867" s="3"/>
      <c r="N867" s="3"/>
      <c r="O867" s="3"/>
      <c r="P867" s="3"/>
      <c r="Q867" s="3"/>
      <c r="R867" s="3"/>
      <c r="S867" s="16"/>
      <c r="T867" s="16"/>
      <c r="U867" s="16"/>
      <c r="V867" s="16"/>
      <c r="W867" s="3"/>
      <c r="X867" s="3"/>
      <c r="Y867" s="3"/>
      <c r="Z867" s="3"/>
      <c r="AA867" s="3"/>
      <c r="AB867" s="3"/>
      <c r="AC867" s="3"/>
      <c r="AD867" s="3"/>
      <c r="AE867" s="3"/>
      <c r="AF867" s="3"/>
      <c r="AG867" s="3"/>
    </row>
    <row r="868" spans="1:33" ht="16.5" customHeight="1" x14ac:dyDescent="0.2">
      <c r="A868" s="3"/>
      <c r="B868" s="3"/>
      <c r="C868" s="3"/>
      <c r="D868" s="3"/>
      <c r="E868" s="16"/>
      <c r="F868" s="3"/>
      <c r="G868" s="3"/>
      <c r="H868" s="3"/>
      <c r="I868" s="3"/>
      <c r="J868" s="3"/>
      <c r="K868" s="3"/>
      <c r="L868" s="3"/>
      <c r="M868" s="3"/>
      <c r="N868" s="3"/>
      <c r="O868" s="3"/>
      <c r="P868" s="3"/>
      <c r="Q868" s="3"/>
      <c r="R868" s="3"/>
      <c r="S868" s="16"/>
      <c r="T868" s="16"/>
      <c r="U868" s="16"/>
      <c r="V868" s="16"/>
      <c r="W868" s="3"/>
      <c r="X868" s="3"/>
      <c r="Y868" s="3"/>
      <c r="Z868" s="3"/>
      <c r="AA868" s="3"/>
      <c r="AB868" s="3"/>
      <c r="AC868" s="3"/>
      <c r="AD868" s="3"/>
      <c r="AE868" s="3"/>
      <c r="AF868" s="3"/>
      <c r="AG868" s="3"/>
    </row>
    <row r="869" spans="1:33" ht="16.5" customHeight="1" x14ac:dyDescent="0.2">
      <c r="A869" s="3"/>
      <c r="B869" s="3"/>
      <c r="C869" s="3"/>
      <c r="D869" s="3"/>
      <c r="E869" s="16"/>
      <c r="F869" s="3"/>
      <c r="G869" s="3"/>
      <c r="H869" s="3"/>
      <c r="I869" s="3"/>
      <c r="J869" s="3"/>
      <c r="K869" s="3"/>
      <c r="L869" s="3"/>
      <c r="M869" s="3"/>
      <c r="N869" s="3"/>
      <c r="O869" s="3"/>
      <c r="P869" s="3"/>
      <c r="Q869" s="3"/>
      <c r="R869" s="3"/>
      <c r="S869" s="16"/>
      <c r="T869" s="16"/>
      <c r="U869" s="16"/>
      <c r="V869" s="16"/>
      <c r="W869" s="3"/>
      <c r="X869" s="3"/>
      <c r="Y869" s="3"/>
      <c r="Z869" s="3"/>
      <c r="AA869" s="3"/>
      <c r="AB869" s="3"/>
      <c r="AC869" s="3"/>
      <c r="AD869" s="3"/>
      <c r="AE869" s="3"/>
      <c r="AF869" s="3"/>
      <c r="AG869" s="3"/>
    </row>
    <row r="870" spans="1:33" ht="16.5" customHeight="1" x14ac:dyDescent="0.2">
      <c r="A870" s="3"/>
      <c r="B870" s="3"/>
      <c r="C870" s="3"/>
      <c r="D870" s="3"/>
      <c r="E870" s="16"/>
      <c r="F870" s="3"/>
      <c r="G870" s="3"/>
      <c r="H870" s="3"/>
      <c r="I870" s="3"/>
      <c r="J870" s="3"/>
      <c r="K870" s="3"/>
      <c r="L870" s="3"/>
      <c r="M870" s="3"/>
      <c r="N870" s="3"/>
      <c r="O870" s="3"/>
      <c r="P870" s="3"/>
      <c r="Q870" s="3"/>
      <c r="R870" s="3"/>
      <c r="S870" s="16"/>
      <c r="T870" s="16"/>
      <c r="U870" s="16"/>
      <c r="V870" s="16"/>
      <c r="W870" s="3"/>
      <c r="X870" s="3"/>
      <c r="Y870" s="3"/>
      <c r="Z870" s="3"/>
      <c r="AA870" s="3"/>
      <c r="AB870" s="3"/>
      <c r="AC870" s="3"/>
      <c r="AD870" s="3"/>
      <c r="AE870" s="3"/>
      <c r="AF870" s="3"/>
      <c r="AG870" s="3"/>
    </row>
    <row r="871" spans="1:33" ht="16.5" customHeight="1" x14ac:dyDescent="0.2">
      <c r="A871" s="3"/>
      <c r="B871" s="3"/>
      <c r="C871" s="3"/>
      <c r="D871" s="3"/>
      <c r="E871" s="16"/>
      <c r="F871" s="3"/>
      <c r="G871" s="3"/>
      <c r="H871" s="3"/>
      <c r="I871" s="3"/>
      <c r="J871" s="3"/>
      <c r="K871" s="3"/>
      <c r="L871" s="3"/>
      <c r="M871" s="3"/>
      <c r="N871" s="3"/>
      <c r="O871" s="3"/>
      <c r="P871" s="3"/>
      <c r="Q871" s="3"/>
      <c r="R871" s="3"/>
      <c r="S871" s="16"/>
      <c r="T871" s="16"/>
      <c r="U871" s="16"/>
      <c r="V871" s="16"/>
      <c r="W871" s="3"/>
      <c r="X871" s="3"/>
      <c r="Y871" s="3"/>
      <c r="Z871" s="3"/>
      <c r="AA871" s="3"/>
      <c r="AB871" s="3"/>
      <c r="AC871" s="3"/>
      <c r="AD871" s="3"/>
      <c r="AE871" s="3"/>
      <c r="AF871" s="3"/>
      <c r="AG871" s="3"/>
    </row>
    <row r="872" spans="1:33" ht="16.5" customHeight="1" x14ac:dyDescent="0.2">
      <c r="A872" s="3"/>
      <c r="B872" s="3"/>
      <c r="C872" s="3"/>
      <c r="D872" s="3"/>
      <c r="E872" s="16"/>
      <c r="F872" s="3"/>
      <c r="G872" s="3"/>
      <c r="H872" s="3"/>
      <c r="I872" s="3"/>
      <c r="J872" s="3"/>
      <c r="K872" s="3"/>
      <c r="L872" s="3"/>
      <c r="M872" s="3"/>
      <c r="N872" s="3"/>
      <c r="O872" s="3"/>
      <c r="P872" s="3"/>
      <c r="Q872" s="3"/>
      <c r="R872" s="3"/>
      <c r="S872" s="16"/>
      <c r="T872" s="16"/>
      <c r="U872" s="16"/>
      <c r="V872" s="16"/>
      <c r="W872" s="3"/>
      <c r="X872" s="3"/>
      <c r="Y872" s="3"/>
      <c r="Z872" s="3"/>
      <c r="AA872" s="3"/>
      <c r="AB872" s="3"/>
      <c r="AC872" s="3"/>
      <c r="AD872" s="3"/>
      <c r="AE872" s="3"/>
      <c r="AF872" s="3"/>
      <c r="AG872" s="3"/>
    </row>
    <row r="873" spans="1:33" ht="16.5" customHeight="1" x14ac:dyDescent="0.2">
      <c r="A873" s="3"/>
      <c r="B873" s="3"/>
      <c r="C873" s="3"/>
      <c r="D873" s="3"/>
      <c r="E873" s="16"/>
      <c r="F873" s="3"/>
      <c r="G873" s="3"/>
      <c r="H873" s="3"/>
      <c r="I873" s="3"/>
      <c r="J873" s="3"/>
      <c r="K873" s="3"/>
      <c r="L873" s="3"/>
      <c r="M873" s="3"/>
      <c r="N873" s="3"/>
      <c r="O873" s="3"/>
      <c r="P873" s="3"/>
      <c r="Q873" s="3"/>
      <c r="R873" s="3"/>
      <c r="S873" s="16"/>
      <c r="T873" s="16"/>
      <c r="U873" s="16"/>
      <c r="V873" s="16"/>
      <c r="W873" s="3"/>
      <c r="X873" s="3"/>
      <c r="Y873" s="3"/>
      <c r="Z873" s="3"/>
      <c r="AA873" s="3"/>
      <c r="AB873" s="3"/>
      <c r="AC873" s="3"/>
      <c r="AD873" s="3"/>
      <c r="AE873" s="3"/>
      <c r="AF873" s="3"/>
      <c r="AG873" s="3"/>
    </row>
    <row r="874" spans="1:33" ht="16.5" customHeight="1" x14ac:dyDescent="0.2">
      <c r="A874" s="3"/>
      <c r="B874" s="3"/>
      <c r="C874" s="3"/>
      <c r="D874" s="3"/>
      <c r="E874" s="16"/>
      <c r="F874" s="3"/>
      <c r="G874" s="3"/>
      <c r="H874" s="3"/>
      <c r="I874" s="3"/>
      <c r="J874" s="3"/>
      <c r="K874" s="3"/>
      <c r="L874" s="3"/>
      <c r="M874" s="3"/>
      <c r="N874" s="3"/>
      <c r="O874" s="3"/>
      <c r="P874" s="3"/>
      <c r="Q874" s="3"/>
      <c r="R874" s="3"/>
      <c r="S874" s="16"/>
      <c r="T874" s="16"/>
      <c r="U874" s="16"/>
      <c r="V874" s="16"/>
      <c r="W874" s="3"/>
      <c r="X874" s="3"/>
      <c r="Y874" s="3"/>
      <c r="Z874" s="3"/>
      <c r="AA874" s="3"/>
      <c r="AB874" s="3"/>
      <c r="AC874" s="3"/>
      <c r="AD874" s="3"/>
      <c r="AE874" s="3"/>
      <c r="AF874" s="3"/>
      <c r="AG874" s="3"/>
    </row>
    <row r="875" spans="1:33" ht="16.5" customHeight="1" x14ac:dyDescent="0.2">
      <c r="A875" s="3"/>
      <c r="B875" s="3"/>
      <c r="C875" s="3"/>
      <c r="D875" s="3"/>
      <c r="E875" s="16"/>
      <c r="F875" s="3"/>
      <c r="G875" s="3"/>
      <c r="H875" s="3"/>
      <c r="I875" s="3"/>
      <c r="J875" s="3"/>
      <c r="K875" s="3"/>
      <c r="L875" s="3"/>
      <c r="M875" s="3"/>
      <c r="N875" s="3"/>
      <c r="O875" s="3"/>
      <c r="P875" s="3"/>
      <c r="Q875" s="3"/>
      <c r="R875" s="3"/>
      <c r="S875" s="16"/>
      <c r="T875" s="16"/>
      <c r="U875" s="16"/>
      <c r="V875" s="16"/>
      <c r="W875" s="3"/>
      <c r="X875" s="3"/>
      <c r="Y875" s="3"/>
      <c r="Z875" s="3"/>
      <c r="AA875" s="3"/>
      <c r="AB875" s="3"/>
      <c r="AC875" s="3"/>
      <c r="AD875" s="3"/>
      <c r="AE875" s="3"/>
      <c r="AF875" s="3"/>
      <c r="AG875" s="3"/>
    </row>
    <row r="876" spans="1:33" ht="16.5" customHeight="1" x14ac:dyDescent="0.2">
      <c r="A876" s="3"/>
      <c r="B876" s="3"/>
      <c r="C876" s="3"/>
      <c r="D876" s="3"/>
      <c r="E876" s="16"/>
      <c r="F876" s="3"/>
      <c r="G876" s="3"/>
      <c r="H876" s="3"/>
      <c r="I876" s="3"/>
      <c r="J876" s="3"/>
      <c r="K876" s="3"/>
      <c r="L876" s="3"/>
      <c r="M876" s="3"/>
      <c r="N876" s="3"/>
      <c r="O876" s="3"/>
      <c r="P876" s="3"/>
      <c r="Q876" s="3"/>
      <c r="R876" s="3"/>
      <c r="S876" s="16"/>
      <c r="T876" s="16"/>
      <c r="U876" s="16"/>
      <c r="V876" s="16"/>
      <c r="W876" s="3"/>
      <c r="X876" s="3"/>
      <c r="Y876" s="3"/>
      <c r="Z876" s="3"/>
      <c r="AA876" s="3"/>
      <c r="AB876" s="3"/>
      <c r="AC876" s="3"/>
      <c r="AD876" s="3"/>
      <c r="AE876" s="3"/>
      <c r="AF876" s="3"/>
      <c r="AG876" s="3"/>
    </row>
    <row r="877" spans="1:33" ht="16.5" customHeight="1" x14ac:dyDescent="0.2">
      <c r="A877" s="3"/>
      <c r="B877" s="3"/>
      <c r="C877" s="3"/>
      <c r="D877" s="3"/>
      <c r="E877" s="16"/>
      <c r="F877" s="3"/>
      <c r="G877" s="3"/>
      <c r="H877" s="3"/>
      <c r="I877" s="3"/>
      <c r="J877" s="3"/>
      <c r="K877" s="3"/>
      <c r="L877" s="3"/>
      <c r="M877" s="3"/>
      <c r="N877" s="3"/>
      <c r="O877" s="3"/>
      <c r="P877" s="3"/>
      <c r="Q877" s="3"/>
      <c r="R877" s="3"/>
      <c r="S877" s="16"/>
      <c r="T877" s="16"/>
      <c r="U877" s="16"/>
      <c r="V877" s="16"/>
      <c r="W877" s="3"/>
      <c r="X877" s="3"/>
      <c r="Y877" s="3"/>
      <c r="Z877" s="3"/>
      <c r="AA877" s="3"/>
      <c r="AB877" s="3"/>
      <c r="AC877" s="3"/>
      <c r="AD877" s="3"/>
      <c r="AE877" s="3"/>
      <c r="AF877" s="3"/>
      <c r="AG877" s="3"/>
    </row>
    <row r="878" spans="1:33" ht="16.5" customHeight="1" x14ac:dyDescent="0.2">
      <c r="A878" s="3"/>
      <c r="B878" s="3"/>
      <c r="C878" s="3"/>
      <c r="D878" s="3"/>
      <c r="E878" s="16"/>
      <c r="F878" s="3"/>
      <c r="G878" s="3"/>
      <c r="H878" s="3"/>
      <c r="I878" s="3"/>
      <c r="J878" s="3"/>
      <c r="K878" s="3"/>
      <c r="L878" s="3"/>
      <c r="M878" s="3"/>
      <c r="N878" s="3"/>
      <c r="O878" s="3"/>
      <c r="P878" s="3"/>
      <c r="Q878" s="3"/>
      <c r="R878" s="3"/>
      <c r="S878" s="16"/>
      <c r="T878" s="16"/>
      <c r="U878" s="16"/>
      <c r="V878" s="16"/>
      <c r="W878" s="3"/>
      <c r="X878" s="3"/>
      <c r="Y878" s="3"/>
      <c r="Z878" s="3"/>
      <c r="AA878" s="3"/>
      <c r="AB878" s="3"/>
      <c r="AC878" s="3"/>
      <c r="AD878" s="3"/>
      <c r="AE878" s="3"/>
      <c r="AF878" s="3"/>
      <c r="AG878" s="3"/>
    </row>
    <row r="879" spans="1:33" ht="16.5" customHeight="1" x14ac:dyDescent="0.2">
      <c r="A879" s="3"/>
      <c r="B879" s="3"/>
      <c r="C879" s="3"/>
      <c r="D879" s="3"/>
      <c r="E879" s="16"/>
      <c r="F879" s="3"/>
      <c r="G879" s="3"/>
      <c r="H879" s="3"/>
      <c r="I879" s="3"/>
      <c r="J879" s="3"/>
      <c r="K879" s="3"/>
      <c r="L879" s="3"/>
      <c r="M879" s="3"/>
      <c r="N879" s="3"/>
      <c r="O879" s="3"/>
      <c r="P879" s="3"/>
      <c r="Q879" s="3"/>
      <c r="R879" s="3"/>
      <c r="S879" s="16"/>
      <c r="T879" s="16"/>
      <c r="U879" s="16"/>
      <c r="V879" s="16"/>
      <c r="W879" s="3"/>
      <c r="X879" s="3"/>
      <c r="Y879" s="3"/>
      <c r="Z879" s="3"/>
      <c r="AA879" s="3"/>
      <c r="AB879" s="3"/>
      <c r="AC879" s="3"/>
      <c r="AD879" s="3"/>
      <c r="AE879" s="3"/>
      <c r="AF879" s="3"/>
      <c r="AG879" s="3"/>
    </row>
    <row r="880" spans="1:33" ht="16.5" customHeight="1" x14ac:dyDescent="0.2">
      <c r="A880" s="3"/>
      <c r="B880" s="3"/>
      <c r="C880" s="3"/>
      <c r="D880" s="3"/>
      <c r="E880" s="16"/>
      <c r="F880" s="3"/>
      <c r="G880" s="3"/>
      <c r="H880" s="3"/>
      <c r="I880" s="3"/>
      <c r="J880" s="3"/>
      <c r="K880" s="3"/>
      <c r="L880" s="3"/>
      <c r="M880" s="3"/>
      <c r="N880" s="3"/>
      <c r="O880" s="3"/>
      <c r="P880" s="3"/>
      <c r="Q880" s="3"/>
      <c r="R880" s="3"/>
      <c r="S880" s="16"/>
      <c r="T880" s="16"/>
      <c r="U880" s="16"/>
      <c r="V880" s="16"/>
      <c r="W880" s="3"/>
      <c r="X880" s="3"/>
      <c r="Y880" s="3"/>
      <c r="Z880" s="3"/>
      <c r="AA880" s="3"/>
      <c r="AB880" s="3"/>
      <c r="AC880" s="3"/>
      <c r="AD880" s="3"/>
      <c r="AE880" s="3"/>
      <c r="AF880" s="3"/>
      <c r="AG880" s="3"/>
    </row>
    <row r="881" spans="1:33" ht="16.5" customHeight="1" x14ac:dyDescent="0.2">
      <c r="A881" s="3"/>
      <c r="B881" s="3"/>
      <c r="C881" s="3"/>
      <c r="D881" s="3"/>
      <c r="E881" s="16"/>
      <c r="F881" s="3"/>
      <c r="G881" s="3"/>
      <c r="H881" s="3"/>
      <c r="I881" s="3"/>
      <c r="J881" s="3"/>
      <c r="K881" s="3"/>
      <c r="L881" s="3"/>
      <c r="M881" s="3"/>
      <c r="N881" s="3"/>
      <c r="O881" s="3"/>
      <c r="P881" s="3"/>
      <c r="Q881" s="3"/>
      <c r="R881" s="3"/>
      <c r="S881" s="16"/>
      <c r="T881" s="16"/>
      <c r="U881" s="16"/>
      <c r="V881" s="16"/>
      <c r="W881" s="3"/>
      <c r="X881" s="3"/>
      <c r="Y881" s="3"/>
      <c r="Z881" s="3"/>
      <c r="AA881" s="3"/>
      <c r="AB881" s="3"/>
      <c r="AC881" s="3"/>
      <c r="AD881" s="3"/>
      <c r="AE881" s="3"/>
      <c r="AF881" s="3"/>
      <c r="AG881" s="3"/>
    </row>
    <row r="882" spans="1:33" ht="16.5" customHeight="1" x14ac:dyDescent="0.2">
      <c r="A882" s="3"/>
      <c r="B882" s="3"/>
      <c r="C882" s="3"/>
      <c r="D882" s="3"/>
      <c r="E882" s="16"/>
      <c r="F882" s="3"/>
      <c r="G882" s="3"/>
      <c r="H882" s="3"/>
      <c r="I882" s="3"/>
      <c r="J882" s="3"/>
      <c r="K882" s="3"/>
      <c r="L882" s="3"/>
      <c r="M882" s="3"/>
      <c r="N882" s="3"/>
      <c r="O882" s="3"/>
      <c r="P882" s="3"/>
      <c r="Q882" s="3"/>
      <c r="R882" s="3"/>
      <c r="S882" s="16"/>
      <c r="T882" s="16"/>
      <c r="U882" s="16"/>
      <c r="V882" s="16"/>
      <c r="W882" s="3"/>
      <c r="X882" s="3"/>
      <c r="Y882" s="3"/>
      <c r="Z882" s="3"/>
      <c r="AA882" s="3"/>
      <c r="AB882" s="3"/>
      <c r="AC882" s="3"/>
      <c r="AD882" s="3"/>
      <c r="AE882" s="3"/>
      <c r="AF882" s="3"/>
      <c r="AG882" s="3"/>
    </row>
    <row r="883" spans="1:33" ht="16.5" customHeight="1" x14ac:dyDescent="0.2">
      <c r="A883" s="3"/>
      <c r="B883" s="3"/>
      <c r="C883" s="3"/>
      <c r="D883" s="3"/>
      <c r="E883" s="16"/>
      <c r="F883" s="3"/>
      <c r="G883" s="3"/>
      <c r="H883" s="3"/>
      <c r="I883" s="3"/>
      <c r="J883" s="3"/>
      <c r="K883" s="3"/>
      <c r="L883" s="3"/>
      <c r="M883" s="3"/>
      <c r="N883" s="3"/>
      <c r="O883" s="3"/>
      <c r="P883" s="3"/>
      <c r="Q883" s="3"/>
      <c r="R883" s="3"/>
      <c r="S883" s="16"/>
      <c r="T883" s="16"/>
      <c r="U883" s="16"/>
      <c r="V883" s="16"/>
      <c r="W883" s="3"/>
      <c r="X883" s="3"/>
      <c r="Y883" s="3"/>
      <c r="Z883" s="3"/>
      <c r="AA883" s="3"/>
      <c r="AB883" s="3"/>
      <c r="AC883" s="3"/>
      <c r="AD883" s="3"/>
      <c r="AE883" s="3"/>
      <c r="AF883" s="3"/>
      <c r="AG883" s="3"/>
    </row>
    <row r="884" spans="1:33" ht="16.5" customHeight="1" x14ac:dyDescent="0.2">
      <c r="A884" s="3"/>
      <c r="B884" s="3"/>
      <c r="C884" s="3"/>
      <c r="D884" s="3"/>
      <c r="E884" s="16"/>
      <c r="F884" s="3"/>
      <c r="G884" s="3"/>
      <c r="H884" s="3"/>
      <c r="I884" s="3"/>
      <c r="J884" s="3"/>
      <c r="K884" s="3"/>
      <c r="L884" s="3"/>
      <c r="M884" s="3"/>
      <c r="N884" s="3"/>
      <c r="O884" s="3"/>
      <c r="P884" s="3"/>
      <c r="Q884" s="3"/>
      <c r="R884" s="3"/>
      <c r="S884" s="16"/>
      <c r="T884" s="16"/>
      <c r="U884" s="16"/>
      <c r="V884" s="16"/>
      <c r="W884" s="3"/>
      <c r="X884" s="3"/>
      <c r="Y884" s="3"/>
      <c r="Z884" s="3"/>
      <c r="AA884" s="3"/>
      <c r="AB884" s="3"/>
      <c r="AC884" s="3"/>
      <c r="AD884" s="3"/>
      <c r="AE884" s="3"/>
      <c r="AF884" s="3"/>
      <c r="AG884" s="3"/>
    </row>
    <row r="885" spans="1:33" ht="16.5" customHeight="1" x14ac:dyDescent="0.2">
      <c r="A885" s="3"/>
      <c r="B885" s="3"/>
      <c r="C885" s="3"/>
      <c r="D885" s="3"/>
      <c r="E885" s="16"/>
      <c r="F885" s="3"/>
      <c r="G885" s="3"/>
      <c r="H885" s="3"/>
      <c r="I885" s="3"/>
      <c r="J885" s="3"/>
      <c r="K885" s="3"/>
      <c r="L885" s="3"/>
      <c r="M885" s="3"/>
      <c r="N885" s="3"/>
      <c r="O885" s="3"/>
      <c r="P885" s="3"/>
      <c r="Q885" s="3"/>
      <c r="R885" s="3"/>
      <c r="S885" s="16"/>
      <c r="T885" s="16"/>
      <c r="U885" s="16"/>
      <c r="V885" s="16"/>
      <c r="W885" s="3"/>
      <c r="X885" s="3"/>
      <c r="Y885" s="3"/>
      <c r="Z885" s="3"/>
      <c r="AA885" s="3"/>
      <c r="AB885" s="3"/>
      <c r="AC885" s="3"/>
      <c r="AD885" s="3"/>
      <c r="AE885" s="3"/>
      <c r="AF885" s="3"/>
      <c r="AG885" s="3"/>
    </row>
    <row r="886" spans="1:33" ht="16.5" customHeight="1" x14ac:dyDescent="0.2">
      <c r="A886" s="3"/>
      <c r="B886" s="3"/>
      <c r="C886" s="3"/>
      <c r="D886" s="3"/>
      <c r="E886" s="16"/>
      <c r="F886" s="3"/>
      <c r="G886" s="3"/>
      <c r="H886" s="3"/>
      <c r="I886" s="3"/>
      <c r="J886" s="3"/>
      <c r="K886" s="3"/>
      <c r="L886" s="3"/>
      <c r="M886" s="3"/>
      <c r="N886" s="3"/>
      <c r="O886" s="3"/>
      <c r="P886" s="3"/>
      <c r="Q886" s="3"/>
      <c r="R886" s="3"/>
      <c r="S886" s="16"/>
      <c r="T886" s="16"/>
      <c r="U886" s="16"/>
      <c r="V886" s="16"/>
      <c r="W886" s="3"/>
      <c r="X886" s="3"/>
      <c r="Y886" s="3"/>
      <c r="Z886" s="3"/>
      <c r="AA886" s="3"/>
      <c r="AB886" s="3"/>
      <c r="AC886" s="3"/>
      <c r="AD886" s="3"/>
      <c r="AE886" s="3"/>
      <c r="AF886" s="3"/>
      <c r="AG886" s="3"/>
    </row>
    <row r="887" spans="1:33" ht="16.5" customHeight="1" x14ac:dyDescent="0.2">
      <c r="A887" s="3"/>
      <c r="B887" s="3"/>
      <c r="C887" s="3"/>
      <c r="D887" s="3"/>
      <c r="E887" s="16"/>
      <c r="F887" s="3"/>
      <c r="G887" s="3"/>
      <c r="H887" s="3"/>
      <c r="I887" s="3"/>
      <c r="J887" s="3"/>
      <c r="K887" s="3"/>
      <c r="L887" s="3"/>
      <c r="M887" s="3"/>
      <c r="N887" s="3"/>
      <c r="O887" s="3"/>
      <c r="P887" s="3"/>
      <c r="Q887" s="3"/>
      <c r="R887" s="3"/>
      <c r="S887" s="16"/>
      <c r="T887" s="16"/>
      <c r="U887" s="16"/>
      <c r="V887" s="16"/>
      <c r="W887" s="3"/>
      <c r="X887" s="3"/>
      <c r="Y887" s="3"/>
      <c r="Z887" s="3"/>
      <c r="AA887" s="3"/>
      <c r="AB887" s="3"/>
      <c r="AC887" s="3"/>
      <c r="AD887" s="3"/>
      <c r="AE887" s="3"/>
      <c r="AF887" s="3"/>
      <c r="AG887" s="3"/>
    </row>
    <row r="888" spans="1:33" ht="16.5" customHeight="1" x14ac:dyDescent="0.2">
      <c r="A888" s="3"/>
      <c r="B888" s="3"/>
      <c r="C888" s="3"/>
      <c r="D888" s="3"/>
      <c r="E888" s="16"/>
      <c r="F888" s="3"/>
      <c r="G888" s="3"/>
      <c r="H888" s="3"/>
      <c r="I888" s="3"/>
      <c r="J888" s="3"/>
      <c r="K888" s="3"/>
      <c r="L888" s="3"/>
      <c r="M888" s="3"/>
      <c r="N888" s="3"/>
      <c r="O888" s="3"/>
      <c r="P888" s="3"/>
      <c r="Q888" s="3"/>
      <c r="R888" s="3"/>
      <c r="S888" s="16"/>
      <c r="T888" s="16"/>
      <c r="U888" s="16"/>
      <c r="V888" s="16"/>
      <c r="W888" s="3"/>
      <c r="X888" s="3"/>
      <c r="Y888" s="3"/>
      <c r="Z888" s="3"/>
      <c r="AA888" s="3"/>
      <c r="AB888" s="3"/>
      <c r="AC888" s="3"/>
      <c r="AD888" s="3"/>
      <c r="AE888" s="3"/>
      <c r="AF888" s="3"/>
      <c r="AG888" s="3"/>
    </row>
    <row r="889" spans="1:33" ht="16.5" customHeight="1" x14ac:dyDescent="0.2">
      <c r="A889" s="3"/>
      <c r="B889" s="3"/>
      <c r="C889" s="3"/>
      <c r="D889" s="3"/>
      <c r="E889" s="16"/>
      <c r="F889" s="3"/>
      <c r="G889" s="3"/>
      <c r="H889" s="3"/>
      <c r="I889" s="3"/>
      <c r="J889" s="3"/>
      <c r="K889" s="3"/>
      <c r="L889" s="3"/>
      <c r="M889" s="3"/>
      <c r="N889" s="3"/>
      <c r="O889" s="3"/>
      <c r="P889" s="3"/>
      <c r="Q889" s="3"/>
      <c r="R889" s="3"/>
      <c r="S889" s="16"/>
      <c r="T889" s="16"/>
      <c r="U889" s="16"/>
      <c r="V889" s="16"/>
      <c r="W889" s="3"/>
      <c r="X889" s="3"/>
      <c r="Y889" s="3"/>
      <c r="Z889" s="3"/>
      <c r="AA889" s="3"/>
      <c r="AB889" s="3"/>
      <c r="AC889" s="3"/>
      <c r="AD889" s="3"/>
      <c r="AE889" s="3"/>
      <c r="AF889" s="3"/>
      <c r="AG889" s="3"/>
    </row>
    <row r="890" spans="1:33" ht="16.5" customHeight="1" x14ac:dyDescent="0.2">
      <c r="A890" s="3"/>
      <c r="B890" s="3"/>
      <c r="C890" s="3"/>
      <c r="D890" s="3"/>
      <c r="E890" s="16"/>
      <c r="F890" s="3"/>
      <c r="G890" s="3"/>
      <c r="H890" s="3"/>
      <c r="I890" s="3"/>
      <c r="J890" s="3"/>
      <c r="K890" s="3"/>
      <c r="L890" s="3"/>
      <c r="M890" s="3"/>
      <c r="N890" s="3"/>
      <c r="O890" s="3"/>
      <c r="P890" s="3"/>
      <c r="Q890" s="3"/>
      <c r="R890" s="3"/>
      <c r="S890" s="16"/>
      <c r="T890" s="16"/>
      <c r="U890" s="16"/>
      <c r="V890" s="16"/>
      <c r="W890" s="3"/>
      <c r="X890" s="3"/>
      <c r="Y890" s="3"/>
      <c r="Z890" s="3"/>
      <c r="AA890" s="3"/>
      <c r="AB890" s="3"/>
      <c r="AC890" s="3"/>
      <c r="AD890" s="3"/>
      <c r="AE890" s="3"/>
      <c r="AF890" s="3"/>
      <c r="AG890" s="3"/>
    </row>
    <row r="891" spans="1:33" ht="16.5" customHeight="1" x14ac:dyDescent="0.2">
      <c r="A891" s="3"/>
      <c r="B891" s="3"/>
      <c r="C891" s="3"/>
      <c r="D891" s="3"/>
      <c r="E891" s="16"/>
      <c r="F891" s="3"/>
      <c r="G891" s="3"/>
      <c r="H891" s="3"/>
      <c r="I891" s="3"/>
      <c r="J891" s="3"/>
      <c r="K891" s="3"/>
      <c r="L891" s="3"/>
      <c r="M891" s="3"/>
      <c r="N891" s="3"/>
      <c r="O891" s="3"/>
      <c r="P891" s="3"/>
      <c r="Q891" s="3"/>
      <c r="R891" s="3"/>
      <c r="S891" s="16"/>
      <c r="T891" s="16"/>
      <c r="U891" s="16"/>
      <c r="V891" s="16"/>
      <c r="W891" s="3"/>
      <c r="X891" s="3"/>
      <c r="Y891" s="3"/>
      <c r="Z891" s="3"/>
      <c r="AA891" s="3"/>
      <c r="AB891" s="3"/>
      <c r="AC891" s="3"/>
      <c r="AD891" s="3"/>
      <c r="AE891" s="3"/>
      <c r="AF891" s="3"/>
      <c r="AG891" s="3"/>
    </row>
    <row r="892" spans="1:33" ht="16.5" customHeight="1" x14ac:dyDescent="0.2">
      <c r="A892" s="3"/>
      <c r="B892" s="3"/>
      <c r="C892" s="3"/>
      <c r="D892" s="3"/>
      <c r="E892" s="16"/>
      <c r="F892" s="3"/>
      <c r="G892" s="3"/>
      <c r="H892" s="3"/>
      <c r="I892" s="3"/>
      <c r="J892" s="3"/>
      <c r="K892" s="3"/>
      <c r="L892" s="3"/>
      <c r="M892" s="3"/>
      <c r="N892" s="3"/>
      <c r="O892" s="3"/>
      <c r="P892" s="3"/>
      <c r="Q892" s="3"/>
      <c r="R892" s="3"/>
      <c r="S892" s="16"/>
      <c r="T892" s="16"/>
      <c r="U892" s="16"/>
      <c r="V892" s="16"/>
      <c r="W892" s="3"/>
      <c r="X892" s="3"/>
      <c r="Y892" s="3"/>
      <c r="Z892" s="3"/>
      <c r="AA892" s="3"/>
      <c r="AB892" s="3"/>
      <c r="AC892" s="3"/>
      <c r="AD892" s="3"/>
      <c r="AE892" s="3"/>
      <c r="AF892" s="3"/>
      <c r="AG892" s="3"/>
    </row>
    <row r="893" spans="1:33" ht="16.5" customHeight="1" x14ac:dyDescent="0.2">
      <c r="A893" s="3"/>
      <c r="B893" s="3"/>
      <c r="C893" s="3"/>
      <c r="D893" s="3"/>
      <c r="E893" s="16"/>
      <c r="F893" s="3"/>
      <c r="G893" s="3"/>
      <c r="H893" s="3"/>
      <c r="I893" s="3"/>
      <c r="J893" s="3"/>
      <c r="K893" s="3"/>
      <c r="L893" s="3"/>
      <c r="M893" s="3"/>
      <c r="N893" s="3"/>
      <c r="O893" s="3"/>
      <c r="P893" s="3"/>
      <c r="Q893" s="3"/>
      <c r="R893" s="3"/>
      <c r="S893" s="16"/>
      <c r="T893" s="16"/>
      <c r="U893" s="16"/>
      <c r="V893" s="16"/>
      <c r="W893" s="3"/>
      <c r="X893" s="3"/>
      <c r="Y893" s="3"/>
      <c r="Z893" s="3"/>
      <c r="AA893" s="3"/>
      <c r="AB893" s="3"/>
      <c r="AC893" s="3"/>
      <c r="AD893" s="3"/>
      <c r="AE893" s="3"/>
      <c r="AF893" s="3"/>
      <c r="AG893" s="3"/>
    </row>
    <row r="894" spans="1:33" ht="16.5" customHeight="1" x14ac:dyDescent="0.2">
      <c r="A894" s="3"/>
      <c r="B894" s="3"/>
      <c r="C894" s="3"/>
      <c r="D894" s="3"/>
      <c r="E894" s="16"/>
      <c r="F894" s="3"/>
      <c r="G894" s="3"/>
      <c r="H894" s="3"/>
      <c r="I894" s="3"/>
      <c r="J894" s="3"/>
      <c r="K894" s="3"/>
      <c r="L894" s="3"/>
      <c r="M894" s="3"/>
      <c r="N894" s="3"/>
      <c r="O894" s="3"/>
      <c r="P894" s="3"/>
      <c r="Q894" s="3"/>
      <c r="R894" s="3"/>
      <c r="S894" s="16"/>
      <c r="T894" s="16"/>
      <c r="U894" s="16"/>
      <c r="V894" s="16"/>
      <c r="W894" s="3"/>
      <c r="X894" s="3"/>
      <c r="Y894" s="3"/>
      <c r="Z894" s="3"/>
      <c r="AA894" s="3"/>
      <c r="AB894" s="3"/>
      <c r="AC894" s="3"/>
      <c r="AD894" s="3"/>
      <c r="AE894" s="3"/>
      <c r="AF894" s="3"/>
      <c r="AG894" s="3"/>
    </row>
    <row r="895" spans="1:33" ht="16.5" customHeight="1" x14ac:dyDescent="0.2">
      <c r="A895" s="3"/>
      <c r="B895" s="3"/>
      <c r="C895" s="3"/>
      <c r="D895" s="3"/>
      <c r="E895" s="16"/>
      <c r="F895" s="3"/>
      <c r="G895" s="3"/>
      <c r="H895" s="3"/>
      <c r="I895" s="3"/>
      <c r="J895" s="3"/>
      <c r="K895" s="3"/>
      <c r="L895" s="3"/>
      <c r="M895" s="3"/>
      <c r="N895" s="3"/>
      <c r="O895" s="3"/>
      <c r="P895" s="3"/>
      <c r="Q895" s="3"/>
      <c r="R895" s="3"/>
      <c r="S895" s="16"/>
      <c r="T895" s="16"/>
      <c r="U895" s="16"/>
      <c r="V895" s="16"/>
      <c r="W895" s="3"/>
      <c r="X895" s="3"/>
      <c r="Y895" s="3"/>
      <c r="Z895" s="3"/>
      <c r="AA895" s="3"/>
      <c r="AB895" s="3"/>
      <c r="AC895" s="3"/>
      <c r="AD895" s="3"/>
      <c r="AE895" s="3"/>
      <c r="AF895" s="3"/>
      <c r="AG895" s="3"/>
    </row>
    <row r="896" spans="1:33" ht="16.5" customHeight="1" x14ac:dyDescent="0.2">
      <c r="A896" s="3"/>
      <c r="B896" s="3"/>
      <c r="C896" s="3"/>
      <c r="D896" s="3"/>
      <c r="E896" s="16"/>
      <c r="F896" s="3"/>
      <c r="G896" s="3"/>
      <c r="H896" s="3"/>
      <c r="I896" s="3"/>
      <c r="J896" s="3"/>
      <c r="K896" s="3"/>
      <c r="L896" s="3"/>
      <c r="M896" s="3"/>
      <c r="N896" s="3"/>
      <c r="O896" s="3"/>
      <c r="P896" s="3"/>
      <c r="Q896" s="3"/>
      <c r="R896" s="3"/>
      <c r="S896" s="16"/>
      <c r="T896" s="16"/>
      <c r="U896" s="16"/>
      <c r="V896" s="16"/>
      <c r="W896" s="3"/>
      <c r="X896" s="3"/>
      <c r="Y896" s="3"/>
      <c r="Z896" s="3"/>
      <c r="AA896" s="3"/>
      <c r="AB896" s="3"/>
      <c r="AC896" s="3"/>
      <c r="AD896" s="3"/>
      <c r="AE896" s="3"/>
      <c r="AF896" s="3"/>
      <c r="AG896" s="3"/>
    </row>
    <row r="897" spans="1:33" ht="16.5" customHeight="1" x14ac:dyDescent="0.2">
      <c r="A897" s="3"/>
      <c r="B897" s="3"/>
      <c r="C897" s="3"/>
      <c r="D897" s="3"/>
      <c r="E897" s="16"/>
      <c r="F897" s="3"/>
      <c r="G897" s="3"/>
      <c r="H897" s="3"/>
      <c r="I897" s="3"/>
      <c r="J897" s="3"/>
      <c r="K897" s="3"/>
      <c r="L897" s="3"/>
      <c r="M897" s="3"/>
      <c r="N897" s="3"/>
      <c r="O897" s="3"/>
      <c r="P897" s="3"/>
      <c r="Q897" s="3"/>
      <c r="R897" s="3"/>
      <c r="S897" s="16"/>
      <c r="T897" s="16"/>
      <c r="U897" s="16"/>
      <c r="V897" s="16"/>
      <c r="W897" s="3"/>
      <c r="X897" s="3"/>
      <c r="Y897" s="3"/>
      <c r="Z897" s="3"/>
      <c r="AA897" s="3"/>
      <c r="AB897" s="3"/>
      <c r="AC897" s="3"/>
      <c r="AD897" s="3"/>
      <c r="AE897" s="3"/>
      <c r="AF897" s="3"/>
      <c r="AG897" s="3"/>
    </row>
    <row r="898" spans="1:33" ht="16.5" customHeight="1" x14ac:dyDescent="0.2">
      <c r="A898" s="3"/>
      <c r="B898" s="3"/>
      <c r="C898" s="3"/>
      <c r="D898" s="3"/>
      <c r="E898" s="16"/>
      <c r="F898" s="3"/>
      <c r="G898" s="3"/>
      <c r="H898" s="3"/>
      <c r="I898" s="3"/>
      <c r="J898" s="3"/>
      <c r="K898" s="3"/>
      <c r="L898" s="3"/>
      <c r="M898" s="3"/>
      <c r="N898" s="3"/>
      <c r="O898" s="3"/>
      <c r="P898" s="3"/>
      <c r="Q898" s="3"/>
      <c r="R898" s="3"/>
      <c r="S898" s="16"/>
      <c r="T898" s="16"/>
      <c r="U898" s="16"/>
      <c r="V898" s="16"/>
      <c r="W898" s="3"/>
      <c r="X898" s="3"/>
      <c r="Y898" s="3"/>
      <c r="Z898" s="3"/>
      <c r="AA898" s="3"/>
      <c r="AB898" s="3"/>
      <c r="AC898" s="3"/>
      <c r="AD898" s="3"/>
      <c r="AE898" s="3"/>
      <c r="AF898" s="3"/>
      <c r="AG898" s="3"/>
    </row>
    <row r="899" spans="1:33" ht="16.5" customHeight="1" x14ac:dyDescent="0.2">
      <c r="A899" s="3"/>
      <c r="B899" s="3"/>
      <c r="C899" s="3"/>
      <c r="D899" s="3"/>
      <c r="E899" s="16"/>
      <c r="F899" s="3"/>
      <c r="G899" s="3"/>
      <c r="H899" s="3"/>
      <c r="I899" s="3"/>
      <c r="J899" s="3"/>
      <c r="K899" s="3"/>
      <c r="L899" s="3"/>
      <c r="M899" s="3"/>
      <c r="N899" s="3"/>
      <c r="O899" s="3"/>
      <c r="P899" s="3"/>
      <c r="Q899" s="3"/>
      <c r="R899" s="3"/>
      <c r="S899" s="16"/>
      <c r="T899" s="16"/>
      <c r="U899" s="16"/>
      <c r="V899" s="16"/>
      <c r="W899" s="3"/>
      <c r="X899" s="3"/>
      <c r="Y899" s="3"/>
      <c r="Z899" s="3"/>
      <c r="AA899" s="3"/>
      <c r="AB899" s="3"/>
      <c r="AC899" s="3"/>
      <c r="AD899" s="3"/>
      <c r="AE899" s="3"/>
      <c r="AF899" s="3"/>
      <c r="AG899" s="3"/>
    </row>
    <row r="900" spans="1:33" ht="16.5" customHeight="1" x14ac:dyDescent="0.2">
      <c r="A900" s="3"/>
      <c r="B900" s="3"/>
      <c r="C900" s="3"/>
      <c r="D900" s="3"/>
      <c r="E900" s="16"/>
      <c r="F900" s="3"/>
      <c r="G900" s="3"/>
      <c r="H900" s="3"/>
      <c r="I900" s="3"/>
      <c r="J900" s="3"/>
      <c r="K900" s="3"/>
      <c r="L900" s="3"/>
      <c r="M900" s="3"/>
      <c r="N900" s="3"/>
      <c r="O900" s="3"/>
      <c r="P900" s="3"/>
      <c r="Q900" s="3"/>
      <c r="R900" s="3"/>
      <c r="S900" s="16"/>
      <c r="T900" s="16"/>
      <c r="U900" s="16"/>
      <c r="V900" s="16"/>
      <c r="W900" s="3"/>
      <c r="X900" s="3"/>
      <c r="Y900" s="3"/>
      <c r="Z900" s="3"/>
      <c r="AA900" s="3"/>
      <c r="AB900" s="3"/>
      <c r="AC900" s="3"/>
      <c r="AD900" s="3"/>
      <c r="AE900" s="3"/>
      <c r="AF900" s="3"/>
      <c r="AG900" s="3"/>
    </row>
    <row r="901" spans="1:33" ht="16.5" customHeight="1" x14ac:dyDescent="0.2">
      <c r="A901" s="3"/>
      <c r="B901" s="3"/>
      <c r="C901" s="3"/>
      <c r="D901" s="3"/>
      <c r="E901" s="16"/>
      <c r="F901" s="3"/>
      <c r="G901" s="3"/>
      <c r="H901" s="3"/>
      <c r="I901" s="3"/>
      <c r="J901" s="3"/>
      <c r="K901" s="3"/>
      <c r="L901" s="3"/>
      <c r="M901" s="3"/>
      <c r="N901" s="3"/>
      <c r="O901" s="3"/>
      <c r="P901" s="3"/>
      <c r="Q901" s="3"/>
      <c r="R901" s="3"/>
      <c r="S901" s="16"/>
      <c r="T901" s="16"/>
      <c r="U901" s="16"/>
      <c r="V901" s="16"/>
      <c r="W901" s="3"/>
      <c r="X901" s="3"/>
      <c r="Y901" s="3"/>
      <c r="Z901" s="3"/>
      <c r="AA901" s="3"/>
      <c r="AB901" s="3"/>
      <c r="AC901" s="3"/>
      <c r="AD901" s="3"/>
      <c r="AE901" s="3"/>
      <c r="AF901" s="3"/>
      <c r="AG901" s="3"/>
    </row>
    <row r="902" spans="1:33" ht="16.5" customHeight="1" x14ac:dyDescent="0.2">
      <c r="A902" s="3"/>
      <c r="B902" s="3"/>
      <c r="C902" s="3"/>
      <c r="D902" s="3"/>
      <c r="E902" s="16"/>
      <c r="F902" s="3"/>
      <c r="G902" s="3"/>
      <c r="H902" s="3"/>
      <c r="I902" s="3"/>
      <c r="J902" s="3"/>
      <c r="K902" s="3"/>
      <c r="L902" s="3"/>
      <c r="M902" s="3"/>
      <c r="N902" s="3"/>
      <c r="O902" s="3"/>
      <c r="P902" s="3"/>
      <c r="Q902" s="3"/>
      <c r="R902" s="3"/>
      <c r="S902" s="16"/>
      <c r="T902" s="16"/>
      <c r="U902" s="16"/>
      <c r="V902" s="16"/>
      <c r="W902" s="3"/>
      <c r="X902" s="3"/>
      <c r="Y902" s="3"/>
      <c r="Z902" s="3"/>
      <c r="AA902" s="3"/>
      <c r="AB902" s="3"/>
      <c r="AC902" s="3"/>
      <c r="AD902" s="3"/>
      <c r="AE902" s="3"/>
      <c r="AF902" s="3"/>
      <c r="AG902" s="3"/>
    </row>
    <row r="903" spans="1:33" ht="16.5" customHeight="1" x14ac:dyDescent="0.2">
      <c r="A903" s="3"/>
      <c r="B903" s="3"/>
      <c r="C903" s="3"/>
      <c r="D903" s="3"/>
      <c r="E903" s="16"/>
      <c r="F903" s="3"/>
      <c r="G903" s="3"/>
      <c r="H903" s="3"/>
      <c r="I903" s="3"/>
      <c r="J903" s="3"/>
      <c r="K903" s="3"/>
      <c r="L903" s="3"/>
      <c r="M903" s="3"/>
      <c r="N903" s="3"/>
      <c r="O903" s="3"/>
      <c r="P903" s="3"/>
      <c r="Q903" s="3"/>
      <c r="R903" s="3"/>
      <c r="S903" s="16"/>
      <c r="T903" s="16"/>
      <c r="U903" s="16"/>
      <c r="V903" s="16"/>
      <c r="W903" s="3"/>
      <c r="X903" s="3"/>
      <c r="Y903" s="3"/>
      <c r="Z903" s="3"/>
      <c r="AA903" s="3"/>
      <c r="AB903" s="3"/>
      <c r="AC903" s="3"/>
      <c r="AD903" s="3"/>
      <c r="AE903" s="3"/>
      <c r="AF903" s="3"/>
      <c r="AG903" s="3"/>
    </row>
    <row r="904" spans="1:33" ht="16.5" customHeight="1" x14ac:dyDescent="0.2">
      <c r="A904" s="3"/>
      <c r="B904" s="3"/>
      <c r="C904" s="3"/>
      <c r="D904" s="3"/>
      <c r="E904" s="16"/>
      <c r="F904" s="3"/>
      <c r="G904" s="3"/>
      <c r="H904" s="3"/>
      <c r="I904" s="3"/>
      <c r="J904" s="3"/>
      <c r="K904" s="3"/>
      <c r="L904" s="3"/>
      <c r="M904" s="3"/>
      <c r="N904" s="3"/>
      <c r="O904" s="3"/>
      <c r="P904" s="3"/>
      <c r="Q904" s="3"/>
      <c r="R904" s="3"/>
      <c r="S904" s="16"/>
      <c r="T904" s="16"/>
      <c r="U904" s="16"/>
      <c r="V904" s="16"/>
      <c r="W904" s="3"/>
      <c r="X904" s="3"/>
      <c r="Y904" s="3"/>
      <c r="Z904" s="3"/>
      <c r="AA904" s="3"/>
      <c r="AB904" s="3"/>
      <c r="AC904" s="3"/>
      <c r="AD904" s="3"/>
      <c r="AE904" s="3"/>
      <c r="AF904" s="3"/>
      <c r="AG904" s="3"/>
    </row>
    <row r="905" spans="1:33" ht="16.5" customHeight="1" x14ac:dyDescent="0.2">
      <c r="A905" s="3"/>
      <c r="B905" s="3"/>
      <c r="C905" s="3"/>
      <c r="D905" s="3"/>
      <c r="E905" s="16"/>
      <c r="F905" s="3"/>
      <c r="G905" s="3"/>
      <c r="H905" s="3"/>
      <c r="I905" s="3"/>
      <c r="J905" s="3"/>
      <c r="K905" s="3"/>
      <c r="L905" s="3"/>
      <c r="M905" s="3"/>
      <c r="N905" s="3"/>
      <c r="O905" s="3"/>
      <c r="P905" s="3"/>
      <c r="Q905" s="3"/>
      <c r="R905" s="3"/>
      <c r="S905" s="16"/>
      <c r="T905" s="16"/>
      <c r="U905" s="16"/>
      <c r="V905" s="16"/>
      <c r="W905" s="3"/>
      <c r="X905" s="3"/>
      <c r="Y905" s="3"/>
      <c r="Z905" s="3"/>
      <c r="AA905" s="3"/>
      <c r="AB905" s="3"/>
      <c r="AC905" s="3"/>
      <c r="AD905" s="3"/>
      <c r="AE905" s="3"/>
      <c r="AF905" s="3"/>
      <c r="AG905" s="3"/>
    </row>
    <row r="906" spans="1:33" ht="16.5" customHeight="1" x14ac:dyDescent="0.2">
      <c r="A906" s="3"/>
      <c r="B906" s="3"/>
      <c r="C906" s="3"/>
      <c r="D906" s="3"/>
      <c r="E906" s="16"/>
      <c r="F906" s="3"/>
      <c r="G906" s="3"/>
      <c r="H906" s="3"/>
      <c r="I906" s="3"/>
      <c r="J906" s="3"/>
      <c r="K906" s="3"/>
      <c r="L906" s="3"/>
      <c r="M906" s="3"/>
      <c r="N906" s="3"/>
      <c r="O906" s="3"/>
      <c r="P906" s="3"/>
      <c r="Q906" s="3"/>
      <c r="R906" s="3"/>
      <c r="S906" s="16"/>
      <c r="T906" s="16"/>
      <c r="U906" s="16"/>
      <c r="V906" s="16"/>
      <c r="W906" s="3"/>
      <c r="X906" s="3"/>
      <c r="Y906" s="3"/>
      <c r="Z906" s="3"/>
      <c r="AA906" s="3"/>
      <c r="AB906" s="3"/>
      <c r="AC906" s="3"/>
      <c r="AD906" s="3"/>
      <c r="AE906" s="3"/>
      <c r="AF906" s="3"/>
      <c r="AG906" s="3"/>
    </row>
    <row r="907" spans="1:33" ht="16.5" customHeight="1" x14ac:dyDescent="0.2">
      <c r="A907" s="3"/>
      <c r="B907" s="3"/>
      <c r="C907" s="3"/>
      <c r="D907" s="3"/>
      <c r="E907" s="16"/>
      <c r="F907" s="3"/>
      <c r="G907" s="3"/>
      <c r="H907" s="3"/>
      <c r="I907" s="3"/>
      <c r="J907" s="3"/>
      <c r="K907" s="3"/>
      <c r="L907" s="3"/>
      <c r="M907" s="3"/>
      <c r="N907" s="3"/>
      <c r="O907" s="3"/>
      <c r="P907" s="3"/>
      <c r="Q907" s="3"/>
      <c r="R907" s="3"/>
      <c r="S907" s="16"/>
      <c r="T907" s="16"/>
      <c r="U907" s="16"/>
      <c r="V907" s="16"/>
      <c r="W907" s="3"/>
      <c r="X907" s="3"/>
      <c r="Y907" s="3"/>
      <c r="Z907" s="3"/>
      <c r="AA907" s="3"/>
      <c r="AB907" s="3"/>
      <c r="AC907" s="3"/>
      <c r="AD907" s="3"/>
      <c r="AE907" s="3"/>
      <c r="AF907" s="3"/>
      <c r="AG907" s="3"/>
    </row>
    <row r="908" spans="1:33" ht="16.5" customHeight="1" x14ac:dyDescent="0.2">
      <c r="A908" s="3"/>
      <c r="B908" s="3"/>
      <c r="C908" s="3"/>
      <c r="D908" s="3"/>
      <c r="E908" s="16"/>
      <c r="F908" s="3"/>
      <c r="G908" s="3"/>
      <c r="H908" s="3"/>
      <c r="I908" s="3"/>
      <c r="J908" s="3"/>
      <c r="K908" s="3"/>
      <c r="L908" s="3"/>
      <c r="M908" s="3"/>
      <c r="N908" s="3"/>
      <c r="O908" s="3"/>
      <c r="P908" s="3"/>
      <c r="Q908" s="3"/>
      <c r="R908" s="3"/>
      <c r="S908" s="16"/>
      <c r="T908" s="16"/>
      <c r="U908" s="16"/>
      <c r="V908" s="16"/>
      <c r="W908" s="3"/>
      <c r="X908" s="3"/>
      <c r="Y908" s="3"/>
      <c r="Z908" s="3"/>
      <c r="AA908" s="3"/>
      <c r="AB908" s="3"/>
      <c r="AC908" s="3"/>
      <c r="AD908" s="3"/>
      <c r="AE908" s="3"/>
      <c r="AF908" s="3"/>
      <c r="AG908" s="3"/>
    </row>
    <row r="909" spans="1:33" ht="16.5" customHeight="1" x14ac:dyDescent="0.2">
      <c r="A909" s="3"/>
      <c r="B909" s="3"/>
      <c r="C909" s="3"/>
      <c r="D909" s="3"/>
      <c r="E909" s="16"/>
      <c r="F909" s="3"/>
      <c r="G909" s="3"/>
      <c r="H909" s="3"/>
      <c r="I909" s="3"/>
      <c r="J909" s="3"/>
      <c r="K909" s="3"/>
      <c r="L909" s="3"/>
      <c r="M909" s="3"/>
      <c r="N909" s="3"/>
      <c r="O909" s="3"/>
      <c r="P909" s="3"/>
      <c r="Q909" s="3"/>
      <c r="R909" s="3"/>
      <c r="S909" s="16"/>
      <c r="T909" s="16"/>
      <c r="U909" s="16"/>
      <c r="V909" s="16"/>
      <c r="W909" s="3"/>
      <c r="X909" s="3"/>
      <c r="Y909" s="3"/>
      <c r="Z909" s="3"/>
      <c r="AA909" s="3"/>
      <c r="AB909" s="3"/>
      <c r="AC909" s="3"/>
      <c r="AD909" s="3"/>
      <c r="AE909" s="3"/>
      <c r="AF909" s="3"/>
      <c r="AG909" s="3"/>
    </row>
    <row r="910" spans="1:33" ht="16.5" customHeight="1" x14ac:dyDescent="0.2">
      <c r="A910" s="3"/>
      <c r="B910" s="3"/>
      <c r="C910" s="3"/>
      <c r="D910" s="3"/>
      <c r="E910" s="16"/>
      <c r="F910" s="3"/>
      <c r="G910" s="3"/>
      <c r="H910" s="3"/>
      <c r="I910" s="3"/>
      <c r="J910" s="3"/>
      <c r="K910" s="3"/>
      <c r="L910" s="3"/>
      <c r="M910" s="3"/>
      <c r="N910" s="3"/>
      <c r="O910" s="3"/>
      <c r="P910" s="3"/>
      <c r="Q910" s="3"/>
      <c r="R910" s="3"/>
      <c r="S910" s="16"/>
      <c r="T910" s="16"/>
      <c r="U910" s="16"/>
      <c r="V910" s="16"/>
      <c r="W910" s="3"/>
      <c r="X910" s="3"/>
      <c r="Y910" s="3"/>
      <c r="Z910" s="3"/>
      <c r="AA910" s="3"/>
      <c r="AB910" s="3"/>
      <c r="AC910" s="3"/>
      <c r="AD910" s="3"/>
      <c r="AE910" s="3"/>
      <c r="AF910" s="3"/>
      <c r="AG910" s="3"/>
    </row>
    <row r="911" spans="1:33" ht="16.5" customHeight="1" x14ac:dyDescent="0.2">
      <c r="A911" s="3"/>
      <c r="B911" s="3"/>
      <c r="C911" s="3"/>
      <c r="D911" s="3"/>
      <c r="E911" s="16"/>
      <c r="F911" s="3"/>
      <c r="G911" s="3"/>
      <c r="H911" s="3"/>
      <c r="I911" s="3"/>
      <c r="J911" s="3"/>
      <c r="K911" s="3"/>
      <c r="L911" s="3"/>
      <c r="M911" s="3"/>
      <c r="N911" s="3"/>
      <c r="O911" s="3"/>
      <c r="P911" s="3"/>
      <c r="Q911" s="3"/>
      <c r="R911" s="3"/>
      <c r="S911" s="16"/>
      <c r="T911" s="16"/>
      <c r="U911" s="16"/>
      <c r="V911" s="16"/>
      <c r="W911" s="3"/>
      <c r="X911" s="3"/>
      <c r="Y911" s="3"/>
      <c r="Z911" s="3"/>
      <c r="AA911" s="3"/>
      <c r="AB911" s="3"/>
      <c r="AC911" s="3"/>
      <c r="AD911" s="3"/>
      <c r="AE911" s="3"/>
      <c r="AF911" s="3"/>
      <c r="AG911" s="3"/>
    </row>
    <row r="912" spans="1:33" ht="16.5" customHeight="1" x14ac:dyDescent="0.2">
      <c r="A912" s="3"/>
      <c r="B912" s="3"/>
      <c r="C912" s="3"/>
      <c r="D912" s="3"/>
      <c r="E912" s="16"/>
      <c r="F912" s="3"/>
      <c r="G912" s="3"/>
      <c r="H912" s="3"/>
      <c r="I912" s="3"/>
      <c r="J912" s="3"/>
      <c r="K912" s="3"/>
      <c r="L912" s="3"/>
      <c r="M912" s="3"/>
      <c r="N912" s="3"/>
      <c r="O912" s="3"/>
      <c r="P912" s="3"/>
      <c r="Q912" s="3"/>
      <c r="R912" s="3"/>
      <c r="S912" s="16"/>
      <c r="T912" s="16"/>
      <c r="U912" s="16"/>
      <c r="V912" s="16"/>
      <c r="W912" s="3"/>
      <c r="X912" s="3"/>
      <c r="Y912" s="3"/>
      <c r="Z912" s="3"/>
      <c r="AA912" s="3"/>
      <c r="AB912" s="3"/>
      <c r="AC912" s="3"/>
      <c r="AD912" s="3"/>
      <c r="AE912" s="3"/>
      <c r="AF912" s="3"/>
      <c r="AG912" s="3"/>
    </row>
    <row r="913" spans="1:33" ht="16.5" customHeight="1" x14ac:dyDescent="0.2">
      <c r="A913" s="3"/>
      <c r="B913" s="3"/>
      <c r="C913" s="3"/>
      <c r="D913" s="3"/>
      <c r="E913" s="16"/>
      <c r="F913" s="3"/>
      <c r="G913" s="3"/>
      <c r="H913" s="3"/>
      <c r="I913" s="3"/>
      <c r="J913" s="3"/>
      <c r="K913" s="3"/>
      <c r="L913" s="3"/>
      <c r="M913" s="3"/>
      <c r="N913" s="3"/>
      <c r="O913" s="3"/>
      <c r="P913" s="3"/>
      <c r="Q913" s="3"/>
      <c r="R913" s="3"/>
      <c r="S913" s="16"/>
      <c r="T913" s="16"/>
      <c r="U913" s="16"/>
      <c r="V913" s="16"/>
      <c r="W913" s="3"/>
      <c r="X913" s="3"/>
      <c r="Y913" s="3"/>
      <c r="Z913" s="3"/>
      <c r="AA913" s="3"/>
      <c r="AB913" s="3"/>
      <c r="AC913" s="3"/>
      <c r="AD913" s="3"/>
      <c r="AE913" s="3"/>
      <c r="AF913" s="3"/>
      <c r="AG913" s="3"/>
    </row>
    <row r="914" spans="1:33" ht="16.5" customHeight="1" x14ac:dyDescent="0.2">
      <c r="A914" s="3"/>
      <c r="B914" s="3"/>
      <c r="C914" s="3"/>
      <c r="D914" s="3"/>
      <c r="E914" s="16"/>
      <c r="F914" s="3"/>
      <c r="G914" s="3"/>
      <c r="H914" s="3"/>
      <c r="I914" s="3"/>
      <c r="J914" s="3"/>
      <c r="K914" s="3"/>
      <c r="L914" s="3"/>
      <c r="M914" s="3"/>
      <c r="N914" s="3"/>
      <c r="O914" s="3"/>
      <c r="P914" s="3"/>
      <c r="Q914" s="3"/>
      <c r="R914" s="3"/>
      <c r="S914" s="16"/>
      <c r="T914" s="16"/>
      <c r="U914" s="16"/>
      <c r="V914" s="16"/>
      <c r="W914" s="3"/>
      <c r="X914" s="3"/>
      <c r="Y914" s="3"/>
      <c r="Z914" s="3"/>
      <c r="AA914" s="3"/>
      <c r="AB914" s="3"/>
      <c r="AC914" s="3"/>
      <c r="AD914" s="3"/>
      <c r="AE914" s="3"/>
      <c r="AF914" s="3"/>
      <c r="AG914" s="3"/>
    </row>
    <row r="915" spans="1:33" ht="16.5" customHeight="1" x14ac:dyDescent="0.2">
      <c r="A915" s="3"/>
      <c r="B915" s="3"/>
      <c r="C915" s="3"/>
      <c r="D915" s="3"/>
      <c r="E915" s="16"/>
      <c r="F915" s="3"/>
      <c r="G915" s="3"/>
      <c r="H915" s="3"/>
      <c r="I915" s="3"/>
      <c r="J915" s="3"/>
      <c r="K915" s="3"/>
      <c r="L915" s="3"/>
      <c r="M915" s="3"/>
      <c r="N915" s="3"/>
      <c r="O915" s="3"/>
      <c r="P915" s="3"/>
      <c r="Q915" s="3"/>
      <c r="R915" s="3"/>
      <c r="S915" s="16"/>
      <c r="T915" s="16"/>
      <c r="U915" s="16"/>
      <c r="V915" s="16"/>
      <c r="W915" s="3"/>
      <c r="X915" s="3"/>
      <c r="Y915" s="3"/>
      <c r="Z915" s="3"/>
      <c r="AA915" s="3"/>
      <c r="AB915" s="3"/>
      <c r="AC915" s="3"/>
      <c r="AD915" s="3"/>
      <c r="AE915" s="3"/>
      <c r="AF915" s="3"/>
      <c r="AG915" s="3"/>
    </row>
    <row r="916" spans="1:33" ht="16.5" customHeight="1" x14ac:dyDescent="0.2">
      <c r="A916" s="3"/>
      <c r="B916" s="3"/>
      <c r="C916" s="3"/>
      <c r="D916" s="3"/>
      <c r="E916" s="16"/>
      <c r="F916" s="3"/>
      <c r="G916" s="3"/>
      <c r="H916" s="3"/>
      <c r="I916" s="3"/>
      <c r="J916" s="3"/>
      <c r="K916" s="3"/>
      <c r="L916" s="3"/>
      <c r="M916" s="3"/>
      <c r="N916" s="3"/>
      <c r="O916" s="3"/>
      <c r="P916" s="3"/>
      <c r="Q916" s="3"/>
      <c r="R916" s="3"/>
      <c r="S916" s="16"/>
      <c r="T916" s="16"/>
      <c r="U916" s="16"/>
      <c r="V916" s="16"/>
      <c r="W916" s="3"/>
      <c r="X916" s="3"/>
      <c r="Y916" s="3"/>
      <c r="Z916" s="3"/>
      <c r="AA916" s="3"/>
      <c r="AB916" s="3"/>
      <c r="AC916" s="3"/>
      <c r="AD916" s="3"/>
      <c r="AE916" s="3"/>
      <c r="AF916" s="3"/>
      <c r="AG916" s="3"/>
    </row>
    <row r="917" spans="1:33" ht="16.5" customHeight="1" x14ac:dyDescent="0.2">
      <c r="A917" s="3"/>
      <c r="B917" s="3"/>
      <c r="C917" s="3"/>
      <c r="D917" s="3"/>
      <c r="E917" s="16"/>
      <c r="F917" s="3"/>
      <c r="G917" s="3"/>
      <c r="H917" s="3"/>
      <c r="I917" s="3"/>
      <c r="J917" s="3"/>
      <c r="K917" s="3"/>
      <c r="L917" s="3"/>
      <c r="M917" s="3"/>
      <c r="N917" s="3"/>
      <c r="O917" s="3"/>
      <c r="P917" s="3"/>
      <c r="Q917" s="3"/>
      <c r="R917" s="3"/>
      <c r="S917" s="16"/>
      <c r="T917" s="16"/>
      <c r="U917" s="16"/>
      <c r="V917" s="16"/>
      <c r="W917" s="3"/>
      <c r="X917" s="3"/>
      <c r="Y917" s="3"/>
      <c r="Z917" s="3"/>
      <c r="AA917" s="3"/>
      <c r="AB917" s="3"/>
      <c r="AC917" s="3"/>
      <c r="AD917" s="3"/>
      <c r="AE917" s="3"/>
      <c r="AF917" s="3"/>
      <c r="AG917" s="3"/>
    </row>
    <row r="918" spans="1:33" ht="16.5" customHeight="1" x14ac:dyDescent="0.2">
      <c r="A918" s="3"/>
      <c r="B918" s="3"/>
      <c r="C918" s="3"/>
      <c r="D918" s="3"/>
      <c r="E918" s="16"/>
      <c r="F918" s="3"/>
      <c r="G918" s="3"/>
      <c r="H918" s="3"/>
      <c r="I918" s="3"/>
      <c r="J918" s="3"/>
      <c r="K918" s="3"/>
      <c r="L918" s="3"/>
      <c r="M918" s="3"/>
      <c r="N918" s="3"/>
      <c r="O918" s="3"/>
      <c r="P918" s="3"/>
      <c r="Q918" s="3"/>
      <c r="R918" s="3"/>
      <c r="S918" s="16"/>
      <c r="T918" s="16"/>
      <c r="U918" s="16"/>
      <c r="V918" s="16"/>
      <c r="W918" s="3"/>
      <c r="X918" s="3"/>
      <c r="Y918" s="3"/>
      <c r="Z918" s="3"/>
      <c r="AA918" s="3"/>
      <c r="AB918" s="3"/>
      <c r="AC918" s="3"/>
      <c r="AD918" s="3"/>
      <c r="AE918" s="3"/>
      <c r="AF918" s="3"/>
      <c r="AG918" s="3"/>
    </row>
    <row r="919" spans="1:33" ht="16.5" customHeight="1" x14ac:dyDescent="0.2">
      <c r="A919" s="3"/>
      <c r="B919" s="3"/>
      <c r="C919" s="3"/>
      <c r="D919" s="3"/>
      <c r="E919" s="16"/>
      <c r="F919" s="3"/>
      <c r="G919" s="3"/>
      <c r="H919" s="3"/>
      <c r="I919" s="3"/>
      <c r="J919" s="3"/>
      <c r="K919" s="3"/>
      <c r="L919" s="3"/>
      <c r="M919" s="3"/>
      <c r="N919" s="3"/>
      <c r="O919" s="3"/>
      <c r="P919" s="3"/>
      <c r="Q919" s="3"/>
      <c r="R919" s="3"/>
      <c r="S919" s="16"/>
      <c r="T919" s="16"/>
      <c r="U919" s="16"/>
      <c r="V919" s="16"/>
      <c r="W919" s="3"/>
      <c r="X919" s="3"/>
      <c r="Y919" s="3"/>
      <c r="Z919" s="3"/>
      <c r="AA919" s="3"/>
      <c r="AB919" s="3"/>
      <c r="AC919" s="3"/>
      <c r="AD919" s="3"/>
      <c r="AE919" s="3"/>
      <c r="AF919" s="3"/>
      <c r="AG919" s="3"/>
    </row>
    <row r="920" spans="1:33" ht="16.5" customHeight="1" x14ac:dyDescent="0.2">
      <c r="A920" s="3"/>
      <c r="B920" s="3"/>
      <c r="C920" s="3"/>
      <c r="D920" s="3"/>
      <c r="E920" s="16"/>
      <c r="F920" s="3"/>
      <c r="G920" s="3"/>
      <c r="H920" s="3"/>
      <c r="I920" s="3"/>
      <c r="J920" s="3"/>
      <c r="K920" s="3"/>
      <c r="L920" s="3"/>
      <c r="M920" s="3"/>
      <c r="N920" s="3"/>
      <c r="O920" s="3"/>
      <c r="P920" s="3"/>
      <c r="Q920" s="3"/>
      <c r="R920" s="3"/>
      <c r="S920" s="16"/>
      <c r="T920" s="16"/>
      <c r="U920" s="16"/>
      <c r="V920" s="16"/>
      <c r="W920" s="3"/>
      <c r="X920" s="3"/>
      <c r="Y920" s="3"/>
      <c r="Z920" s="3"/>
      <c r="AA920" s="3"/>
      <c r="AB920" s="3"/>
      <c r="AC920" s="3"/>
      <c r="AD920" s="3"/>
      <c r="AE920" s="3"/>
      <c r="AF920" s="3"/>
      <c r="AG920" s="3"/>
    </row>
    <row r="921" spans="1:33" ht="16.5" customHeight="1" x14ac:dyDescent="0.2">
      <c r="A921" s="3"/>
      <c r="B921" s="3"/>
      <c r="C921" s="3"/>
      <c r="D921" s="3"/>
      <c r="E921" s="16"/>
      <c r="F921" s="3"/>
      <c r="G921" s="3"/>
      <c r="H921" s="3"/>
      <c r="I921" s="3"/>
      <c r="J921" s="3"/>
      <c r="K921" s="3"/>
      <c r="L921" s="3"/>
      <c r="M921" s="3"/>
      <c r="N921" s="3"/>
      <c r="O921" s="3"/>
      <c r="P921" s="3"/>
      <c r="Q921" s="3"/>
      <c r="R921" s="3"/>
      <c r="S921" s="16"/>
      <c r="T921" s="16"/>
      <c r="U921" s="16"/>
      <c r="V921" s="16"/>
      <c r="W921" s="3"/>
      <c r="X921" s="3"/>
      <c r="Y921" s="3"/>
      <c r="Z921" s="3"/>
      <c r="AA921" s="3"/>
      <c r="AB921" s="3"/>
      <c r="AC921" s="3"/>
      <c r="AD921" s="3"/>
      <c r="AE921" s="3"/>
      <c r="AF921" s="3"/>
      <c r="AG921" s="3"/>
    </row>
    <row r="922" spans="1:33" ht="16.5" customHeight="1" x14ac:dyDescent="0.2">
      <c r="A922" s="3"/>
      <c r="B922" s="3"/>
      <c r="C922" s="3"/>
      <c r="D922" s="3"/>
      <c r="E922" s="16"/>
      <c r="F922" s="3"/>
      <c r="G922" s="3"/>
      <c r="H922" s="3"/>
      <c r="I922" s="3"/>
      <c r="J922" s="3"/>
      <c r="K922" s="3"/>
      <c r="L922" s="3"/>
      <c r="M922" s="3"/>
      <c r="N922" s="3"/>
      <c r="O922" s="3"/>
      <c r="P922" s="3"/>
      <c r="Q922" s="3"/>
      <c r="R922" s="3"/>
      <c r="S922" s="16"/>
      <c r="T922" s="16"/>
      <c r="U922" s="16"/>
      <c r="V922" s="16"/>
      <c r="W922" s="3"/>
      <c r="X922" s="3"/>
      <c r="Y922" s="3"/>
      <c r="Z922" s="3"/>
      <c r="AA922" s="3"/>
      <c r="AB922" s="3"/>
      <c r="AC922" s="3"/>
      <c r="AD922" s="3"/>
      <c r="AE922" s="3"/>
      <c r="AF922" s="3"/>
      <c r="AG922" s="3"/>
    </row>
    <row r="923" spans="1:33" ht="16.5" customHeight="1" x14ac:dyDescent="0.2">
      <c r="A923" s="3"/>
      <c r="B923" s="3"/>
      <c r="C923" s="3"/>
      <c r="D923" s="3"/>
      <c r="E923" s="16"/>
      <c r="F923" s="3"/>
      <c r="G923" s="3"/>
      <c r="H923" s="3"/>
      <c r="I923" s="3"/>
      <c r="J923" s="3"/>
      <c r="K923" s="3"/>
      <c r="L923" s="3"/>
      <c r="M923" s="3"/>
      <c r="N923" s="3"/>
      <c r="O923" s="3"/>
      <c r="P923" s="3"/>
      <c r="Q923" s="3"/>
      <c r="R923" s="3"/>
      <c r="S923" s="16"/>
      <c r="T923" s="16"/>
      <c r="U923" s="16"/>
      <c r="V923" s="16"/>
      <c r="W923" s="3"/>
      <c r="X923" s="3"/>
      <c r="Y923" s="3"/>
      <c r="Z923" s="3"/>
      <c r="AA923" s="3"/>
      <c r="AB923" s="3"/>
      <c r="AC923" s="3"/>
      <c r="AD923" s="3"/>
      <c r="AE923" s="3"/>
      <c r="AF923" s="3"/>
      <c r="AG923" s="3"/>
    </row>
    <row r="924" spans="1:33" ht="16.5" customHeight="1" x14ac:dyDescent="0.2">
      <c r="A924" s="3"/>
      <c r="B924" s="3"/>
      <c r="C924" s="3"/>
      <c r="D924" s="3"/>
      <c r="E924" s="16"/>
      <c r="F924" s="3"/>
      <c r="G924" s="3"/>
      <c r="H924" s="3"/>
      <c r="I924" s="3"/>
      <c r="J924" s="3"/>
      <c r="K924" s="3"/>
      <c r="L924" s="3"/>
      <c r="M924" s="3"/>
      <c r="N924" s="3"/>
      <c r="O924" s="3"/>
      <c r="P924" s="3"/>
      <c r="Q924" s="3"/>
      <c r="R924" s="3"/>
      <c r="S924" s="16"/>
      <c r="T924" s="16"/>
      <c r="U924" s="16"/>
      <c r="V924" s="16"/>
      <c r="W924" s="3"/>
      <c r="X924" s="3"/>
      <c r="Y924" s="3"/>
      <c r="Z924" s="3"/>
      <c r="AA924" s="3"/>
      <c r="AB924" s="3"/>
      <c r="AC924" s="3"/>
      <c r="AD924" s="3"/>
      <c r="AE924" s="3"/>
      <c r="AF924" s="3"/>
      <c r="AG924" s="3"/>
    </row>
    <row r="925" spans="1:33" ht="16.5" customHeight="1" x14ac:dyDescent="0.2">
      <c r="A925" s="3"/>
      <c r="B925" s="3"/>
      <c r="C925" s="3"/>
      <c r="D925" s="3"/>
      <c r="E925" s="16"/>
      <c r="F925" s="3"/>
      <c r="G925" s="3"/>
      <c r="H925" s="3"/>
      <c r="I925" s="3"/>
      <c r="J925" s="3"/>
      <c r="K925" s="3"/>
      <c r="L925" s="3"/>
      <c r="M925" s="3"/>
      <c r="N925" s="3"/>
      <c r="O925" s="3"/>
      <c r="P925" s="3"/>
      <c r="Q925" s="3"/>
      <c r="R925" s="3"/>
      <c r="S925" s="16"/>
      <c r="T925" s="16"/>
      <c r="U925" s="16"/>
      <c r="V925" s="16"/>
      <c r="W925" s="3"/>
      <c r="X925" s="3"/>
      <c r="Y925" s="3"/>
      <c r="Z925" s="3"/>
      <c r="AA925" s="3"/>
      <c r="AB925" s="3"/>
      <c r="AC925" s="3"/>
      <c r="AD925" s="3"/>
      <c r="AE925" s="3"/>
      <c r="AF925" s="3"/>
      <c r="AG925" s="3"/>
    </row>
    <row r="926" spans="1:33" ht="16.5" customHeight="1" x14ac:dyDescent="0.2">
      <c r="A926" s="3"/>
      <c r="B926" s="3"/>
      <c r="C926" s="3"/>
      <c r="D926" s="3"/>
      <c r="E926" s="16"/>
      <c r="F926" s="3"/>
      <c r="G926" s="3"/>
      <c r="H926" s="3"/>
      <c r="I926" s="3"/>
      <c r="J926" s="3"/>
      <c r="K926" s="3"/>
      <c r="L926" s="3"/>
      <c r="M926" s="3"/>
      <c r="N926" s="3"/>
      <c r="O926" s="3"/>
      <c r="P926" s="3"/>
      <c r="Q926" s="3"/>
      <c r="R926" s="3"/>
      <c r="S926" s="16"/>
      <c r="T926" s="16"/>
      <c r="U926" s="16"/>
      <c r="V926" s="16"/>
      <c r="W926" s="3"/>
      <c r="X926" s="3"/>
      <c r="Y926" s="3"/>
      <c r="Z926" s="3"/>
      <c r="AA926" s="3"/>
      <c r="AB926" s="3"/>
      <c r="AC926" s="3"/>
      <c r="AD926" s="3"/>
      <c r="AE926" s="3"/>
      <c r="AF926" s="3"/>
      <c r="AG926" s="3"/>
    </row>
    <row r="927" spans="1:33" ht="16.5" customHeight="1" x14ac:dyDescent="0.2">
      <c r="A927" s="3"/>
      <c r="B927" s="3"/>
      <c r="C927" s="3"/>
      <c r="D927" s="3"/>
      <c r="E927" s="16"/>
      <c r="F927" s="3"/>
      <c r="G927" s="3"/>
      <c r="H927" s="3"/>
      <c r="I927" s="3"/>
      <c r="J927" s="3"/>
      <c r="K927" s="3"/>
      <c r="L927" s="3"/>
      <c r="M927" s="3"/>
      <c r="N927" s="3"/>
      <c r="O927" s="3"/>
      <c r="P927" s="3"/>
      <c r="Q927" s="3"/>
      <c r="R927" s="3"/>
      <c r="S927" s="16"/>
      <c r="T927" s="16"/>
      <c r="U927" s="16"/>
      <c r="V927" s="16"/>
      <c r="W927" s="3"/>
      <c r="X927" s="3"/>
      <c r="Y927" s="3"/>
      <c r="Z927" s="3"/>
      <c r="AA927" s="3"/>
      <c r="AB927" s="3"/>
      <c r="AC927" s="3"/>
      <c r="AD927" s="3"/>
      <c r="AE927" s="3"/>
      <c r="AF927" s="3"/>
      <c r="AG927" s="3"/>
    </row>
    <row r="928" spans="1:33" ht="16.5" customHeight="1" x14ac:dyDescent="0.2">
      <c r="A928" s="3"/>
      <c r="B928" s="3"/>
      <c r="C928" s="3"/>
      <c r="D928" s="3"/>
      <c r="E928" s="16"/>
      <c r="F928" s="3"/>
      <c r="G928" s="3"/>
      <c r="H928" s="3"/>
      <c r="I928" s="3"/>
      <c r="J928" s="3"/>
      <c r="K928" s="3"/>
      <c r="L928" s="3"/>
      <c r="M928" s="3"/>
      <c r="N928" s="3"/>
      <c r="O928" s="3"/>
      <c r="P928" s="3"/>
      <c r="Q928" s="3"/>
      <c r="R928" s="3"/>
      <c r="S928" s="16"/>
      <c r="T928" s="16"/>
      <c r="U928" s="16"/>
      <c r="V928" s="16"/>
      <c r="W928" s="3"/>
      <c r="X928" s="3"/>
      <c r="Y928" s="3"/>
      <c r="Z928" s="3"/>
      <c r="AA928" s="3"/>
      <c r="AB928" s="3"/>
      <c r="AC928" s="3"/>
      <c r="AD928" s="3"/>
      <c r="AE928" s="3"/>
      <c r="AF928" s="3"/>
      <c r="AG928" s="3"/>
    </row>
    <row r="929" spans="1:33" ht="16.5" customHeight="1" x14ac:dyDescent="0.2">
      <c r="A929" s="3"/>
      <c r="B929" s="3"/>
      <c r="C929" s="3"/>
      <c r="D929" s="3"/>
      <c r="E929" s="16"/>
      <c r="F929" s="3"/>
      <c r="G929" s="3"/>
      <c r="H929" s="3"/>
      <c r="I929" s="3"/>
      <c r="J929" s="3"/>
      <c r="K929" s="3"/>
      <c r="L929" s="3"/>
      <c r="M929" s="3"/>
      <c r="N929" s="3"/>
      <c r="O929" s="3"/>
      <c r="P929" s="3"/>
      <c r="Q929" s="3"/>
      <c r="R929" s="3"/>
      <c r="S929" s="16"/>
      <c r="T929" s="16"/>
      <c r="U929" s="16"/>
      <c r="V929" s="16"/>
      <c r="W929" s="3"/>
      <c r="X929" s="3"/>
      <c r="Y929" s="3"/>
      <c r="Z929" s="3"/>
      <c r="AA929" s="3"/>
      <c r="AB929" s="3"/>
      <c r="AC929" s="3"/>
      <c r="AD929" s="3"/>
      <c r="AE929" s="3"/>
      <c r="AF929" s="3"/>
      <c r="AG929" s="3"/>
    </row>
    <row r="930" spans="1:33" ht="16.5" customHeight="1" x14ac:dyDescent="0.2">
      <c r="A930" s="3"/>
      <c r="B930" s="3"/>
      <c r="C930" s="3"/>
      <c r="D930" s="3"/>
      <c r="E930" s="16"/>
      <c r="F930" s="3"/>
      <c r="G930" s="3"/>
      <c r="H930" s="3"/>
      <c r="I930" s="3"/>
      <c r="J930" s="3"/>
      <c r="K930" s="3"/>
      <c r="L930" s="3"/>
      <c r="M930" s="3"/>
      <c r="N930" s="3"/>
      <c r="O930" s="3"/>
      <c r="P930" s="3"/>
      <c r="Q930" s="3"/>
      <c r="R930" s="3"/>
      <c r="S930" s="16"/>
      <c r="T930" s="16"/>
      <c r="U930" s="16"/>
      <c r="V930" s="16"/>
      <c r="W930" s="3"/>
      <c r="X930" s="3"/>
      <c r="Y930" s="3"/>
      <c r="Z930" s="3"/>
      <c r="AA930" s="3"/>
      <c r="AB930" s="3"/>
      <c r="AC930" s="3"/>
      <c r="AD930" s="3"/>
      <c r="AE930" s="3"/>
      <c r="AF930" s="3"/>
      <c r="AG930" s="3"/>
    </row>
    <row r="931" spans="1:33" ht="16.5" customHeight="1" x14ac:dyDescent="0.2">
      <c r="A931" s="3"/>
      <c r="B931" s="3"/>
      <c r="C931" s="3"/>
      <c r="D931" s="3"/>
      <c r="E931" s="16"/>
      <c r="F931" s="3"/>
      <c r="G931" s="3"/>
      <c r="H931" s="3"/>
      <c r="I931" s="3"/>
      <c r="J931" s="3"/>
      <c r="K931" s="3"/>
      <c r="L931" s="3"/>
      <c r="M931" s="3"/>
      <c r="N931" s="3"/>
      <c r="O931" s="3"/>
      <c r="P931" s="3"/>
      <c r="Q931" s="3"/>
      <c r="R931" s="3"/>
      <c r="S931" s="16"/>
      <c r="T931" s="16"/>
      <c r="U931" s="16"/>
      <c r="V931" s="16"/>
      <c r="W931" s="3"/>
      <c r="X931" s="3"/>
      <c r="Y931" s="3"/>
      <c r="Z931" s="3"/>
      <c r="AA931" s="3"/>
      <c r="AB931" s="3"/>
      <c r="AC931" s="3"/>
      <c r="AD931" s="3"/>
      <c r="AE931" s="3"/>
      <c r="AF931" s="3"/>
      <c r="AG931" s="3"/>
    </row>
    <row r="932" spans="1:33" ht="16.5" customHeight="1" x14ac:dyDescent="0.2">
      <c r="A932" s="3"/>
      <c r="B932" s="3"/>
      <c r="C932" s="3"/>
      <c r="D932" s="3"/>
      <c r="E932" s="16"/>
      <c r="F932" s="3"/>
      <c r="G932" s="3"/>
      <c r="H932" s="3"/>
      <c r="I932" s="3"/>
      <c r="J932" s="3"/>
      <c r="K932" s="3"/>
      <c r="L932" s="3"/>
      <c r="M932" s="3"/>
      <c r="N932" s="3"/>
      <c r="O932" s="3"/>
      <c r="P932" s="3"/>
      <c r="Q932" s="3"/>
      <c r="R932" s="3"/>
      <c r="S932" s="16"/>
      <c r="T932" s="16"/>
      <c r="U932" s="16"/>
      <c r="V932" s="16"/>
      <c r="W932" s="3"/>
      <c r="X932" s="3"/>
      <c r="Y932" s="3"/>
      <c r="Z932" s="3"/>
      <c r="AA932" s="3"/>
      <c r="AB932" s="3"/>
      <c r="AC932" s="3"/>
      <c r="AD932" s="3"/>
      <c r="AE932" s="3"/>
      <c r="AF932" s="3"/>
      <c r="AG932" s="3"/>
    </row>
    <row r="933" spans="1:33" ht="16.5" customHeight="1" x14ac:dyDescent="0.2">
      <c r="A933" s="3"/>
      <c r="B933" s="3"/>
      <c r="C933" s="3"/>
      <c r="D933" s="3"/>
      <c r="E933" s="16"/>
      <c r="F933" s="3"/>
      <c r="G933" s="3"/>
      <c r="H933" s="3"/>
      <c r="I933" s="3"/>
      <c r="J933" s="3"/>
      <c r="K933" s="3"/>
      <c r="L933" s="3"/>
      <c r="M933" s="3"/>
      <c r="N933" s="3"/>
      <c r="O933" s="3"/>
      <c r="P933" s="3"/>
      <c r="Q933" s="3"/>
      <c r="R933" s="3"/>
      <c r="S933" s="16"/>
      <c r="T933" s="16"/>
      <c r="U933" s="16"/>
      <c r="V933" s="16"/>
      <c r="W933" s="3"/>
      <c r="X933" s="3"/>
      <c r="Y933" s="3"/>
      <c r="Z933" s="3"/>
      <c r="AA933" s="3"/>
      <c r="AB933" s="3"/>
      <c r="AC933" s="3"/>
      <c r="AD933" s="3"/>
      <c r="AE933" s="3"/>
      <c r="AF933" s="3"/>
      <c r="AG933" s="3"/>
    </row>
    <row r="934" spans="1:33" ht="16.5" customHeight="1" x14ac:dyDescent="0.2">
      <c r="A934" s="3"/>
      <c r="B934" s="3"/>
      <c r="C934" s="3"/>
      <c r="D934" s="3"/>
      <c r="E934" s="16"/>
      <c r="F934" s="3"/>
      <c r="G934" s="3"/>
      <c r="H934" s="3"/>
      <c r="I934" s="3"/>
      <c r="J934" s="3"/>
      <c r="K934" s="3"/>
      <c r="L934" s="3"/>
      <c r="M934" s="3"/>
      <c r="N934" s="3"/>
      <c r="O934" s="3"/>
      <c r="P934" s="3"/>
      <c r="Q934" s="3"/>
      <c r="R934" s="3"/>
      <c r="S934" s="16"/>
      <c r="T934" s="16"/>
      <c r="U934" s="16"/>
      <c r="V934" s="16"/>
      <c r="W934" s="3"/>
      <c r="X934" s="3"/>
      <c r="Y934" s="3"/>
      <c r="Z934" s="3"/>
      <c r="AA934" s="3"/>
      <c r="AB934" s="3"/>
      <c r="AC934" s="3"/>
      <c r="AD934" s="3"/>
      <c r="AE934" s="3"/>
      <c r="AF934" s="3"/>
      <c r="AG934" s="3"/>
    </row>
    <row r="935" spans="1:33" ht="16.5" customHeight="1" x14ac:dyDescent="0.2">
      <c r="A935" s="3"/>
      <c r="B935" s="3"/>
      <c r="C935" s="3"/>
      <c r="D935" s="3"/>
      <c r="E935" s="16"/>
      <c r="F935" s="3"/>
      <c r="G935" s="3"/>
      <c r="H935" s="3"/>
      <c r="I935" s="3"/>
      <c r="J935" s="3"/>
      <c r="K935" s="3"/>
      <c r="L935" s="3"/>
      <c r="M935" s="3"/>
      <c r="N935" s="3"/>
      <c r="O935" s="3"/>
      <c r="P935" s="3"/>
      <c r="Q935" s="3"/>
      <c r="R935" s="3"/>
      <c r="S935" s="16"/>
      <c r="T935" s="16"/>
      <c r="U935" s="16"/>
      <c r="V935" s="16"/>
      <c r="W935" s="3"/>
      <c r="X935" s="3"/>
      <c r="Y935" s="3"/>
      <c r="Z935" s="3"/>
      <c r="AA935" s="3"/>
      <c r="AB935" s="3"/>
      <c r="AC935" s="3"/>
      <c r="AD935" s="3"/>
      <c r="AE935" s="3"/>
      <c r="AF935" s="3"/>
      <c r="AG935" s="3"/>
    </row>
    <row r="936" spans="1:33" ht="16.5" customHeight="1" x14ac:dyDescent="0.2">
      <c r="A936" s="3"/>
      <c r="B936" s="3"/>
      <c r="C936" s="3"/>
      <c r="D936" s="3"/>
      <c r="E936" s="16"/>
      <c r="F936" s="3"/>
      <c r="G936" s="3"/>
      <c r="H936" s="3"/>
      <c r="I936" s="3"/>
      <c r="J936" s="3"/>
      <c r="K936" s="3"/>
      <c r="L936" s="3"/>
      <c r="M936" s="3"/>
      <c r="N936" s="3"/>
      <c r="O936" s="3"/>
      <c r="P936" s="3"/>
      <c r="Q936" s="3"/>
      <c r="R936" s="3"/>
      <c r="S936" s="16"/>
      <c r="T936" s="16"/>
      <c r="U936" s="16"/>
      <c r="V936" s="16"/>
      <c r="W936" s="3"/>
      <c r="X936" s="3"/>
      <c r="Y936" s="3"/>
      <c r="Z936" s="3"/>
      <c r="AA936" s="3"/>
      <c r="AB936" s="3"/>
      <c r="AC936" s="3"/>
      <c r="AD936" s="3"/>
      <c r="AE936" s="3"/>
      <c r="AF936" s="3"/>
      <c r="AG936" s="3"/>
    </row>
    <row r="937" spans="1:33" ht="16.5" customHeight="1" x14ac:dyDescent="0.2">
      <c r="A937" s="3"/>
      <c r="B937" s="3"/>
      <c r="C937" s="3"/>
      <c r="D937" s="3"/>
      <c r="E937" s="16"/>
      <c r="F937" s="3"/>
      <c r="G937" s="3"/>
      <c r="H937" s="3"/>
      <c r="I937" s="3"/>
      <c r="J937" s="3"/>
      <c r="K937" s="3"/>
      <c r="L937" s="3"/>
      <c r="M937" s="3"/>
      <c r="N937" s="3"/>
      <c r="O937" s="3"/>
      <c r="P937" s="3"/>
      <c r="Q937" s="3"/>
      <c r="R937" s="3"/>
      <c r="S937" s="16"/>
      <c r="T937" s="16"/>
      <c r="U937" s="16"/>
      <c r="V937" s="16"/>
      <c r="W937" s="3"/>
      <c r="X937" s="3"/>
      <c r="Y937" s="3"/>
      <c r="Z937" s="3"/>
      <c r="AA937" s="3"/>
      <c r="AB937" s="3"/>
      <c r="AC937" s="3"/>
      <c r="AD937" s="3"/>
      <c r="AE937" s="3"/>
      <c r="AF937" s="3"/>
      <c r="AG937" s="3"/>
    </row>
    <row r="938" spans="1:33" ht="16.5" customHeight="1" x14ac:dyDescent="0.2">
      <c r="A938" s="3"/>
      <c r="B938" s="3"/>
      <c r="C938" s="3"/>
      <c r="D938" s="3"/>
      <c r="E938" s="16"/>
      <c r="F938" s="3"/>
      <c r="G938" s="3"/>
      <c r="H938" s="3"/>
      <c r="I938" s="3"/>
      <c r="J938" s="3"/>
      <c r="K938" s="3"/>
      <c r="L938" s="3"/>
      <c r="M938" s="3"/>
      <c r="N938" s="3"/>
      <c r="O938" s="3"/>
      <c r="P938" s="3"/>
      <c r="Q938" s="3"/>
      <c r="R938" s="3"/>
      <c r="S938" s="16"/>
      <c r="T938" s="16"/>
      <c r="U938" s="16"/>
      <c r="V938" s="16"/>
      <c r="W938" s="3"/>
      <c r="X938" s="3"/>
      <c r="Y938" s="3"/>
      <c r="Z938" s="3"/>
      <c r="AA938" s="3"/>
      <c r="AB938" s="3"/>
      <c r="AC938" s="3"/>
      <c r="AD938" s="3"/>
      <c r="AE938" s="3"/>
      <c r="AF938" s="3"/>
      <c r="AG938" s="3"/>
    </row>
    <row r="939" spans="1:33" ht="16.5" customHeight="1" x14ac:dyDescent="0.2">
      <c r="A939" s="3"/>
      <c r="B939" s="3"/>
      <c r="C939" s="3"/>
      <c r="D939" s="3"/>
      <c r="E939" s="16"/>
      <c r="F939" s="3"/>
      <c r="G939" s="3"/>
      <c r="H939" s="3"/>
      <c r="I939" s="3"/>
      <c r="J939" s="3"/>
      <c r="K939" s="3"/>
      <c r="L939" s="3"/>
      <c r="M939" s="3"/>
      <c r="N939" s="3"/>
      <c r="O939" s="3"/>
      <c r="P939" s="3"/>
      <c r="Q939" s="3"/>
      <c r="R939" s="3"/>
      <c r="S939" s="16"/>
      <c r="T939" s="16"/>
      <c r="U939" s="16"/>
      <c r="V939" s="16"/>
      <c r="W939" s="3"/>
      <c r="X939" s="3"/>
      <c r="Y939" s="3"/>
      <c r="Z939" s="3"/>
      <c r="AA939" s="3"/>
      <c r="AB939" s="3"/>
      <c r="AC939" s="3"/>
      <c r="AD939" s="3"/>
      <c r="AE939" s="3"/>
      <c r="AF939" s="3"/>
      <c r="AG939" s="3"/>
    </row>
    <row r="940" spans="1:33" ht="16.5" customHeight="1" x14ac:dyDescent="0.2">
      <c r="A940" s="3"/>
      <c r="B940" s="3"/>
      <c r="C940" s="3"/>
      <c r="D940" s="3"/>
      <c r="E940" s="16"/>
      <c r="F940" s="3"/>
      <c r="G940" s="3"/>
      <c r="H940" s="3"/>
      <c r="I940" s="3"/>
      <c r="J940" s="3"/>
      <c r="K940" s="3"/>
      <c r="L940" s="3"/>
      <c r="M940" s="3"/>
      <c r="N940" s="3"/>
      <c r="O940" s="3"/>
      <c r="P940" s="3"/>
      <c r="Q940" s="3"/>
      <c r="R940" s="3"/>
      <c r="S940" s="16"/>
      <c r="T940" s="16"/>
      <c r="U940" s="16"/>
      <c r="V940" s="16"/>
      <c r="W940" s="3"/>
      <c r="X940" s="3"/>
      <c r="Y940" s="3"/>
      <c r="Z940" s="3"/>
      <c r="AA940" s="3"/>
      <c r="AB940" s="3"/>
      <c r="AC940" s="3"/>
      <c r="AD940" s="3"/>
      <c r="AE940" s="3"/>
      <c r="AF940" s="3"/>
      <c r="AG940" s="3"/>
    </row>
    <row r="941" spans="1:33" ht="16.5" customHeight="1" x14ac:dyDescent="0.2">
      <c r="A941" s="3"/>
      <c r="B941" s="3"/>
      <c r="C941" s="3"/>
      <c r="D941" s="3"/>
      <c r="E941" s="16"/>
      <c r="F941" s="3"/>
      <c r="G941" s="3"/>
      <c r="H941" s="3"/>
      <c r="I941" s="3"/>
      <c r="J941" s="3"/>
      <c r="K941" s="3"/>
      <c r="L941" s="3"/>
      <c r="M941" s="3"/>
      <c r="N941" s="3"/>
      <c r="O941" s="3"/>
      <c r="P941" s="3"/>
      <c r="Q941" s="3"/>
      <c r="R941" s="3"/>
      <c r="S941" s="16"/>
      <c r="T941" s="16"/>
      <c r="U941" s="16"/>
      <c r="V941" s="16"/>
      <c r="W941" s="3"/>
      <c r="X941" s="3"/>
      <c r="Y941" s="3"/>
      <c r="Z941" s="3"/>
      <c r="AA941" s="3"/>
      <c r="AB941" s="3"/>
      <c r="AC941" s="3"/>
      <c r="AD941" s="3"/>
      <c r="AE941" s="3"/>
      <c r="AF941" s="3"/>
      <c r="AG941" s="3"/>
    </row>
    <row r="942" spans="1:33" ht="16.5" customHeight="1" x14ac:dyDescent="0.2">
      <c r="A942" s="3"/>
      <c r="B942" s="3"/>
      <c r="C942" s="3"/>
      <c r="D942" s="3"/>
      <c r="E942" s="16"/>
      <c r="F942" s="3"/>
      <c r="G942" s="3"/>
      <c r="H942" s="3"/>
      <c r="I942" s="3"/>
      <c r="J942" s="3"/>
      <c r="K942" s="3"/>
      <c r="L942" s="3"/>
      <c r="M942" s="3"/>
      <c r="N942" s="3"/>
      <c r="O942" s="3"/>
      <c r="P942" s="3"/>
      <c r="Q942" s="3"/>
      <c r="R942" s="3"/>
      <c r="S942" s="16"/>
      <c r="T942" s="16"/>
      <c r="U942" s="16"/>
      <c r="V942" s="16"/>
      <c r="W942" s="3"/>
      <c r="X942" s="3"/>
      <c r="Y942" s="3"/>
      <c r="Z942" s="3"/>
      <c r="AA942" s="3"/>
      <c r="AB942" s="3"/>
      <c r="AC942" s="3"/>
      <c r="AD942" s="3"/>
      <c r="AE942" s="3"/>
      <c r="AF942" s="3"/>
      <c r="AG942" s="3"/>
    </row>
    <row r="943" spans="1:33" ht="16.5" customHeight="1" x14ac:dyDescent="0.2">
      <c r="A943" s="3"/>
      <c r="B943" s="3"/>
      <c r="C943" s="3"/>
      <c r="D943" s="3"/>
      <c r="E943" s="16"/>
      <c r="F943" s="3"/>
      <c r="G943" s="3"/>
      <c r="H943" s="3"/>
      <c r="I943" s="3"/>
      <c r="J943" s="3"/>
      <c r="K943" s="3"/>
      <c r="L943" s="3"/>
      <c r="M943" s="3"/>
      <c r="N943" s="3"/>
      <c r="O943" s="3"/>
      <c r="P943" s="3"/>
      <c r="Q943" s="3"/>
      <c r="R943" s="3"/>
      <c r="S943" s="16"/>
      <c r="T943" s="16"/>
      <c r="U943" s="16"/>
      <c r="V943" s="16"/>
      <c r="W943" s="3"/>
      <c r="X943" s="3"/>
      <c r="Y943" s="3"/>
      <c r="Z943" s="3"/>
      <c r="AA943" s="3"/>
      <c r="AB943" s="3"/>
      <c r="AC943" s="3"/>
      <c r="AD943" s="3"/>
      <c r="AE943" s="3"/>
      <c r="AF943" s="3"/>
      <c r="AG943" s="3"/>
    </row>
    <row r="944" spans="1:33" ht="16.5" customHeight="1" x14ac:dyDescent="0.2">
      <c r="A944" s="3"/>
      <c r="B944" s="3"/>
      <c r="C944" s="3"/>
      <c r="D944" s="3"/>
      <c r="E944" s="16"/>
      <c r="F944" s="3"/>
      <c r="G944" s="3"/>
      <c r="H944" s="3"/>
      <c r="I944" s="3"/>
      <c r="J944" s="3"/>
      <c r="K944" s="3"/>
      <c r="L944" s="3"/>
      <c r="M944" s="3"/>
      <c r="N944" s="3"/>
      <c r="O944" s="3"/>
      <c r="P944" s="3"/>
      <c r="Q944" s="3"/>
      <c r="R944" s="3"/>
      <c r="S944" s="16"/>
      <c r="T944" s="16"/>
      <c r="U944" s="16"/>
      <c r="V944" s="16"/>
      <c r="W944" s="3"/>
      <c r="X944" s="3"/>
      <c r="Y944" s="3"/>
      <c r="Z944" s="3"/>
      <c r="AA944" s="3"/>
      <c r="AB944" s="3"/>
      <c r="AC944" s="3"/>
      <c r="AD944" s="3"/>
      <c r="AE944" s="3"/>
      <c r="AF944" s="3"/>
      <c r="AG944" s="3"/>
    </row>
    <row r="945" spans="1:33" ht="16.5" customHeight="1" x14ac:dyDescent="0.2">
      <c r="A945" s="3"/>
      <c r="B945" s="3"/>
      <c r="C945" s="3"/>
      <c r="D945" s="3"/>
      <c r="E945" s="16"/>
      <c r="F945" s="3"/>
      <c r="G945" s="3"/>
      <c r="H945" s="3"/>
      <c r="I945" s="3"/>
      <c r="J945" s="3"/>
      <c r="K945" s="3"/>
      <c r="L945" s="3"/>
      <c r="M945" s="3"/>
      <c r="N945" s="3"/>
      <c r="O945" s="3"/>
      <c r="P945" s="3"/>
      <c r="Q945" s="3"/>
      <c r="R945" s="3"/>
      <c r="S945" s="16"/>
      <c r="T945" s="16"/>
      <c r="U945" s="16"/>
      <c r="V945" s="16"/>
      <c r="W945" s="3"/>
      <c r="X945" s="3"/>
      <c r="Y945" s="3"/>
      <c r="Z945" s="3"/>
      <c r="AA945" s="3"/>
      <c r="AB945" s="3"/>
      <c r="AC945" s="3"/>
      <c r="AD945" s="3"/>
      <c r="AE945" s="3"/>
      <c r="AF945" s="3"/>
      <c r="AG945" s="3"/>
    </row>
    <row r="946" spans="1:33" ht="16.5" customHeight="1" x14ac:dyDescent="0.2">
      <c r="A946" s="3"/>
      <c r="B946" s="3"/>
      <c r="C946" s="3"/>
      <c r="D946" s="3"/>
      <c r="E946" s="16"/>
      <c r="F946" s="3"/>
      <c r="G946" s="3"/>
      <c r="H946" s="3"/>
      <c r="I946" s="3"/>
      <c r="J946" s="3"/>
      <c r="K946" s="3"/>
      <c r="L946" s="3"/>
      <c r="M946" s="3"/>
      <c r="N946" s="3"/>
      <c r="O946" s="3"/>
      <c r="P946" s="3"/>
      <c r="Q946" s="3"/>
      <c r="R946" s="3"/>
      <c r="S946" s="16"/>
      <c r="T946" s="16"/>
      <c r="U946" s="16"/>
      <c r="V946" s="16"/>
      <c r="W946" s="3"/>
      <c r="X946" s="3"/>
      <c r="Y946" s="3"/>
      <c r="Z946" s="3"/>
      <c r="AA946" s="3"/>
      <c r="AB946" s="3"/>
      <c r="AC946" s="3"/>
      <c r="AD946" s="3"/>
      <c r="AE946" s="3"/>
      <c r="AF946" s="3"/>
      <c r="AG946" s="3"/>
    </row>
    <row r="947" spans="1:33" ht="16.5" customHeight="1" x14ac:dyDescent="0.2">
      <c r="A947" s="3"/>
      <c r="B947" s="3"/>
      <c r="C947" s="3"/>
      <c r="D947" s="3"/>
      <c r="E947" s="16"/>
      <c r="F947" s="3"/>
      <c r="G947" s="3"/>
      <c r="H947" s="3"/>
      <c r="I947" s="3"/>
      <c r="J947" s="3"/>
      <c r="K947" s="3"/>
      <c r="L947" s="3"/>
      <c r="M947" s="3"/>
      <c r="N947" s="3"/>
      <c r="O947" s="3"/>
      <c r="P947" s="3"/>
      <c r="Q947" s="3"/>
      <c r="R947" s="3"/>
      <c r="S947" s="16"/>
      <c r="T947" s="16"/>
      <c r="U947" s="16"/>
      <c r="V947" s="16"/>
      <c r="W947" s="3"/>
      <c r="X947" s="3"/>
      <c r="Y947" s="3"/>
      <c r="Z947" s="3"/>
      <c r="AA947" s="3"/>
      <c r="AB947" s="3"/>
      <c r="AC947" s="3"/>
      <c r="AD947" s="3"/>
      <c r="AE947" s="3"/>
      <c r="AF947" s="3"/>
      <c r="AG947" s="3"/>
    </row>
    <row r="948" spans="1:33" ht="16.5" customHeight="1" x14ac:dyDescent="0.2">
      <c r="A948" s="3"/>
      <c r="B948" s="3"/>
      <c r="C948" s="3"/>
      <c r="D948" s="3"/>
      <c r="E948" s="16"/>
      <c r="F948" s="3"/>
      <c r="G948" s="3"/>
      <c r="H948" s="3"/>
      <c r="I948" s="3"/>
      <c r="J948" s="3"/>
      <c r="K948" s="3"/>
      <c r="L948" s="3"/>
      <c r="M948" s="3"/>
      <c r="N948" s="3"/>
      <c r="O948" s="3"/>
      <c r="P948" s="3"/>
      <c r="Q948" s="3"/>
      <c r="R948" s="3"/>
      <c r="S948" s="16"/>
      <c r="T948" s="16"/>
      <c r="U948" s="16"/>
      <c r="V948" s="16"/>
      <c r="W948" s="3"/>
      <c r="X948" s="3"/>
      <c r="Y948" s="3"/>
      <c r="Z948" s="3"/>
      <c r="AA948" s="3"/>
      <c r="AB948" s="3"/>
      <c r="AC948" s="3"/>
      <c r="AD948" s="3"/>
      <c r="AE948" s="3"/>
      <c r="AF948" s="3"/>
      <c r="AG948" s="3"/>
    </row>
    <row r="949" spans="1:33" ht="16.5" customHeight="1" x14ac:dyDescent="0.2">
      <c r="A949" s="3"/>
      <c r="B949" s="3"/>
      <c r="C949" s="3"/>
      <c r="D949" s="3"/>
      <c r="E949" s="16"/>
      <c r="F949" s="3"/>
      <c r="G949" s="3"/>
      <c r="H949" s="3"/>
      <c r="I949" s="3"/>
      <c r="J949" s="3"/>
      <c r="K949" s="3"/>
      <c r="L949" s="3"/>
      <c r="M949" s="3"/>
      <c r="N949" s="3"/>
      <c r="O949" s="3"/>
      <c r="P949" s="3"/>
      <c r="Q949" s="3"/>
      <c r="R949" s="3"/>
      <c r="S949" s="16"/>
      <c r="T949" s="16"/>
      <c r="U949" s="16"/>
      <c r="V949" s="16"/>
      <c r="W949" s="3"/>
      <c r="X949" s="3"/>
      <c r="Y949" s="3"/>
      <c r="Z949" s="3"/>
      <c r="AA949" s="3"/>
      <c r="AB949" s="3"/>
      <c r="AC949" s="3"/>
      <c r="AD949" s="3"/>
      <c r="AE949" s="3"/>
      <c r="AF949" s="3"/>
      <c r="AG949" s="3"/>
    </row>
    <row r="950" spans="1:33" ht="16.5" customHeight="1" x14ac:dyDescent="0.2">
      <c r="A950" s="3"/>
      <c r="B950" s="3"/>
      <c r="C950" s="3"/>
      <c r="D950" s="3"/>
      <c r="E950" s="16"/>
      <c r="F950" s="3"/>
      <c r="G950" s="3"/>
      <c r="H950" s="3"/>
      <c r="I950" s="3"/>
      <c r="J950" s="3"/>
      <c r="K950" s="3"/>
      <c r="L950" s="3"/>
      <c r="M950" s="3"/>
      <c r="N950" s="3"/>
      <c r="O950" s="3"/>
      <c r="P950" s="3"/>
      <c r="Q950" s="3"/>
      <c r="R950" s="3"/>
      <c r="S950" s="16"/>
      <c r="T950" s="16"/>
      <c r="U950" s="16"/>
      <c r="V950" s="16"/>
      <c r="W950" s="3"/>
      <c r="X950" s="3"/>
      <c r="Y950" s="3"/>
      <c r="Z950" s="3"/>
      <c r="AA950" s="3"/>
      <c r="AB950" s="3"/>
      <c r="AC950" s="3"/>
      <c r="AD950" s="3"/>
      <c r="AE950" s="3"/>
      <c r="AF950" s="3"/>
      <c r="AG950" s="3"/>
    </row>
    <row r="951" spans="1:33" ht="16.5" customHeight="1" x14ac:dyDescent="0.2">
      <c r="A951" s="3"/>
      <c r="B951" s="3"/>
      <c r="C951" s="3"/>
      <c r="D951" s="3"/>
      <c r="E951" s="16"/>
      <c r="F951" s="3"/>
      <c r="G951" s="3"/>
      <c r="H951" s="3"/>
      <c r="I951" s="3"/>
      <c r="J951" s="3"/>
      <c r="K951" s="3"/>
      <c r="L951" s="3"/>
      <c r="M951" s="3"/>
      <c r="N951" s="3"/>
      <c r="O951" s="3"/>
      <c r="P951" s="3"/>
      <c r="Q951" s="3"/>
      <c r="R951" s="3"/>
      <c r="S951" s="16"/>
      <c r="T951" s="16"/>
      <c r="U951" s="16"/>
      <c r="V951" s="16"/>
      <c r="W951" s="3"/>
      <c r="X951" s="3"/>
      <c r="Y951" s="3"/>
      <c r="Z951" s="3"/>
      <c r="AA951" s="3"/>
      <c r="AB951" s="3"/>
      <c r="AC951" s="3"/>
      <c r="AD951" s="3"/>
      <c r="AE951" s="3"/>
      <c r="AF951" s="3"/>
      <c r="AG951" s="3"/>
    </row>
    <row r="952" spans="1:33" ht="16.5" customHeight="1" x14ac:dyDescent="0.2">
      <c r="A952" s="3"/>
      <c r="B952" s="3"/>
      <c r="C952" s="3"/>
      <c r="D952" s="3"/>
      <c r="E952" s="16"/>
      <c r="F952" s="3"/>
      <c r="G952" s="3"/>
      <c r="H952" s="3"/>
      <c r="I952" s="3"/>
      <c r="J952" s="3"/>
      <c r="K952" s="3"/>
      <c r="L952" s="3"/>
      <c r="M952" s="3"/>
      <c r="N952" s="3"/>
      <c r="O952" s="3"/>
      <c r="P952" s="3"/>
      <c r="Q952" s="3"/>
      <c r="R952" s="3"/>
      <c r="S952" s="16"/>
      <c r="T952" s="16"/>
      <c r="U952" s="16"/>
      <c r="V952" s="16"/>
      <c r="W952" s="3"/>
      <c r="X952" s="3"/>
      <c r="Y952" s="3"/>
      <c r="Z952" s="3"/>
      <c r="AA952" s="3"/>
      <c r="AB952" s="3"/>
      <c r="AC952" s="3"/>
      <c r="AD952" s="3"/>
      <c r="AE952" s="3"/>
      <c r="AF952" s="3"/>
      <c r="AG952" s="3"/>
    </row>
    <row r="953" spans="1:33" ht="16.5" customHeight="1" x14ac:dyDescent="0.2">
      <c r="A953" s="3"/>
      <c r="B953" s="3"/>
      <c r="C953" s="3"/>
      <c r="D953" s="3"/>
      <c r="E953" s="16"/>
      <c r="F953" s="3"/>
      <c r="G953" s="3"/>
      <c r="H953" s="3"/>
      <c r="I953" s="3"/>
      <c r="J953" s="3"/>
      <c r="K953" s="3"/>
      <c r="L953" s="3"/>
      <c r="M953" s="3"/>
      <c r="N953" s="3"/>
      <c r="O953" s="3"/>
      <c r="P953" s="3"/>
      <c r="Q953" s="3"/>
      <c r="R953" s="3"/>
      <c r="S953" s="16"/>
      <c r="T953" s="16"/>
      <c r="U953" s="16"/>
      <c r="V953" s="16"/>
      <c r="W953" s="3"/>
      <c r="X953" s="3"/>
      <c r="Y953" s="3"/>
      <c r="Z953" s="3"/>
      <c r="AA953" s="3"/>
      <c r="AB953" s="3"/>
      <c r="AC953" s="3"/>
      <c r="AD953" s="3"/>
      <c r="AE953" s="3"/>
      <c r="AF953" s="3"/>
      <c r="AG953" s="3"/>
    </row>
    <row r="954" spans="1:33" ht="16.5" customHeight="1" x14ac:dyDescent="0.2">
      <c r="A954" s="3"/>
      <c r="B954" s="3"/>
      <c r="C954" s="3"/>
      <c r="D954" s="3"/>
      <c r="E954" s="16"/>
      <c r="F954" s="3"/>
      <c r="G954" s="3"/>
      <c r="H954" s="3"/>
      <c r="I954" s="3"/>
      <c r="J954" s="3"/>
      <c r="K954" s="3"/>
      <c r="L954" s="3"/>
      <c r="M954" s="3"/>
      <c r="N954" s="3"/>
      <c r="O954" s="3"/>
      <c r="P954" s="3"/>
      <c r="Q954" s="3"/>
      <c r="R954" s="3"/>
      <c r="S954" s="16"/>
      <c r="T954" s="16"/>
      <c r="U954" s="16"/>
      <c r="V954" s="16"/>
      <c r="W954" s="3"/>
      <c r="X954" s="3"/>
      <c r="Y954" s="3"/>
      <c r="Z954" s="3"/>
      <c r="AA954" s="3"/>
      <c r="AB954" s="3"/>
      <c r="AC954" s="3"/>
      <c r="AD954" s="3"/>
      <c r="AE954" s="3"/>
      <c r="AF954" s="3"/>
      <c r="AG954" s="3"/>
    </row>
    <row r="955" spans="1:33" ht="16.5" customHeight="1" x14ac:dyDescent="0.2">
      <c r="A955" s="3"/>
      <c r="B955" s="3"/>
      <c r="C955" s="3"/>
      <c r="D955" s="3"/>
      <c r="E955" s="16"/>
      <c r="F955" s="3"/>
      <c r="G955" s="3"/>
      <c r="H955" s="3"/>
      <c r="I955" s="3"/>
      <c r="J955" s="3"/>
      <c r="K955" s="3"/>
      <c r="L955" s="3"/>
      <c r="M955" s="3"/>
      <c r="N955" s="3"/>
      <c r="O955" s="3"/>
      <c r="P955" s="3"/>
      <c r="Q955" s="3"/>
      <c r="R955" s="3"/>
      <c r="S955" s="16"/>
      <c r="T955" s="16"/>
      <c r="U955" s="16"/>
      <c r="V955" s="16"/>
      <c r="W955" s="3"/>
      <c r="X955" s="3"/>
      <c r="Y955" s="3"/>
      <c r="Z955" s="3"/>
      <c r="AA955" s="3"/>
      <c r="AB955" s="3"/>
      <c r="AC955" s="3"/>
      <c r="AD955" s="3"/>
      <c r="AE955" s="3"/>
      <c r="AF955" s="3"/>
      <c r="AG955" s="3"/>
    </row>
    <row r="956" spans="1:33" ht="16.5" customHeight="1" x14ac:dyDescent="0.2">
      <c r="A956" s="3"/>
      <c r="B956" s="3"/>
      <c r="C956" s="3"/>
      <c r="D956" s="3"/>
      <c r="E956" s="16"/>
      <c r="F956" s="3"/>
      <c r="G956" s="3"/>
      <c r="H956" s="3"/>
      <c r="I956" s="3"/>
      <c r="J956" s="3"/>
      <c r="K956" s="3"/>
      <c r="L956" s="3"/>
      <c r="M956" s="3"/>
      <c r="N956" s="3"/>
      <c r="O956" s="3"/>
      <c r="P956" s="3"/>
      <c r="Q956" s="3"/>
      <c r="R956" s="3"/>
      <c r="S956" s="16"/>
      <c r="T956" s="16"/>
      <c r="U956" s="16"/>
      <c r="V956" s="16"/>
      <c r="W956" s="3"/>
      <c r="X956" s="3"/>
      <c r="Y956" s="3"/>
      <c r="Z956" s="3"/>
      <c r="AA956" s="3"/>
      <c r="AB956" s="3"/>
      <c r="AC956" s="3"/>
      <c r="AD956" s="3"/>
      <c r="AE956" s="3"/>
      <c r="AF956" s="3"/>
      <c r="AG956" s="3"/>
    </row>
    <row r="957" spans="1:33" ht="16.5" customHeight="1" x14ac:dyDescent="0.2">
      <c r="A957" s="3"/>
      <c r="B957" s="3"/>
      <c r="C957" s="3"/>
      <c r="D957" s="3"/>
      <c r="E957" s="16"/>
      <c r="F957" s="3"/>
      <c r="G957" s="3"/>
      <c r="H957" s="3"/>
      <c r="I957" s="3"/>
      <c r="J957" s="3"/>
      <c r="K957" s="3"/>
      <c r="L957" s="3"/>
      <c r="M957" s="3"/>
      <c r="N957" s="3"/>
      <c r="O957" s="3"/>
      <c r="P957" s="3"/>
      <c r="Q957" s="3"/>
      <c r="R957" s="3"/>
      <c r="S957" s="16"/>
      <c r="T957" s="16"/>
      <c r="U957" s="16"/>
      <c r="V957" s="16"/>
      <c r="W957" s="3"/>
      <c r="X957" s="3"/>
      <c r="Y957" s="3"/>
      <c r="Z957" s="3"/>
      <c r="AA957" s="3"/>
      <c r="AB957" s="3"/>
      <c r="AC957" s="3"/>
      <c r="AD957" s="3"/>
      <c r="AE957" s="3"/>
      <c r="AF957" s="3"/>
      <c r="AG957" s="3"/>
    </row>
    <row r="958" spans="1:33" ht="16.5" customHeight="1" x14ac:dyDescent="0.2">
      <c r="A958" s="3"/>
      <c r="B958" s="3"/>
      <c r="C958" s="3"/>
      <c r="D958" s="3"/>
      <c r="E958" s="16"/>
      <c r="F958" s="3"/>
      <c r="G958" s="3"/>
      <c r="H958" s="3"/>
      <c r="I958" s="3"/>
      <c r="J958" s="3"/>
      <c r="K958" s="3"/>
      <c r="L958" s="3"/>
      <c r="M958" s="3"/>
      <c r="N958" s="3"/>
      <c r="O958" s="3"/>
      <c r="P958" s="3"/>
      <c r="Q958" s="3"/>
      <c r="R958" s="3"/>
      <c r="S958" s="16"/>
      <c r="T958" s="16"/>
      <c r="U958" s="16"/>
      <c r="V958" s="16"/>
      <c r="W958" s="3"/>
      <c r="X958" s="3"/>
      <c r="Y958" s="3"/>
      <c r="Z958" s="3"/>
      <c r="AA958" s="3"/>
      <c r="AB958" s="3"/>
      <c r="AC958" s="3"/>
      <c r="AD958" s="3"/>
      <c r="AE958" s="3"/>
      <c r="AF958" s="3"/>
      <c r="AG958" s="3"/>
    </row>
    <row r="959" spans="1:33" ht="16.5" customHeight="1" x14ac:dyDescent="0.2">
      <c r="A959" s="3"/>
      <c r="B959" s="3"/>
      <c r="C959" s="3"/>
      <c r="D959" s="3"/>
      <c r="E959" s="16"/>
      <c r="F959" s="3"/>
      <c r="G959" s="3"/>
      <c r="H959" s="3"/>
      <c r="I959" s="3"/>
      <c r="J959" s="3"/>
      <c r="K959" s="3"/>
      <c r="L959" s="3"/>
      <c r="M959" s="3"/>
      <c r="N959" s="3"/>
      <c r="O959" s="3"/>
      <c r="P959" s="3"/>
      <c r="Q959" s="3"/>
      <c r="R959" s="3"/>
      <c r="S959" s="16"/>
      <c r="T959" s="16"/>
      <c r="U959" s="16"/>
      <c r="V959" s="16"/>
      <c r="W959" s="3"/>
      <c r="X959" s="3"/>
      <c r="Y959" s="3"/>
      <c r="Z959" s="3"/>
      <c r="AA959" s="3"/>
      <c r="AB959" s="3"/>
      <c r="AC959" s="3"/>
      <c r="AD959" s="3"/>
      <c r="AE959" s="3"/>
      <c r="AF959" s="3"/>
      <c r="AG959" s="3"/>
    </row>
    <row r="960" spans="1:33" ht="16.5" customHeight="1" x14ac:dyDescent="0.2">
      <c r="A960" s="3"/>
      <c r="B960" s="3"/>
      <c r="C960" s="3"/>
      <c r="D960" s="3"/>
      <c r="E960" s="16"/>
      <c r="F960" s="3"/>
      <c r="G960" s="3"/>
      <c r="H960" s="3"/>
      <c r="I960" s="3"/>
      <c r="J960" s="3"/>
      <c r="K960" s="3"/>
      <c r="L960" s="3"/>
      <c r="M960" s="3"/>
      <c r="N960" s="3"/>
      <c r="O960" s="3"/>
      <c r="P960" s="3"/>
      <c r="Q960" s="3"/>
      <c r="R960" s="3"/>
      <c r="S960" s="16"/>
      <c r="T960" s="16"/>
      <c r="U960" s="16"/>
      <c r="V960" s="16"/>
      <c r="W960" s="3"/>
      <c r="X960" s="3"/>
      <c r="Y960" s="3"/>
      <c r="Z960" s="3"/>
      <c r="AA960" s="3"/>
      <c r="AB960" s="3"/>
      <c r="AC960" s="3"/>
      <c r="AD960" s="3"/>
      <c r="AE960" s="3"/>
      <c r="AF960" s="3"/>
      <c r="AG960" s="3"/>
    </row>
    <row r="961" spans="1:33" ht="16.5" customHeight="1" x14ac:dyDescent="0.2">
      <c r="A961" s="3"/>
      <c r="B961" s="3"/>
      <c r="C961" s="3"/>
      <c r="D961" s="3"/>
      <c r="E961" s="16"/>
      <c r="F961" s="3"/>
      <c r="G961" s="3"/>
      <c r="H961" s="3"/>
      <c r="I961" s="3"/>
      <c r="J961" s="3"/>
      <c r="K961" s="3"/>
      <c r="L961" s="3"/>
      <c r="M961" s="3"/>
      <c r="N961" s="3"/>
      <c r="O961" s="3"/>
      <c r="P961" s="3"/>
      <c r="Q961" s="3"/>
      <c r="R961" s="3"/>
      <c r="S961" s="16"/>
      <c r="T961" s="16"/>
      <c r="U961" s="16"/>
      <c r="V961" s="16"/>
      <c r="W961" s="3"/>
      <c r="X961" s="3"/>
      <c r="Y961" s="3"/>
      <c r="Z961" s="3"/>
      <c r="AA961" s="3"/>
      <c r="AB961" s="3"/>
      <c r="AC961" s="3"/>
      <c r="AD961" s="3"/>
      <c r="AE961" s="3"/>
      <c r="AF961" s="3"/>
      <c r="AG961" s="3"/>
    </row>
    <row r="962" spans="1:33" ht="16.5" customHeight="1" x14ac:dyDescent="0.2">
      <c r="A962" s="3"/>
      <c r="B962" s="3"/>
      <c r="C962" s="3"/>
      <c r="D962" s="3"/>
      <c r="E962" s="16"/>
      <c r="F962" s="3"/>
      <c r="G962" s="3"/>
      <c r="H962" s="3"/>
      <c r="I962" s="3"/>
      <c r="J962" s="3"/>
      <c r="K962" s="3"/>
      <c r="L962" s="3"/>
      <c r="M962" s="3"/>
      <c r="N962" s="3"/>
      <c r="O962" s="3"/>
      <c r="P962" s="3"/>
      <c r="Q962" s="3"/>
      <c r="R962" s="3"/>
      <c r="S962" s="16"/>
      <c r="T962" s="16"/>
      <c r="U962" s="16"/>
      <c r="V962" s="16"/>
      <c r="W962" s="3"/>
      <c r="X962" s="3"/>
      <c r="Y962" s="3"/>
      <c r="Z962" s="3"/>
      <c r="AA962" s="3"/>
      <c r="AB962" s="3"/>
      <c r="AC962" s="3"/>
      <c r="AD962" s="3"/>
      <c r="AE962" s="3"/>
      <c r="AF962" s="3"/>
      <c r="AG962" s="3"/>
    </row>
    <row r="963" spans="1:33" ht="16.5" customHeight="1" x14ac:dyDescent="0.2">
      <c r="A963" s="3"/>
      <c r="B963" s="3"/>
      <c r="C963" s="3"/>
      <c r="D963" s="3"/>
      <c r="E963" s="16"/>
      <c r="F963" s="3"/>
      <c r="G963" s="3"/>
      <c r="H963" s="3"/>
      <c r="I963" s="3"/>
      <c r="J963" s="3"/>
      <c r="K963" s="3"/>
      <c r="L963" s="3"/>
      <c r="M963" s="3"/>
      <c r="N963" s="3"/>
      <c r="O963" s="3"/>
      <c r="P963" s="3"/>
      <c r="Q963" s="3"/>
      <c r="R963" s="3"/>
      <c r="S963" s="16"/>
      <c r="T963" s="16"/>
      <c r="U963" s="16"/>
      <c r="V963" s="16"/>
      <c r="W963" s="3"/>
      <c r="X963" s="3"/>
      <c r="Y963" s="3"/>
      <c r="Z963" s="3"/>
      <c r="AA963" s="3"/>
      <c r="AB963" s="3"/>
      <c r="AC963" s="3"/>
      <c r="AD963" s="3"/>
      <c r="AE963" s="3"/>
      <c r="AF963" s="3"/>
      <c r="AG963" s="3"/>
    </row>
    <row r="964" spans="1:33" ht="16.5" customHeight="1" x14ac:dyDescent="0.2">
      <c r="A964" s="3"/>
      <c r="B964" s="3"/>
      <c r="C964" s="3"/>
      <c r="D964" s="3"/>
      <c r="E964" s="16"/>
      <c r="F964" s="3"/>
      <c r="G964" s="3"/>
      <c r="H964" s="3"/>
      <c r="I964" s="3"/>
      <c r="J964" s="3"/>
      <c r="K964" s="3"/>
      <c r="L964" s="3"/>
      <c r="M964" s="3"/>
      <c r="N964" s="3"/>
      <c r="O964" s="3"/>
      <c r="P964" s="3"/>
      <c r="Q964" s="3"/>
      <c r="R964" s="3"/>
      <c r="S964" s="16"/>
      <c r="T964" s="16"/>
      <c r="U964" s="16"/>
      <c r="V964" s="16"/>
      <c r="W964" s="3"/>
      <c r="X964" s="3"/>
      <c r="Y964" s="3"/>
      <c r="Z964" s="3"/>
      <c r="AA964" s="3"/>
      <c r="AB964" s="3"/>
      <c r="AC964" s="3"/>
      <c r="AD964" s="3"/>
      <c r="AE964" s="3"/>
      <c r="AF964" s="3"/>
      <c r="AG964" s="3"/>
    </row>
    <row r="965" spans="1:33" ht="16.5" customHeight="1" x14ac:dyDescent="0.2">
      <c r="A965" s="3"/>
      <c r="B965" s="3"/>
      <c r="C965" s="3"/>
      <c r="D965" s="3"/>
      <c r="E965" s="16"/>
      <c r="F965" s="3"/>
      <c r="G965" s="3"/>
      <c r="H965" s="3"/>
      <c r="I965" s="3"/>
      <c r="J965" s="3"/>
      <c r="K965" s="3"/>
      <c r="L965" s="3"/>
      <c r="M965" s="3"/>
      <c r="N965" s="3"/>
      <c r="O965" s="3"/>
      <c r="P965" s="3"/>
      <c r="Q965" s="3"/>
      <c r="R965" s="3"/>
      <c r="S965" s="16"/>
      <c r="T965" s="16"/>
      <c r="U965" s="16"/>
      <c r="V965" s="16"/>
      <c r="W965" s="3"/>
      <c r="X965" s="3"/>
      <c r="Y965" s="3"/>
      <c r="Z965" s="3"/>
      <c r="AA965" s="3"/>
      <c r="AB965" s="3"/>
      <c r="AC965" s="3"/>
      <c r="AD965" s="3"/>
      <c r="AE965" s="3"/>
      <c r="AF965" s="3"/>
      <c r="AG965" s="3"/>
    </row>
    <row r="966" spans="1:33" ht="16.5" customHeight="1" x14ac:dyDescent="0.2">
      <c r="A966" s="3"/>
      <c r="B966" s="3"/>
      <c r="C966" s="3"/>
      <c r="D966" s="3"/>
      <c r="E966" s="16"/>
      <c r="F966" s="3"/>
      <c r="G966" s="3"/>
      <c r="H966" s="3"/>
      <c r="I966" s="3"/>
      <c r="J966" s="3"/>
      <c r="K966" s="3"/>
      <c r="L966" s="3"/>
      <c r="M966" s="3"/>
      <c r="N966" s="3"/>
      <c r="O966" s="3"/>
      <c r="P966" s="3"/>
      <c r="Q966" s="3"/>
      <c r="R966" s="3"/>
      <c r="S966" s="16"/>
      <c r="T966" s="16"/>
      <c r="U966" s="16"/>
      <c r="V966" s="16"/>
      <c r="W966" s="3"/>
      <c r="X966" s="3"/>
      <c r="Y966" s="3"/>
      <c r="Z966" s="3"/>
      <c r="AA966" s="3"/>
      <c r="AB966" s="3"/>
      <c r="AC966" s="3"/>
      <c r="AD966" s="3"/>
      <c r="AE966" s="3"/>
      <c r="AF966" s="3"/>
      <c r="AG966" s="3"/>
    </row>
    <row r="967" spans="1:33" ht="16.5" customHeight="1" x14ac:dyDescent="0.2">
      <c r="A967" s="3"/>
      <c r="B967" s="3"/>
      <c r="C967" s="3"/>
      <c r="D967" s="3"/>
      <c r="E967" s="16"/>
      <c r="F967" s="3"/>
      <c r="G967" s="3"/>
      <c r="H967" s="3"/>
      <c r="I967" s="3"/>
      <c r="J967" s="3"/>
      <c r="K967" s="3"/>
      <c r="L967" s="3"/>
      <c r="M967" s="3"/>
      <c r="N967" s="3"/>
      <c r="O967" s="3"/>
      <c r="P967" s="3"/>
      <c r="Q967" s="3"/>
      <c r="R967" s="3"/>
      <c r="S967" s="16"/>
      <c r="T967" s="16"/>
      <c r="U967" s="16"/>
      <c r="V967" s="16"/>
      <c r="W967" s="3"/>
      <c r="X967" s="3"/>
      <c r="Y967" s="3"/>
      <c r="Z967" s="3"/>
      <c r="AA967" s="3"/>
      <c r="AB967" s="3"/>
      <c r="AC967" s="3"/>
      <c r="AD967" s="3"/>
      <c r="AE967" s="3"/>
      <c r="AF967" s="3"/>
      <c r="AG967" s="3"/>
    </row>
    <row r="968" spans="1:33" ht="16.5" customHeight="1" x14ac:dyDescent="0.2">
      <c r="A968" s="3"/>
      <c r="B968" s="3"/>
      <c r="C968" s="3"/>
      <c r="D968" s="3"/>
      <c r="E968" s="16"/>
      <c r="F968" s="3"/>
      <c r="G968" s="3"/>
      <c r="H968" s="3"/>
      <c r="I968" s="3"/>
      <c r="J968" s="3"/>
      <c r="K968" s="3"/>
      <c r="L968" s="3"/>
      <c r="M968" s="3"/>
      <c r="N968" s="3"/>
      <c r="O968" s="3"/>
      <c r="P968" s="3"/>
      <c r="Q968" s="3"/>
      <c r="R968" s="3"/>
      <c r="S968" s="16"/>
      <c r="T968" s="16"/>
      <c r="U968" s="16"/>
      <c r="V968" s="16"/>
      <c r="W968" s="3"/>
      <c r="X968" s="3"/>
      <c r="Y968" s="3"/>
      <c r="Z968" s="3"/>
      <c r="AA968" s="3"/>
      <c r="AB968" s="3"/>
      <c r="AC968" s="3"/>
      <c r="AD968" s="3"/>
      <c r="AE968" s="3"/>
      <c r="AF968" s="3"/>
      <c r="AG968" s="3"/>
    </row>
    <row r="969" spans="1:33" ht="16.5" customHeight="1" x14ac:dyDescent="0.2">
      <c r="A969" s="3"/>
      <c r="B969" s="3"/>
      <c r="C969" s="3"/>
      <c r="D969" s="3"/>
      <c r="E969" s="16"/>
      <c r="F969" s="3"/>
      <c r="G969" s="3"/>
      <c r="H969" s="3"/>
      <c r="I969" s="3"/>
      <c r="J969" s="3"/>
      <c r="K969" s="3"/>
      <c r="L969" s="3"/>
      <c r="M969" s="3"/>
      <c r="N969" s="3"/>
      <c r="O969" s="3"/>
      <c r="P969" s="3"/>
      <c r="Q969" s="3"/>
      <c r="R969" s="3"/>
      <c r="S969" s="16"/>
      <c r="T969" s="16"/>
      <c r="U969" s="16"/>
      <c r="V969" s="16"/>
      <c r="W969" s="3"/>
      <c r="X969" s="3"/>
      <c r="Y969" s="3"/>
      <c r="Z969" s="3"/>
      <c r="AA969" s="3"/>
      <c r="AB969" s="3"/>
      <c r="AC969" s="3"/>
      <c r="AD969" s="3"/>
      <c r="AE969" s="3"/>
      <c r="AF969" s="3"/>
      <c r="AG969" s="3"/>
    </row>
    <row r="970" spans="1:33" ht="16.5" customHeight="1" x14ac:dyDescent="0.2">
      <c r="A970" s="3"/>
      <c r="B970" s="3"/>
      <c r="C970" s="3"/>
      <c r="D970" s="3"/>
      <c r="E970" s="16"/>
      <c r="F970" s="3"/>
      <c r="G970" s="3"/>
      <c r="H970" s="3"/>
      <c r="I970" s="3"/>
      <c r="J970" s="3"/>
      <c r="K970" s="3"/>
      <c r="L970" s="3"/>
      <c r="M970" s="3"/>
      <c r="N970" s="3"/>
      <c r="O970" s="3"/>
      <c r="P970" s="3"/>
      <c r="Q970" s="3"/>
      <c r="R970" s="3"/>
      <c r="S970" s="16"/>
      <c r="T970" s="16"/>
      <c r="U970" s="16"/>
      <c r="V970" s="16"/>
      <c r="W970" s="3"/>
      <c r="X970" s="3"/>
      <c r="Y970" s="3"/>
      <c r="Z970" s="3"/>
      <c r="AA970" s="3"/>
      <c r="AB970" s="3"/>
      <c r="AC970" s="3"/>
      <c r="AD970" s="3"/>
      <c r="AE970" s="3"/>
      <c r="AF970" s="3"/>
      <c r="AG970" s="3"/>
    </row>
    <row r="971" spans="1:33" ht="16.5" customHeight="1" x14ac:dyDescent="0.2">
      <c r="A971" s="3"/>
      <c r="B971" s="3"/>
      <c r="C971" s="3"/>
      <c r="D971" s="3"/>
      <c r="E971" s="16"/>
      <c r="F971" s="3"/>
      <c r="G971" s="3"/>
      <c r="H971" s="3"/>
      <c r="I971" s="3"/>
      <c r="J971" s="3"/>
      <c r="K971" s="3"/>
      <c r="L971" s="3"/>
      <c r="M971" s="3"/>
      <c r="N971" s="3"/>
      <c r="O971" s="3"/>
      <c r="P971" s="3"/>
      <c r="Q971" s="3"/>
      <c r="R971" s="3"/>
      <c r="S971" s="16"/>
      <c r="T971" s="16"/>
      <c r="U971" s="16"/>
      <c r="V971" s="16"/>
      <c r="W971" s="3"/>
      <c r="X971" s="3"/>
      <c r="Y971" s="3"/>
      <c r="Z971" s="3"/>
      <c r="AA971" s="3"/>
      <c r="AB971" s="3"/>
      <c r="AC971" s="3"/>
      <c r="AD971" s="3"/>
      <c r="AE971" s="3"/>
      <c r="AF971" s="3"/>
      <c r="AG971" s="3"/>
    </row>
    <row r="972" spans="1:33" ht="16.5" customHeight="1" x14ac:dyDescent="0.2">
      <c r="A972" s="3"/>
      <c r="B972" s="3"/>
      <c r="C972" s="3"/>
      <c r="D972" s="3"/>
      <c r="E972" s="16"/>
      <c r="F972" s="3"/>
      <c r="G972" s="3"/>
      <c r="H972" s="3"/>
      <c r="I972" s="3"/>
      <c r="J972" s="3"/>
      <c r="K972" s="3"/>
      <c r="L972" s="3"/>
      <c r="M972" s="3"/>
      <c r="N972" s="3"/>
      <c r="O972" s="3"/>
      <c r="P972" s="3"/>
      <c r="Q972" s="3"/>
      <c r="R972" s="3"/>
      <c r="S972" s="16"/>
      <c r="T972" s="16"/>
      <c r="U972" s="16"/>
      <c r="V972" s="16"/>
      <c r="W972" s="3"/>
      <c r="X972" s="3"/>
      <c r="Y972" s="3"/>
      <c r="Z972" s="3"/>
      <c r="AA972" s="3"/>
      <c r="AB972" s="3"/>
      <c r="AC972" s="3"/>
      <c r="AD972" s="3"/>
      <c r="AE972" s="3"/>
      <c r="AF972" s="3"/>
      <c r="AG972" s="3"/>
    </row>
    <row r="973" spans="1:33" ht="16.5" customHeight="1" x14ac:dyDescent="0.2">
      <c r="A973" s="3"/>
      <c r="B973" s="3"/>
      <c r="C973" s="3"/>
      <c r="D973" s="3"/>
      <c r="E973" s="16"/>
      <c r="F973" s="3"/>
      <c r="G973" s="3"/>
      <c r="H973" s="3"/>
      <c r="I973" s="3"/>
      <c r="J973" s="3"/>
      <c r="K973" s="3"/>
      <c r="L973" s="3"/>
      <c r="M973" s="3"/>
      <c r="N973" s="3"/>
      <c r="O973" s="3"/>
      <c r="P973" s="3"/>
      <c r="Q973" s="3"/>
      <c r="R973" s="3"/>
      <c r="S973" s="16"/>
      <c r="T973" s="16"/>
      <c r="U973" s="16"/>
      <c r="V973" s="16"/>
      <c r="W973" s="3"/>
      <c r="X973" s="3"/>
      <c r="Y973" s="3"/>
      <c r="Z973" s="3"/>
      <c r="AA973" s="3"/>
      <c r="AB973" s="3"/>
      <c r="AC973" s="3"/>
      <c r="AD973" s="3"/>
      <c r="AE973" s="3"/>
      <c r="AF973" s="3"/>
      <c r="AG973" s="3"/>
    </row>
    <row r="974" spans="1:33" ht="16.5" customHeight="1" x14ac:dyDescent="0.2">
      <c r="A974" s="3"/>
      <c r="B974" s="3"/>
      <c r="C974" s="3"/>
      <c r="D974" s="3"/>
      <c r="E974" s="16"/>
      <c r="F974" s="3"/>
      <c r="G974" s="3"/>
      <c r="H974" s="3"/>
      <c r="I974" s="3"/>
      <c r="J974" s="3"/>
      <c r="K974" s="3"/>
      <c r="L974" s="3"/>
      <c r="M974" s="3"/>
      <c r="N974" s="3"/>
      <c r="O974" s="3"/>
      <c r="P974" s="3"/>
      <c r="Q974" s="3"/>
      <c r="R974" s="3"/>
      <c r="S974" s="16"/>
      <c r="T974" s="16"/>
      <c r="U974" s="16"/>
      <c r="V974" s="16"/>
      <c r="W974" s="3"/>
      <c r="X974" s="3"/>
      <c r="Y974" s="3"/>
      <c r="Z974" s="3"/>
      <c r="AA974" s="3"/>
      <c r="AB974" s="3"/>
      <c r="AC974" s="3"/>
      <c r="AD974" s="3"/>
      <c r="AE974" s="3"/>
      <c r="AF974" s="3"/>
      <c r="AG974" s="3"/>
    </row>
    <row r="975" spans="1:33" ht="16.5" customHeight="1" x14ac:dyDescent="0.2">
      <c r="A975" s="3"/>
      <c r="B975" s="3"/>
      <c r="C975" s="3"/>
      <c r="D975" s="3"/>
      <c r="E975" s="16"/>
      <c r="F975" s="3"/>
      <c r="G975" s="3"/>
      <c r="H975" s="3"/>
      <c r="I975" s="3"/>
      <c r="J975" s="3"/>
      <c r="K975" s="3"/>
      <c r="L975" s="3"/>
      <c r="M975" s="3"/>
      <c r="N975" s="3"/>
      <c r="O975" s="3"/>
      <c r="P975" s="3"/>
      <c r="Q975" s="3"/>
      <c r="R975" s="3"/>
      <c r="S975" s="16"/>
      <c r="T975" s="16"/>
      <c r="U975" s="16"/>
      <c r="V975" s="16"/>
      <c r="W975" s="3"/>
      <c r="X975" s="3"/>
      <c r="Y975" s="3"/>
      <c r="Z975" s="3"/>
      <c r="AA975" s="3"/>
      <c r="AB975" s="3"/>
      <c r="AC975" s="3"/>
      <c r="AD975" s="3"/>
      <c r="AE975" s="3"/>
      <c r="AF975" s="3"/>
      <c r="AG975" s="3"/>
    </row>
    <row r="976" spans="1:33" ht="16.5" customHeight="1" x14ac:dyDescent="0.2">
      <c r="A976" s="3"/>
      <c r="B976" s="3"/>
      <c r="C976" s="3"/>
      <c r="D976" s="3"/>
      <c r="E976" s="16"/>
      <c r="F976" s="3"/>
      <c r="G976" s="3"/>
      <c r="H976" s="3"/>
      <c r="I976" s="3"/>
      <c r="J976" s="3"/>
      <c r="K976" s="3"/>
      <c r="L976" s="3"/>
      <c r="M976" s="3"/>
      <c r="N976" s="3"/>
      <c r="O976" s="3"/>
      <c r="P976" s="3"/>
      <c r="Q976" s="3"/>
      <c r="R976" s="3"/>
      <c r="S976" s="16"/>
      <c r="T976" s="16"/>
      <c r="U976" s="16"/>
      <c r="V976" s="16"/>
      <c r="W976" s="3"/>
      <c r="X976" s="3"/>
      <c r="Y976" s="3"/>
      <c r="Z976" s="3"/>
      <c r="AA976" s="3"/>
      <c r="AB976" s="3"/>
      <c r="AC976" s="3"/>
      <c r="AD976" s="3"/>
      <c r="AE976" s="3"/>
      <c r="AF976" s="3"/>
      <c r="AG976" s="3"/>
    </row>
    <row r="977" spans="1:33" ht="16.5" customHeight="1" x14ac:dyDescent="0.2">
      <c r="A977" s="3"/>
      <c r="B977" s="3"/>
      <c r="C977" s="3"/>
      <c r="D977" s="3"/>
      <c r="E977" s="16"/>
      <c r="F977" s="3"/>
      <c r="G977" s="3"/>
      <c r="H977" s="3"/>
      <c r="I977" s="3"/>
      <c r="J977" s="3"/>
      <c r="K977" s="3"/>
      <c r="L977" s="3"/>
      <c r="M977" s="3"/>
      <c r="N977" s="3"/>
      <c r="O977" s="3"/>
      <c r="P977" s="3"/>
      <c r="Q977" s="3"/>
      <c r="R977" s="3"/>
      <c r="S977" s="16"/>
      <c r="T977" s="16"/>
      <c r="U977" s="16"/>
      <c r="V977" s="16"/>
      <c r="W977" s="3"/>
      <c r="X977" s="3"/>
      <c r="Y977" s="3"/>
      <c r="Z977" s="3"/>
      <c r="AA977" s="3"/>
      <c r="AB977" s="3"/>
      <c r="AC977" s="3"/>
      <c r="AD977" s="3"/>
      <c r="AE977" s="3"/>
      <c r="AF977" s="3"/>
      <c r="AG977" s="3"/>
    </row>
    <row r="978" spans="1:33" ht="16.5" customHeight="1" x14ac:dyDescent="0.2">
      <c r="A978" s="3"/>
      <c r="B978" s="3"/>
      <c r="C978" s="3"/>
      <c r="D978" s="3"/>
      <c r="E978" s="16"/>
      <c r="F978" s="3"/>
      <c r="G978" s="3"/>
      <c r="H978" s="3"/>
      <c r="I978" s="3"/>
      <c r="J978" s="3"/>
      <c r="K978" s="3"/>
      <c r="L978" s="3"/>
      <c r="M978" s="3"/>
      <c r="N978" s="3"/>
      <c r="O978" s="3"/>
      <c r="P978" s="3"/>
      <c r="Q978" s="3"/>
      <c r="R978" s="3"/>
      <c r="S978" s="16"/>
      <c r="T978" s="16"/>
      <c r="U978" s="16"/>
      <c r="V978" s="16"/>
      <c r="W978" s="3"/>
      <c r="X978" s="3"/>
      <c r="Y978" s="3"/>
      <c r="Z978" s="3"/>
      <c r="AA978" s="3"/>
      <c r="AB978" s="3"/>
      <c r="AC978" s="3"/>
      <c r="AD978" s="3"/>
      <c r="AE978" s="3"/>
      <c r="AF978" s="3"/>
      <c r="AG978" s="3"/>
    </row>
    <row r="979" spans="1:33" ht="16.5" customHeight="1" x14ac:dyDescent="0.2">
      <c r="A979" s="3"/>
      <c r="B979" s="3"/>
      <c r="C979" s="3"/>
      <c r="D979" s="3"/>
      <c r="E979" s="16"/>
      <c r="F979" s="3"/>
      <c r="G979" s="3"/>
      <c r="H979" s="3"/>
      <c r="I979" s="3"/>
      <c r="J979" s="3"/>
      <c r="K979" s="3"/>
      <c r="L979" s="3"/>
      <c r="M979" s="3"/>
      <c r="N979" s="3"/>
      <c r="O979" s="3"/>
      <c r="P979" s="3"/>
      <c r="Q979" s="3"/>
      <c r="R979" s="3"/>
      <c r="S979" s="16"/>
      <c r="T979" s="16"/>
      <c r="U979" s="16"/>
      <c r="V979" s="16"/>
      <c r="W979" s="3"/>
      <c r="X979" s="3"/>
      <c r="Y979" s="3"/>
      <c r="Z979" s="3"/>
      <c r="AA979" s="3"/>
      <c r="AB979" s="3"/>
      <c r="AC979" s="3"/>
      <c r="AD979" s="3"/>
      <c r="AE979" s="3"/>
      <c r="AF979" s="3"/>
      <c r="AG979" s="3"/>
    </row>
    <row r="980" spans="1:33" ht="16.5" customHeight="1" x14ac:dyDescent="0.2">
      <c r="A980" s="3"/>
      <c r="B980" s="3"/>
      <c r="C980" s="3"/>
      <c r="D980" s="3"/>
      <c r="E980" s="16"/>
      <c r="F980" s="3"/>
      <c r="G980" s="3"/>
      <c r="H980" s="3"/>
      <c r="I980" s="3"/>
      <c r="J980" s="3"/>
      <c r="K980" s="3"/>
      <c r="L980" s="3"/>
      <c r="M980" s="3"/>
      <c r="N980" s="3"/>
      <c r="O980" s="3"/>
      <c r="P980" s="3"/>
      <c r="Q980" s="3"/>
      <c r="R980" s="3"/>
      <c r="S980" s="16"/>
      <c r="T980" s="16"/>
      <c r="U980" s="16"/>
      <c r="V980" s="16"/>
      <c r="W980" s="3"/>
      <c r="X980" s="3"/>
      <c r="Y980" s="3"/>
      <c r="Z980" s="3"/>
      <c r="AA980" s="3"/>
      <c r="AB980" s="3"/>
      <c r="AC980" s="3"/>
      <c r="AD980" s="3"/>
      <c r="AE980" s="3"/>
      <c r="AF980" s="3"/>
      <c r="AG980" s="3"/>
    </row>
    <row r="981" spans="1:33" ht="16.5" customHeight="1" x14ac:dyDescent="0.2">
      <c r="A981" s="3"/>
      <c r="B981" s="3"/>
      <c r="C981" s="3"/>
      <c r="D981" s="3"/>
      <c r="E981" s="16"/>
      <c r="F981" s="3"/>
      <c r="G981" s="3"/>
      <c r="H981" s="3"/>
      <c r="I981" s="3"/>
      <c r="J981" s="3"/>
      <c r="K981" s="3"/>
      <c r="L981" s="3"/>
      <c r="M981" s="3"/>
      <c r="N981" s="3"/>
      <c r="O981" s="3"/>
      <c r="P981" s="3"/>
      <c r="Q981" s="3"/>
      <c r="R981" s="3"/>
      <c r="S981" s="16"/>
      <c r="T981" s="16"/>
      <c r="U981" s="16"/>
      <c r="V981" s="16"/>
      <c r="W981" s="3"/>
      <c r="X981" s="3"/>
      <c r="Y981" s="3"/>
      <c r="Z981" s="3"/>
      <c r="AA981" s="3"/>
      <c r="AB981" s="3"/>
      <c r="AC981" s="3"/>
      <c r="AD981" s="3"/>
      <c r="AE981" s="3"/>
      <c r="AF981" s="3"/>
      <c r="AG981" s="3"/>
    </row>
    <row r="982" spans="1:33" ht="16.5" customHeight="1" x14ac:dyDescent="0.2">
      <c r="A982" s="3"/>
      <c r="B982" s="3"/>
      <c r="C982" s="3"/>
      <c r="D982" s="3"/>
      <c r="E982" s="16"/>
      <c r="F982" s="3"/>
      <c r="G982" s="3"/>
      <c r="H982" s="3"/>
      <c r="I982" s="3"/>
      <c r="J982" s="3"/>
      <c r="K982" s="3"/>
      <c r="L982" s="3"/>
      <c r="M982" s="3"/>
      <c r="N982" s="3"/>
      <c r="O982" s="3"/>
      <c r="P982" s="3"/>
      <c r="Q982" s="3"/>
      <c r="R982" s="3"/>
      <c r="S982" s="16"/>
      <c r="T982" s="16"/>
      <c r="U982" s="16"/>
      <c r="V982" s="16"/>
      <c r="W982" s="3"/>
      <c r="X982" s="3"/>
      <c r="Y982" s="3"/>
      <c r="Z982" s="3"/>
      <c r="AA982" s="3"/>
      <c r="AB982" s="3"/>
      <c r="AC982" s="3"/>
      <c r="AD982" s="3"/>
      <c r="AE982" s="3"/>
      <c r="AF982" s="3"/>
      <c r="AG982" s="3"/>
    </row>
    <row r="983" spans="1:33" ht="16.5" customHeight="1" x14ac:dyDescent="0.2">
      <c r="A983" s="3"/>
      <c r="B983" s="3"/>
      <c r="C983" s="3"/>
      <c r="D983" s="3"/>
      <c r="E983" s="16"/>
      <c r="F983" s="3"/>
      <c r="G983" s="3"/>
      <c r="H983" s="3"/>
      <c r="I983" s="3"/>
      <c r="J983" s="3"/>
      <c r="K983" s="3"/>
      <c r="L983" s="3"/>
      <c r="M983" s="3"/>
      <c r="N983" s="3"/>
      <c r="O983" s="3"/>
      <c r="P983" s="3"/>
      <c r="Q983" s="3"/>
      <c r="R983" s="3"/>
      <c r="S983" s="16"/>
      <c r="T983" s="16"/>
      <c r="U983" s="16"/>
      <c r="V983" s="16"/>
      <c r="W983" s="3"/>
      <c r="X983" s="3"/>
      <c r="Y983" s="3"/>
      <c r="Z983" s="3"/>
      <c r="AA983" s="3"/>
      <c r="AB983" s="3"/>
      <c r="AC983" s="3"/>
      <c r="AD983" s="3"/>
      <c r="AE983" s="3"/>
      <c r="AF983" s="3"/>
      <c r="AG983" s="3"/>
    </row>
    <row r="984" spans="1:33" ht="16.5" customHeight="1" x14ac:dyDescent="0.2">
      <c r="A984" s="3"/>
      <c r="B984" s="3"/>
      <c r="C984" s="3"/>
      <c r="D984" s="3"/>
      <c r="E984" s="16"/>
      <c r="F984" s="3"/>
      <c r="G984" s="3"/>
      <c r="H984" s="3"/>
      <c r="I984" s="3"/>
      <c r="J984" s="3"/>
      <c r="K984" s="3"/>
      <c r="L984" s="3"/>
      <c r="M984" s="3"/>
      <c r="N984" s="3"/>
      <c r="O984" s="3"/>
      <c r="P984" s="3"/>
      <c r="Q984" s="3"/>
      <c r="R984" s="3"/>
      <c r="S984" s="16"/>
      <c r="T984" s="16"/>
      <c r="U984" s="16"/>
      <c r="V984" s="16"/>
      <c r="W984" s="3"/>
      <c r="X984" s="3"/>
      <c r="Y984" s="3"/>
      <c r="Z984" s="3"/>
      <c r="AA984" s="3"/>
      <c r="AB984" s="3"/>
      <c r="AC984" s="3"/>
      <c r="AD984" s="3"/>
      <c r="AE984" s="3"/>
      <c r="AF984" s="3"/>
      <c r="AG984" s="3"/>
    </row>
    <row r="985" spans="1:33" ht="16.5" customHeight="1" x14ac:dyDescent="0.2">
      <c r="A985" s="3"/>
      <c r="B985" s="3"/>
      <c r="C985" s="3"/>
      <c r="D985" s="3"/>
      <c r="E985" s="16"/>
      <c r="F985" s="3"/>
      <c r="G985" s="3"/>
      <c r="H985" s="3"/>
      <c r="I985" s="3"/>
      <c r="J985" s="3"/>
      <c r="K985" s="3"/>
      <c r="L985" s="3"/>
      <c r="M985" s="3"/>
      <c r="N985" s="3"/>
      <c r="O985" s="3"/>
      <c r="P985" s="3"/>
      <c r="Q985" s="3"/>
      <c r="R985" s="3"/>
      <c r="S985" s="16"/>
      <c r="T985" s="16"/>
      <c r="U985" s="16"/>
      <c r="V985" s="16"/>
      <c r="W985" s="3"/>
      <c r="X985" s="3"/>
      <c r="Y985" s="3"/>
      <c r="Z985" s="3"/>
      <c r="AA985" s="3"/>
      <c r="AB985" s="3"/>
      <c r="AC985" s="3"/>
      <c r="AD985" s="3"/>
      <c r="AE985" s="3"/>
      <c r="AF985" s="3"/>
      <c r="AG985" s="3"/>
    </row>
    <row r="986" spans="1:33" ht="16.5" customHeight="1" x14ac:dyDescent="0.2">
      <c r="A986" s="3"/>
      <c r="B986" s="3"/>
      <c r="C986" s="3"/>
      <c r="D986" s="3"/>
      <c r="E986" s="16"/>
      <c r="F986" s="3"/>
      <c r="G986" s="3"/>
      <c r="H986" s="3"/>
      <c r="I986" s="3"/>
      <c r="J986" s="3"/>
      <c r="K986" s="3"/>
      <c r="L986" s="3"/>
      <c r="M986" s="3"/>
      <c r="N986" s="3"/>
      <c r="O986" s="3"/>
      <c r="P986" s="3"/>
      <c r="Q986" s="3"/>
      <c r="R986" s="3"/>
      <c r="S986" s="16"/>
      <c r="T986" s="16"/>
      <c r="U986" s="16"/>
      <c r="V986" s="16"/>
      <c r="W986" s="3"/>
      <c r="X986" s="3"/>
      <c r="Y986" s="3"/>
      <c r="Z986" s="3"/>
      <c r="AA986" s="3"/>
      <c r="AB986" s="3"/>
      <c r="AC986" s="3"/>
      <c r="AD986" s="3"/>
      <c r="AE986" s="3"/>
      <c r="AF986" s="3"/>
      <c r="AG986" s="3"/>
    </row>
    <row r="987" spans="1:33" ht="16.5" customHeight="1" x14ac:dyDescent="0.2">
      <c r="A987" s="3"/>
      <c r="B987" s="3"/>
      <c r="C987" s="3"/>
      <c r="D987" s="3"/>
      <c r="E987" s="16"/>
      <c r="F987" s="3"/>
      <c r="G987" s="3"/>
      <c r="H987" s="3"/>
      <c r="I987" s="3"/>
      <c r="J987" s="3"/>
      <c r="K987" s="3"/>
      <c r="L987" s="3"/>
      <c r="M987" s="3"/>
      <c r="N987" s="3"/>
      <c r="O987" s="3"/>
      <c r="P987" s="3"/>
      <c r="Q987" s="3"/>
      <c r="R987" s="3"/>
      <c r="S987" s="16"/>
      <c r="T987" s="16"/>
      <c r="U987" s="16"/>
      <c r="V987" s="16"/>
      <c r="W987" s="3"/>
      <c r="X987" s="3"/>
      <c r="Y987" s="3"/>
      <c r="Z987" s="3"/>
      <c r="AA987" s="3"/>
      <c r="AB987" s="3"/>
      <c r="AC987" s="3"/>
      <c r="AD987" s="3"/>
      <c r="AE987" s="3"/>
      <c r="AF987" s="3"/>
      <c r="AG987" s="3"/>
    </row>
    <row r="988" spans="1:33" ht="16.5" customHeight="1" x14ac:dyDescent="0.2">
      <c r="A988" s="3"/>
      <c r="B988" s="3"/>
      <c r="C988" s="3"/>
      <c r="D988" s="3"/>
      <c r="E988" s="16"/>
      <c r="F988" s="3"/>
      <c r="G988" s="3"/>
      <c r="H988" s="3"/>
      <c r="I988" s="3"/>
      <c r="J988" s="3"/>
      <c r="K988" s="3"/>
      <c r="L988" s="3"/>
      <c r="M988" s="3"/>
      <c r="N988" s="3"/>
      <c r="O988" s="3"/>
      <c r="P988" s="3"/>
      <c r="Q988" s="3"/>
      <c r="R988" s="3"/>
      <c r="S988" s="16"/>
      <c r="T988" s="16"/>
      <c r="U988" s="16"/>
      <c r="V988" s="16"/>
      <c r="W988" s="3"/>
      <c r="X988" s="3"/>
      <c r="Y988" s="3"/>
      <c r="Z988" s="3"/>
      <c r="AA988" s="3"/>
      <c r="AB988" s="3"/>
      <c r="AC988" s="3"/>
      <c r="AD988" s="3"/>
      <c r="AE988" s="3"/>
      <c r="AF988" s="3"/>
      <c r="AG988" s="3"/>
    </row>
    <row r="989" spans="1:33" ht="16.5" customHeight="1" x14ac:dyDescent="0.2">
      <c r="A989" s="3"/>
      <c r="B989" s="3"/>
      <c r="C989" s="3"/>
      <c r="D989" s="3"/>
      <c r="E989" s="16"/>
      <c r="F989" s="3"/>
      <c r="G989" s="3"/>
      <c r="H989" s="3"/>
      <c r="I989" s="3"/>
      <c r="J989" s="3"/>
      <c r="K989" s="3"/>
      <c r="L989" s="3"/>
      <c r="M989" s="3"/>
      <c r="N989" s="3"/>
      <c r="O989" s="3"/>
      <c r="P989" s="3"/>
      <c r="Q989" s="3"/>
      <c r="R989" s="3"/>
      <c r="S989" s="16"/>
      <c r="T989" s="16"/>
      <c r="U989" s="16"/>
      <c r="V989" s="16"/>
      <c r="W989" s="3"/>
      <c r="X989" s="3"/>
      <c r="Y989" s="3"/>
      <c r="Z989" s="3"/>
      <c r="AA989" s="3"/>
      <c r="AB989" s="3"/>
      <c r="AC989" s="3"/>
      <c r="AD989" s="3"/>
      <c r="AE989" s="3"/>
      <c r="AF989" s="3"/>
      <c r="AG989" s="3"/>
    </row>
    <row r="990" spans="1:33" ht="16.5" customHeight="1" x14ac:dyDescent="0.2">
      <c r="A990" s="3"/>
      <c r="B990" s="3"/>
      <c r="C990" s="3"/>
      <c r="D990" s="3"/>
      <c r="E990" s="16"/>
      <c r="F990" s="3"/>
      <c r="G990" s="3"/>
      <c r="H990" s="3"/>
      <c r="I990" s="3"/>
      <c r="J990" s="3"/>
      <c r="K990" s="3"/>
      <c r="L990" s="3"/>
      <c r="M990" s="3"/>
      <c r="N990" s="3"/>
      <c r="O990" s="3"/>
      <c r="P990" s="3"/>
      <c r="Q990" s="3"/>
      <c r="R990" s="3"/>
      <c r="S990" s="16"/>
      <c r="T990" s="16"/>
      <c r="U990" s="16"/>
      <c r="V990" s="16"/>
      <c r="W990" s="3"/>
      <c r="X990" s="3"/>
      <c r="Y990" s="3"/>
      <c r="Z990" s="3"/>
      <c r="AA990" s="3"/>
      <c r="AB990" s="3"/>
      <c r="AC990" s="3"/>
      <c r="AD990" s="3"/>
      <c r="AE990" s="3"/>
      <c r="AF990" s="3"/>
      <c r="AG990" s="3"/>
    </row>
    <row r="991" spans="1:33" ht="16.5" customHeight="1" x14ac:dyDescent="0.2">
      <c r="A991" s="3"/>
      <c r="B991" s="3"/>
      <c r="C991" s="3"/>
      <c r="D991" s="3"/>
      <c r="E991" s="16"/>
      <c r="F991" s="3"/>
      <c r="G991" s="3"/>
      <c r="H991" s="3"/>
      <c r="I991" s="3"/>
      <c r="J991" s="3"/>
      <c r="K991" s="3"/>
      <c r="L991" s="3"/>
      <c r="M991" s="3"/>
      <c r="N991" s="3"/>
      <c r="O991" s="3"/>
      <c r="P991" s="3"/>
      <c r="Q991" s="3"/>
      <c r="R991" s="3"/>
      <c r="S991" s="16"/>
      <c r="T991" s="16"/>
      <c r="U991" s="16"/>
      <c r="V991" s="16"/>
      <c r="W991" s="3"/>
      <c r="X991" s="3"/>
      <c r="Y991" s="3"/>
      <c r="Z991" s="3"/>
      <c r="AA991" s="3"/>
      <c r="AB991" s="3"/>
      <c r="AC991" s="3"/>
      <c r="AD991" s="3"/>
      <c r="AE991" s="3"/>
      <c r="AF991" s="3"/>
      <c r="AG991" s="3"/>
    </row>
    <row r="992" spans="1:33" ht="16.5" customHeight="1" x14ac:dyDescent="0.2">
      <c r="A992" s="3"/>
      <c r="B992" s="3"/>
      <c r="C992" s="3"/>
      <c r="D992" s="3"/>
      <c r="E992" s="16"/>
      <c r="F992" s="3"/>
      <c r="G992" s="3"/>
      <c r="H992" s="3"/>
      <c r="I992" s="3"/>
      <c r="J992" s="3"/>
      <c r="K992" s="3"/>
      <c r="L992" s="3"/>
      <c r="M992" s="3"/>
      <c r="N992" s="3"/>
      <c r="O992" s="3"/>
      <c r="P992" s="3"/>
      <c r="Q992" s="3"/>
      <c r="R992" s="3"/>
      <c r="S992" s="16"/>
      <c r="T992" s="16"/>
      <c r="U992" s="16"/>
      <c r="V992" s="16"/>
      <c r="W992" s="3"/>
      <c r="X992" s="3"/>
      <c r="Y992" s="3"/>
      <c r="Z992" s="3"/>
      <c r="AA992" s="3"/>
      <c r="AB992" s="3"/>
      <c r="AC992" s="3"/>
      <c r="AD992" s="3"/>
      <c r="AE992" s="3"/>
      <c r="AF992" s="3"/>
      <c r="AG992" s="3"/>
    </row>
    <row r="993" spans="1:33" ht="16.5" customHeight="1" x14ac:dyDescent="0.2">
      <c r="A993" s="3"/>
      <c r="B993" s="3"/>
      <c r="C993" s="3"/>
      <c r="D993" s="3"/>
      <c r="E993" s="16"/>
      <c r="F993" s="3"/>
      <c r="G993" s="3"/>
      <c r="H993" s="3"/>
      <c r="I993" s="3"/>
      <c r="J993" s="3"/>
      <c r="K993" s="3"/>
      <c r="L993" s="3"/>
      <c r="M993" s="3"/>
      <c r="N993" s="3"/>
      <c r="O993" s="3"/>
      <c r="P993" s="3"/>
      <c r="Q993" s="3"/>
      <c r="R993" s="3"/>
      <c r="S993" s="16"/>
      <c r="T993" s="16"/>
      <c r="U993" s="16"/>
      <c r="V993" s="16"/>
      <c r="W993" s="3"/>
      <c r="X993" s="3"/>
      <c r="Y993" s="3"/>
      <c r="Z993" s="3"/>
      <c r="AA993" s="3"/>
      <c r="AB993" s="3"/>
      <c r="AC993" s="3"/>
      <c r="AD993" s="3"/>
      <c r="AE993" s="3"/>
      <c r="AF993" s="3"/>
      <c r="AG993" s="3"/>
    </row>
    <row r="994" spans="1:33" ht="16.5" customHeight="1" x14ac:dyDescent="0.2">
      <c r="A994" s="3"/>
      <c r="B994" s="3"/>
      <c r="C994" s="3"/>
      <c r="D994" s="3"/>
      <c r="E994" s="16"/>
      <c r="F994" s="3"/>
      <c r="G994" s="3"/>
      <c r="H994" s="3"/>
      <c r="I994" s="3"/>
      <c r="J994" s="3"/>
      <c r="K994" s="3"/>
      <c r="L994" s="3"/>
      <c r="M994" s="3"/>
      <c r="N994" s="3"/>
      <c r="O994" s="3"/>
      <c r="P994" s="3"/>
      <c r="Q994" s="3"/>
      <c r="R994" s="3"/>
      <c r="S994" s="16"/>
      <c r="T994" s="16"/>
      <c r="U994" s="16"/>
      <c r="V994" s="16"/>
      <c r="W994" s="3"/>
      <c r="X994" s="3"/>
      <c r="Y994" s="3"/>
      <c r="Z994" s="3"/>
      <c r="AA994" s="3"/>
      <c r="AB994" s="3"/>
      <c r="AC994" s="3"/>
      <c r="AD994" s="3"/>
      <c r="AE994" s="3"/>
      <c r="AF994" s="3"/>
      <c r="AG994" s="3"/>
    </row>
    <row r="995" spans="1:33" ht="16.5" customHeight="1" x14ac:dyDescent="0.2">
      <c r="A995" s="3"/>
      <c r="B995" s="3"/>
      <c r="C995" s="3"/>
      <c r="D995" s="3"/>
      <c r="E995" s="16"/>
      <c r="F995" s="3"/>
      <c r="G995" s="3"/>
      <c r="H995" s="3"/>
      <c r="I995" s="3"/>
      <c r="J995" s="3"/>
      <c r="K995" s="3"/>
      <c r="L995" s="3"/>
      <c r="M995" s="3"/>
      <c r="N995" s="3"/>
      <c r="O995" s="3"/>
      <c r="P995" s="3"/>
      <c r="Q995" s="3"/>
      <c r="R995" s="3"/>
      <c r="S995" s="16"/>
      <c r="T995" s="16"/>
      <c r="U995" s="16"/>
      <c r="V995" s="16"/>
      <c r="W995" s="3"/>
      <c r="X995" s="3"/>
      <c r="Y995" s="3"/>
      <c r="Z995" s="3"/>
      <c r="AA995" s="3"/>
      <c r="AB995" s="3"/>
      <c r="AC995" s="3"/>
      <c r="AD995" s="3"/>
      <c r="AE995" s="3"/>
      <c r="AF995" s="3"/>
      <c r="AG995" s="3"/>
    </row>
    <row r="996" spans="1:33" ht="16.5" customHeight="1" x14ac:dyDescent="0.2">
      <c r="A996" s="3"/>
      <c r="B996" s="3"/>
      <c r="C996" s="3"/>
      <c r="D996" s="3"/>
      <c r="E996" s="16"/>
      <c r="F996" s="3"/>
      <c r="G996" s="3"/>
      <c r="H996" s="3"/>
      <c r="I996" s="3"/>
      <c r="J996" s="3"/>
      <c r="K996" s="3"/>
      <c r="L996" s="3"/>
      <c r="M996" s="3"/>
      <c r="N996" s="3"/>
      <c r="O996" s="3"/>
      <c r="P996" s="3"/>
      <c r="Q996" s="3"/>
      <c r="R996" s="3"/>
      <c r="S996" s="16"/>
      <c r="T996" s="16"/>
      <c r="U996" s="16"/>
      <c r="V996" s="16"/>
      <c r="W996" s="3"/>
      <c r="X996" s="3"/>
      <c r="Y996" s="3"/>
      <c r="Z996" s="3"/>
      <c r="AA996" s="3"/>
      <c r="AB996" s="3"/>
      <c r="AC996" s="3"/>
      <c r="AD996" s="3"/>
      <c r="AE996" s="3"/>
      <c r="AF996" s="3"/>
      <c r="AG996" s="3"/>
    </row>
    <row r="997" spans="1:33" ht="16.5" customHeight="1" x14ac:dyDescent="0.2">
      <c r="A997" s="3"/>
      <c r="B997" s="3"/>
      <c r="C997" s="3"/>
      <c r="D997" s="3"/>
      <c r="E997" s="16"/>
      <c r="F997" s="3"/>
      <c r="G997" s="3"/>
      <c r="H997" s="3"/>
      <c r="I997" s="3"/>
      <c r="J997" s="3"/>
      <c r="K997" s="3"/>
      <c r="L997" s="3"/>
      <c r="M997" s="3"/>
      <c r="N997" s="3"/>
      <c r="O997" s="3"/>
      <c r="P997" s="3"/>
      <c r="Q997" s="3"/>
      <c r="R997" s="3"/>
      <c r="S997" s="16"/>
      <c r="T997" s="16"/>
      <c r="U997" s="16"/>
      <c r="V997" s="16"/>
      <c r="W997" s="3"/>
      <c r="X997" s="3"/>
      <c r="Y997" s="3"/>
      <c r="Z997" s="3"/>
      <c r="AA997" s="3"/>
      <c r="AB997" s="3"/>
      <c r="AC997" s="3"/>
      <c r="AD997" s="3"/>
      <c r="AE997" s="3"/>
      <c r="AF997" s="3"/>
      <c r="AG997" s="3"/>
    </row>
    <row r="998" spans="1:33" ht="16.5" customHeight="1" x14ac:dyDescent="0.2">
      <c r="A998" s="3"/>
      <c r="B998" s="3"/>
      <c r="C998" s="3"/>
      <c r="D998" s="3"/>
      <c r="E998" s="16"/>
      <c r="F998" s="3"/>
      <c r="G998" s="3"/>
      <c r="H998" s="3"/>
      <c r="I998" s="3"/>
      <c r="J998" s="3"/>
      <c r="K998" s="3"/>
      <c r="L998" s="3"/>
      <c r="M998" s="3"/>
      <c r="N998" s="3"/>
      <c r="O998" s="3"/>
      <c r="P998" s="3"/>
      <c r="Q998" s="3"/>
      <c r="R998" s="3"/>
      <c r="S998" s="16"/>
      <c r="T998" s="16"/>
      <c r="U998" s="16"/>
      <c r="V998" s="16"/>
      <c r="W998" s="3"/>
      <c r="X998" s="3"/>
      <c r="Y998" s="3"/>
      <c r="Z998" s="3"/>
      <c r="AA998" s="3"/>
      <c r="AB998" s="3"/>
      <c r="AC998" s="3"/>
      <c r="AD998" s="3"/>
      <c r="AE998" s="3"/>
      <c r="AF998" s="3"/>
      <c r="AG998" s="3"/>
    </row>
    <row r="999" spans="1:33" ht="16.5" customHeight="1" x14ac:dyDescent="0.2">
      <c r="A999" s="3"/>
      <c r="B999" s="3"/>
      <c r="C999" s="3"/>
      <c r="D999" s="3"/>
      <c r="E999" s="16"/>
      <c r="F999" s="3"/>
      <c r="G999" s="3"/>
      <c r="H999" s="3"/>
      <c r="I999" s="3"/>
      <c r="J999" s="3"/>
      <c r="K999" s="3"/>
      <c r="L999" s="3"/>
      <c r="M999" s="3"/>
      <c r="N999" s="3"/>
      <c r="O999" s="3"/>
      <c r="P999" s="3"/>
      <c r="Q999" s="3"/>
      <c r="R999" s="3"/>
      <c r="S999" s="16"/>
      <c r="T999" s="16"/>
      <c r="U999" s="16"/>
      <c r="V999" s="16"/>
      <c r="W999" s="3"/>
      <c r="X999" s="3"/>
      <c r="Y999" s="3"/>
      <c r="Z999" s="3"/>
      <c r="AA999" s="3"/>
      <c r="AB999" s="3"/>
      <c r="AC999" s="3"/>
      <c r="AD999" s="3"/>
      <c r="AE999" s="3"/>
      <c r="AF999" s="3"/>
      <c r="AG999" s="3"/>
    </row>
    <row r="1000" spans="1:33" ht="16.5" customHeight="1" x14ac:dyDescent="0.2">
      <c r="A1000" s="3"/>
      <c r="B1000" s="3"/>
      <c r="C1000" s="3"/>
      <c r="D1000" s="3"/>
      <c r="E1000" s="16"/>
      <c r="F1000" s="3"/>
      <c r="G1000" s="3"/>
      <c r="H1000" s="3"/>
      <c r="I1000" s="3"/>
      <c r="J1000" s="3"/>
      <c r="K1000" s="3"/>
      <c r="L1000" s="3"/>
      <c r="M1000" s="3"/>
      <c r="N1000" s="3"/>
      <c r="O1000" s="3"/>
      <c r="P1000" s="3"/>
      <c r="Q1000" s="3"/>
      <c r="R1000" s="3"/>
      <c r="S1000" s="16"/>
      <c r="T1000" s="16"/>
      <c r="U1000" s="16"/>
      <c r="V1000" s="16"/>
      <c r="W1000" s="3"/>
      <c r="X1000" s="3"/>
      <c r="Y1000" s="3"/>
      <c r="Z1000" s="3"/>
      <c r="AA1000" s="3"/>
      <c r="AB1000" s="3"/>
      <c r="AC1000" s="3"/>
      <c r="AD1000" s="3"/>
      <c r="AE1000" s="3"/>
      <c r="AF1000" s="3"/>
      <c r="AG1000" s="3"/>
    </row>
  </sheetData>
  <mergeCells count="2">
    <mergeCell ref="T15:AA15"/>
    <mergeCell ref="H15:R15"/>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x14ac:dyDescent="0.2"/>
  <cols>
    <col min="1" max="10" width="11.5703125" customWidth="1"/>
    <col min="11" max="26" width="10" customWidth="1"/>
  </cols>
  <sheetData>
    <row r="1" spans="1:26" ht="12.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12.75" customHeight="1" x14ac:dyDescent="0.2">
      <c r="A2" s="1"/>
      <c r="B2" s="1"/>
      <c r="C2" s="1"/>
      <c r="D2" s="1"/>
      <c r="E2" s="1"/>
      <c r="F2" s="1"/>
      <c r="G2" s="1"/>
      <c r="H2" s="1"/>
      <c r="I2" s="1"/>
      <c r="J2" s="1"/>
      <c r="K2" s="1"/>
      <c r="L2" s="1"/>
      <c r="M2" s="1"/>
      <c r="N2" s="1"/>
      <c r="O2" s="1"/>
      <c r="P2" s="1"/>
      <c r="Q2" s="1"/>
      <c r="R2" s="1"/>
      <c r="S2" s="1"/>
      <c r="T2" s="1"/>
      <c r="U2" s="1"/>
      <c r="V2" s="1"/>
      <c r="W2" s="1"/>
      <c r="X2" s="1"/>
      <c r="Y2" s="1"/>
      <c r="Z2" s="1"/>
    </row>
    <row r="3" spans="1:26" ht="12.75" customHeight="1" x14ac:dyDescent="0.2">
      <c r="A3" s="1"/>
      <c r="B3" s="1"/>
      <c r="C3" s="1"/>
      <c r="D3" s="1"/>
      <c r="E3" s="1"/>
      <c r="F3" s="1"/>
      <c r="G3" s="1"/>
      <c r="H3" s="1"/>
      <c r="I3" s="1"/>
      <c r="J3" s="1"/>
      <c r="K3" s="1"/>
      <c r="L3" s="1"/>
      <c r="M3" s="1"/>
      <c r="N3" s="1"/>
      <c r="O3" s="1"/>
      <c r="P3" s="1"/>
      <c r="Q3" s="1"/>
      <c r="R3" s="1"/>
      <c r="S3" s="1"/>
      <c r="T3" s="1"/>
      <c r="U3" s="1"/>
      <c r="V3" s="1"/>
      <c r="W3" s="1"/>
      <c r="X3" s="1"/>
      <c r="Y3" s="1"/>
      <c r="Z3" s="1"/>
    </row>
    <row r="4" spans="1:26" ht="12.75" customHeight="1" x14ac:dyDescent="0.2">
      <c r="A4" s="1"/>
      <c r="B4" s="1"/>
      <c r="C4" s="1"/>
      <c r="D4" s="1"/>
      <c r="E4" s="1"/>
      <c r="F4" s="1"/>
      <c r="G4" s="1"/>
      <c r="H4" s="1"/>
      <c r="I4" s="1"/>
      <c r="J4" s="1"/>
      <c r="K4" s="1"/>
      <c r="L4" s="1"/>
      <c r="M4" s="1"/>
      <c r="N4" s="1"/>
      <c r="O4" s="1"/>
      <c r="P4" s="1"/>
      <c r="Q4" s="1"/>
      <c r="R4" s="1"/>
      <c r="S4" s="1"/>
      <c r="T4" s="1"/>
      <c r="U4" s="1"/>
      <c r="V4" s="1"/>
      <c r="W4" s="1"/>
      <c r="X4" s="1"/>
      <c r="Y4" s="1"/>
      <c r="Z4" s="1"/>
    </row>
    <row r="5" spans="1:26" ht="12.75" customHeight="1" x14ac:dyDescent="0.2">
      <c r="A5" s="1"/>
      <c r="B5" s="1"/>
      <c r="C5" s="1"/>
      <c r="D5" s="1"/>
      <c r="E5" s="1"/>
      <c r="F5" s="1"/>
      <c r="G5" s="1"/>
      <c r="H5" s="1"/>
      <c r="I5" s="1"/>
      <c r="J5" s="1"/>
      <c r="K5" s="1"/>
      <c r="L5" s="1"/>
      <c r="M5" s="1"/>
      <c r="N5" s="1"/>
      <c r="O5" s="1"/>
      <c r="P5" s="1"/>
      <c r="Q5" s="1"/>
      <c r="R5" s="1"/>
      <c r="S5" s="1"/>
      <c r="T5" s="1"/>
      <c r="U5" s="1"/>
      <c r="V5" s="1"/>
      <c r="W5" s="1"/>
      <c r="X5" s="1"/>
      <c r="Y5" s="1"/>
      <c r="Z5" s="1"/>
    </row>
    <row r="6" spans="1:26" ht="12.75" customHeight="1" x14ac:dyDescent="0.2">
      <c r="A6" s="1"/>
      <c r="B6" s="1"/>
      <c r="C6" s="1"/>
      <c r="D6" s="1"/>
      <c r="E6" s="1"/>
      <c r="F6" s="1"/>
      <c r="G6" s="1"/>
      <c r="H6" s="1"/>
      <c r="I6" s="1"/>
      <c r="J6" s="1"/>
      <c r="K6" s="1"/>
      <c r="L6" s="1"/>
      <c r="M6" s="1"/>
      <c r="N6" s="1"/>
      <c r="O6" s="1"/>
      <c r="P6" s="1"/>
      <c r="Q6" s="1"/>
      <c r="R6" s="1"/>
      <c r="S6" s="1"/>
      <c r="T6" s="1"/>
      <c r="U6" s="1"/>
      <c r="V6" s="1"/>
      <c r="W6" s="1"/>
      <c r="X6" s="1"/>
      <c r="Y6" s="1"/>
      <c r="Z6" s="1"/>
    </row>
    <row r="7" spans="1:26" ht="12.75" customHeight="1" x14ac:dyDescent="0.2">
      <c r="A7" s="1"/>
      <c r="B7" s="1"/>
      <c r="C7" s="1"/>
      <c r="D7" s="1"/>
      <c r="E7" s="1"/>
      <c r="F7" s="1"/>
      <c r="G7" s="1"/>
      <c r="H7" s="1"/>
      <c r="I7" s="1"/>
      <c r="J7" s="1"/>
      <c r="K7" s="1"/>
      <c r="L7" s="1"/>
      <c r="M7" s="1"/>
      <c r="N7" s="1"/>
      <c r="O7" s="1"/>
      <c r="P7" s="1"/>
      <c r="Q7" s="1"/>
      <c r="R7" s="1"/>
      <c r="S7" s="1"/>
      <c r="T7" s="1"/>
      <c r="U7" s="1"/>
      <c r="V7" s="1"/>
      <c r="W7" s="1"/>
      <c r="X7" s="1"/>
      <c r="Y7" s="1"/>
      <c r="Z7" s="1"/>
    </row>
    <row r="8" spans="1:26" ht="12.75" customHeight="1" x14ac:dyDescent="0.2">
      <c r="A8" s="1"/>
      <c r="B8" s="1"/>
      <c r="C8" s="1"/>
      <c r="D8" s="1"/>
      <c r="E8" s="1"/>
      <c r="F8" s="1"/>
      <c r="G8" s="1"/>
      <c r="H8" s="1"/>
      <c r="I8" s="1"/>
      <c r="J8" s="1"/>
      <c r="K8" s="1"/>
      <c r="L8" s="1"/>
      <c r="M8" s="1"/>
      <c r="N8" s="1"/>
      <c r="O8" s="1"/>
      <c r="P8" s="1"/>
      <c r="Q8" s="1"/>
      <c r="R8" s="1"/>
      <c r="S8" s="1"/>
      <c r="T8" s="1"/>
      <c r="U8" s="1"/>
      <c r="V8" s="1"/>
      <c r="W8" s="1"/>
      <c r="X8" s="1"/>
      <c r="Y8" s="1"/>
      <c r="Z8" s="1"/>
    </row>
    <row r="9" spans="1:26" ht="12.75" customHeight="1" x14ac:dyDescent="0.2">
      <c r="A9" s="1"/>
      <c r="B9" s="1"/>
      <c r="C9" s="1"/>
      <c r="D9" s="1"/>
      <c r="E9" s="1"/>
      <c r="F9" s="1"/>
      <c r="G9" s="1"/>
      <c r="H9" s="1"/>
      <c r="I9" s="1"/>
      <c r="J9" s="1"/>
      <c r="K9" s="1"/>
      <c r="L9" s="1"/>
      <c r="M9" s="1"/>
      <c r="N9" s="1"/>
      <c r="O9" s="1"/>
      <c r="P9" s="1"/>
      <c r="Q9" s="1"/>
      <c r="R9" s="1"/>
      <c r="S9" s="1"/>
      <c r="T9" s="1"/>
      <c r="U9" s="1"/>
      <c r="V9" s="1"/>
      <c r="W9" s="1"/>
      <c r="X9" s="1"/>
      <c r="Y9" s="1"/>
      <c r="Z9" s="1"/>
    </row>
    <row r="10" spans="1:26" ht="12.7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2.7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Front Cover</vt:lpstr>
      <vt:lpstr>Data</vt:lpstr>
      <vt:lpstr>Pictures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langyu gu</dc:creator>
  <cp:lastModifiedBy>langyu gu</cp:lastModifiedBy>
  <dcterms:created xsi:type="dcterms:W3CDTF">2017-11-05T17:30:59Z</dcterms:created>
  <dcterms:modified xsi:type="dcterms:W3CDTF">2017-11-05T17:32:22Z</dcterms:modified>
</cp:coreProperties>
</file>