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ean_hd/strep_manuscript/microbox/"/>
    </mc:Choice>
  </mc:AlternateContent>
  <xr:revisionPtr revIDLastSave="0" documentId="13_ncr:1_{B7C9880B-D06D-AB4E-8EA0-4FE97BFC51C6}" xr6:coauthVersionLast="47" xr6:coauthVersionMax="47" xr10:uidLastSave="{00000000-0000-0000-0000-000000000000}"/>
  <bookViews>
    <workbookView xWindow="980" yWindow="740" windowWidth="28420" windowHeight="18380" activeTab="3" xr2:uid="{D472182A-109C-4643-97F4-CD6952815DC0}"/>
  </bookViews>
  <sheets>
    <sheet name="metadata" sheetId="2" r:id="rId1"/>
    <sheet name="qPCR_setup" sheetId="3" r:id="rId2"/>
    <sheet name="qPCR_mastermix" sheetId="6" r:id="rId3"/>
    <sheet name="qPCR_results" sheetId="5" r:id="rId4"/>
  </sheets>
  <definedNames>
    <definedName name="_xlnm._FilterDatabase" localSheetId="0" hidden="1">metadata!$A$1:$Q$392</definedName>
    <definedName name="_xlnm.Print_Area" localSheetId="1">qPCR_setup!$B$41:$N$59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5" i="5" l="1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44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2" i="5"/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B9" i="6"/>
  <c r="N165" i="5" l="1"/>
  <c r="O165" i="5"/>
  <c r="N141" i="5"/>
  <c r="O141" i="5"/>
  <c r="N133" i="5"/>
  <c r="O133" i="5"/>
  <c r="N109" i="5"/>
  <c r="O109" i="5"/>
  <c r="N101" i="5"/>
  <c r="O101" i="5"/>
  <c r="N77" i="5"/>
  <c r="O77" i="5"/>
  <c r="N173" i="5"/>
  <c r="O173" i="5"/>
  <c r="N149" i="5"/>
  <c r="O149" i="5"/>
  <c r="N125" i="5"/>
  <c r="O125" i="5"/>
  <c r="N85" i="5"/>
  <c r="O85" i="5"/>
  <c r="N69" i="5"/>
  <c r="O69" i="5"/>
  <c r="N189" i="5"/>
  <c r="O189" i="5"/>
  <c r="N181" i="5"/>
  <c r="O181" i="5"/>
  <c r="N157" i="5"/>
  <c r="O157" i="5"/>
  <c r="N117" i="5"/>
  <c r="O117" i="5"/>
  <c r="N93" i="5"/>
  <c r="O93" i="5"/>
  <c r="N64" i="5"/>
  <c r="O64" i="5"/>
  <c r="N56" i="5"/>
  <c r="O56" i="5"/>
  <c r="N48" i="5"/>
  <c r="O48" i="5"/>
  <c r="N40" i="5"/>
  <c r="O40" i="5"/>
  <c r="N32" i="5"/>
  <c r="O32" i="5"/>
  <c r="N24" i="5"/>
  <c r="O24" i="5"/>
  <c r="N16" i="5"/>
  <c r="O16" i="5"/>
  <c r="N8" i="5"/>
  <c r="O8" i="5"/>
  <c r="N41" i="5"/>
  <c r="O41" i="5"/>
  <c r="N33" i="5"/>
  <c r="O33" i="5"/>
  <c r="N180" i="5"/>
  <c r="O180" i="5"/>
  <c r="N116" i="5"/>
  <c r="O116" i="5"/>
  <c r="N147" i="5"/>
  <c r="O147" i="5"/>
  <c r="N67" i="5"/>
  <c r="O67" i="5"/>
  <c r="N63" i="5"/>
  <c r="O63" i="5"/>
  <c r="N55" i="5"/>
  <c r="O55" i="5"/>
  <c r="N47" i="5"/>
  <c r="O47" i="5"/>
  <c r="N39" i="5"/>
  <c r="O39" i="5"/>
  <c r="N31" i="5"/>
  <c r="O31" i="5"/>
  <c r="N23" i="5"/>
  <c r="O23" i="5"/>
  <c r="N15" i="5"/>
  <c r="O15" i="5"/>
  <c r="N7" i="5"/>
  <c r="O7" i="5"/>
  <c r="N49" i="5"/>
  <c r="O49" i="5"/>
  <c r="N25" i="5"/>
  <c r="O25" i="5"/>
  <c r="N172" i="5"/>
  <c r="O172" i="5"/>
  <c r="N156" i="5"/>
  <c r="O156" i="5"/>
  <c r="N132" i="5"/>
  <c r="O132" i="5"/>
  <c r="N100" i="5"/>
  <c r="O100" i="5"/>
  <c r="N76" i="5"/>
  <c r="O76" i="5"/>
  <c r="N171" i="5"/>
  <c r="O171" i="5"/>
  <c r="N139" i="5"/>
  <c r="O139" i="5"/>
  <c r="N131" i="5"/>
  <c r="O131" i="5"/>
  <c r="N107" i="5"/>
  <c r="O107" i="5"/>
  <c r="N91" i="5"/>
  <c r="O91" i="5"/>
  <c r="N162" i="5"/>
  <c r="O162" i="5"/>
  <c r="N146" i="5"/>
  <c r="O146" i="5"/>
  <c r="N138" i="5"/>
  <c r="O138" i="5"/>
  <c r="N130" i="5"/>
  <c r="O130" i="5"/>
  <c r="N122" i="5"/>
  <c r="O122" i="5"/>
  <c r="N114" i="5"/>
  <c r="O114" i="5"/>
  <c r="N106" i="5"/>
  <c r="O106" i="5"/>
  <c r="N98" i="5"/>
  <c r="O98" i="5"/>
  <c r="N90" i="5"/>
  <c r="O90" i="5"/>
  <c r="N82" i="5"/>
  <c r="O82" i="5"/>
  <c r="N74" i="5"/>
  <c r="O74" i="5"/>
  <c r="N66" i="5"/>
  <c r="O66" i="5"/>
  <c r="N62" i="5"/>
  <c r="O62" i="5"/>
  <c r="N54" i="5"/>
  <c r="O54" i="5"/>
  <c r="N46" i="5"/>
  <c r="O46" i="5"/>
  <c r="N38" i="5"/>
  <c r="O38" i="5"/>
  <c r="N30" i="5"/>
  <c r="O30" i="5"/>
  <c r="N22" i="5"/>
  <c r="O22" i="5"/>
  <c r="N14" i="5"/>
  <c r="O14" i="5"/>
  <c r="N6" i="5"/>
  <c r="O6" i="5"/>
  <c r="N65" i="5"/>
  <c r="O65" i="5"/>
  <c r="N9" i="5"/>
  <c r="O9" i="5"/>
  <c r="N164" i="5"/>
  <c r="O164" i="5"/>
  <c r="N124" i="5"/>
  <c r="O124" i="5"/>
  <c r="N92" i="5"/>
  <c r="O92" i="5"/>
  <c r="N68" i="5"/>
  <c r="O68" i="5"/>
  <c r="N187" i="5"/>
  <c r="O187" i="5"/>
  <c r="N163" i="5"/>
  <c r="O163" i="5"/>
  <c r="N123" i="5"/>
  <c r="O123" i="5"/>
  <c r="N99" i="5"/>
  <c r="O99" i="5"/>
  <c r="N75" i="5"/>
  <c r="O75" i="5"/>
  <c r="N178" i="5"/>
  <c r="O178" i="5"/>
  <c r="N154" i="5"/>
  <c r="O154" i="5"/>
  <c r="N185" i="5"/>
  <c r="O185" i="5"/>
  <c r="N177" i="5"/>
  <c r="O177" i="5"/>
  <c r="N169" i="5"/>
  <c r="O169" i="5"/>
  <c r="N161" i="5"/>
  <c r="O161" i="5"/>
  <c r="N153" i="5"/>
  <c r="O153" i="5"/>
  <c r="N145" i="5"/>
  <c r="O145" i="5"/>
  <c r="N137" i="5"/>
  <c r="O137" i="5"/>
  <c r="N129" i="5"/>
  <c r="O129" i="5"/>
  <c r="N121" i="5"/>
  <c r="O121" i="5"/>
  <c r="N113" i="5"/>
  <c r="O113" i="5"/>
  <c r="N105" i="5"/>
  <c r="O105" i="5"/>
  <c r="N97" i="5"/>
  <c r="O97" i="5"/>
  <c r="N89" i="5"/>
  <c r="O89" i="5"/>
  <c r="N81" i="5"/>
  <c r="O81" i="5"/>
  <c r="N73" i="5"/>
  <c r="O73" i="5"/>
  <c r="N61" i="5"/>
  <c r="O61" i="5"/>
  <c r="N53" i="5"/>
  <c r="O53" i="5"/>
  <c r="N45" i="5"/>
  <c r="O45" i="5"/>
  <c r="N37" i="5"/>
  <c r="O37" i="5"/>
  <c r="N29" i="5"/>
  <c r="O29" i="5"/>
  <c r="N21" i="5"/>
  <c r="O21" i="5"/>
  <c r="N13" i="5"/>
  <c r="O13" i="5"/>
  <c r="N5" i="5"/>
  <c r="O5" i="5"/>
  <c r="N57" i="5"/>
  <c r="O57" i="5"/>
  <c r="N17" i="5"/>
  <c r="O17" i="5"/>
  <c r="N188" i="5"/>
  <c r="O188" i="5"/>
  <c r="N148" i="5"/>
  <c r="O148" i="5"/>
  <c r="N140" i="5"/>
  <c r="O140" i="5"/>
  <c r="N108" i="5"/>
  <c r="O108" i="5"/>
  <c r="N84" i="5"/>
  <c r="O84" i="5"/>
  <c r="N179" i="5"/>
  <c r="O179" i="5"/>
  <c r="N155" i="5"/>
  <c r="O155" i="5"/>
  <c r="N115" i="5"/>
  <c r="O115" i="5"/>
  <c r="N83" i="5"/>
  <c r="O83" i="5"/>
  <c r="N186" i="5"/>
  <c r="O186" i="5"/>
  <c r="N170" i="5"/>
  <c r="O170" i="5"/>
  <c r="N184" i="5"/>
  <c r="O184" i="5"/>
  <c r="N176" i="5"/>
  <c r="O176" i="5"/>
  <c r="N168" i="5"/>
  <c r="O168" i="5"/>
  <c r="N160" i="5"/>
  <c r="O160" i="5"/>
  <c r="N152" i="5"/>
  <c r="O152" i="5"/>
  <c r="N144" i="5"/>
  <c r="O144" i="5"/>
  <c r="N136" i="5"/>
  <c r="O136" i="5"/>
  <c r="N128" i="5"/>
  <c r="O128" i="5"/>
  <c r="N120" i="5"/>
  <c r="O120" i="5"/>
  <c r="N112" i="5"/>
  <c r="O112" i="5"/>
  <c r="N104" i="5"/>
  <c r="O104" i="5"/>
  <c r="N96" i="5"/>
  <c r="O96" i="5"/>
  <c r="N88" i="5"/>
  <c r="O88" i="5"/>
  <c r="N80" i="5"/>
  <c r="O80" i="5"/>
  <c r="N72" i="5"/>
  <c r="O72" i="5"/>
  <c r="N60" i="5"/>
  <c r="O60" i="5"/>
  <c r="N52" i="5"/>
  <c r="O52" i="5"/>
  <c r="N44" i="5"/>
  <c r="O44" i="5"/>
  <c r="N36" i="5"/>
  <c r="O36" i="5"/>
  <c r="N28" i="5"/>
  <c r="O28" i="5"/>
  <c r="N20" i="5"/>
  <c r="O20" i="5"/>
  <c r="N12" i="5"/>
  <c r="O12" i="5"/>
  <c r="N4" i="5"/>
  <c r="O4" i="5"/>
  <c r="N59" i="5"/>
  <c r="O59" i="5"/>
  <c r="N51" i="5"/>
  <c r="O51" i="5"/>
  <c r="N43" i="5"/>
  <c r="O43" i="5"/>
  <c r="N35" i="5"/>
  <c r="O35" i="5"/>
  <c r="N27" i="5"/>
  <c r="O27" i="5"/>
  <c r="N19" i="5"/>
  <c r="O19" i="5"/>
  <c r="N11" i="5"/>
  <c r="O11" i="5"/>
  <c r="N3" i="5"/>
  <c r="O3" i="5"/>
  <c r="N191" i="5"/>
  <c r="O191" i="5"/>
  <c r="N183" i="5"/>
  <c r="O183" i="5"/>
  <c r="N175" i="5"/>
  <c r="O175" i="5"/>
  <c r="N167" i="5"/>
  <c r="O167" i="5"/>
  <c r="N159" i="5"/>
  <c r="O159" i="5"/>
  <c r="N151" i="5"/>
  <c r="O151" i="5"/>
  <c r="N143" i="5"/>
  <c r="O143" i="5"/>
  <c r="N135" i="5"/>
  <c r="O135" i="5"/>
  <c r="N127" i="5"/>
  <c r="O127" i="5"/>
  <c r="N119" i="5"/>
  <c r="O119" i="5"/>
  <c r="N111" i="5"/>
  <c r="O111" i="5"/>
  <c r="N103" i="5"/>
  <c r="O103" i="5"/>
  <c r="N95" i="5"/>
  <c r="O95" i="5"/>
  <c r="N87" i="5"/>
  <c r="O87" i="5"/>
  <c r="N79" i="5"/>
  <c r="O79" i="5"/>
  <c r="N71" i="5"/>
  <c r="O71" i="5"/>
  <c r="N190" i="5"/>
  <c r="O190" i="5"/>
  <c r="N182" i="5"/>
  <c r="O182" i="5"/>
  <c r="N174" i="5"/>
  <c r="O174" i="5"/>
  <c r="N166" i="5"/>
  <c r="O166" i="5"/>
  <c r="N158" i="5"/>
  <c r="O158" i="5"/>
  <c r="N150" i="5"/>
  <c r="O150" i="5"/>
  <c r="N142" i="5"/>
  <c r="O142" i="5"/>
  <c r="N134" i="5"/>
  <c r="O134" i="5"/>
  <c r="N126" i="5"/>
  <c r="O126" i="5"/>
  <c r="N118" i="5"/>
  <c r="O118" i="5"/>
  <c r="N110" i="5"/>
  <c r="O110" i="5"/>
  <c r="N102" i="5"/>
  <c r="O102" i="5"/>
  <c r="N94" i="5"/>
  <c r="O94" i="5"/>
  <c r="N86" i="5"/>
  <c r="O86" i="5"/>
  <c r="N78" i="5"/>
  <c r="O78" i="5"/>
  <c r="N70" i="5"/>
  <c r="O70" i="5"/>
  <c r="N58" i="5"/>
  <c r="O58" i="5"/>
  <c r="N50" i="5"/>
  <c r="O50" i="5"/>
  <c r="N42" i="5"/>
  <c r="O42" i="5"/>
  <c r="N34" i="5"/>
  <c r="O34" i="5"/>
  <c r="N26" i="5"/>
  <c r="O26" i="5"/>
  <c r="N18" i="5"/>
  <c r="O18" i="5"/>
  <c r="N10" i="5"/>
  <c r="O10" i="5"/>
  <c r="N2" i="5"/>
  <c r="O2" i="5"/>
  <c r="C6" i="6"/>
  <c r="C5" i="6"/>
  <c r="C4" i="6"/>
  <c r="C3" i="6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178" i="2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08" i="5"/>
  <c r="D215" i="5"/>
  <c r="D214" i="5"/>
  <c r="D213" i="5"/>
  <c r="D212" i="5"/>
  <c r="D211" i="5"/>
  <c r="D210" i="5"/>
  <c r="D209" i="5"/>
  <c r="D207" i="5"/>
  <c r="D206" i="5"/>
  <c r="D205" i="5"/>
  <c r="D204" i="5"/>
  <c r="D203" i="5"/>
  <c r="D202" i="5"/>
  <c r="D201" i="5"/>
  <c r="D200" i="5"/>
  <c r="D193" i="5"/>
  <c r="D194" i="5"/>
  <c r="D195" i="5"/>
  <c r="D196" i="5"/>
  <c r="D197" i="5"/>
  <c r="D198" i="5"/>
  <c r="D199" i="5"/>
  <c r="D192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C9" i="6" l="1"/>
  <c r="N215" i="5" l="1"/>
  <c r="O215" i="5"/>
  <c r="N283" i="5"/>
  <c r="O283" i="5"/>
  <c r="N665" i="5"/>
  <c r="O665" i="5"/>
  <c r="N503" i="5"/>
  <c r="O503" i="5"/>
  <c r="N343" i="5"/>
  <c r="O343" i="5"/>
  <c r="N446" i="5"/>
  <c r="O446" i="5"/>
  <c r="N709" i="5"/>
  <c r="O709" i="5"/>
  <c r="N387" i="5"/>
  <c r="O387" i="5"/>
  <c r="N367" i="5"/>
  <c r="O367" i="5"/>
  <c r="N544" i="5"/>
  <c r="O544" i="5"/>
  <c r="N716" i="5"/>
  <c r="O716" i="5"/>
  <c r="N652" i="5"/>
  <c r="O652" i="5"/>
  <c r="N588" i="5"/>
  <c r="O588" i="5"/>
  <c r="N524" i="5"/>
  <c r="O524" i="5"/>
  <c r="N460" i="5"/>
  <c r="O460" i="5"/>
  <c r="N394" i="5"/>
  <c r="O394" i="5"/>
  <c r="N330" i="5"/>
  <c r="O330" i="5"/>
  <c r="N627" i="5"/>
  <c r="O627" i="5"/>
  <c r="N523" i="5"/>
  <c r="O523" i="5"/>
  <c r="N459" i="5"/>
  <c r="O459" i="5"/>
  <c r="N393" i="5"/>
  <c r="O393" i="5"/>
  <c r="N329" i="5"/>
  <c r="O329" i="5"/>
  <c r="N449" i="5"/>
  <c r="O449" i="5"/>
  <c r="N683" i="5"/>
  <c r="O683" i="5"/>
  <c r="N579" i="5"/>
  <c r="O579" i="5"/>
  <c r="N666" i="5"/>
  <c r="O666" i="5"/>
  <c r="N602" i="5"/>
  <c r="O602" i="5"/>
  <c r="N538" i="5"/>
  <c r="O538" i="5"/>
  <c r="N474" i="5"/>
  <c r="O474" i="5"/>
  <c r="N408" i="5"/>
  <c r="O408" i="5"/>
  <c r="N344" i="5"/>
  <c r="O344" i="5"/>
  <c r="N206" i="5"/>
  <c r="O206" i="5"/>
  <c r="N242" i="5"/>
  <c r="O242" i="5"/>
  <c r="N253" i="5"/>
  <c r="O253" i="5"/>
  <c r="N266" i="5"/>
  <c r="O266" i="5"/>
  <c r="N250" i="5"/>
  <c r="O250" i="5"/>
  <c r="N287" i="5"/>
  <c r="O287" i="5"/>
  <c r="N213" i="5"/>
  <c r="O213" i="5"/>
  <c r="N261" i="5"/>
  <c r="O261" i="5"/>
  <c r="N264" i="5"/>
  <c r="O264" i="5"/>
  <c r="N245" i="5"/>
  <c r="O245" i="5"/>
  <c r="N216" i="5"/>
  <c r="O216" i="5"/>
  <c r="N271" i="5"/>
  <c r="O271" i="5"/>
  <c r="N569" i="5"/>
  <c r="O569" i="5"/>
  <c r="N633" i="5"/>
  <c r="O633" i="5"/>
  <c r="N601" i="5"/>
  <c r="O601" i="5"/>
  <c r="N398" i="5"/>
  <c r="O398" i="5"/>
  <c r="N334" i="5"/>
  <c r="O334" i="5"/>
  <c r="N399" i="5"/>
  <c r="O399" i="5"/>
  <c r="N504" i="5"/>
  <c r="O504" i="5"/>
  <c r="N559" i="5"/>
  <c r="O559" i="5"/>
  <c r="N495" i="5"/>
  <c r="O495" i="5"/>
  <c r="N429" i="5"/>
  <c r="O429" i="5"/>
  <c r="N365" i="5"/>
  <c r="O365" i="5"/>
  <c r="N301" i="5"/>
  <c r="O301" i="5"/>
  <c r="N303" i="5"/>
  <c r="O303" i="5"/>
  <c r="N496" i="5"/>
  <c r="O496" i="5"/>
  <c r="N694" i="5"/>
  <c r="O694" i="5"/>
  <c r="N630" i="5"/>
  <c r="O630" i="5"/>
  <c r="N566" i="5"/>
  <c r="O566" i="5"/>
  <c r="N502" i="5"/>
  <c r="O502" i="5"/>
  <c r="N436" i="5"/>
  <c r="O436" i="5"/>
  <c r="N372" i="5"/>
  <c r="O372" i="5"/>
  <c r="N308" i="5"/>
  <c r="O308" i="5"/>
  <c r="N319" i="5"/>
  <c r="O319" i="5"/>
  <c r="N480" i="5"/>
  <c r="O480" i="5"/>
  <c r="N701" i="5"/>
  <c r="O701" i="5"/>
  <c r="N637" i="5"/>
  <c r="O637" i="5"/>
  <c r="N573" i="5"/>
  <c r="O573" i="5"/>
  <c r="N509" i="5"/>
  <c r="O509" i="5"/>
  <c r="N445" i="5"/>
  <c r="O445" i="5"/>
  <c r="N379" i="5"/>
  <c r="O379" i="5"/>
  <c r="N315" i="5"/>
  <c r="O315" i="5"/>
  <c r="N335" i="5"/>
  <c r="O335" i="5"/>
  <c r="N520" i="5"/>
  <c r="O520" i="5"/>
  <c r="N708" i="5"/>
  <c r="O708" i="5"/>
  <c r="N644" i="5"/>
  <c r="O644" i="5"/>
  <c r="N580" i="5"/>
  <c r="O580" i="5"/>
  <c r="N516" i="5"/>
  <c r="O516" i="5"/>
  <c r="N452" i="5"/>
  <c r="O452" i="5"/>
  <c r="N386" i="5"/>
  <c r="O386" i="5"/>
  <c r="N322" i="5"/>
  <c r="O322" i="5"/>
  <c r="N611" i="5"/>
  <c r="O611" i="5"/>
  <c r="N515" i="5"/>
  <c r="O515" i="5"/>
  <c r="N451" i="5"/>
  <c r="O451" i="5"/>
  <c r="N385" i="5"/>
  <c r="O385" i="5"/>
  <c r="N321" i="5"/>
  <c r="O321" i="5"/>
  <c r="N415" i="5"/>
  <c r="O415" i="5"/>
  <c r="N675" i="5"/>
  <c r="O675" i="5"/>
  <c r="N563" i="5"/>
  <c r="O563" i="5"/>
  <c r="N658" i="5"/>
  <c r="O658" i="5"/>
  <c r="N594" i="5"/>
  <c r="O594" i="5"/>
  <c r="N530" i="5"/>
  <c r="O530" i="5"/>
  <c r="N466" i="5"/>
  <c r="O466" i="5"/>
  <c r="N400" i="5"/>
  <c r="O400" i="5"/>
  <c r="N336" i="5"/>
  <c r="O336" i="5"/>
  <c r="N234" i="5"/>
  <c r="O234" i="5"/>
  <c r="N255" i="5"/>
  <c r="O255" i="5"/>
  <c r="N439" i="5"/>
  <c r="O439" i="5"/>
  <c r="N528" i="5"/>
  <c r="O528" i="5"/>
  <c r="N316" i="5"/>
  <c r="O316" i="5"/>
  <c r="N323" i="5"/>
  <c r="O323" i="5"/>
  <c r="N274" i="5"/>
  <c r="O274" i="5"/>
  <c r="N243" i="5"/>
  <c r="O243" i="5"/>
  <c r="N239" i="5"/>
  <c r="O239" i="5"/>
  <c r="N204" i="5"/>
  <c r="O204" i="5"/>
  <c r="N211" i="5"/>
  <c r="O211" i="5"/>
  <c r="N224" i="5"/>
  <c r="O224" i="5"/>
  <c r="N262" i="5"/>
  <c r="O262" i="5"/>
  <c r="N248" i="5"/>
  <c r="O248" i="5"/>
  <c r="N247" i="5"/>
  <c r="O247" i="5"/>
  <c r="N625" i="5"/>
  <c r="O625" i="5"/>
  <c r="N673" i="5"/>
  <c r="O673" i="5"/>
  <c r="N537" i="5"/>
  <c r="O537" i="5"/>
  <c r="N390" i="5"/>
  <c r="O390" i="5"/>
  <c r="N326" i="5"/>
  <c r="O326" i="5"/>
  <c r="N359" i="5"/>
  <c r="O359" i="5"/>
  <c r="N655" i="5"/>
  <c r="O655" i="5"/>
  <c r="N551" i="5"/>
  <c r="O551" i="5"/>
  <c r="N487" i="5"/>
  <c r="O487" i="5"/>
  <c r="N421" i="5"/>
  <c r="O421" i="5"/>
  <c r="N357" i="5"/>
  <c r="O357" i="5"/>
  <c r="N293" i="5"/>
  <c r="O293" i="5"/>
  <c r="N696" i="5"/>
  <c r="O696" i="5"/>
  <c r="N456" i="5"/>
  <c r="O456" i="5"/>
  <c r="N686" i="5"/>
  <c r="O686" i="5"/>
  <c r="N622" i="5"/>
  <c r="O622" i="5"/>
  <c r="N558" i="5"/>
  <c r="O558" i="5"/>
  <c r="N494" i="5"/>
  <c r="O494" i="5"/>
  <c r="N428" i="5"/>
  <c r="O428" i="5"/>
  <c r="N364" i="5"/>
  <c r="O364" i="5"/>
  <c r="N300" i="5"/>
  <c r="O300" i="5"/>
  <c r="N688" i="5"/>
  <c r="O688" i="5"/>
  <c r="N472" i="5"/>
  <c r="O472" i="5"/>
  <c r="N693" i="5"/>
  <c r="O693" i="5"/>
  <c r="N629" i="5"/>
  <c r="O629" i="5"/>
  <c r="N565" i="5"/>
  <c r="O565" i="5"/>
  <c r="N501" i="5"/>
  <c r="O501" i="5"/>
  <c r="N435" i="5"/>
  <c r="O435" i="5"/>
  <c r="N371" i="5"/>
  <c r="O371" i="5"/>
  <c r="N307" i="5"/>
  <c r="O307" i="5"/>
  <c r="N311" i="5"/>
  <c r="O311" i="5"/>
  <c r="N488" i="5"/>
  <c r="O488" i="5"/>
  <c r="N700" i="5"/>
  <c r="O700" i="5"/>
  <c r="N636" i="5"/>
  <c r="O636" i="5"/>
  <c r="N572" i="5"/>
  <c r="O572" i="5"/>
  <c r="N508" i="5"/>
  <c r="O508" i="5"/>
  <c r="N444" i="5"/>
  <c r="O444" i="5"/>
  <c r="N378" i="5"/>
  <c r="O378" i="5"/>
  <c r="N314" i="5"/>
  <c r="O314" i="5"/>
  <c r="N595" i="5"/>
  <c r="O595" i="5"/>
  <c r="N507" i="5"/>
  <c r="O507" i="5"/>
  <c r="N441" i="5"/>
  <c r="O441" i="5"/>
  <c r="N377" i="5"/>
  <c r="O377" i="5"/>
  <c r="N313" i="5"/>
  <c r="O313" i="5"/>
  <c r="N375" i="5"/>
  <c r="O375" i="5"/>
  <c r="N659" i="5"/>
  <c r="O659" i="5"/>
  <c r="N714" i="5"/>
  <c r="O714" i="5"/>
  <c r="N650" i="5"/>
  <c r="O650" i="5"/>
  <c r="N586" i="5"/>
  <c r="O586" i="5"/>
  <c r="N522" i="5"/>
  <c r="O522" i="5"/>
  <c r="N458" i="5"/>
  <c r="O458" i="5"/>
  <c r="N392" i="5"/>
  <c r="O392" i="5"/>
  <c r="N328" i="5"/>
  <c r="O328" i="5"/>
  <c r="N384" i="5"/>
  <c r="O384" i="5"/>
  <c r="N320" i="5"/>
  <c r="O320" i="5"/>
  <c r="N585" i="5"/>
  <c r="O585" i="5"/>
  <c r="N342" i="5"/>
  <c r="O342" i="5"/>
  <c r="N702" i="5"/>
  <c r="O702" i="5"/>
  <c r="N645" i="5"/>
  <c r="O645" i="5"/>
  <c r="N194" i="5"/>
  <c r="O194" i="5"/>
  <c r="N282" i="5"/>
  <c r="O282" i="5"/>
  <c r="N229" i="5"/>
  <c r="O229" i="5"/>
  <c r="N193" i="5"/>
  <c r="O193" i="5"/>
  <c r="N607" i="5"/>
  <c r="O607" i="5"/>
  <c r="N349" i="5"/>
  <c r="O349" i="5"/>
  <c r="N678" i="5"/>
  <c r="O678" i="5"/>
  <c r="N356" i="5"/>
  <c r="O356" i="5"/>
  <c r="N685" i="5"/>
  <c r="O685" i="5"/>
  <c r="N299" i="5"/>
  <c r="O299" i="5"/>
  <c r="N564" i="5"/>
  <c r="O564" i="5"/>
  <c r="N499" i="5"/>
  <c r="O499" i="5"/>
  <c r="N642" i="5"/>
  <c r="O642" i="5"/>
  <c r="N214" i="5"/>
  <c r="O214" i="5"/>
  <c r="N231" i="5"/>
  <c r="O231" i="5"/>
  <c r="N712" i="5"/>
  <c r="O712" i="5"/>
  <c r="N405" i="5"/>
  <c r="O405" i="5"/>
  <c r="N671" i="5"/>
  <c r="O671" i="5"/>
  <c r="N670" i="5"/>
  <c r="O670" i="5"/>
  <c r="N606" i="5"/>
  <c r="O606" i="5"/>
  <c r="N542" i="5"/>
  <c r="O542" i="5"/>
  <c r="N478" i="5"/>
  <c r="O478" i="5"/>
  <c r="N412" i="5"/>
  <c r="O412" i="5"/>
  <c r="N348" i="5"/>
  <c r="O348" i="5"/>
  <c r="N505" i="5"/>
  <c r="O505" i="5"/>
  <c r="N624" i="5"/>
  <c r="O624" i="5"/>
  <c r="N679" i="5"/>
  <c r="O679" i="5"/>
  <c r="N677" i="5"/>
  <c r="O677" i="5"/>
  <c r="N613" i="5"/>
  <c r="O613" i="5"/>
  <c r="N549" i="5"/>
  <c r="O549" i="5"/>
  <c r="N485" i="5"/>
  <c r="O485" i="5"/>
  <c r="N419" i="5"/>
  <c r="O419" i="5"/>
  <c r="N355" i="5"/>
  <c r="O355" i="5"/>
  <c r="N291" i="5"/>
  <c r="O291" i="5"/>
  <c r="N664" i="5"/>
  <c r="O664" i="5"/>
  <c r="N711" i="5"/>
  <c r="O711" i="5"/>
  <c r="N684" i="5"/>
  <c r="O684" i="5"/>
  <c r="N620" i="5"/>
  <c r="O620" i="5"/>
  <c r="N556" i="5"/>
  <c r="O556" i="5"/>
  <c r="N492" i="5"/>
  <c r="O492" i="5"/>
  <c r="N426" i="5"/>
  <c r="O426" i="5"/>
  <c r="N362" i="5"/>
  <c r="O362" i="5"/>
  <c r="N298" i="5"/>
  <c r="O298" i="5"/>
  <c r="N555" i="5"/>
  <c r="O555" i="5"/>
  <c r="N491" i="5"/>
  <c r="O491" i="5"/>
  <c r="N425" i="5"/>
  <c r="O425" i="5"/>
  <c r="N361" i="5"/>
  <c r="O361" i="5"/>
  <c r="N297" i="5"/>
  <c r="O297" i="5"/>
  <c r="N715" i="5"/>
  <c r="O715" i="5"/>
  <c r="N635" i="5"/>
  <c r="O635" i="5"/>
  <c r="N698" i="5"/>
  <c r="O698" i="5"/>
  <c r="N634" i="5"/>
  <c r="O634" i="5"/>
  <c r="N570" i="5"/>
  <c r="O570" i="5"/>
  <c r="N506" i="5"/>
  <c r="O506" i="5"/>
  <c r="N440" i="5"/>
  <c r="O440" i="5"/>
  <c r="N376" i="5"/>
  <c r="O376" i="5"/>
  <c r="N312" i="5"/>
  <c r="O312" i="5"/>
  <c r="N202" i="5"/>
  <c r="O202" i="5"/>
  <c r="N222" i="5"/>
  <c r="O222" i="5"/>
  <c r="N198" i="5"/>
  <c r="O198" i="5"/>
  <c r="N406" i="5"/>
  <c r="O406" i="5"/>
  <c r="N437" i="5"/>
  <c r="O437" i="5"/>
  <c r="N638" i="5"/>
  <c r="O638" i="5"/>
  <c r="N380" i="5"/>
  <c r="O380" i="5"/>
  <c r="N581" i="5"/>
  <c r="O581" i="5"/>
  <c r="N196" i="5"/>
  <c r="O196" i="5"/>
  <c r="N227" i="5"/>
  <c r="O227" i="5"/>
  <c r="N280" i="5"/>
  <c r="O280" i="5"/>
  <c r="N278" i="5"/>
  <c r="O278" i="5"/>
  <c r="N237" i="5"/>
  <c r="O237" i="5"/>
  <c r="N448" i="5"/>
  <c r="O448" i="5"/>
  <c r="N543" i="5"/>
  <c r="O543" i="5"/>
  <c r="N521" i="5"/>
  <c r="O521" i="5"/>
  <c r="N614" i="5"/>
  <c r="O614" i="5"/>
  <c r="N420" i="5"/>
  <c r="O420" i="5"/>
  <c r="N695" i="5"/>
  <c r="O695" i="5"/>
  <c r="N493" i="5"/>
  <c r="O493" i="5"/>
  <c r="N363" i="5"/>
  <c r="O363" i="5"/>
  <c r="N692" i="5"/>
  <c r="O692" i="5"/>
  <c r="N434" i="5"/>
  <c r="O434" i="5"/>
  <c r="N306" i="5"/>
  <c r="O306" i="5"/>
  <c r="N369" i="5"/>
  <c r="O369" i="5"/>
  <c r="N327" i="5"/>
  <c r="O327" i="5"/>
  <c r="N578" i="5"/>
  <c r="O578" i="5"/>
  <c r="N257" i="5"/>
  <c r="O257" i="5"/>
  <c r="N238" i="5"/>
  <c r="O238" i="5"/>
  <c r="N235" i="5"/>
  <c r="O235" i="5"/>
  <c r="N657" i="5"/>
  <c r="O657" i="5"/>
  <c r="N374" i="5"/>
  <c r="O374" i="5"/>
  <c r="N599" i="5"/>
  <c r="O599" i="5"/>
  <c r="N648" i="5"/>
  <c r="O648" i="5"/>
  <c r="N260" i="5"/>
  <c r="O260" i="5"/>
  <c r="N200" i="5"/>
  <c r="O200" i="5"/>
  <c r="N205" i="5"/>
  <c r="O205" i="5"/>
  <c r="N236" i="5"/>
  <c r="O236" i="5"/>
  <c r="N259" i="5"/>
  <c r="O259" i="5"/>
  <c r="N276" i="5"/>
  <c r="O276" i="5"/>
  <c r="N254" i="5"/>
  <c r="O254" i="5"/>
  <c r="N197" i="5"/>
  <c r="O197" i="5"/>
  <c r="N230" i="5"/>
  <c r="O230" i="5"/>
  <c r="N207" i="5"/>
  <c r="O207" i="5"/>
  <c r="N593" i="5"/>
  <c r="O593" i="5"/>
  <c r="N689" i="5"/>
  <c r="O689" i="5"/>
  <c r="N705" i="5"/>
  <c r="O705" i="5"/>
  <c r="N430" i="5"/>
  <c r="O430" i="5"/>
  <c r="N366" i="5"/>
  <c r="O366" i="5"/>
  <c r="N302" i="5"/>
  <c r="O302" i="5"/>
  <c r="N680" i="5"/>
  <c r="O680" i="5"/>
  <c r="N591" i="5"/>
  <c r="O591" i="5"/>
  <c r="N527" i="5"/>
  <c r="O527" i="5"/>
  <c r="N463" i="5"/>
  <c r="O463" i="5"/>
  <c r="N397" i="5"/>
  <c r="O397" i="5"/>
  <c r="N333" i="5"/>
  <c r="O333" i="5"/>
  <c r="N465" i="5"/>
  <c r="O465" i="5"/>
  <c r="N616" i="5"/>
  <c r="O616" i="5"/>
  <c r="N639" i="5"/>
  <c r="O639" i="5"/>
  <c r="N662" i="5"/>
  <c r="O662" i="5"/>
  <c r="N598" i="5"/>
  <c r="O598" i="5"/>
  <c r="N534" i="5"/>
  <c r="O534" i="5"/>
  <c r="N470" i="5"/>
  <c r="O470" i="5"/>
  <c r="N404" i="5"/>
  <c r="O404" i="5"/>
  <c r="N340" i="5"/>
  <c r="O340" i="5"/>
  <c r="N473" i="5"/>
  <c r="O473" i="5"/>
  <c r="N600" i="5"/>
  <c r="O600" i="5"/>
  <c r="N647" i="5"/>
  <c r="O647" i="5"/>
  <c r="N669" i="5"/>
  <c r="O669" i="5"/>
  <c r="N605" i="5"/>
  <c r="O605" i="5"/>
  <c r="N541" i="5"/>
  <c r="O541" i="5"/>
  <c r="N477" i="5"/>
  <c r="O477" i="5"/>
  <c r="N411" i="5"/>
  <c r="O411" i="5"/>
  <c r="N347" i="5"/>
  <c r="O347" i="5"/>
  <c r="N481" i="5"/>
  <c r="O481" i="5"/>
  <c r="N640" i="5"/>
  <c r="O640" i="5"/>
  <c r="N687" i="5"/>
  <c r="O687" i="5"/>
  <c r="N676" i="5"/>
  <c r="O676" i="5"/>
  <c r="N612" i="5"/>
  <c r="O612" i="5"/>
  <c r="N548" i="5"/>
  <c r="O548" i="5"/>
  <c r="N484" i="5"/>
  <c r="O484" i="5"/>
  <c r="N418" i="5"/>
  <c r="O418" i="5"/>
  <c r="N354" i="5"/>
  <c r="O354" i="5"/>
  <c r="N290" i="5"/>
  <c r="O290" i="5"/>
  <c r="N547" i="5"/>
  <c r="O547" i="5"/>
  <c r="N483" i="5"/>
  <c r="O483" i="5"/>
  <c r="N417" i="5"/>
  <c r="O417" i="5"/>
  <c r="N353" i="5"/>
  <c r="O353" i="5"/>
  <c r="N289" i="5"/>
  <c r="O289" i="5"/>
  <c r="N707" i="5"/>
  <c r="O707" i="5"/>
  <c r="N619" i="5"/>
  <c r="O619" i="5"/>
  <c r="N690" i="5"/>
  <c r="O690" i="5"/>
  <c r="N626" i="5"/>
  <c r="O626" i="5"/>
  <c r="N562" i="5"/>
  <c r="O562" i="5"/>
  <c r="N498" i="5"/>
  <c r="O498" i="5"/>
  <c r="N432" i="5"/>
  <c r="O432" i="5"/>
  <c r="N368" i="5"/>
  <c r="O368" i="5"/>
  <c r="N304" i="5"/>
  <c r="O304" i="5"/>
  <c r="N226" i="5"/>
  <c r="O226" i="5"/>
  <c r="N244" i="5"/>
  <c r="O244" i="5"/>
  <c r="N641" i="5"/>
  <c r="O641" i="5"/>
  <c r="N567" i="5"/>
  <c r="O567" i="5"/>
  <c r="N309" i="5"/>
  <c r="O309" i="5"/>
  <c r="N510" i="5"/>
  <c r="O510" i="5"/>
  <c r="N351" i="5"/>
  <c r="O351" i="5"/>
  <c r="N517" i="5"/>
  <c r="O517" i="5"/>
  <c r="N270" i="5"/>
  <c r="O270" i="5"/>
  <c r="N201" i="5"/>
  <c r="O201" i="5"/>
  <c r="N219" i="5"/>
  <c r="O219" i="5"/>
  <c r="N561" i="5"/>
  <c r="O561" i="5"/>
  <c r="N382" i="5"/>
  <c r="O382" i="5"/>
  <c r="N295" i="5"/>
  <c r="O295" i="5"/>
  <c r="N413" i="5"/>
  <c r="O413" i="5"/>
  <c r="N703" i="5"/>
  <c r="O703" i="5"/>
  <c r="N486" i="5"/>
  <c r="O486" i="5"/>
  <c r="N292" i="5"/>
  <c r="O292" i="5"/>
  <c r="N621" i="5"/>
  <c r="O621" i="5"/>
  <c r="N427" i="5"/>
  <c r="O427" i="5"/>
  <c r="N464" i="5"/>
  <c r="O464" i="5"/>
  <c r="N500" i="5"/>
  <c r="O500" i="5"/>
  <c r="N571" i="5"/>
  <c r="O571" i="5"/>
  <c r="N305" i="5"/>
  <c r="O305" i="5"/>
  <c r="N706" i="5"/>
  <c r="O706" i="5"/>
  <c r="N450" i="5"/>
  <c r="O450" i="5"/>
  <c r="N251" i="5"/>
  <c r="O251" i="5"/>
  <c r="N240" i="5"/>
  <c r="O240" i="5"/>
  <c r="N268" i="5"/>
  <c r="O268" i="5"/>
  <c r="N577" i="5"/>
  <c r="O577" i="5"/>
  <c r="N438" i="5"/>
  <c r="O438" i="5"/>
  <c r="N535" i="5"/>
  <c r="O535" i="5"/>
  <c r="N341" i="5"/>
  <c r="O341" i="5"/>
  <c r="N265" i="5"/>
  <c r="O265" i="5"/>
  <c r="N273" i="5"/>
  <c r="O273" i="5"/>
  <c r="N220" i="5"/>
  <c r="O220" i="5"/>
  <c r="N208" i="5"/>
  <c r="O208" i="5"/>
  <c r="N195" i="5"/>
  <c r="O195" i="5"/>
  <c r="N277" i="5"/>
  <c r="O277" i="5"/>
  <c r="N267" i="5"/>
  <c r="O267" i="5"/>
  <c r="N212" i="5"/>
  <c r="O212" i="5"/>
  <c r="N263" i="5"/>
  <c r="O263" i="5"/>
  <c r="N252" i="5"/>
  <c r="O252" i="5"/>
  <c r="N246" i="5"/>
  <c r="O246" i="5"/>
  <c r="N286" i="5"/>
  <c r="O286" i="5"/>
  <c r="N713" i="5"/>
  <c r="O713" i="5"/>
  <c r="N617" i="5"/>
  <c r="O617" i="5"/>
  <c r="N697" i="5"/>
  <c r="O697" i="5"/>
  <c r="N422" i="5"/>
  <c r="O422" i="5"/>
  <c r="N358" i="5"/>
  <c r="O358" i="5"/>
  <c r="N294" i="5"/>
  <c r="O294" i="5"/>
  <c r="N632" i="5"/>
  <c r="O632" i="5"/>
  <c r="N583" i="5"/>
  <c r="O583" i="5"/>
  <c r="N519" i="5"/>
  <c r="O519" i="5"/>
  <c r="N455" i="5"/>
  <c r="O455" i="5"/>
  <c r="N389" i="5"/>
  <c r="O389" i="5"/>
  <c r="N325" i="5"/>
  <c r="O325" i="5"/>
  <c r="N423" i="5"/>
  <c r="O423" i="5"/>
  <c r="N584" i="5"/>
  <c r="O584" i="5"/>
  <c r="N615" i="5"/>
  <c r="O615" i="5"/>
  <c r="N654" i="5"/>
  <c r="O654" i="5"/>
  <c r="N590" i="5"/>
  <c r="O590" i="5"/>
  <c r="N526" i="5"/>
  <c r="O526" i="5"/>
  <c r="N462" i="5"/>
  <c r="O462" i="5"/>
  <c r="N396" i="5"/>
  <c r="O396" i="5"/>
  <c r="N332" i="5"/>
  <c r="O332" i="5"/>
  <c r="N431" i="5"/>
  <c r="O431" i="5"/>
  <c r="N568" i="5"/>
  <c r="O568" i="5"/>
  <c r="N623" i="5"/>
  <c r="O623" i="5"/>
  <c r="N661" i="5"/>
  <c r="O661" i="5"/>
  <c r="N597" i="5"/>
  <c r="O597" i="5"/>
  <c r="N533" i="5"/>
  <c r="O533" i="5"/>
  <c r="N469" i="5"/>
  <c r="O469" i="5"/>
  <c r="N403" i="5"/>
  <c r="O403" i="5"/>
  <c r="N339" i="5"/>
  <c r="O339" i="5"/>
  <c r="N457" i="5"/>
  <c r="O457" i="5"/>
  <c r="N608" i="5"/>
  <c r="O608" i="5"/>
  <c r="N663" i="5"/>
  <c r="O663" i="5"/>
  <c r="N668" i="5"/>
  <c r="O668" i="5"/>
  <c r="N604" i="5"/>
  <c r="O604" i="5"/>
  <c r="N540" i="5"/>
  <c r="O540" i="5"/>
  <c r="N476" i="5"/>
  <c r="O476" i="5"/>
  <c r="N410" i="5"/>
  <c r="O410" i="5"/>
  <c r="N346" i="5"/>
  <c r="O346" i="5"/>
  <c r="N667" i="5"/>
  <c r="O667" i="5"/>
  <c r="N539" i="5"/>
  <c r="O539" i="5"/>
  <c r="N475" i="5"/>
  <c r="O475" i="5"/>
  <c r="N409" i="5"/>
  <c r="O409" i="5"/>
  <c r="N345" i="5"/>
  <c r="O345" i="5"/>
  <c r="N529" i="5"/>
  <c r="O529" i="5"/>
  <c r="N699" i="5"/>
  <c r="O699" i="5"/>
  <c r="N603" i="5"/>
  <c r="O603" i="5"/>
  <c r="N682" i="5"/>
  <c r="O682" i="5"/>
  <c r="N618" i="5"/>
  <c r="O618" i="5"/>
  <c r="N554" i="5"/>
  <c r="O554" i="5"/>
  <c r="N490" i="5"/>
  <c r="O490" i="5"/>
  <c r="N424" i="5"/>
  <c r="O424" i="5"/>
  <c r="N360" i="5"/>
  <c r="O360" i="5"/>
  <c r="N296" i="5"/>
  <c r="O296" i="5"/>
  <c r="N258" i="5"/>
  <c r="O258" i="5"/>
  <c r="N192" i="5"/>
  <c r="O192" i="5"/>
  <c r="N272" i="5"/>
  <c r="O272" i="5"/>
  <c r="N560" i="5"/>
  <c r="O560" i="5"/>
  <c r="N373" i="5"/>
  <c r="O373" i="5"/>
  <c r="N574" i="5"/>
  <c r="O574" i="5"/>
  <c r="N512" i="5"/>
  <c r="O512" i="5"/>
  <c r="N453" i="5"/>
  <c r="O453" i="5"/>
  <c r="N217" i="5"/>
  <c r="O217" i="5"/>
  <c r="N284" i="5"/>
  <c r="O284" i="5"/>
  <c r="N256" i="5"/>
  <c r="O256" i="5"/>
  <c r="N609" i="5"/>
  <c r="O609" i="5"/>
  <c r="N318" i="5"/>
  <c r="O318" i="5"/>
  <c r="N479" i="5"/>
  <c r="O479" i="5"/>
  <c r="N672" i="5"/>
  <c r="O672" i="5"/>
  <c r="N550" i="5"/>
  <c r="O550" i="5"/>
  <c r="N656" i="5"/>
  <c r="O656" i="5"/>
  <c r="N557" i="5"/>
  <c r="O557" i="5"/>
  <c r="N704" i="5"/>
  <c r="O704" i="5"/>
  <c r="N628" i="5"/>
  <c r="O628" i="5"/>
  <c r="N370" i="5"/>
  <c r="O370" i="5"/>
  <c r="N433" i="5"/>
  <c r="O433" i="5"/>
  <c r="N643" i="5"/>
  <c r="O643" i="5"/>
  <c r="N514" i="5"/>
  <c r="O514" i="5"/>
  <c r="N225" i="5"/>
  <c r="O225" i="5"/>
  <c r="N203" i="5"/>
  <c r="O203" i="5"/>
  <c r="N199" i="5"/>
  <c r="O199" i="5"/>
  <c r="N210" i="5"/>
  <c r="O210" i="5"/>
  <c r="N545" i="5"/>
  <c r="O545" i="5"/>
  <c r="N310" i="5"/>
  <c r="O310" i="5"/>
  <c r="N471" i="5"/>
  <c r="O471" i="5"/>
  <c r="N497" i="5"/>
  <c r="O497" i="5"/>
  <c r="N233" i="5"/>
  <c r="O233" i="5"/>
  <c r="N241" i="5"/>
  <c r="O241" i="5"/>
  <c r="N281" i="5"/>
  <c r="O281" i="5"/>
  <c r="N249" i="5"/>
  <c r="O249" i="5"/>
  <c r="N269" i="5"/>
  <c r="O269" i="5"/>
  <c r="N232" i="5"/>
  <c r="O232" i="5"/>
  <c r="N218" i="5"/>
  <c r="O218" i="5"/>
  <c r="N221" i="5"/>
  <c r="O221" i="5"/>
  <c r="N275" i="5"/>
  <c r="O275" i="5"/>
  <c r="N228" i="5"/>
  <c r="O228" i="5"/>
  <c r="N279" i="5"/>
  <c r="O279" i="5"/>
  <c r="N285" i="5"/>
  <c r="O285" i="5"/>
  <c r="N209" i="5"/>
  <c r="O209" i="5"/>
  <c r="N223" i="5"/>
  <c r="O223" i="5"/>
  <c r="N649" i="5"/>
  <c r="O649" i="5"/>
  <c r="N553" i="5"/>
  <c r="O553" i="5"/>
  <c r="N681" i="5"/>
  <c r="O681" i="5"/>
  <c r="N414" i="5"/>
  <c r="O414" i="5"/>
  <c r="N350" i="5"/>
  <c r="O350" i="5"/>
  <c r="N513" i="5"/>
  <c r="O513" i="5"/>
  <c r="N592" i="5"/>
  <c r="O592" i="5"/>
  <c r="N575" i="5"/>
  <c r="O575" i="5"/>
  <c r="N511" i="5"/>
  <c r="O511" i="5"/>
  <c r="N447" i="5"/>
  <c r="O447" i="5"/>
  <c r="N381" i="5"/>
  <c r="O381" i="5"/>
  <c r="N317" i="5"/>
  <c r="O317" i="5"/>
  <c r="N383" i="5"/>
  <c r="O383" i="5"/>
  <c r="N552" i="5"/>
  <c r="O552" i="5"/>
  <c r="N710" i="5"/>
  <c r="O710" i="5"/>
  <c r="N646" i="5"/>
  <c r="O646" i="5"/>
  <c r="N582" i="5"/>
  <c r="O582" i="5"/>
  <c r="N518" i="5"/>
  <c r="O518" i="5"/>
  <c r="N454" i="5"/>
  <c r="O454" i="5"/>
  <c r="N388" i="5"/>
  <c r="O388" i="5"/>
  <c r="N324" i="5"/>
  <c r="O324" i="5"/>
  <c r="N391" i="5"/>
  <c r="O391" i="5"/>
  <c r="N536" i="5"/>
  <c r="O536" i="5"/>
  <c r="N717" i="5"/>
  <c r="O717" i="5"/>
  <c r="N653" i="5"/>
  <c r="O653" i="5"/>
  <c r="N589" i="5"/>
  <c r="O589" i="5"/>
  <c r="N525" i="5"/>
  <c r="O525" i="5"/>
  <c r="N461" i="5"/>
  <c r="O461" i="5"/>
  <c r="N395" i="5"/>
  <c r="O395" i="5"/>
  <c r="N331" i="5"/>
  <c r="O331" i="5"/>
  <c r="N407" i="5"/>
  <c r="O407" i="5"/>
  <c r="N576" i="5"/>
  <c r="O576" i="5"/>
  <c r="N631" i="5"/>
  <c r="O631" i="5"/>
  <c r="N660" i="5"/>
  <c r="O660" i="5"/>
  <c r="N596" i="5"/>
  <c r="O596" i="5"/>
  <c r="N532" i="5"/>
  <c r="O532" i="5"/>
  <c r="N468" i="5"/>
  <c r="O468" i="5"/>
  <c r="N402" i="5"/>
  <c r="O402" i="5"/>
  <c r="N338" i="5"/>
  <c r="O338" i="5"/>
  <c r="N651" i="5"/>
  <c r="O651" i="5"/>
  <c r="N531" i="5"/>
  <c r="O531" i="5"/>
  <c r="N467" i="5"/>
  <c r="O467" i="5"/>
  <c r="N401" i="5"/>
  <c r="O401" i="5"/>
  <c r="N337" i="5"/>
  <c r="O337" i="5"/>
  <c r="N489" i="5"/>
  <c r="O489" i="5"/>
  <c r="N691" i="5"/>
  <c r="O691" i="5"/>
  <c r="N587" i="5"/>
  <c r="O587" i="5"/>
  <c r="N674" i="5"/>
  <c r="O674" i="5"/>
  <c r="N610" i="5"/>
  <c r="O610" i="5"/>
  <c r="N546" i="5"/>
  <c r="O546" i="5"/>
  <c r="N482" i="5"/>
  <c r="O482" i="5"/>
  <c r="N416" i="5"/>
  <c r="O416" i="5"/>
  <c r="N352" i="5"/>
  <c r="O352" i="5"/>
  <c r="N288" i="5"/>
  <c r="O288" i="5"/>
</calcChain>
</file>

<file path=xl/sharedStrings.xml><?xml version="1.0" encoding="utf-8"?>
<sst xmlns="http://schemas.openxmlformats.org/spreadsheetml/2006/main" count="11667" uniqueCount="845">
  <si>
    <t>SAI_001</t>
  </si>
  <si>
    <t>SAI_025</t>
  </si>
  <si>
    <t>SAI_129</t>
  </si>
  <si>
    <t>SAI_088</t>
  </si>
  <si>
    <t>SAI_163</t>
  </si>
  <si>
    <t>SAI_195</t>
  </si>
  <si>
    <t>SAI_083</t>
  </si>
  <si>
    <t>SAI_089</t>
  </si>
  <si>
    <t>SAI_166</t>
  </si>
  <si>
    <t>SAI_108</t>
  </si>
  <si>
    <t>SAI_165</t>
  </si>
  <si>
    <t>SAI_078</t>
  </si>
  <si>
    <t>SAI_227</t>
  </si>
  <si>
    <t>SAI_186</t>
  </si>
  <si>
    <t>SAI_069</t>
  </si>
  <si>
    <t>SAI_086</t>
  </si>
  <si>
    <t>SAI_072</t>
  </si>
  <si>
    <t>SAI_173</t>
  </si>
  <si>
    <t>SAI_229</t>
  </si>
  <si>
    <t>SAI_214</t>
  </si>
  <si>
    <t>SAI_216</t>
  </si>
  <si>
    <t>SAI_142</t>
  </si>
  <si>
    <t>SAI_127</t>
  </si>
  <si>
    <t>SAI_144</t>
  </si>
  <si>
    <t>SAI_126</t>
  </si>
  <si>
    <t>SAI_097</t>
  </si>
  <si>
    <t>SAI_119</t>
  </si>
  <si>
    <t>SAI_149</t>
  </si>
  <si>
    <t>SAI_168</t>
  </si>
  <si>
    <t>SAI_208</t>
  </si>
  <si>
    <t>SAI_117</t>
  </si>
  <si>
    <t>SAI_124</t>
  </si>
  <si>
    <t>SAI_090</t>
  </si>
  <si>
    <t>SAI_135</t>
  </si>
  <si>
    <t>SAI_041</t>
  </si>
  <si>
    <t>SAI_133</t>
  </si>
  <si>
    <t>SAI_218</t>
  </si>
  <si>
    <t>SAI_182</t>
  </si>
  <si>
    <t>SAI_055</t>
  </si>
  <si>
    <t>SAI_170</t>
  </si>
  <si>
    <t>SAI_176</t>
  </si>
  <si>
    <t>SAI_175</t>
  </si>
  <si>
    <t>SAI_110</t>
  </si>
  <si>
    <t>SAI_205</t>
  </si>
  <si>
    <t>isolate</t>
  </si>
  <si>
    <t>plant_date</t>
  </si>
  <si>
    <t>2023_10_05</t>
  </si>
  <si>
    <t>2023_10_12</t>
  </si>
  <si>
    <t>2023_10_13</t>
  </si>
  <si>
    <t>SAI_145</t>
  </si>
  <si>
    <t>2023_10_18</t>
  </si>
  <si>
    <t>2023_10_19</t>
  </si>
  <si>
    <t>harvest</t>
  </si>
  <si>
    <t>2023_11_08</t>
  </si>
  <si>
    <t>2023_10_26</t>
  </si>
  <si>
    <t>2023_11_15</t>
  </si>
  <si>
    <t>drought_1</t>
  </si>
  <si>
    <t>drought_2</t>
  </si>
  <si>
    <t>water_6mL_1</t>
  </si>
  <si>
    <t>water_6mL_2</t>
  </si>
  <si>
    <t>sample</t>
  </si>
  <si>
    <t>SAI227_drought_1</t>
  </si>
  <si>
    <t>SAI227_drought_2</t>
  </si>
  <si>
    <t>SAI227_drought_3</t>
  </si>
  <si>
    <t>SAI227_drought_4</t>
  </si>
  <si>
    <t>SAI078_drought_1</t>
  </si>
  <si>
    <t>SAI227_water_1</t>
  </si>
  <si>
    <t>SAI227_water_2</t>
  </si>
  <si>
    <t>SAI227_water_3</t>
  </si>
  <si>
    <t>SAI227_water_4</t>
  </si>
  <si>
    <t>treatment</t>
  </si>
  <si>
    <t>water</t>
  </si>
  <si>
    <t>drought</t>
  </si>
  <si>
    <t>replicate</t>
  </si>
  <si>
    <t>isolate_group</t>
  </si>
  <si>
    <t>SAI078_water_1</t>
  </si>
  <si>
    <t>SAI078_water_2</t>
  </si>
  <si>
    <t>SAI078_water_3</t>
  </si>
  <si>
    <t>SAI078_water_4</t>
  </si>
  <si>
    <t>SAI078_drought_2</t>
  </si>
  <si>
    <t>SAI078_drought_3</t>
  </si>
  <si>
    <t>SAI078_drought_4</t>
  </si>
  <si>
    <t>SAI088_water_1</t>
  </si>
  <si>
    <t>SAI088_water_2</t>
  </si>
  <si>
    <t>SAI088_water_3</t>
  </si>
  <si>
    <t>SAI088_water_4</t>
  </si>
  <si>
    <t>SAI088_drought_1</t>
  </si>
  <si>
    <t>SAI088_drought_2</t>
  </si>
  <si>
    <t>SAI088_drought_3</t>
  </si>
  <si>
    <t>SAI088_drought_4</t>
  </si>
  <si>
    <t>SAI127_water_1</t>
  </si>
  <si>
    <t>SAI127_water_2</t>
  </si>
  <si>
    <t>SAI127_water_3</t>
  </si>
  <si>
    <t>SAI127_water_4</t>
  </si>
  <si>
    <t>SAI127_drought_1</t>
  </si>
  <si>
    <t>SAI127_drought_2</t>
  </si>
  <si>
    <t>SAI127_drought_3</t>
  </si>
  <si>
    <t>SAI127_drought_4</t>
  </si>
  <si>
    <t>SAI186_water_1</t>
  </si>
  <si>
    <t>SAI186_water_2</t>
  </si>
  <si>
    <t>SAI186_water_3</t>
  </si>
  <si>
    <t>SAI186_water_4</t>
  </si>
  <si>
    <t>SAI186_drought_1</t>
  </si>
  <si>
    <t>SAI186_drought_2</t>
  </si>
  <si>
    <t>SAI186_drought_3</t>
  </si>
  <si>
    <t>SAI186_drought_4</t>
  </si>
  <si>
    <t>SAI208_water_1</t>
  </si>
  <si>
    <t>SAI208_water_2</t>
  </si>
  <si>
    <t>SAI208_water_3</t>
  </si>
  <si>
    <t>SAI208_water_4</t>
  </si>
  <si>
    <t>SAI208_drought_1</t>
  </si>
  <si>
    <t>SAI208_drought_2</t>
  </si>
  <si>
    <t>SAI208_drought_3</t>
  </si>
  <si>
    <t>SAI208_drought_4</t>
  </si>
  <si>
    <t>SAI097_water_1</t>
  </si>
  <si>
    <t>SAI097_water_2</t>
  </si>
  <si>
    <t>SAI097_water_3</t>
  </si>
  <si>
    <t>SAI097_water_4</t>
  </si>
  <si>
    <t>SAI097_drought_1</t>
  </si>
  <si>
    <t>SAI097_drought_2</t>
  </si>
  <si>
    <t>SAI097_drought_3</t>
  </si>
  <si>
    <t>SAI097_drought_4</t>
  </si>
  <si>
    <t>SAI214_water_1</t>
  </si>
  <si>
    <t>SAI214_water_2</t>
  </si>
  <si>
    <t>SAI214_water_3</t>
  </si>
  <si>
    <t>SAI214_water_4</t>
  </si>
  <si>
    <t>SAI214_drought_1</t>
  </si>
  <si>
    <t>SAI214_drought_2</t>
  </si>
  <si>
    <t>SAI214_drought_3</t>
  </si>
  <si>
    <t>SAI214_drought_4</t>
  </si>
  <si>
    <t>SAI055_water_1</t>
  </si>
  <si>
    <t>SAI055_water_2</t>
  </si>
  <si>
    <t>SAI055_water_3</t>
  </si>
  <si>
    <t>SAI055_water_4</t>
  </si>
  <si>
    <t>SAI055_drought_1</t>
  </si>
  <si>
    <t>SAI055_drought_2</t>
  </si>
  <si>
    <t>SAI055_drought_3</t>
  </si>
  <si>
    <t>SAI055_drought_4</t>
  </si>
  <si>
    <t>SAI069_water_1</t>
  </si>
  <si>
    <t>SAI069_water_2</t>
  </si>
  <si>
    <t>SAI069_water_3</t>
  </si>
  <si>
    <t>SAI069_water_4</t>
  </si>
  <si>
    <t>SAI069_drought_1</t>
  </si>
  <si>
    <t>SAI069_drought_2</t>
  </si>
  <si>
    <t>SAI069_drought_3</t>
  </si>
  <si>
    <t>SAI069_drought_4</t>
  </si>
  <si>
    <t>SAI129_water_1</t>
  </si>
  <si>
    <t>SAI129_water_2</t>
  </si>
  <si>
    <t>SAI129_water_3</t>
  </si>
  <si>
    <t>SAI129_water_4</t>
  </si>
  <si>
    <t>SAI129_drought_1</t>
  </si>
  <si>
    <t>SAI129_drought_2</t>
  </si>
  <si>
    <t>SAI129_drought_3</t>
  </si>
  <si>
    <t>SAI129_drought_4</t>
  </si>
  <si>
    <t>SAI145_water_1</t>
  </si>
  <si>
    <t>SAI145_water_2</t>
  </si>
  <si>
    <t>SAI145_water_3</t>
  </si>
  <si>
    <t>SAI145_water_4</t>
  </si>
  <si>
    <t>SAI145_drought_1</t>
  </si>
  <si>
    <t>SAI145_drought_2</t>
  </si>
  <si>
    <t>SAI145_drought_3</t>
  </si>
  <si>
    <t>SAI145_drought_4</t>
  </si>
  <si>
    <t>SAI182_water_1</t>
  </si>
  <si>
    <t>SAI182_water_2</t>
  </si>
  <si>
    <t>SAI182_water_3</t>
  </si>
  <si>
    <t>SAI182_water_4</t>
  </si>
  <si>
    <t>SAI182_drought_1</t>
  </si>
  <si>
    <t>SAI182_drought_2</t>
  </si>
  <si>
    <t>SAI182_drought_3</t>
  </si>
  <si>
    <t>SAI182_drought_4</t>
  </si>
  <si>
    <t>SAI205_water_1</t>
  </si>
  <si>
    <t>SAI205_water_2</t>
  </si>
  <si>
    <t>SAI205_water_3</t>
  </si>
  <si>
    <t>SAI205_water_4</t>
  </si>
  <si>
    <t>SAI205_drought_1</t>
  </si>
  <si>
    <t>SAI205_drought_2</t>
  </si>
  <si>
    <t>SAI205_drought_3</t>
  </si>
  <si>
    <t>SAI205_drought_4</t>
  </si>
  <si>
    <t>SAI216_water_1</t>
  </si>
  <si>
    <t>SAI216_water_2</t>
  </si>
  <si>
    <t>SAI216_water_3</t>
  </si>
  <si>
    <t>SAI216_water_4</t>
  </si>
  <si>
    <t>SAI216_drought_1</t>
  </si>
  <si>
    <t>SAI216_drought_2</t>
  </si>
  <si>
    <t>SAI216_drought_3</t>
  </si>
  <si>
    <t>SAI216_drought_4</t>
  </si>
  <si>
    <t>SAI142_water_1</t>
  </si>
  <si>
    <t>SAI142_water_2</t>
  </si>
  <si>
    <t>SAI142_water_3</t>
  </si>
  <si>
    <t>SAI142_water_4</t>
  </si>
  <si>
    <t>SAI142_drought_1</t>
  </si>
  <si>
    <t>SAI142_drought_2</t>
  </si>
  <si>
    <t>SAI142_drought_3</t>
  </si>
  <si>
    <t>SAI142_drought_4</t>
  </si>
  <si>
    <t>batch</t>
  </si>
  <si>
    <t>2023_11_01</t>
  </si>
  <si>
    <t>water_6mL_3</t>
  </si>
  <si>
    <t>water_6mL_4</t>
  </si>
  <si>
    <t>A</t>
  </si>
  <si>
    <t>B</t>
  </si>
  <si>
    <t>C</t>
  </si>
  <si>
    <t>D</t>
  </si>
  <si>
    <t>E</t>
  </si>
  <si>
    <t>F</t>
  </si>
  <si>
    <t>G</t>
  </si>
  <si>
    <t>H</t>
  </si>
  <si>
    <t>NTC</t>
  </si>
  <si>
    <t>Plate_1</t>
  </si>
  <si>
    <t>Plate_2</t>
  </si>
  <si>
    <t>SAI055_std_1</t>
  </si>
  <si>
    <t>SAI055_std_2</t>
  </si>
  <si>
    <t>SAI055_std_3</t>
  </si>
  <si>
    <t>SAI055_std_4</t>
  </si>
  <si>
    <t>SAI069_std_1</t>
  </si>
  <si>
    <t>SAI069_std_2</t>
  </si>
  <si>
    <t>SAI069_std_3</t>
  </si>
  <si>
    <t>SAI069_std_4</t>
  </si>
  <si>
    <t>SAI078_std_1</t>
  </si>
  <si>
    <t>SAI088_std_1</t>
  </si>
  <si>
    <t>SAI078_std_2</t>
  </si>
  <si>
    <t>SAI078_std_3</t>
  </si>
  <si>
    <t>SAI078_std_4</t>
  </si>
  <si>
    <t>SAI088_std_2</t>
  </si>
  <si>
    <t>SAI088_std_3</t>
  </si>
  <si>
    <t>SAI088_std_4</t>
  </si>
  <si>
    <t>2023_11_27</t>
  </si>
  <si>
    <t>2023_11_28</t>
  </si>
  <si>
    <t>qubit_nguL</t>
  </si>
  <si>
    <t>2023_11_29</t>
  </si>
  <si>
    <t>2023_11_30</t>
  </si>
  <si>
    <t>SAI145_std_1</t>
  </si>
  <si>
    <t>SAI145_std_2</t>
  </si>
  <si>
    <t>SAI145_std_3</t>
  </si>
  <si>
    <t>SAI145_std_4</t>
  </si>
  <si>
    <t>SAI205_std_1</t>
  </si>
  <si>
    <t>SAI186_std_1</t>
  </si>
  <si>
    <t>SAI182_std_1</t>
  </si>
  <si>
    <t>SAI182_std_2</t>
  </si>
  <si>
    <t>SAI182_std_3</t>
  </si>
  <si>
    <t>SAI182_std_4</t>
  </si>
  <si>
    <t>SAI208_std_1</t>
  </si>
  <si>
    <t>SAI186_std_2</t>
  </si>
  <si>
    <t>SAI186_std_3</t>
  </si>
  <si>
    <t>SAI186_std_4</t>
  </si>
  <si>
    <t>SAI205_std_2</t>
  </si>
  <si>
    <t>SAI205_std_3</t>
  </si>
  <si>
    <t>SAI205_std_4</t>
  </si>
  <si>
    <t>SAI208_std_2</t>
  </si>
  <si>
    <t>SAI208_std_3</t>
  </si>
  <si>
    <t>SAI208_std_4</t>
  </si>
  <si>
    <t>SAI214_std_1</t>
  </si>
  <si>
    <t>SAI214_std_2</t>
  </si>
  <si>
    <t>SAI214_std_3</t>
  </si>
  <si>
    <t>SAI214_std_4</t>
  </si>
  <si>
    <t>SAI216_std_1</t>
  </si>
  <si>
    <t>SAI216_std_2</t>
  </si>
  <si>
    <t>SAI216_std_3</t>
  </si>
  <si>
    <t>SAI216_std_4</t>
  </si>
  <si>
    <t>Plate_3</t>
  </si>
  <si>
    <t>Plate_4</t>
  </si>
  <si>
    <t>SAI142_std_1</t>
  </si>
  <si>
    <t>SAI129_std_1</t>
  </si>
  <si>
    <t>SAI129_std_2</t>
  </si>
  <si>
    <t>SAI129_std_3</t>
  </si>
  <si>
    <t>SAI129_std_4</t>
  </si>
  <si>
    <t>SAI142_std_2</t>
  </si>
  <si>
    <t>SAI142_std_3</t>
  </si>
  <si>
    <t>SAI142_std_4</t>
  </si>
  <si>
    <t>SAI127_std_1</t>
  </si>
  <si>
    <t>SAI127_std_2</t>
  </si>
  <si>
    <t>SAI127_std_3</t>
  </si>
  <si>
    <t>SAI127_std_4</t>
  </si>
  <si>
    <t>SAI227_std_1</t>
  </si>
  <si>
    <t>SAI227_std_2</t>
  </si>
  <si>
    <t>SAI227_std_3</t>
  </si>
  <si>
    <t>SAI227_std_4</t>
  </si>
  <si>
    <t>2023_12_06</t>
  </si>
  <si>
    <t>SYBR Mix</t>
  </si>
  <si>
    <t>sample DNA</t>
  </si>
  <si>
    <t>Reactions</t>
  </si>
  <si>
    <t>TOTAL vol</t>
  </si>
  <si>
    <t>FP (Actino235)</t>
  </si>
  <si>
    <t>RP (Eub518)</t>
  </si>
  <si>
    <t>2023_12_04</t>
  </si>
  <si>
    <t>2023_12_05</t>
  </si>
  <si>
    <t>2023_12_07</t>
  </si>
  <si>
    <t>2023_12_08</t>
  </si>
  <si>
    <t>2023_12_11</t>
  </si>
  <si>
    <t xml:space="preserve">A01 </t>
  </si>
  <si>
    <t xml:space="preserve">A02 </t>
  </si>
  <si>
    <t xml:space="preserve">B01 </t>
  </si>
  <si>
    <t xml:space="preserve">B02 </t>
  </si>
  <si>
    <t xml:space="preserve">C01 </t>
  </si>
  <si>
    <t xml:space="preserve">C02 </t>
  </si>
  <si>
    <t>well</t>
  </si>
  <si>
    <t>Cq</t>
  </si>
  <si>
    <t>SQ</t>
  </si>
  <si>
    <t xml:space="preserve">D01 </t>
  </si>
  <si>
    <t xml:space="preserve">D02 </t>
  </si>
  <si>
    <t xml:space="preserve">E01 </t>
  </si>
  <si>
    <t xml:space="preserve">E02 </t>
  </si>
  <si>
    <t xml:space="preserve">F01 </t>
  </si>
  <si>
    <t xml:space="preserve">F02 </t>
  </si>
  <si>
    <t xml:space="preserve">G01 </t>
  </si>
  <si>
    <t xml:space="preserve">G02 </t>
  </si>
  <si>
    <t xml:space="preserve">H01 </t>
  </si>
  <si>
    <t xml:space="preserve">H02 </t>
  </si>
  <si>
    <t xml:space="preserve">A03 </t>
  </si>
  <si>
    <t xml:space="preserve">A04 </t>
  </si>
  <si>
    <t xml:space="preserve">B03 </t>
  </si>
  <si>
    <t xml:space="preserve">B04 </t>
  </si>
  <si>
    <t xml:space="preserve">C03 </t>
  </si>
  <si>
    <t xml:space="preserve">C04 </t>
  </si>
  <si>
    <t xml:space="preserve">D03 </t>
  </si>
  <si>
    <t xml:space="preserve">D04 </t>
  </si>
  <si>
    <t xml:space="preserve">E03 </t>
  </si>
  <si>
    <t xml:space="preserve">E04 </t>
  </si>
  <si>
    <t xml:space="preserve">F03 </t>
  </si>
  <si>
    <t xml:space="preserve">F04 </t>
  </si>
  <si>
    <t xml:space="preserve">G03 </t>
  </si>
  <si>
    <t xml:space="preserve">G04 </t>
  </si>
  <si>
    <t xml:space="preserve">H03 </t>
  </si>
  <si>
    <t xml:space="preserve">H04 </t>
  </si>
  <si>
    <t xml:space="preserve">A05 </t>
  </si>
  <si>
    <t xml:space="preserve">A06 </t>
  </si>
  <si>
    <t xml:space="preserve">B05 </t>
  </si>
  <si>
    <t xml:space="preserve">B06 </t>
  </si>
  <si>
    <t xml:space="preserve">C05 </t>
  </si>
  <si>
    <t xml:space="preserve">C06 </t>
  </si>
  <si>
    <t xml:space="preserve">D05 </t>
  </si>
  <si>
    <t xml:space="preserve">D06 </t>
  </si>
  <si>
    <t xml:space="preserve">E05 </t>
  </si>
  <si>
    <t xml:space="preserve">E06 </t>
  </si>
  <si>
    <t xml:space="preserve">F05 </t>
  </si>
  <si>
    <t xml:space="preserve">F06 </t>
  </si>
  <si>
    <t xml:space="preserve">G05 </t>
  </si>
  <si>
    <t xml:space="preserve">G06 </t>
  </si>
  <si>
    <t xml:space="preserve">H05 </t>
  </si>
  <si>
    <t xml:space="preserve">H06 </t>
  </si>
  <si>
    <t xml:space="preserve">A07 </t>
  </si>
  <si>
    <t xml:space="preserve">A08 </t>
  </si>
  <si>
    <t xml:space="preserve">B07 </t>
  </si>
  <si>
    <t xml:space="preserve">B08 </t>
  </si>
  <si>
    <t xml:space="preserve">C07 </t>
  </si>
  <si>
    <t xml:space="preserve">C08 </t>
  </si>
  <si>
    <t xml:space="preserve">D07 </t>
  </si>
  <si>
    <t xml:space="preserve">D08 </t>
  </si>
  <si>
    <t xml:space="preserve">E07 </t>
  </si>
  <si>
    <t xml:space="preserve">E08 </t>
  </si>
  <si>
    <t xml:space="preserve">F07 </t>
  </si>
  <si>
    <t xml:space="preserve">F08 </t>
  </si>
  <si>
    <t xml:space="preserve">G07 </t>
  </si>
  <si>
    <t xml:space="preserve">G08 </t>
  </si>
  <si>
    <t xml:space="preserve">H07 </t>
  </si>
  <si>
    <t xml:space="preserve">H08 </t>
  </si>
  <si>
    <t>extraction_batch</t>
  </si>
  <si>
    <t>2024_01_26</t>
  </si>
  <si>
    <t>2024_02_01</t>
  </si>
  <si>
    <t>2024_02_08</t>
  </si>
  <si>
    <t>2024_02_29</t>
  </si>
  <si>
    <t>Mock</t>
  </si>
  <si>
    <t>2024_02_15</t>
  </si>
  <si>
    <t>2024_02_22</t>
  </si>
  <si>
    <t>SAI001_drought_1</t>
  </si>
  <si>
    <t>SAI001_drought_2</t>
  </si>
  <si>
    <t>SAI001_drought_3</t>
  </si>
  <si>
    <t>SAI001_drought_4</t>
  </si>
  <si>
    <t>SAI001_water_1</t>
  </si>
  <si>
    <t>SAI001_water_2</t>
  </si>
  <si>
    <t>SAI001_water_3</t>
  </si>
  <si>
    <t>SAI001_water_4</t>
  </si>
  <si>
    <t>SAI025_drought_1</t>
  </si>
  <si>
    <t>SAI025_drought_2</t>
  </si>
  <si>
    <t>SAI025_drought_3</t>
  </si>
  <si>
    <t>SAI025_drought_4</t>
  </si>
  <si>
    <t>SAI025_water_1</t>
  </si>
  <si>
    <t>SAI025_water_2</t>
  </si>
  <si>
    <t>SAI025_water_3</t>
  </si>
  <si>
    <t>SAI025_water_4</t>
  </si>
  <si>
    <t>SAI170_drought_1</t>
  </si>
  <si>
    <t>SAI170_drought_2</t>
  </si>
  <si>
    <t>SAI170_drought_3</t>
  </si>
  <si>
    <t>SAI170_drought_4</t>
  </si>
  <si>
    <t>SAI170_water_1</t>
  </si>
  <si>
    <t>SAI170_water_2</t>
  </si>
  <si>
    <t>SAI170_water_3</t>
  </si>
  <si>
    <t>SAI170_water_4</t>
  </si>
  <si>
    <t>SAI176_drought_1</t>
  </si>
  <si>
    <t>SAI176_drought_2</t>
  </si>
  <si>
    <t>SAI176_drought_3</t>
  </si>
  <si>
    <t>SAI176_drought_4</t>
  </si>
  <si>
    <t>SAI176_water_1</t>
  </si>
  <si>
    <t>SAI176_water_2</t>
  </si>
  <si>
    <t>SAI176_water_3</t>
  </si>
  <si>
    <t>SAI176_water_4</t>
  </si>
  <si>
    <t>SAI229_drought_1</t>
  </si>
  <si>
    <t>SAI229_drought_2</t>
  </si>
  <si>
    <t>SAI229_drought_3</t>
  </si>
  <si>
    <t>SAI229_drought_4</t>
  </si>
  <si>
    <t>SAI229_water_1</t>
  </si>
  <si>
    <t>SAI229_water_2</t>
  </si>
  <si>
    <t>SAI229_water_3</t>
  </si>
  <si>
    <t>SAI229_water_4</t>
  </si>
  <si>
    <t>Mock_drought_1</t>
  </si>
  <si>
    <t>Mock_drought_2</t>
  </si>
  <si>
    <t>Mock_drought_3</t>
  </si>
  <si>
    <t>Mock_drought_4</t>
  </si>
  <si>
    <t>Mock_water_1</t>
  </si>
  <si>
    <t>Mock_water_2</t>
  </si>
  <si>
    <t>Mock_water_3</t>
  </si>
  <si>
    <t>Mock_water_4</t>
  </si>
  <si>
    <t>2024_03_04</t>
  </si>
  <si>
    <t>2024_03_06</t>
  </si>
  <si>
    <t>2024_03_28</t>
  </si>
  <si>
    <t>Plate_5</t>
  </si>
  <si>
    <t>SAI001_std_2ng</t>
  </si>
  <si>
    <t>SAI001_std_0.2ng</t>
  </si>
  <si>
    <t>SAI001_std_0.02ng</t>
  </si>
  <si>
    <t>SAI001_std_0.002ng</t>
  </si>
  <si>
    <t>SAI170_std_2ng</t>
  </si>
  <si>
    <t>SAI170_std_0.2ng</t>
  </si>
  <si>
    <t>SAI170_std_0.02ng</t>
  </si>
  <si>
    <t>SAI170_std_0.002ng</t>
  </si>
  <si>
    <t>SAI176_std_2ng</t>
  </si>
  <si>
    <t>SAI176_std_0.2ng</t>
  </si>
  <si>
    <t>SAI176_std_0.02ng</t>
  </si>
  <si>
    <t>SAI176_std_0.002ng</t>
  </si>
  <si>
    <t>SAI025_std_2ng</t>
  </si>
  <si>
    <t>SAI025_std_0.2ng</t>
  </si>
  <si>
    <t>SAI025_std_0.02ng</t>
  </si>
  <si>
    <t>SAI025_std_0.002ng</t>
  </si>
  <si>
    <t>SAI229_std_2ng</t>
  </si>
  <si>
    <t>SAI229_std_0.2ng</t>
  </si>
  <si>
    <t>SAI229_std_0.02ng</t>
  </si>
  <si>
    <t>SAI229_std_0.002ng</t>
  </si>
  <si>
    <t>2024_04_04</t>
  </si>
  <si>
    <t>Plate_6</t>
  </si>
  <si>
    <t>2024_04_01</t>
  </si>
  <si>
    <t>SAI001</t>
  </si>
  <si>
    <t>SAI025</t>
  </si>
  <si>
    <t>SAI170</t>
  </si>
  <si>
    <t>plate</t>
  </si>
  <si>
    <t>SAI176</t>
  </si>
  <si>
    <t>SAI229</t>
  </si>
  <si>
    <t>SAI_104</t>
  </si>
  <si>
    <t>SAI_190</t>
  </si>
  <si>
    <t>SAI_211</t>
  </si>
  <si>
    <t>2024_06_12</t>
  </si>
  <si>
    <t>2024_06_19</t>
  </si>
  <si>
    <t>2024_06_27</t>
  </si>
  <si>
    <t>2024_07_03</t>
  </si>
  <si>
    <t>2024_07_10</t>
  </si>
  <si>
    <t>2024_07_17</t>
  </si>
  <si>
    <t>2024_07_26</t>
  </si>
  <si>
    <t>2024_07_31</t>
  </si>
  <si>
    <t>2024_08_07</t>
  </si>
  <si>
    <t>2024_08_09</t>
  </si>
  <si>
    <t>2024_08_14</t>
  </si>
  <si>
    <t>Plate_7</t>
  </si>
  <si>
    <t>Plate_8</t>
  </si>
  <si>
    <t>Plate_9</t>
  </si>
  <si>
    <t>SAI041_water_1</t>
  </si>
  <si>
    <t>SAI083_water_1</t>
  </si>
  <si>
    <t>SAI089_water_1</t>
  </si>
  <si>
    <t>SAI090_water_1</t>
  </si>
  <si>
    <t>SAI041_water_2</t>
  </si>
  <si>
    <t>SAI083_water_2</t>
  </si>
  <si>
    <t>SAI089_water_2</t>
  </si>
  <si>
    <t>SAI090_water_2</t>
  </si>
  <si>
    <t>SAI041_water_3</t>
  </si>
  <si>
    <t>SAI083_water_3</t>
  </si>
  <si>
    <t>SAI089_water_3</t>
  </si>
  <si>
    <t>SAI090_water_3</t>
  </si>
  <si>
    <t>SAI041_water_4</t>
  </si>
  <si>
    <t>SAI083_water_4</t>
  </si>
  <si>
    <t>SAI089_water_4</t>
  </si>
  <si>
    <t>SAI090_water_4</t>
  </si>
  <si>
    <t>SAI041_drought_1</t>
  </si>
  <si>
    <t>SAI083_drought_1</t>
  </si>
  <si>
    <t>SAI089_drought_1</t>
  </si>
  <si>
    <t>SAI090_drought_1</t>
  </si>
  <si>
    <t>SAI041_drought_2</t>
  </si>
  <si>
    <t>SAI083_drought_2</t>
  </si>
  <si>
    <t>SAI089_drought_2</t>
  </si>
  <si>
    <t>SAI090_drought_2</t>
  </si>
  <si>
    <t>SAI041_drought_3</t>
  </si>
  <si>
    <t>SAI083_drought_3</t>
  </si>
  <si>
    <t>SAI089_drought_3</t>
  </si>
  <si>
    <t>SAI090_drought_3</t>
  </si>
  <si>
    <t>SAI041_drought_4</t>
  </si>
  <si>
    <t>SAI083_drought_4</t>
  </si>
  <si>
    <t>SAI089_drought_4</t>
  </si>
  <si>
    <t>SAI090_drought_4</t>
  </si>
  <si>
    <t>SAI104_water_1</t>
  </si>
  <si>
    <t>SAI110_water_1</t>
  </si>
  <si>
    <t>SAI124_water_1</t>
  </si>
  <si>
    <t>SAI126_water_1</t>
  </si>
  <si>
    <t>SAI104_water_2</t>
  </si>
  <si>
    <t>SAI110_water_2</t>
  </si>
  <si>
    <t>SAI124_water_2</t>
  </si>
  <si>
    <t>SAI126_water_2</t>
  </si>
  <si>
    <t>SAI104_water_3</t>
  </si>
  <si>
    <t>SAI110_water_3</t>
  </si>
  <si>
    <t>SAI124_water_3</t>
  </si>
  <si>
    <t>SAI126_water_3</t>
  </si>
  <si>
    <t>SAI104_water_4</t>
  </si>
  <si>
    <t>SAI110_water_4</t>
  </si>
  <si>
    <t>SAI124_water_4</t>
  </si>
  <si>
    <t>SAI126_water_4</t>
  </si>
  <si>
    <t>SAI104_drought_1</t>
  </si>
  <si>
    <t>SAI110_drought_1</t>
  </si>
  <si>
    <t>SAI124_drought_1</t>
  </si>
  <si>
    <t>SAI126_drought_1</t>
  </si>
  <si>
    <t>SAI104_drought_2</t>
  </si>
  <si>
    <t>SAI110_drought_2</t>
  </si>
  <si>
    <t>SAI124_drought_2</t>
  </si>
  <si>
    <t>SAI126_drought_2</t>
  </si>
  <si>
    <t>SAI104_drought_3</t>
  </si>
  <si>
    <t>SAI110_drought_3</t>
  </si>
  <si>
    <t>SAI124_drought_3</t>
  </si>
  <si>
    <t>SAI126_drought_3</t>
  </si>
  <si>
    <t>SAI104_drought_4</t>
  </si>
  <si>
    <t>SAI110_drought_4</t>
  </si>
  <si>
    <t>SAI124_drought_4</t>
  </si>
  <si>
    <t>SAI126_drought_4</t>
  </si>
  <si>
    <t>Plate_10</t>
  </si>
  <si>
    <t>Plate_11</t>
  </si>
  <si>
    <t>SAI133_water_1</t>
  </si>
  <si>
    <t>SAI072_water_1</t>
  </si>
  <si>
    <t>SAI086_water_1</t>
  </si>
  <si>
    <t>SAI108_water_1</t>
  </si>
  <si>
    <t>SAI133_water_2</t>
  </si>
  <si>
    <t>SAI072_water_2</t>
  </si>
  <si>
    <t>SAI086_water_2</t>
  </si>
  <si>
    <t>SAI108_water_2</t>
  </si>
  <si>
    <t>SAI133_water_3</t>
  </si>
  <si>
    <t>SAI072_water_3</t>
  </si>
  <si>
    <t>SAI086_water_3</t>
  </si>
  <si>
    <t>SAI108_water_3</t>
  </si>
  <si>
    <t>SAI133_water_4</t>
  </si>
  <si>
    <t>SAI072_water_4</t>
  </si>
  <si>
    <t>SAI086_water_4</t>
  </si>
  <si>
    <t>SAI108_water_4</t>
  </si>
  <si>
    <t>SAI133_drought_1</t>
  </si>
  <si>
    <t>SAI072_drought_1</t>
  </si>
  <si>
    <t>SAI086_drought_1</t>
  </si>
  <si>
    <t>SAI108_drought_1</t>
  </si>
  <si>
    <t>SAI133_drought_2</t>
  </si>
  <si>
    <t>SAI072_drought_2</t>
  </si>
  <si>
    <t>SAI086_drought_2</t>
  </si>
  <si>
    <t>SAI108_drought_2</t>
  </si>
  <si>
    <t>SAI133_drought_3</t>
  </si>
  <si>
    <t>SAI072_drought_3</t>
  </si>
  <si>
    <t>SAI086_drought_3</t>
  </si>
  <si>
    <t>SAI108_drought_3</t>
  </si>
  <si>
    <t>SAI133_drought_4</t>
  </si>
  <si>
    <t>SAI072_drought_4</t>
  </si>
  <si>
    <t>SAI086_drought_4</t>
  </si>
  <si>
    <t>SAI108_drought_4</t>
  </si>
  <si>
    <t>SAI117_water_1</t>
  </si>
  <si>
    <t>SAI119_water_1</t>
  </si>
  <si>
    <t>SAI135_water_1</t>
  </si>
  <si>
    <t>SAI149_water_1</t>
  </si>
  <si>
    <t>SAI117_water_2</t>
  </si>
  <si>
    <t>SAI119_water_2</t>
  </si>
  <si>
    <t>SAI135_water_2</t>
  </si>
  <si>
    <t>SAI149_water_2</t>
  </si>
  <si>
    <t>SAI117_water_3</t>
  </si>
  <si>
    <t>SAI119_water_3</t>
  </si>
  <si>
    <t>SAI135_water_3</t>
  </si>
  <si>
    <t>SAI149_water_3</t>
  </si>
  <si>
    <t>SAI117_water_4</t>
  </si>
  <si>
    <t>SAI119_water_4</t>
  </si>
  <si>
    <t>SAI135_water_4</t>
  </si>
  <si>
    <t>SAI149_water_4</t>
  </si>
  <si>
    <t>SAI117_drought_1</t>
  </si>
  <si>
    <t>SAI119_drought_1</t>
  </si>
  <si>
    <t>SAI135_drought_1</t>
  </si>
  <si>
    <t>SAI149_drought_1</t>
  </si>
  <si>
    <t>SAI117_drought_2</t>
  </si>
  <si>
    <t>SAI119_drought_2</t>
  </si>
  <si>
    <t>SAI135_drought_2</t>
  </si>
  <si>
    <t>SAI149_drought_2</t>
  </si>
  <si>
    <t>SAI117_drought_3</t>
  </si>
  <si>
    <t>SAI119_drought_3</t>
  </si>
  <si>
    <t>SAI135_drought_3</t>
  </si>
  <si>
    <t>SAI149_drought_3</t>
  </si>
  <si>
    <t>SAI117_drought_4</t>
  </si>
  <si>
    <t>SAI119_drought_4</t>
  </si>
  <si>
    <t>SAI135_drought_4</t>
  </si>
  <si>
    <t>SAI149_drought_4</t>
  </si>
  <si>
    <t>Plate_12</t>
  </si>
  <si>
    <t>SAI168_water_1</t>
  </si>
  <si>
    <t>SAI190_water_1</t>
  </si>
  <si>
    <t>SAI195_water_1</t>
  </si>
  <si>
    <t>SAI173_water_1</t>
  </si>
  <si>
    <t>SAI168_water_2</t>
  </si>
  <si>
    <t>SAI190_water_2</t>
  </si>
  <si>
    <t>SAI195_water_2</t>
  </si>
  <si>
    <t>SAI173_water_2</t>
  </si>
  <si>
    <t>SAI168_water_3</t>
  </si>
  <si>
    <t>SAI190_water_3</t>
  </si>
  <si>
    <t>SAI195_water_3</t>
  </si>
  <si>
    <t>SAI173_water_3</t>
  </si>
  <si>
    <t>SAI168_water_4</t>
  </si>
  <si>
    <t>SAI190_water_4</t>
  </si>
  <si>
    <t>SAI195_water_4</t>
  </si>
  <si>
    <t>SAI173_water_4</t>
  </si>
  <si>
    <t>SAI168_drought_1</t>
  </si>
  <si>
    <t>SAI190_drought_1</t>
  </si>
  <si>
    <t>SAI195_drought_1</t>
  </si>
  <si>
    <t>SAI173_drought_1</t>
  </si>
  <si>
    <t>SAI168_drought_2</t>
  </si>
  <si>
    <t>SAI190_drought_2</t>
  </si>
  <si>
    <t>SAI195_drought_2</t>
  </si>
  <si>
    <t>SAI173_drought_2</t>
  </si>
  <si>
    <t>SAI168_drought_3</t>
  </si>
  <si>
    <t>SAI190_drought_3</t>
  </si>
  <si>
    <t>SAI195_drought_3</t>
  </si>
  <si>
    <t>SAI173_drought_3</t>
  </si>
  <si>
    <t>SAI168_drought_4</t>
  </si>
  <si>
    <t>SAI190_drought_4</t>
  </si>
  <si>
    <t>SAI195_drought_4</t>
  </si>
  <si>
    <t>SAI173_drought_4</t>
  </si>
  <si>
    <t>SAI175_water_1</t>
  </si>
  <si>
    <t>SAI211_water_1</t>
  </si>
  <si>
    <t>SAI218_water_1</t>
  </si>
  <si>
    <t>SAI175_water_2</t>
  </si>
  <si>
    <t>SAI211_water_2</t>
  </si>
  <si>
    <t>SAI218_water_2</t>
  </si>
  <si>
    <t>SAI175_water_3</t>
  </si>
  <si>
    <t>SAI211_water_3</t>
  </si>
  <si>
    <t>SAI218_water_3</t>
  </si>
  <si>
    <t>SAI175_water_4</t>
  </si>
  <si>
    <t>SAI211_water_4</t>
  </si>
  <si>
    <t>SAI218_water_4</t>
  </si>
  <si>
    <t>SAI175_drought_1</t>
  </si>
  <si>
    <t>SAI211_drought_1</t>
  </si>
  <si>
    <t>SAI218_drought_1</t>
  </si>
  <si>
    <t>SAI175_drought_2</t>
  </si>
  <si>
    <t>SAI211_drought_2</t>
  </si>
  <si>
    <t>SAI218_drought_2</t>
  </si>
  <si>
    <t>SAI175_drought_3</t>
  </si>
  <si>
    <t>SAI211_drought_3</t>
  </si>
  <si>
    <t>SAI218_drought_3</t>
  </si>
  <si>
    <t>SAI175_drought_4</t>
  </si>
  <si>
    <t>SAI211_drought_4</t>
  </si>
  <si>
    <t>SAI218_drought_4</t>
  </si>
  <si>
    <t>2024_08_19_A</t>
  </si>
  <si>
    <t>2024_08_19_B</t>
  </si>
  <si>
    <t>2024_08_20_A</t>
  </si>
  <si>
    <t>2024_08_20_B</t>
  </si>
  <si>
    <t>2024_08_21</t>
  </si>
  <si>
    <t>16S MasterMix</t>
  </si>
  <si>
    <t>2024_09_06</t>
  </si>
  <si>
    <t>2024_09_09</t>
  </si>
  <si>
    <t>2024_08_28</t>
  </si>
  <si>
    <t>2024_09_04</t>
  </si>
  <si>
    <t>2024_09_10</t>
  </si>
  <si>
    <t>2024_09_11</t>
  </si>
  <si>
    <t>2024_09_13_A</t>
  </si>
  <si>
    <t>2024_09_13_B</t>
  </si>
  <si>
    <t>2024_09_16_A</t>
  </si>
  <si>
    <t>2024_09_16_B</t>
  </si>
  <si>
    <t>2024_09_17_A</t>
  </si>
  <si>
    <t>2024_09_17_B</t>
  </si>
  <si>
    <t>SAI163_drought_1</t>
  </si>
  <si>
    <t>SAI163_drought_2</t>
  </si>
  <si>
    <t>SAI163_drought_3</t>
  </si>
  <si>
    <t>SAI163_drought_4</t>
  </si>
  <si>
    <t>SAI163_water_1</t>
  </si>
  <si>
    <t>SAI163_water_2</t>
  </si>
  <si>
    <t>SAI163_water_3</t>
  </si>
  <si>
    <t>SAI163_water_4</t>
  </si>
  <si>
    <t>SAI165_drought_1</t>
  </si>
  <si>
    <t>SAI165_drought_2</t>
  </si>
  <si>
    <t>SAI165_drought_3</t>
  </si>
  <si>
    <t>SAI165_drought_4</t>
  </si>
  <si>
    <t>SAI165_water_1</t>
  </si>
  <si>
    <t>SAI165_water_2</t>
  </si>
  <si>
    <t>SAI165_water_3</t>
  </si>
  <si>
    <t>SAI165_water_4</t>
  </si>
  <si>
    <t>SAI144_drought_1</t>
  </si>
  <si>
    <t>SAI144_drought_2</t>
  </si>
  <si>
    <t>SAI144_drought_3</t>
  </si>
  <si>
    <t>SAI144_drought_4</t>
  </si>
  <si>
    <t>SAI144_water_1</t>
  </si>
  <si>
    <t>SAI144_water_2</t>
  </si>
  <si>
    <t>SAI144_water_3</t>
  </si>
  <si>
    <t>SAI144_water_4</t>
  </si>
  <si>
    <t>SAI166_drought_1</t>
  </si>
  <si>
    <t>SAI166_drought_2</t>
  </si>
  <si>
    <t>SAI166_drought_3</t>
  </si>
  <si>
    <t>SAI166_drought_4</t>
  </si>
  <si>
    <t>SAI166_water_1</t>
  </si>
  <si>
    <t>SAI166_water_2</t>
  </si>
  <si>
    <t>SAI166_water_3</t>
  </si>
  <si>
    <t>SAI166_water_4</t>
  </si>
  <si>
    <t>SAI001_2ng</t>
  </si>
  <si>
    <t>SAI001_0.2ng</t>
  </si>
  <si>
    <t>SAI001_0.02ng</t>
  </si>
  <si>
    <t>SAI001_0.002ng</t>
  </si>
  <si>
    <t>2024_10_21</t>
  </si>
  <si>
    <t>2024_10_23B</t>
  </si>
  <si>
    <t>2024_10_24</t>
  </si>
  <si>
    <t>2024_10_23A</t>
  </si>
  <si>
    <t>2024_10_25A</t>
  </si>
  <si>
    <t>2024_10_25B</t>
  </si>
  <si>
    <t>A01</t>
  </si>
  <si>
    <t>SAI041</t>
  </si>
  <si>
    <t>A02</t>
  </si>
  <si>
    <t>A03</t>
  </si>
  <si>
    <t>SAI083</t>
  </si>
  <si>
    <t>A04</t>
  </si>
  <si>
    <t>A05</t>
  </si>
  <si>
    <t>SAI089</t>
  </si>
  <si>
    <t>A06</t>
  </si>
  <si>
    <t>A07</t>
  </si>
  <si>
    <t>SAI090</t>
  </si>
  <si>
    <t>A08</t>
  </si>
  <si>
    <t>A09</t>
  </si>
  <si>
    <t>SAI104</t>
  </si>
  <si>
    <t>A10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</si>
  <si>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</si>
  <si>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</si>
  <si>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</si>
  <si>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</si>
  <si>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</si>
  <si>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</si>
  <si>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</si>
  <si>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</si>
  <si>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</si>
  <si>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</si>
  <si>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</si>
  <si>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</si>
  <si>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</si>
  <si>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</si>
  <si>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</si>
  <si>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</si>
  <si>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</si>
  <si>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</si>
  <si>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</si>
  <si>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</si>
  <si>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</si>
  <si>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</si>
  <si>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</si>
  <si>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</si>
  <si>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</si>
  <si>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</si>
  <si>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</si>
  <si>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</si>
  <si>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</si>
  <si>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</si>
  <si>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</si>
  <si>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</si>
  <si>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</si>
  <si>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</si>
  <si>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</si>
  <si>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</si>
  <si>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</si>
  <si>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</si>
  <si>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</si>
  <si>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</si>
  <si>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</si>
  <si>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</si>
  <si>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</si>
  <si>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</si>
  <si>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</si>
  <si>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</si>
  <si>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</si>
  <si>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</si>
  <si>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</si>
  <si>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</si>
  <si>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</si>
  <si>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</si>
  <si>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</si>
  <si>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</si>
  <si>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</si>
  <si>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</si>
  <si>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</si>
  <si>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</si>
  <si>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</si>
  <si>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</si>
  <si>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</si>
  <si>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</si>
  <si>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</si>
  <si>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</si>
  <si>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</si>
  <si>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</si>
  <si>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</si>
  <si>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</si>
  <si>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</si>
  <si>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</si>
  <si>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1</t>
  </si>
  <si>
    <t>2</t>
  </si>
  <si>
    <t>3</t>
  </si>
  <si>
    <t>4</t>
  </si>
  <si>
    <t>SAI110</t>
  </si>
  <si>
    <t>SAI124</t>
  </si>
  <si>
    <t>SAI126</t>
  </si>
  <si>
    <t>SAI133</t>
  </si>
  <si>
    <t>SAI072</t>
  </si>
  <si>
    <t>SAI086</t>
  </si>
  <si>
    <t>SAI108</t>
  </si>
  <si>
    <t>SAI117</t>
  </si>
  <si>
    <t>SAI119</t>
  </si>
  <si>
    <t>SAI135</t>
  </si>
  <si>
    <t>SAI149</t>
  </si>
  <si>
    <t>SAI163</t>
  </si>
  <si>
    <t>SAI165</t>
  </si>
  <si>
    <t>SAI144</t>
  </si>
  <si>
    <t>SAI166</t>
  </si>
  <si>
    <t>SAI211</t>
  </si>
  <si>
    <t>SAI218</t>
  </si>
  <si>
    <t>SAI168</t>
  </si>
  <si>
    <t>SAI190</t>
  </si>
  <si>
    <t>SAI195</t>
  </si>
  <si>
    <t>SAI173</t>
  </si>
  <si>
    <t>SAI175</t>
  </si>
  <si>
    <t>SAI145</t>
  </si>
  <si>
    <t>SAI182</t>
  </si>
  <si>
    <t>SAI186</t>
  </si>
  <si>
    <t>SAI205</t>
  </si>
  <si>
    <t>SAI208</t>
  </si>
  <si>
    <t>SAI214</t>
  </si>
  <si>
    <t>SAI216</t>
  </si>
  <si>
    <t>SAI227</t>
  </si>
  <si>
    <t>bio_rep</t>
  </si>
  <si>
    <t>tech_rep</t>
  </si>
  <si>
    <t>date</t>
  </si>
  <si>
    <t>2023_12_12B</t>
  </si>
  <si>
    <t>2023_12_12A</t>
  </si>
  <si>
    <t>SAI055</t>
  </si>
  <si>
    <t>SAI069</t>
  </si>
  <si>
    <t>SAI078</t>
  </si>
  <si>
    <t>SAI088</t>
  </si>
  <si>
    <t>input_nguL</t>
  </si>
  <si>
    <t>SAI097</t>
  </si>
  <si>
    <t>SAI127</t>
  </si>
  <si>
    <t>SAI129</t>
  </si>
  <si>
    <t>SAI142</t>
  </si>
  <si>
    <t>colonization</t>
  </si>
  <si>
    <t>ANI_group</t>
  </si>
  <si>
    <t>microbox_batch</t>
  </si>
  <si>
    <t>colonization2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</si>
</sst>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8" borderId="6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7" borderId="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3" xfId="0" applyBorder="1"/>
    <xf numFmtId="0" fontId="2" fillId="8" borderId="3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7C"/>
      <color rgb="FF0054FF"/>
      <color rgb="FF00B9FF"/>
      <color rgb="FF00FFD9"/>
      <color rgb="FF91FF00"/>
      <color rgb="FFFFCF00"/>
      <color rgb="FFFF0000"/>
      <color rgb="FFFF408B"/>
      <color rgb="FFBB5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8C78-7AD1-AC42-A1F1-4DFD3B65CBF2}">
  <dimension ref="A1:Q393"/>
  <sheetViews>
    <sheetView zoomScaleNormal="100" workbookViewId="0">
      <pane xSplit="1" ySplit="1" topLeftCell="H557" activePane="bottomRight" state="frozen"/>
      <selection pane="topRight" activeCell="B1" sqref="B1"/>
      <selection pane="bottomLeft" activeCell="A2" sqref="A2"/>
      <selection pane="bottomRight" activeCell="R81" sqref="R81"/>
    </sheetView>
  </sheetViews>
  <sheetFormatPr baseColWidth="10" defaultRowHeight="16" x14ac:dyDescent="0.2"/>
  <cols>
    <col min="1" max="1" width="20.33203125" style="2" customWidth="1"/>
    <col min="2" max="2" width="15.33203125" style="3" customWidth="1"/>
    <col min="3" max="3" width="15.33203125" style="1" customWidth="1"/>
    <col min="4" max="4" width="8.33203125" style="1" bestFit="1" customWidth="1"/>
    <col min="5" max="5" width="12.33203125" style="1" bestFit="1" customWidth="1"/>
    <col min="6" max="6" width="12.33203125" style="1" customWidth="1"/>
    <col min="7" max="9" width="15.33203125" style="1" customWidth="1"/>
    <col min="10" max="10" width="17.5" style="1" bestFit="1" customWidth="1"/>
    <col min="11" max="11" width="15.33203125" style="1" customWidth="1"/>
    <col min="12" max="12" width="19.5" style="1" customWidth="1"/>
    <col min="13" max="14" width="15.33203125" style="1" customWidth="1"/>
    <col min="15" max="15" width="17" style="1" customWidth="1"/>
    <col min="16" max="16" width="14.33203125" style="1" customWidth="1"/>
    <col min="17" max="17" width="20" bestFit="1" customWidth="1"/>
  </cols>
  <sheetData>
    <row r="1" spans="1:17" x14ac:dyDescent="0.2">
      <c r="A1" s="1" t="s">
        <v>60</v>
      </c>
      <c r="B1" s="3" t="s">
        <v>44</v>
      </c>
      <c r="C1" s="1" t="s">
        <v>70</v>
      </c>
      <c r="D1" s="1" t="s">
        <v>73</v>
      </c>
      <c r="E1" t="s">
        <v>74</v>
      </c>
      <c r="F1" s="1" t="s">
        <v>194</v>
      </c>
      <c r="G1" s="1" t="s">
        <v>45</v>
      </c>
      <c r="H1" s="1" t="s">
        <v>58</v>
      </c>
      <c r="I1" s="1" t="s">
        <v>56</v>
      </c>
      <c r="J1" s="1" t="s">
        <v>59</v>
      </c>
      <c r="K1" s="1" t="s">
        <v>57</v>
      </c>
      <c r="L1" s="1" t="s">
        <v>196</v>
      </c>
      <c r="M1" s="1" t="s">
        <v>197</v>
      </c>
      <c r="N1" s="1" t="s">
        <v>52</v>
      </c>
      <c r="O1" s="1" t="s">
        <v>355</v>
      </c>
      <c r="P1" s="1" t="s">
        <v>227</v>
      </c>
      <c r="Q1" s="1"/>
    </row>
    <row r="2" spans="1:17" x14ac:dyDescent="0.2">
      <c r="A2" s="2" t="s">
        <v>65</v>
      </c>
      <c r="B2" s="3" t="s">
        <v>11</v>
      </c>
      <c r="C2" s="1" t="s">
        <v>72</v>
      </c>
      <c r="D2" s="1">
        <v>1</v>
      </c>
      <c r="E2" s="1">
        <v>5</v>
      </c>
      <c r="F2" s="1" t="s">
        <v>198</v>
      </c>
      <c r="G2" s="1" t="s">
        <v>46</v>
      </c>
      <c r="H2" s="1" t="s">
        <v>47</v>
      </c>
      <c r="I2" s="1" t="s">
        <v>47</v>
      </c>
      <c r="J2" s="1" t="s">
        <v>50</v>
      </c>
      <c r="K2" s="1" t="s">
        <v>50</v>
      </c>
      <c r="L2" s="1" t="s">
        <v>54</v>
      </c>
      <c r="M2" s="1" t="s">
        <v>195</v>
      </c>
      <c r="N2" s="1" t="s">
        <v>53</v>
      </c>
      <c r="O2" s="1" t="s">
        <v>225</v>
      </c>
      <c r="P2" s="1">
        <v>21.2</v>
      </c>
    </row>
    <row r="3" spans="1:17" x14ac:dyDescent="0.2">
      <c r="A3" s="2" t="s">
        <v>79</v>
      </c>
      <c r="B3" s="3" t="s">
        <v>11</v>
      </c>
      <c r="C3" s="1" t="s">
        <v>72</v>
      </c>
      <c r="D3" s="1">
        <v>2</v>
      </c>
      <c r="E3" s="1">
        <v>5</v>
      </c>
      <c r="F3" s="1" t="s">
        <v>198</v>
      </c>
      <c r="G3" s="1" t="s">
        <v>46</v>
      </c>
      <c r="H3" s="1" t="s">
        <v>47</v>
      </c>
      <c r="I3" s="1" t="s">
        <v>47</v>
      </c>
      <c r="J3" s="1" t="s">
        <v>50</v>
      </c>
      <c r="K3" s="1" t="s">
        <v>50</v>
      </c>
      <c r="L3" s="1" t="s">
        <v>54</v>
      </c>
      <c r="M3" s="1" t="s">
        <v>195</v>
      </c>
      <c r="N3" s="1" t="s">
        <v>53</v>
      </c>
      <c r="O3" s="1" t="s">
        <v>226</v>
      </c>
      <c r="P3" s="1">
        <v>36.4</v>
      </c>
    </row>
    <row r="4" spans="1:17" x14ac:dyDescent="0.2">
      <c r="A4" s="2" t="s">
        <v>80</v>
      </c>
      <c r="B4" s="3" t="s">
        <v>11</v>
      </c>
      <c r="C4" s="1" t="s">
        <v>72</v>
      </c>
      <c r="D4" s="1">
        <v>3</v>
      </c>
      <c r="E4" s="1">
        <v>5</v>
      </c>
      <c r="F4" s="1" t="s">
        <v>198</v>
      </c>
      <c r="G4" s="1" t="s">
        <v>46</v>
      </c>
      <c r="H4" s="1" t="s">
        <v>47</v>
      </c>
      <c r="I4" s="1" t="s">
        <v>47</v>
      </c>
      <c r="J4" s="1" t="s">
        <v>50</v>
      </c>
      <c r="K4" s="1" t="s">
        <v>50</v>
      </c>
      <c r="L4" s="1" t="s">
        <v>54</v>
      </c>
      <c r="M4" s="1" t="s">
        <v>195</v>
      </c>
      <c r="N4" s="1" t="s">
        <v>53</v>
      </c>
      <c r="O4" s="1" t="s">
        <v>228</v>
      </c>
      <c r="P4" s="1">
        <v>41.2</v>
      </c>
    </row>
    <row r="5" spans="1:17" x14ac:dyDescent="0.2">
      <c r="A5" s="2" t="s">
        <v>81</v>
      </c>
      <c r="B5" s="3" t="s">
        <v>11</v>
      </c>
      <c r="C5" s="1" t="s">
        <v>72</v>
      </c>
      <c r="D5" s="1">
        <v>4</v>
      </c>
      <c r="E5" s="1">
        <v>5</v>
      </c>
      <c r="F5" s="1" t="s">
        <v>198</v>
      </c>
      <c r="G5" s="1" t="s">
        <v>46</v>
      </c>
      <c r="H5" s="1" t="s">
        <v>47</v>
      </c>
      <c r="I5" s="1" t="s">
        <v>47</v>
      </c>
      <c r="J5" s="1" t="s">
        <v>50</v>
      </c>
      <c r="K5" s="1" t="s">
        <v>50</v>
      </c>
      <c r="L5" s="1" t="s">
        <v>54</v>
      </c>
      <c r="M5" s="1" t="s">
        <v>195</v>
      </c>
      <c r="N5" s="1" t="s">
        <v>53</v>
      </c>
      <c r="O5" s="1" t="s">
        <v>229</v>
      </c>
      <c r="P5" s="1">
        <v>36.1</v>
      </c>
    </row>
    <row r="6" spans="1:17" x14ac:dyDescent="0.2">
      <c r="A6" s="2" t="s">
        <v>75</v>
      </c>
      <c r="B6" s="3" t="s">
        <v>11</v>
      </c>
      <c r="C6" s="1" t="s">
        <v>71</v>
      </c>
      <c r="D6" s="1">
        <v>1</v>
      </c>
      <c r="E6" s="1">
        <v>5</v>
      </c>
      <c r="F6" s="1" t="s">
        <v>198</v>
      </c>
      <c r="G6" s="1" t="s">
        <v>46</v>
      </c>
      <c r="H6" s="1" t="s">
        <v>47</v>
      </c>
      <c r="I6" s="1" t="s">
        <v>47</v>
      </c>
      <c r="J6" s="1" t="s">
        <v>50</v>
      </c>
      <c r="K6" s="1" t="s">
        <v>50</v>
      </c>
      <c r="L6" s="1" t="s">
        <v>54</v>
      </c>
      <c r="M6" s="1" t="s">
        <v>195</v>
      </c>
      <c r="N6" s="1" t="s">
        <v>53</v>
      </c>
      <c r="O6" s="1" t="s">
        <v>225</v>
      </c>
      <c r="P6" s="1">
        <v>12.6</v>
      </c>
    </row>
    <row r="7" spans="1:17" x14ac:dyDescent="0.2">
      <c r="A7" s="2" t="s">
        <v>76</v>
      </c>
      <c r="B7" s="3" t="s">
        <v>11</v>
      </c>
      <c r="C7" s="1" t="s">
        <v>71</v>
      </c>
      <c r="D7" s="1">
        <v>2</v>
      </c>
      <c r="E7" s="1">
        <v>5</v>
      </c>
      <c r="F7" s="1" t="s">
        <v>198</v>
      </c>
      <c r="G7" s="1" t="s">
        <v>46</v>
      </c>
      <c r="H7" s="1" t="s">
        <v>47</v>
      </c>
      <c r="I7" s="1" t="s">
        <v>47</v>
      </c>
      <c r="J7" s="1" t="s">
        <v>50</v>
      </c>
      <c r="K7" s="1" t="s">
        <v>50</v>
      </c>
      <c r="L7" s="1" t="s">
        <v>54</v>
      </c>
      <c r="M7" s="1" t="s">
        <v>195</v>
      </c>
      <c r="N7" s="1" t="s">
        <v>53</v>
      </c>
      <c r="O7" s="1" t="s">
        <v>226</v>
      </c>
      <c r="P7" s="1">
        <v>17.399999999999999</v>
      </c>
    </row>
    <row r="8" spans="1:17" x14ac:dyDescent="0.2">
      <c r="A8" s="2" t="s">
        <v>77</v>
      </c>
      <c r="B8" s="3" t="s">
        <v>11</v>
      </c>
      <c r="C8" s="1" t="s">
        <v>71</v>
      </c>
      <c r="D8" s="1">
        <v>3</v>
      </c>
      <c r="E8" s="1">
        <v>5</v>
      </c>
      <c r="F8" s="1" t="s">
        <v>198</v>
      </c>
      <c r="G8" s="1" t="s">
        <v>46</v>
      </c>
      <c r="H8" s="1" t="s">
        <v>47</v>
      </c>
      <c r="I8" s="1" t="s">
        <v>47</v>
      </c>
      <c r="J8" s="1" t="s">
        <v>50</v>
      </c>
      <c r="K8" s="1" t="s">
        <v>50</v>
      </c>
      <c r="L8" s="1" t="s">
        <v>54</v>
      </c>
      <c r="M8" s="1" t="s">
        <v>195</v>
      </c>
      <c r="N8" s="1" t="s">
        <v>53</v>
      </c>
      <c r="O8" s="1" t="s">
        <v>228</v>
      </c>
      <c r="P8" s="1">
        <v>26.7</v>
      </c>
    </row>
    <row r="9" spans="1:17" x14ac:dyDescent="0.2">
      <c r="A9" s="2" t="s">
        <v>78</v>
      </c>
      <c r="B9" s="3" t="s">
        <v>11</v>
      </c>
      <c r="C9" s="1" t="s">
        <v>71</v>
      </c>
      <c r="D9" s="1">
        <v>4</v>
      </c>
      <c r="E9" s="1">
        <v>5</v>
      </c>
      <c r="F9" s="1" t="s">
        <v>198</v>
      </c>
      <c r="G9" s="1" t="s">
        <v>46</v>
      </c>
      <c r="H9" s="1" t="s">
        <v>47</v>
      </c>
      <c r="I9" s="1" t="s">
        <v>47</v>
      </c>
      <c r="J9" s="1" t="s">
        <v>50</v>
      </c>
      <c r="K9" s="1" t="s">
        <v>50</v>
      </c>
      <c r="L9" s="1" t="s">
        <v>54</v>
      </c>
      <c r="M9" s="1" t="s">
        <v>195</v>
      </c>
      <c r="N9" s="1" t="s">
        <v>53</v>
      </c>
      <c r="O9" s="1" t="s">
        <v>229</v>
      </c>
      <c r="P9" s="1">
        <v>33.700000000000003</v>
      </c>
    </row>
    <row r="10" spans="1:17" x14ac:dyDescent="0.2">
      <c r="A10" s="2" t="s">
        <v>86</v>
      </c>
      <c r="B10" s="3" t="s">
        <v>3</v>
      </c>
      <c r="C10" s="1" t="s">
        <v>72</v>
      </c>
      <c r="D10" s="1">
        <v>1</v>
      </c>
      <c r="E10" s="1">
        <v>4</v>
      </c>
      <c r="F10" s="1" t="s">
        <v>198</v>
      </c>
      <c r="G10" s="1" t="s">
        <v>46</v>
      </c>
      <c r="H10" s="1" t="s">
        <v>47</v>
      </c>
      <c r="I10" s="1" t="s">
        <v>47</v>
      </c>
      <c r="J10" s="1" t="s">
        <v>50</v>
      </c>
      <c r="K10" s="1" t="s">
        <v>50</v>
      </c>
      <c r="L10" s="1" t="s">
        <v>54</v>
      </c>
      <c r="M10" s="1" t="s">
        <v>195</v>
      </c>
      <c r="N10" s="1" t="s">
        <v>53</v>
      </c>
      <c r="O10" s="1" t="s">
        <v>225</v>
      </c>
      <c r="P10" s="1">
        <v>48.1</v>
      </c>
    </row>
    <row r="11" spans="1:17" x14ac:dyDescent="0.2">
      <c r="A11" s="2" t="s">
        <v>87</v>
      </c>
      <c r="B11" s="3" t="s">
        <v>3</v>
      </c>
      <c r="C11" s="1" t="s">
        <v>72</v>
      </c>
      <c r="D11" s="1">
        <v>2</v>
      </c>
      <c r="E11" s="1">
        <v>4</v>
      </c>
      <c r="F11" s="1" t="s">
        <v>198</v>
      </c>
      <c r="G11" s="1" t="s">
        <v>46</v>
      </c>
      <c r="H11" s="1" t="s">
        <v>47</v>
      </c>
      <c r="I11" s="1" t="s">
        <v>47</v>
      </c>
      <c r="J11" s="1" t="s">
        <v>50</v>
      </c>
      <c r="K11" s="1" t="s">
        <v>50</v>
      </c>
      <c r="L11" s="1" t="s">
        <v>54</v>
      </c>
      <c r="M11" s="1" t="s">
        <v>195</v>
      </c>
      <c r="N11" s="1" t="s">
        <v>53</v>
      </c>
      <c r="O11" s="1" t="s">
        <v>226</v>
      </c>
      <c r="P11" s="1">
        <v>38.299999999999997</v>
      </c>
    </row>
    <row r="12" spans="1:17" x14ac:dyDescent="0.2">
      <c r="A12" s="2" t="s">
        <v>88</v>
      </c>
      <c r="B12" s="3" t="s">
        <v>3</v>
      </c>
      <c r="C12" s="1" t="s">
        <v>72</v>
      </c>
      <c r="D12" s="1">
        <v>3</v>
      </c>
      <c r="E12" s="1">
        <v>4</v>
      </c>
      <c r="F12" s="1" t="s">
        <v>198</v>
      </c>
      <c r="G12" s="1" t="s">
        <v>46</v>
      </c>
      <c r="H12" s="1" t="s">
        <v>47</v>
      </c>
      <c r="I12" s="1" t="s">
        <v>47</v>
      </c>
      <c r="J12" s="1" t="s">
        <v>50</v>
      </c>
      <c r="K12" s="1" t="s">
        <v>50</v>
      </c>
      <c r="L12" s="1" t="s">
        <v>54</v>
      </c>
      <c r="M12" s="1" t="s">
        <v>195</v>
      </c>
      <c r="N12" s="1" t="s">
        <v>53</v>
      </c>
      <c r="O12" s="1" t="s">
        <v>228</v>
      </c>
      <c r="P12" s="1">
        <v>41.1</v>
      </c>
    </row>
    <row r="13" spans="1:17" x14ac:dyDescent="0.2">
      <c r="A13" s="2" t="s">
        <v>89</v>
      </c>
      <c r="B13" s="3" t="s">
        <v>3</v>
      </c>
      <c r="C13" s="1" t="s">
        <v>72</v>
      </c>
      <c r="D13" s="1">
        <v>4</v>
      </c>
      <c r="E13" s="1">
        <v>4</v>
      </c>
      <c r="F13" s="1" t="s">
        <v>198</v>
      </c>
      <c r="G13" s="1" t="s">
        <v>46</v>
      </c>
      <c r="H13" s="1" t="s">
        <v>47</v>
      </c>
      <c r="I13" s="1" t="s">
        <v>47</v>
      </c>
      <c r="J13" s="1" t="s">
        <v>50</v>
      </c>
      <c r="K13" s="1" t="s">
        <v>50</v>
      </c>
      <c r="L13" s="1" t="s">
        <v>54</v>
      </c>
      <c r="M13" s="1" t="s">
        <v>195</v>
      </c>
      <c r="N13" s="1" t="s">
        <v>53</v>
      </c>
      <c r="O13" s="1" t="s">
        <v>229</v>
      </c>
      <c r="P13" s="1">
        <v>18.100000000000001</v>
      </c>
    </row>
    <row r="14" spans="1:17" x14ac:dyDescent="0.2">
      <c r="A14" s="2" t="s">
        <v>82</v>
      </c>
      <c r="B14" s="3" t="s">
        <v>3</v>
      </c>
      <c r="C14" s="1" t="s">
        <v>71</v>
      </c>
      <c r="D14" s="1">
        <v>1</v>
      </c>
      <c r="E14" s="1">
        <v>4</v>
      </c>
      <c r="F14" s="1" t="s">
        <v>198</v>
      </c>
      <c r="G14" s="1" t="s">
        <v>46</v>
      </c>
      <c r="H14" s="1" t="s">
        <v>47</v>
      </c>
      <c r="I14" s="1" t="s">
        <v>47</v>
      </c>
      <c r="J14" s="1" t="s">
        <v>50</v>
      </c>
      <c r="K14" s="1" t="s">
        <v>50</v>
      </c>
      <c r="L14" s="1" t="s">
        <v>54</v>
      </c>
      <c r="M14" s="1" t="s">
        <v>195</v>
      </c>
      <c r="N14" s="1" t="s">
        <v>53</v>
      </c>
      <c r="O14" s="1" t="s">
        <v>225</v>
      </c>
      <c r="P14" s="1">
        <v>16.399999999999999</v>
      </c>
    </row>
    <row r="15" spans="1:17" x14ac:dyDescent="0.2">
      <c r="A15" s="2" t="s">
        <v>83</v>
      </c>
      <c r="B15" s="3" t="s">
        <v>3</v>
      </c>
      <c r="C15" s="1" t="s">
        <v>71</v>
      </c>
      <c r="D15" s="1">
        <v>2</v>
      </c>
      <c r="E15" s="1">
        <v>4</v>
      </c>
      <c r="F15" s="1" t="s">
        <v>198</v>
      </c>
      <c r="G15" s="1" t="s">
        <v>46</v>
      </c>
      <c r="H15" s="1" t="s">
        <v>47</v>
      </c>
      <c r="I15" s="1" t="s">
        <v>47</v>
      </c>
      <c r="J15" s="1" t="s">
        <v>50</v>
      </c>
      <c r="K15" s="1" t="s">
        <v>50</v>
      </c>
      <c r="L15" s="1" t="s">
        <v>54</v>
      </c>
      <c r="M15" s="1" t="s">
        <v>195</v>
      </c>
      <c r="N15" s="1" t="s">
        <v>53</v>
      </c>
      <c r="O15" s="1" t="s">
        <v>226</v>
      </c>
      <c r="P15" s="1">
        <v>41.8</v>
      </c>
    </row>
    <row r="16" spans="1:17" x14ac:dyDescent="0.2">
      <c r="A16" s="2" t="s">
        <v>84</v>
      </c>
      <c r="B16" s="3" t="s">
        <v>3</v>
      </c>
      <c r="C16" s="1" t="s">
        <v>71</v>
      </c>
      <c r="D16" s="1">
        <v>3</v>
      </c>
      <c r="E16" s="1">
        <v>4</v>
      </c>
      <c r="F16" s="1" t="s">
        <v>198</v>
      </c>
      <c r="G16" s="1" t="s">
        <v>46</v>
      </c>
      <c r="H16" s="1" t="s">
        <v>47</v>
      </c>
      <c r="I16" s="1" t="s">
        <v>47</v>
      </c>
      <c r="J16" s="1" t="s">
        <v>50</v>
      </c>
      <c r="K16" s="1" t="s">
        <v>50</v>
      </c>
      <c r="L16" s="1" t="s">
        <v>54</v>
      </c>
      <c r="M16" s="1" t="s">
        <v>195</v>
      </c>
      <c r="N16" s="1" t="s">
        <v>53</v>
      </c>
      <c r="O16" s="1" t="s">
        <v>228</v>
      </c>
      <c r="P16" s="1">
        <v>10.6</v>
      </c>
    </row>
    <row r="17" spans="1:16" x14ac:dyDescent="0.2">
      <c r="A17" s="2" t="s">
        <v>85</v>
      </c>
      <c r="B17" s="3" t="s">
        <v>3</v>
      </c>
      <c r="C17" s="1" t="s">
        <v>71</v>
      </c>
      <c r="D17" s="1">
        <v>4</v>
      </c>
      <c r="E17" s="1">
        <v>4</v>
      </c>
      <c r="F17" s="1" t="s">
        <v>198</v>
      </c>
      <c r="G17" s="1" t="s">
        <v>46</v>
      </c>
      <c r="H17" s="1" t="s">
        <v>47</v>
      </c>
      <c r="I17" s="1" t="s">
        <v>47</v>
      </c>
      <c r="J17" s="1" t="s">
        <v>50</v>
      </c>
      <c r="K17" s="1" t="s">
        <v>50</v>
      </c>
      <c r="L17" s="1" t="s">
        <v>54</v>
      </c>
      <c r="M17" s="1" t="s">
        <v>195</v>
      </c>
      <c r="N17" s="1" t="s">
        <v>53</v>
      </c>
      <c r="O17" s="1" t="s">
        <v>229</v>
      </c>
      <c r="P17" s="1">
        <v>48</v>
      </c>
    </row>
    <row r="18" spans="1:16" x14ac:dyDescent="0.2">
      <c r="A18" s="2" t="s">
        <v>118</v>
      </c>
      <c r="B18" s="3" t="s">
        <v>25</v>
      </c>
      <c r="C18" s="1" t="s">
        <v>72</v>
      </c>
      <c r="D18" s="1">
        <v>1</v>
      </c>
      <c r="E18" s="1">
        <v>15</v>
      </c>
      <c r="F18" s="1" t="s">
        <v>198</v>
      </c>
      <c r="G18" s="1" t="s">
        <v>46</v>
      </c>
      <c r="H18" s="1" t="s">
        <v>47</v>
      </c>
      <c r="I18" s="1" t="s">
        <v>47</v>
      </c>
      <c r="J18" s="1" t="s">
        <v>50</v>
      </c>
      <c r="K18" s="1" t="s">
        <v>50</v>
      </c>
      <c r="L18" s="1" t="s">
        <v>54</v>
      </c>
      <c r="M18" s="1" t="s">
        <v>195</v>
      </c>
      <c r="N18" s="1" t="s">
        <v>53</v>
      </c>
      <c r="O18" s="1" t="s">
        <v>225</v>
      </c>
      <c r="P18" s="1">
        <v>16.5</v>
      </c>
    </row>
    <row r="19" spans="1:16" x14ac:dyDescent="0.2">
      <c r="A19" s="2" t="s">
        <v>119</v>
      </c>
      <c r="B19" s="3" t="s">
        <v>25</v>
      </c>
      <c r="C19" s="1" t="s">
        <v>72</v>
      </c>
      <c r="D19" s="1">
        <v>2</v>
      </c>
      <c r="E19" s="1">
        <v>15</v>
      </c>
      <c r="F19" s="1" t="s">
        <v>198</v>
      </c>
      <c r="G19" s="1" t="s">
        <v>46</v>
      </c>
      <c r="H19" s="1" t="s">
        <v>47</v>
      </c>
      <c r="I19" s="1" t="s">
        <v>47</v>
      </c>
      <c r="J19" s="1" t="s">
        <v>50</v>
      </c>
      <c r="K19" s="1" t="s">
        <v>50</v>
      </c>
      <c r="L19" s="1" t="s">
        <v>54</v>
      </c>
      <c r="M19" s="1" t="s">
        <v>195</v>
      </c>
      <c r="N19" s="1" t="s">
        <v>53</v>
      </c>
      <c r="O19" s="1" t="s">
        <v>226</v>
      </c>
      <c r="P19" s="1">
        <v>8.2200000000000006</v>
      </c>
    </row>
    <row r="20" spans="1:16" x14ac:dyDescent="0.2">
      <c r="A20" s="2" t="s">
        <v>120</v>
      </c>
      <c r="B20" s="3" t="s">
        <v>25</v>
      </c>
      <c r="C20" s="1" t="s">
        <v>72</v>
      </c>
      <c r="D20" s="1">
        <v>3</v>
      </c>
      <c r="E20" s="1">
        <v>15</v>
      </c>
      <c r="F20" s="1" t="s">
        <v>198</v>
      </c>
      <c r="G20" s="1" t="s">
        <v>46</v>
      </c>
      <c r="H20" s="1" t="s">
        <v>47</v>
      </c>
      <c r="I20" s="1" t="s">
        <v>47</v>
      </c>
      <c r="J20" s="1" t="s">
        <v>50</v>
      </c>
      <c r="K20" s="1" t="s">
        <v>50</v>
      </c>
      <c r="L20" s="1" t="s">
        <v>54</v>
      </c>
      <c r="M20" s="1" t="s">
        <v>195</v>
      </c>
      <c r="N20" s="1" t="s">
        <v>53</v>
      </c>
      <c r="O20" s="1" t="s">
        <v>228</v>
      </c>
      <c r="P20" s="1">
        <v>22.1</v>
      </c>
    </row>
    <row r="21" spans="1:16" x14ac:dyDescent="0.2">
      <c r="A21" s="2" t="s">
        <v>121</v>
      </c>
      <c r="B21" s="3" t="s">
        <v>25</v>
      </c>
      <c r="C21" s="1" t="s">
        <v>72</v>
      </c>
      <c r="D21" s="1">
        <v>4</v>
      </c>
      <c r="E21" s="1">
        <v>15</v>
      </c>
      <c r="F21" s="1" t="s">
        <v>198</v>
      </c>
      <c r="G21" s="1" t="s">
        <v>46</v>
      </c>
      <c r="H21" s="1" t="s">
        <v>47</v>
      </c>
      <c r="I21" s="1" t="s">
        <v>47</v>
      </c>
      <c r="J21" s="1" t="s">
        <v>50</v>
      </c>
      <c r="K21" s="1" t="s">
        <v>50</v>
      </c>
      <c r="L21" s="1" t="s">
        <v>54</v>
      </c>
      <c r="M21" s="1" t="s">
        <v>195</v>
      </c>
      <c r="N21" s="1" t="s">
        <v>53</v>
      </c>
      <c r="O21" s="1" t="s">
        <v>229</v>
      </c>
      <c r="P21" s="1">
        <v>38.9</v>
      </c>
    </row>
    <row r="22" spans="1:16" x14ac:dyDescent="0.2">
      <c r="A22" s="2" t="s">
        <v>114</v>
      </c>
      <c r="B22" s="3" t="s">
        <v>25</v>
      </c>
      <c r="C22" s="1" t="s">
        <v>71</v>
      </c>
      <c r="D22" s="1">
        <v>1</v>
      </c>
      <c r="E22" s="1">
        <v>15</v>
      </c>
      <c r="F22" s="1" t="s">
        <v>198</v>
      </c>
      <c r="G22" s="1" t="s">
        <v>46</v>
      </c>
      <c r="H22" s="1" t="s">
        <v>47</v>
      </c>
      <c r="I22" s="1" t="s">
        <v>47</v>
      </c>
      <c r="J22" s="1" t="s">
        <v>50</v>
      </c>
      <c r="K22" s="1" t="s">
        <v>50</v>
      </c>
      <c r="L22" s="1" t="s">
        <v>54</v>
      </c>
      <c r="M22" s="1" t="s">
        <v>195</v>
      </c>
      <c r="N22" s="1" t="s">
        <v>53</v>
      </c>
      <c r="O22" s="1" t="s">
        <v>225</v>
      </c>
      <c r="P22" s="1">
        <v>50.4</v>
      </c>
    </row>
    <row r="23" spans="1:16" x14ac:dyDescent="0.2">
      <c r="A23" s="2" t="s">
        <v>115</v>
      </c>
      <c r="B23" s="3" t="s">
        <v>25</v>
      </c>
      <c r="C23" s="1" t="s">
        <v>71</v>
      </c>
      <c r="D23" s="1">
        <v>2</v>
      </c>
      <c r="E23" s="1">
        <v>15</v>
      </c>
      <c r="F23" s="1" t="s">
        <v>198</v>
      </c>
      <c r="G23" s="1" t="s">
        <v>46</v>
      </c>
      <c r="H23" s="1" t="s">
        <v>47</v>
      </c>
      <c r="I23" s="1" t="s">
        <v>47</v>
      </c>
      <c r="J23" s="1" t="s">
        <v>50</v>
      </c>
      <c r="K23" s="1" t="s">
        <v>50</v>
      </c>
      <c r="L23" s="1" t="s">
        <v>54</v>
      </c>
      <c r="M23" s="1" t="s">
        <v>195</v>
      </c>
      <c r="N23" s="1" t="s">
        <v>53</v>
      </c>
      <c r="O23" s="1" t="s">
        <v>226</v>
      </c>
      <c r="P23" s="1">
        <v>31.2</v>
      </c>
    </row>
    <row r="24" spans="1:16" x14ac:dyDescent="0.2">
      <c r="A24" s="2" t="s">
        <v>116</v>
      </c>
      <c r="B24" s="3" t="s">
        <v>25</v>
      </c>
      <c r="C24" s="1" t="s">
        <v>71</v>
      </c>
      <c r="D24" s="1">
        <v>3</v>
      </c>
      <c r="E24" s="1">
        <v>15</v>
      </c>
      <c r="F24" s="1" t="s">
        <v>198</v>
      </c>
      <c r="G24" s="1" t="s">
        <v>46</v>
      </c>
      <c r="H24" s="1" t="s">
        <v>47</v>
      </c>
      <c r="I24" s="1" t="s">
        <v>47</v>
      </c>
      <c r="J24" s="1" t="s">
        <v>50</v>
      </c>
      <c r="K24" s="1" t="s">
        <v>50</v>
      </c>
      <c r="L24" s="1" t="s">
        <v>54</v>
      </c>
      <c r="M24" s="1" t="s">
        <v>195</v>
      </c>
      <c r="N24" s="1" t="s">
        <v>53</v>
      </c>
      <c r="O24" s="1" t="s">
        <v>228</v>
      </c>
      <c r="P24" s="1">
        <v>24.3</v>
      </c>
    </row>
    <row r="25" spans="1:16" x14ac:dyDescent="0.2">
      <c r="A25" s="2" t="s">
        <v>117</v>
      </c>
      <c r="B25" s="3" t="s">
        <v>25</v>
      </c>
      <c r="C25" s="1" t="s">
        <v>71</v>
      </c>
      <c r="D25" s="1">
        <v>4</v>
      </c>
      <c r="E25" s="1">
        <v>15</v>
      </c>
      <c r="F25" s="1" t="s">
        <v>198</v>
      </c>
      <c r="G25" s="1" t="s">
        <v>46</v>
      </c>
      <c r="H25" s="1" t="s">
        <v>47</v>
      </c>
      <c r="I25" s="1" t="s">
        <v>47</v>
      </c>
      <c r="J25" s="1" t="s">
        <v>50</v>
      </c>
      <c r="K25" s="1" t="s">
        <v>50</v>
      </c>
      <c r="L25" s="1" t="s">
        <v>54</v>
      </c>
      <c r="M25" s="1" t="s">
        <v>195</v>
      </c>
      <c r="N25" s="1" t="s">
        <v>53</v>
      </c>
      <c r="O25" s="1" t="s">
        <v>229</v>
      </c>
      <c r="P25" s="1">
        <v>77.7</v>
      </c>
    </row>
    <row r="26" spans="1:16" x14ac:dyDescent="0.2">
      <c r="A26" s="2" t="s">
        <v>94</v>
      </c>
      <c r="B26" s="3" t="s">
        <v>22</v>
      </c>
      <c r="C26" s="1" t="s">
        <v>72</v>
      </c>
      <c r="D26" s="1">
        <v>1</v>
      </c>
      <c r="E26" s="1">
        <v>14</v>
      </c>
      <c r="F26" s="1" t="s">
        <v>198</v>
      </c>
      <c r="G26" s="1" t="s">
        <v>46</v>
      </c>
      <c r="H26" s="1" t="s">
        <v>47</v>
      </c>
      <c r="I26" s="1" t="s">
        <v>47</v>
      </c>
      <c r="J26" s="1" t="s">
        <v>50</v>
      </c>
      <c r="K26" s="1" t="s">
        <v>50</v>
      </c>
      <c r="L26" s="1" t="s">
        <v>54</v>
      </c>
      <c r="M26" s="1" t="s">
        <v>195</v>
      </c>
      <c r="N26" s="1" t="s">
        <v>53</v>
      </c>
      <c r="O26" s="1" t="s">
        <v>225</v>
      </c>
      <c r="P26" s="1">
        <v>43.2</v>
      </c>
    </row>
    <row r="27" spans="1:16" x14ac:dyDescent="0.2">
      <c r="A27" s="2" t="s">
        <v>95</v>
      </c>
      <c r="B27" s="3" t="s">
        <v>22</v>
      </c>
      <c r="C27" s="1" t="s">
        <v>72</v>
      </c>
      <c r="D27" s="1">
        <v>2</v>
      </c>
      <c r="E27" s="1">
        <v>14</v>
      </c>
      <c r="F27" s="1" t="s">
        <v>198</v>
      </c>
      <c r="G27" s="1" t="s">
        <v>46</v>
      </c>
      <c r="H27" s="1" t="s">
        <v>47</v>
      </c>
      <c r="I27" s="1" t="s">
        <v>47</v>
      </c>
      <c r="J27" s="1" t="s">
        <v>50</v>
      </c>
      <c r="K27" s="1" t="s">
        <v>50</v>
      </c>
      <c r="L27" s="1" t="s">
        <v>54</v>
      </c>
      <c r="M27" s="1" t="s">
        <v>195</v>
      </c>
      <c r="N27" s="1" t="s">
        <v>53</v>
      </c>
      <c r="O27" s="1" t="s">
        <v>226</v>
      </c>
      <c r="P27" s="1">
        <v>23.2</v>
      </c>
    </row>
    <row r="28" spans="1:16" x14ac:dyDescent="0.2">
      <c r="A28" s="2" t="s">
        <v>96</v>
      </c>
      <c r="B28" s="3" t="s">
        <v>22</v>
      </c>
      <c r="C28" s="1" t="s">
        <v>72</v>
      </c>
      <c r="D28" s="1">
        <v>3</v>
      </c>
      <c r="E28" s="1">
        <v>14</v>
      </c>
      <c r="F28" s="1" t="s">
        <v>198</v>
      </c>
      <c r="G28" s="1" t="s">
        <v>46</v>
      </c>
      <c r="H28" s="1" t="s">
        <v>47</v>
      </c>
      <c r="I28" s="1" t="s">
        <v>47</v>
      </c>
      <c r="J28" s="1" t="s">
        <v>50</v>
      </c>
      <c r="K28" s="1" t="s">
        <v>50</v>
      </c>
      <c r="L28" s="1" t="s">
        <v>54</v>
      </c>
      <c r="M28" s="1" t="s">
        <v>195</v>
      </c>
      <c r="N28" s="1" t="s">
        <v>53</v>
      </c>
      <c r="O28" s="1" t="s">
        <v>228</v>
      </c>
      <c r="P28" s="1">
        <v>28.8</v>
      </c>
    </row>
    <row r="29" spans="1:16" x14ac:dyDescent="0.2">
      <c r="A29" s="2" t="s">
        <v>97</v>
      </c>
      <c r="B29" s="3" t="s">
        <v>22</v>
      </c>
      <c r="C29" s="1" t="s">
        <v>72</v>
      </c>
      <c r="D29" s="1">
        <v>4</v>
      </c>
      <c r="E29" s="1">
        <v>14</v>
      </c>
      <c r="F29" s="1" t="s">
        <v>198</v>
      </c>
      <c r="G29" s="1" t="s">
        <v>46</v>
      </c>
      <c r="H29" s="1" t="s">
        <v>47</v>
      </c>
      <c r="I29" s="1" t="s">
        <v>47</v>
      </c>
      <c r="J29" s="1" t="s">
        <v>50</v>
      </c>
      <c r="K29" s="1" t="s">
        <v>50</v>
      </c>
      <c r="L29" s="1" t="s">
        <v>54</v>
      </c>
      <c r="M29" s="1" t="s">
        <v>195</v>
      </c>
      <c r="N29" s="1" t="s">
        <v>53</v>
      </c>
      <c r="O29" s="1" t="s">
        <v>229</v>
      </c>
      <c r="P29" s="1">
        <v>20.6</v>
      </c>
    </row>
    <row r="30" spans="1:16" x14ac:dyDescent="0.2">
      <c r="A30" s="2" t="s">
        <v>90</v>
      </c>
      <c r="B30" s="3" t="s">
        <v>22</v>
      </c>
      <c r="C30" s="1" t="s">
        <v>71</v>
      </c>
      <c r="D30" s="1">
        <v>1</v>
      </c>
      <c r="E30" s="1">
        <v>14</v>
      </c>
      <c r="F30" s="1" t="s">
        <v>198</v>
      </c>
      <c r="G30" s="1" t="s">
        <v>46</v>
      </c>
      <c r="H30" s="1" t="s">
        <v>47</v>
      </c>
      <c r="I30" s="1" t="s">
        <v>47</v>
      </c>
      <c r="J30" s="1" t="s">
        <v>50</v>
      </c>
      <c r="K30" s="1" t="s">
        <v>50</v>
      </c>
      <c r="L30" s="1" t="s">
        <v>54</v>
      </c>
      <c r="M30" s="1" t="s">
        <v>195</v>
      </c>
      <c r="N30" s="1" t="s">
        <v>53</v>
      </c>
      <c r="O30" s="1" t="s">
        <v>225</v>
      </c>
      <c r="P30" s="1">
        <v>32.299999999999997</v>
      </c>
    </row>
    <row r="31" spans="1:16" x14ac:dyDescent="0.2">
      <c r="A31" s="2" t="s">
        <v>91</v>
      </c>
      <c r="B31" s="3" t="s">
        <v>22</v>
      </c>
      <c r="C31" s="1" t="s">
        <v>71</v>
      </c>
      <c r="D31" s="1">
        <v>2</v>
      </c>
      <c r="E31" s="1">
        <v>14</v>
      </c>
      <c r="F31" s="1" t="s">
        <v>198</v>
      </c>
      <c r="G31" s="1" t="s">
        <v>46</v>
      </c>
      <c r="H31" s="1" t="s">
        <v>47</v>
      </c>
      <c r="I31" s="1" t="s">
        <v>47</v>
      </c>
      <c r="J31" s="1" t="s">
        <v>50</v>
      </c>
      <c r="K31" s="1" t="s">
        <v>50</v>
      </c>
      <c r="L31" s="1" t="s">
        <v>54</v>
      </c>
      <c r="M31" s="1" t="s">
        <v>195</v>
      </c>
      <c r="N31" s="1" t="s">
        <v>53</v>
      </c>
      <c r="O31" s="1" t="s">
        <v>226</v>
      </c>
      <c r="P31" s="1">
        <v>37.9</v>
      </c>
    </row>
    <row r="32" spans="1:16" x14ac:dyDescent="0.2">
      <c r="A32" s="2" t="s">
        <v>92</v>
      </c>
      <c r="B32" s="3" t="s">
        <v>22</v>
      </c>
      <c r="C32" s="1" t="s">
        <v>71</v>
      </c>
      <c r="D32" s="1">
        <v>3</v>
      </c>
      <c r="E32" s="1">
        <v>14</v>
      </c>
      <c r="F32" s="1" t="s">
        <v>198</v>
      </c>
      <c r="G32" s="1" t="s">
        <v>46</v>
      </c>
      <c r="H32" s="1" t="s">
        <v>47</v>
      </c>
      <c r="I32" s="1" t="s">
        <v>47</v>
      </c>
      <c r="J32" s="1" t="s">
        <v>50</v>
      </c>
      <c r="K32" s="1" t="s">
        <v>50</v>
      </c>
      <c r="L32" s="1" t="s">
        <v>54</v>
      </c>
      <c r="M32" s="1" t="s">
        <v>195</v>
      </c>
      <c r="N32" s="1" t="s">
        <v>53</v>
      </c>
      <c r="O32" s="1" t="s">
        <v>228</v>
      </c>
      <c r="P32" s="1">
        <v>45.5</v>
      </c>
    </row>
    <row r="33" spans="1:16" x14ac:dyDescent="0.2">
      <c r="A33" s="2" t="s">
        <v>93</v>
      </c>
      <c r="B33" s="3" t="s">
        <v>22</v>
      </c>
      <c r="C33" s="1" t="s">
        <v>71</v>
      </c>
      <c r="D33" s="1">
        <v>4</v>
      </c>
      <c r="E33" s="1">
        <v>14</v>
      </c>
      <c r="F33" s="1" t="s">
        <v>198</v>
      </c>
      <c r="G33" s="1" t="s">
        <v>46</v>
      </c>
      <c r="H33" s="1" t="s">
        <v>47</v>
      </c>
      <c r="I33" s="1" t="s">
        <v>47</v>
      </c>
      <c r="J33" s="1" t="s">
        <v>50</v>
      </c>
      <c r="K33" s="1" t="s">
        <v>50</v>
      </c>
      <c r="L33" s="1" t="s">
        <v>54</v>
      </c>
      <c r="M33" s="1" t="s">
        <v>195</v>
      </c>
      <c r="N33" s="1" t="s">
        <v>53</v>
      </c>
      <c r="O33" s="1" t="s">
        <v>229</v>
      </c>
      <c r="P33" s="1">
        <v>26</v>
      </c>
    </row>
    <row r="34" spans="1:16" x14ac:dyDescent="0.2">
      <c r="A34" s="2" t="s">
        <v>102</v>
      </c>
      <c r="B34" s="3" t="s">
        <v>13</v>
      </c>
      <c r="C34" s="1" t="s">
        <v>72</v>
      </c>
      <c r="D34" s="1">
        <v>1</v>
      </c>
      <c r="E34" s="1">
        <v>7</v>
      </c>
      <c r="F34" s="1" t="s">
        <v>198</v>
      </c>
      <c r="G34" s="1" t="s">
        <v>46</v>
      </c>
      <c r="H34" s="1" t="s">
        <v>47</v>
      </c>
      <c r="I34" s="1" t="s">
        <v>47</v>
      </c>
      <c r="J34" s="1" t="s">
        <v>50</v>
      </c>
      <c r="K34" s="1" t="s">
        <v>50</v>
      </c>
      <c r="L34" s="1" t="s">
        <v>54</v>
      </c>
      <c r="M34" s="1" t="s">
        <v>195</v>
      </c>
      <c r="N34" s="1" t="s">
        <v>53</v>
      </c>
      <c r="O34" s="1" t="s">
        <v>276</v>
      </c>
      <c r="P34" s="1">
        <v>16.399999999999999</v>
      </c>
    </row>
    <row r="35" spans="1:16" x14ac:dyDescent="0.2">
      <c r="A35" s="2" t="s">
        <v>103</v>
      </c>
      <c r="B35" s="3" t="s">
        <v>13</v>
      </c>
      <c r="C35" s="1" t="s">
        <v>72</v>
      </c>
      <c r="D35" s="1">
        <v>2</v>
      </c>
      <c r="E35" s="1">
        <v>7</v>
      </c>
      <c r="F35" s="1" t="s">
        <v>198</v>
      </c>
      <c r="G35" s="1" t="s">
        <v>46</v>
      </c>
      <c r="H35" s="1" t="s">
        <v>47</v>
      </c>
      <c r="I35" s="1" t="s">
        <v>47</v>
      </c>
      <c r="J35" s="1" t="s">
        <v>50</v>
      </c>
      <c r="K35" s="1" t="s">
        <v>50</v>
      </c>
      <c r="L35" s="1" t="s">
        <v>54</v>
      </c>
      <c r="M35" s="1" t="s">
        <v>195</v>
      </c>
      <c r="N35" s="1" t="s">
        <v>53</v>
      </c>
      <c r="O35" s="1" t="s">
        <v>276</v>
      </c>
      <c r="P35" s="1">
        <v>18.399999999999999</v>
      </c>
    </row>
    <row r="36" spans="1:16" x14ac:dyDescent="0.2">
      <c r="A36" s="2" t="s">
        <v>104</v>
      </c>
      <c r="B36" s="3" t="s">
        <v>13</v>
      </c>
      <c r="C36" s="1" t="s">
        <v>72</v>
      </c>
      <c r="D36" s="1">
        <v>3</v>
      </c>
      <c r="E36" s="1">
        <v>7</v>
      </c>
      <c r="F36" s="1" t="s">
        <v>198</v>
      </c>
      <c r="G36" s="1" t="s">
        <v>46</v>
      </c>
      <c r="H36" s="1" t="s">
        <v>47</v>
      </c>
      <c r="I36" s="1" t="s">
        <v>47</v>
      </c>
      <c r="J36" s="1" t="s">
        <v>50</v>
      </c>
      <c r="K36" s="1" t="s">
        <v>50</v>
      </c>
      <c r="L36" s="1" t="s">
        <v>54</v>
      </c>
      <c r="M36" s="1" t="s">
        <v>195</v>
      </c>
      <c r="N36" s="1" t="s">
        <v>53</v>
      </c>
      <c r="O36" s="1" t="s">
        <v>285</v>
      </c>
      <c r="P36" s="1">
        <v>29.8</v>
      </c>
    </row>
    <row r="37" spans="1:16" x14ac:dyDescent="0.2">
      <c r="A37" s="2" t="s">
        <v>105</v>
      </c>
      <c r="B37" s="3" t="s">
        <v>13</v>
      </c>
      <c r="C37" s="1" t="s">
        <v>72</v>
      </c>
      <c r="D37" s="1">
        <v>4</v>
      </c>
      <c r="E37" s="1">
        <v>7</v>
      </c>
      <c r="F37" s="1" t="s">
        <v>198</v>
      </c>
      <c r="G37" s="1" t="s">
        <v>46</v>
      </c>
      <c r="H37" s="1" t="s">
        <v>47</v>
      </c>
      <c r="I37" s="1" t="s">
        <v>47</v>
      </c>
      <c r="J37" s="1" t="s">
        <v>50</v>
      </c>
      <c r="K37" s="1" t="s">
        <v>50</v>
      </c>
      <c r="L37" s="1" t="s">
        <v>54</v>
      </c>
      <c r="M37" s="1" t="s">
        <v>195</v>
      </c>
      <c r="N37" s="1" t="s">
        <v>53</v>
      </c>
      <c r="O37" s="1" t="s">
        <v>286</v>
      </c>
      <c r="P37" s="1">
        <v>35.1</v>
      </c>
    </row>
    <row r="38" spans="1:16" x14ac:dyDescent="0.2">
      <c r="A38" s="2" t="s">
        <v>98</v>
      </c>
      <c r="B38" s="3" t="s">
        <v>13</v>
      </c>
      <c r="C38" s="1" t="s">
        <v>71</v>
      </c>
      <c r="D38" s="1">
        <v>1</v>
      </c>
      <c r="E38" s="1">
        <v>7</v>
      </c>
      <c r="F38" s="1" t="s">
        <v>198</v>
      </c>
      <c r="G38" s="1" t="s">
        <v>46</v>
      </c>
      <c r="H38" s="1" t="s">
        <v>47</v>
      </c>
      <c r="I38" s="1" t="s">
        <v>47</v>
      </c>
      <c r="J38" s="1" t="s">
        <v>50</v>
      </c>
      <c r="K38" s="1" t="s">
        <v>50</v>
      </c>
      <c r="L38" s="1" t="s">
        <v>54</v>
      </c>
      <c r="M38" s="1" t="s">
        <v>195</v>
      </c>
      <c r="N38" s="1" t="s">
        <v>53</v>
      </c>
      <c r="O38" s="1" t="s">
        <v>276</v>
      </c>
      <c r="P38" s="1">
        <v>22.6</v>
      </c>
    </row>
    <row r="39" spans="1:16" x14ac:dyDescent="0.2">
      <c r="A39" s="2" t="s">
        <v>99</v>
      </c>
      <c r="B39" s="3" t="s">
        <v>13</v>
      </c>
      <c r="C39" s="1" t="s">
        <v>71</v>
      </c>
      <c r="D39" s="1">
        <v>2</v>
      </c>
      <c r="E39" s="1">
        <v>7</v>
      </c>
      <c r="F39" s="1" t="s">
        <v>198</v>
      </c>
      <c r="G39" s="1" t="s">
        <v>46</v>
      </c>
      <c r="H39" s="1" t="s">
        <v>47</v>
      </c>
      <c r="I39" s="1" t="s">
        <v>47</v>
      </c>
      <c r="J39" s="1" t="s">
        <v>50</v>
      </c>
      <c r="K39" s="1" t="s">
        <v>50</v>
      </c>
      <c r="L39" s="1" t="s">
        <v>54</v>
      </c>
      <c r="M39" s="1" t="s">
        <v>195</v>
      </c>
      <c r="N39" s="1" t="s">
        <v>53</v>
      </c>
      <c r="O39" s="1" t="s">
        <v>276</v>
      </c>
      <c r="P39" s="1">
        <v>10.8</v>
      </c>
    </row>
    <row r="40" spans="1:16" x14ac:dyDescent="0.2">
      <c r="A40" s="2" t="s">
        <v>100</v>
      </c>
      <c r="B40" s="3" t="s">
        <v>13</v>
      </c>
      <c r="C40" s="1" t="s">
        <v>71</v>
      </c>
      <c r="D40" s="1">
        <v>3</v>
      </c>
      <c r="E40" s="1">
        <v>7</v>
      </c>
      <c r="F40" s="1" t="s">
        <v>198</v>
      </c>
      <c r="G40" s="1" t="s">
        <v>46</v>
      </c>
      <c r="H40" s="1" t="s">
        <v>47</v>
      </c>
      <c r="I40" s="1" t="s">
        <v>47</v>
      </c>
      <c r="J40" s="1" t="s">
        <v>50</v>
      </c>
      <c r="K40" s="1" t="s">
        <v>50</v>
      </c>
      <c r="L40" s="1" t="s">
        <v>54</v>
      </c>
      <c r="M40" s="1" t="s">
        <v>195</v>
      </c>
      <c r="N40" s="1" t="s">
        <v>53</v>
      </c>
      <c r="O40" s="1" t="s">
        <v>285</v>
      </c>
      <c r="P40" s="1">
        <v>45</v>
      </c>
    </row>
    <row r="41" spans="1:16" x14ac:dyDescent="0.2">
      <c r="A41" s="2" t="s">
        <v>101</v>
      </c>
      <c r="B41" s="3" t="s">
        <v>13</v>
      </c>
      <c r="C41" s="1" t="s">
        <v>71</v>
      </c>
      <c r="D41" s="1">
        <v>4</v>
      </c>
      <c r="E41" s="1">
        <v>7</v>
      </c>
      <c r="F41" s="1" t="s">
        <v>198</v>
      </c>
      <c r="G41" s="1" t="s">
        <v>46</v>
      </c>
      <c r="H41" s="1" t="s">
        <v>47</v>
      </c>
      <c r="I41" s="1" t="s">
        <v>47</v>
      </c>
      <c r="J41" s="1" t="s">
        <v>50</v>
      </c>
      <c r="K41" s="1" t="s">
        <v>50</v>
      </c>
      <c r="L41" s="1" t="s">
        <v>54</v>
      </c>
      <c r="M41" s="1" t="s">
        <v>195</v>
      </c>
      <c r="N41" s="1" t="s">
        <v>53</v>
      </c>
      <c r="O41" s="1" t="s">
        <v>286</v>
      </c>
      <c r="P41" s="1">
        <v>29.7</v>
      </c>
    </row>
    <row r="42" spans="1:16" x14ac:dyDescent="0.2">
      <c r="A42" s="2" t="s">
        <v>110</v>
      </c>
      <c r="B42" s="3" t="s">
        <v>29</v>
      </c>
      <c r="C42" s="1" t="s">
        <v>72</v>
      </c>
      <c r="D42" s="1">
        <v>1</v>
      </c>
      <c r="E42" s="1">
        <v>16</v>
      </c>
      <c r="F42" s="1" t="s">
        <v>198</v>
      </c>
      <c r="G42" s="1" t="s">
        <v>46</v>
      </c>
      <c r="H42" s="1" t="s">
        <v>47</v>
      </c>
      <c r="I42" s="1" t="s">
        <v>47</v>
      </c>
      <c r="J42" s="1" t="s">
        <v>50</v>
      </c>
      <c r="K42" s="1" t="s">
        <v>50</v>
      </c>
      <c r="L42" s="1" t="s">
        <v>54</v>
      </c>
      <c r="M42" s="1" t="s">
        <v>195</v>
      </c>
      <c r="N42" s="1" t="s">
        <v>53</v>
      </c>
      <c r="O42" s="1" t="s">
        <v>276</v>
      </c>
      <c r="P42" s="1">
        <v>48.5</v>
      </c>
    </row>
    <row r="43" spans="1:16" x14ac:dyDescent="0.2">
      <c r="A43" s="2" t="s">
        <v>111</v>
      </c>
      <c r="B43" s="3" t="s">
        <v>29</v>
      </c>
      <c r="C43" s="1" t="s">
        <v>72</v>
      </c>
      <c r="D43" s="1">
        <v>2</v>
      </c>
      <c r="E43" s="1">
        <v>16</v>
      </c>
      <c r="F43" s="1" t="s">
        <v>198</v>
      </c>
      <c r="G43" s="1" t="s">
        <v>46</v>
      </c>
      <c r="H43" s="1" t="s">
        <v>47</v>
      </c>
      <c r="I43" s="1" t="s">
        <v>47</v>
      </c>
      <c r="J43" s="1" t="s">
        <v>50</v>
      </c>
      <c r="K43" s="1" t="s">
        <v>50</v>
      </c>
      <c r="L43" s="1" t="s">
        <v>54</v>
      </c>
      <c r="M43" s="1" t="s">
        <v>195</v>
      </c>
      <c r="N43" s="1" t="s">
        <v>53</v>
      </c>
      <c r="O43" s="1" t="s">
        <v>286</v>
      </c>
      <c r="P43" s="1">
        <v>38.799999999999997</v>
      </c>
    </row>
    <row r="44" spans="1:16" x14ac:dyDescent="0.2">
      <c r="A44" s="2" t="s">
        <v>112</v>
      </c>
      <c r="B44" s="3" t="s">
        <v>29</v>
      </c>
      <c r="C44" s="1" t="s">
        <v>72</v>
      </c>
      <c r="D44" s="1">
        <v>3</v>
      </c>
      <c r="E44" s="1">
        <v>16</v>
      </c>
      <c r="F44" s="1" t="s">
        <v>198</v>
      </c>
      <c r="G44" s="1" t="s">
        <v>46</v>
      </c>
      <c r="H44" s="1" t="s">
        <v>47</v>
      </c>
      <c r="I44" s="1" t="s">
        <v>47</v>
      </c>
      <c r="J44" s="1" t="s">
        <v>50</v>
      </c>
      <c r="K44" s="1" t="s">
        <v>50</v>
      </c>
      <c r="L44" s="1" t="s">
        <v>54</v>
      </c>
      <c r="M44" s="1" t="s">
        <v>195</v>
      </c>
      <c r="N44" s="1" t="s">
        <v>53</v>
      </c>
      <c r="O44" s="1" t="s">
        <v>285</v>
      </c>
      <c r="P44" s="1">
        <v>35.299999999999997</v>
      </c>
    </row>
    <row r="45" spans="1:16" x14ac:dyDescent="0.2">
      <c r="A45" s="2" t="s">
        <v>113</v>
      </c>
      <c r="B45" s="3" t="s">
        <v>29</v>
      </c>
      <c r="C45" s="1" t="s">
        <v>72</v>
      </c>
      <c r="D45" s="1">
        <v>4</v>
      </c>
      <c r="E45" s="1">
        <v>16</v>
      </c>
      <c r="F45" s="1" t="s">
        <v>198</v>
      </c>
      <c r="G45" s="1" t="s">
        <v>46</v>
      </c>
      <c r="H45" s="1" t="s">
        <v>47</v>
      </c>
      <c r="I45" s="1" t="s">
        <v>47</v>
      </c>
      <c r="J45" s="1" t="s">
        <v>50</v>
      </c>
      <c r="K45" s="1" t="s">
        <v>50</v>
      </c>
      <c r="L45" s="1" t="s">
        <v>54</v>
      </c>
      <c r="M45" s="1" t="s">
        <v>195</v>
      </c>
      <c r="N45" s="1" t="s">
        <v>53</v>
      </c>
    </row>
    <row r="46" spans="1:16" x14ac:dyDescent="0.2">
      <c r="A46" s="2" t="s">
        <v>106</v>
      </c>
      <c r="B46" s="3" t="s">
        <v>29</v>
      </c>
      <c r="C46" s="1" t="s">
        <v>71</v>
      </c>
      <c r="D46" s="1">
        <v>1</v>
      </c>
      <c r="E46" s="1">
        <v>16</v>
      </c>
      <c r="F46" s="1" t="s">
        <v>198</v>
      </c>
      <c r="G46" s="1" t="s">
        <v>46</v>
      </c>
      <c r="H46" s="1" t="s">
        <v>47</v>
      </c>
      <c r="I46" s="1" t="s">
        <v>47</v>
      </c>
      <c r="J46" s="1" t="s">
        <v>50</v>
      </c>
      <c r="K46" s="1" t="s">
        <v>50</v>
      </c>
      <c r="L46" s="1" t="s">
        <v>54</v>
      </c>
      <c r="M46" s="1" t="s">
        <v>195</v>
      </c>
      <c r="N46" s="1" t="s">
        <v>53</v>
      </c>
      <c r="O46" s="1" t="s">
        <v>276</v>
      </c>
      <c r="P46" s="1">
        <v>34</v>
      </c>
    </row>
    <row r="47" spans="1:16" x14ac:dyDescent="0.2">
      <c r="A47" s="2" t="s">
        <v>107</v>
      </c>
      <c r="B47" s="3" t="s">
        <v>29</v>
      </c>
      <c r="C47" s="1" t="s">
        <v>71</v>
      </c>
      <c r="D47" s="1">
        <v>2</v>
      </c>
      <c r="E47" s="1">
        <v>16</v>
      </c>
      <c r="F47" s="1" t="s">
        <v>198</v>
      </c>
      <c r="G47" s="1" t="s">
        <v>46</v>
      </c>
      <c r="H47" s="1" t="s">
        <v>47</v>
      </c>
      <c r="I47" s="1" t="s">
        <v>47</v>
      </c>
      <c r="J47" s="1" t="s">
        <v>50</v>
      </c>
      <c r="K47" s="1" t="s">
        <v>50</v>
      </c>
      <c r="L47" s="1" t="s">
        <v>54</v>
      </c>
      <c r="M47" s="1" t="s">
        <v>195</v>
      </c>
      <c r="N47" s="1" t="s">
        <v>53</v>
      </c>
      <c r="O47" s="1" t="s">
        <v>287</v>
      </c>
      <c r="P47" s="1">
        <v>19</v>
      </c>
    </row>
    <row r="48" spans="1:16" x14ac:dyDescent="0.2">
      <c r="A48" s="2" t="s">
        <v>108</v>
      </c>
      <c r="B48" s="3" t="s">
        <v>29</v>
      </c>
      <c r="C48" s="1" t="s">
        <v>71</v>
      </c>
      <c r="D48" s="1">
        <v>3</v>
      </c>
      <c r="E48" s="1">
        <v>16</v>
      </c>
      <c r="F48" s="1" t="s">
        <v>198</v>
      </c>
      <c r="G48" s="1" t="s">
        <v>46</v>
      </c>
      <c r="H48" s="1" t="s">
        <v>47</v>
      </c>
      <c r="I48" s="1" t="s">
        <v>47</v>
      </c>
      <c r="J48" s="1" t="s">
        <v>50</v>
      </c>
      <c r="K48" s="1" t="s">
        <v>50</v>
      </c>
      <c r="L48" s="1" t="s">
        <v>54</v>
      </c>
      <c r="M48" s="1" t="s">
        <v>195</v>
      </c>
      <c r="N48" s="1" t="s">
        <v>53</v>
      </c>
      <c r="O48" s="1" t="s">
        <v>285</v>
      </c>
      <c r="P48" s="1">
        <v>41.5</v>
      </c>
    </row>
    <row r="49" spans="1:16" x14ac:dyDescent="0.2">
      <c r="A49" s="2" t="s">
        <v>109</v>
      </c>
      <c r="B49" s="3" t="s">
        <v>29</v>
      </c>
      <c r="C49" s="1" t="s">
        <v>71</v>
      </c>
      <c r="D49" s="1">
        <v>4</v>
      </c>
      <c r="E49" s="1">
        <v>16</v>
      </c>
      <c r="F49" s="1" t="s">
        <v>198</v>
      </c>
      <c r="G49" s="1" t="s">
        <v>46</v>
      </c>
      <c r="H49" s="1" t="s">
        <v>47</v>
      </c>
      <c r="I49" s="1" t="s">
        <v>47</v>
      </c>
      <c r="J49" s="1" t="s">
        <v>50</v>
      </c>
      <c r="K49" s="1" t="s">
        <v>50</v>
      </c>
      <c r="L49" s="1" t="s">
        <v>54</v>
      </c>
      <c r="M49" s="1" t="s">
        <v>195</v>
      </c>
      <c r="N49" s="1" t="s">
        <v>53</v>
      </c>
      <c r="O49" s="1" t="s">
        <v>286</v>
      </c>
      <c r="P49" s="1">
        <v>22.2</v>
      </c>
    </row>
    <row r="50" spans="1:16" x14ac:dyDescent="0.2">
      <c r="A50" s="2" t="s">
        <v>61</v>
      </c>
      <c r="B50" s="3" t="s">
        <v>12</v>
      </c>
      <c r="C50" s="1" t="s">
        <v>72</v>
      </c>
      <c r="D50" s="1">
        <v>1</v>
      </c>
      <c r="E50" s="1">
        <v>6</v>
      </c>
      <c r="F50" s="1" t="s">
        <v>198</v>
      </c>
      <c r="G50" s="1" t="s">
        <v>46</v>
      </c>
      <c r="H50" s="1" t="s">
        <v>47</v>
      </c>
      <c r="I50" s="1" t="s">
        <v>47</v>
      </c>
      <c r="J50" s="1" t="s">
        <v>50</v>
      </c>
      <c r="K50" s="1" t="s">
        <v>50</v>
      </c>
      <c r="L50" s="1" t="s">
        <v>54</v>
      </c>
      <c r="M50" s="1" t="s">
        <v>195</v>
      </c>
      <c r="N50" s="1" t="s">
        <v>53</v>
      </c>
      <c r="O50" s="1" t="s">
        <v>276</v>
      </c>
      <c r="P50" s="1">
        <v>9.39</v>
      </c>
    </row>
    <row r="51" spans="1:16" x14ac:dyDescent="0.2">
      <c r="A51" s="2" t="s">
        <v>62</v>
      </c>
      <c r="B51" s="3" t="s">
        <v>12</v>
      </c>
      <c r="C51" s="1" t="s">
        <v>72</v>
      </c>
      <c r="D51" s="1">
        <v>2</v>
      </c>
      <c r="E51" s="1">
        <v>6</v>
      </c>
      <c r="F51" s="1" t="s">
        <v>198</v>
      </c>
      <c r="G51" s="1" t="s">
        <v>46</v>
      </c>
      <c r="H51" s="1" t="s">
        <v>47</v>
      </c>
      <c r="I51" s="1" t="s">
        <v>47</v>
      </c>
      <c r="J51" s="1" t="s">
        <v>50</v>
      </c>
      <c r="K51" s="1" t="s">
        <v>50</v>
      </c>
      <c r="L51" s="1" t="s">
        <v>54</v>
      </c>
      <c r="M51" s="1" t="s">
        <v>195</v>
      </c>
      <c r="N51" s="1" t="s">
        <v>53</v>
      </c>
      <c r="O51" s="1" t="s">
        <v>287</v>
      </c>
      <c r="P51" s="1">
        <v>17.100000000000001</v>
      </c>
    </row>
    <row r="52" spans="1:16" x14ac:dyDescent="0.2">
      <c r="A52" s="2" t="s">
        <v>63</v>
      </c>
      <c r="B52" s="3" t="s">
        <v>12</v>
      </c>
      <c r="C52" s="1" t="s">
        <v>72</v>
      </c>
      <c r="D52" s="1">
        <v>3</v>
      </c>
      <c r="E52" s="1">
        <v>6</v>
      </c>
      <c r="F52" s="1" t="s">
        <v>198</v>
      </c>
      <c r="G52" s="1" t="s">
        <v>46</v>
      </c>
      <c r="H52" s="1" t="s">
        <v>47</v>
      </c>
      <c r="I52" s="1" t="s">
        <v>47</v>
      </c>
      <c r="J52" s="1" t="s">
        <v>50</v>
      </c>
      <c r="K52" s="1" t="s">
        <v>50</v>
      </c>
      <c r="L52" s="1" t="s">
        <v>54</v>
      </c>
      <c r="M52" s="1" t="s">
        <v>195</v>
      </c>
      <c r="N52" s="1" t="s">
        <v>53</v>
      </c>
      <c r="O52" s="1" t="s">
        <v>285</v>
      </c>
      <c r="P52" s="1">
        <v>25.2</v>
      </c>
    </row>
    <row r="53" spans="1:16" x14ac:dyDescent="0.2">
      <c r="A53" s="2" t="s">
        <v>64</v>
      </c>
      <c r="B53" s="3" t="s">
        <v>12</v>
      </c>
      <c r="C53" s="1" t="s">
        <v>72</v>
      </c>
      <c r="D53" s="1">
        <v>4</v>
      </c>
      <c r="E53" s="1">
        <v>6</v>
      </c>
      <c r="F53" s="1" t="s">
        <v>198</v>
      </c>
      <c r="G53" s="1" t="s">
        <v>46</v>
      </c>
      <c r="H53" s="1" t="s">
        <v>47</v>
      </c>
      <c r="I53" s="1" t="s">
        <v>47</v>
      </c>
      <c r="J53" s="1" t="s">
        <v>50</v>
      </c>
      <c r="K53" s="1" t="s">
        <v>50</v>
      </c>
      <c r="L53" s="1" t="s">
        <v>54</v>
      </c>
      <c r="M53" s="1" t="s">
        <v>195</v>
      </c>
      <c r="N53" s="1" t="s">
        <v>53</v>
      </c>
      <c r="O53" s="1" t="s">
        <v>286</v>
      </c>
      <c r="P53" s="1">
        <v>21.9</v>
      </c>
    </row>
    <row r="54" spans="1:16" x14ac:dyDescent="0.2">
      <c r="A54" s="2" t="s">
        <v>66</v>
      </c>
      <c r="B54" s="3" t="s">
        <v>12</v>
      </c>
      <c r="C54" s="1" t="s">
        <v>71</v>
      </c>
      <c r="D54" s="1">
        <v>1</v>
      </c>
      <c r="E54" s="1">
        <v>6</v>
      </c>
      <c r="F54" s="1" t="s">
        <v>198</v>
      </c>
      <c r="G54" s="1" t="s">
        <v>46</v>
      </c>
      <c r="H54" s="1" t="s">
        <v>47</v>
      </c>
      <c r="I54" s="1" t="s">
        <v>47</v>
      </c>
      <c r="J54" s="1" t="s">
        <v>50</v>
      </c>
      <c r="K54" s="1" t="s">
        <v>50</v>
      </c>
      <c r="L54" s="1" t="s">
        <v>54</v>
      </c>
      <c r="M54" s="1" t="s">
        <v>195</v>
      </c>
      <c r="N54" s="1" t="s">
        <v>53</v>
      </c>
      <c r="O54" s="1" t="s">
        <v>287</v>
      </c>
      <c r="P54" s="1">
        <v>36.200000000000003</v>
      </c>
    </row>
    <row r="55" spans="1:16" x14ac:dyDescent="0.2">
      <c r="A55" s="2" t="s">
        <v>67</v>
      </c>
      <c r="B55" s="3" t="s">
        <v>12</v>
      </c>
      <c r="C55" s="1" t="s">
        <v>71</v>
      </c>
      <c r="D55" s="1">
        <v>2</v>
      </c>
      <c r="E55" s="1">
        <v>6</v>
      </c>
      <c r="F55" s="1" t="s">
        <v>198</v>
      </c>
      <c r="G55" s="1" t="s">
        <v>46</v>
      </c>
      <c r="H55" s="1" t="s">
        <v>47</v>
      </c>
      <c r="I55" s="1" t="s">
        <v>47</v>
      </c>
      <c r="J55" s="1" t="s">
        <v>50</v>
      </c>
      <c r="K55" s="1" t="s">
        <v>50</v>
      </c>
      <c r="L55" s="1" t="s">
        <v>54</v>
      </c>
      <c r="M55" s="1" t="s">
        <v>195</v>
      </c>
      <c r="N55" s="1" t="s">
        <v>53</v>
      </c>
      <c r="O55" s="1" t="s">
        <v>276</v>
      </c>
      <c r="P55" s="1">
        <v>42.6</v>
      </c>
    </row>
    <row r="56" spans="1:16" x14ac:dyDescent="0.2">
      <c r="A56" s="2" t="s">
        <v>68</v>
      </c>
      <c r="B56" s="3" t="s">
        <v>12</v>
      </c>
      <c r="C56" s="1" t="s">
        <v>71</v>
      </c>
      <c r="D56" s="1">
        <v>3</v>
      </c>
      <c r="E56" s="1">
        <v>6</v>
      </c>
      <c r="F56" s="1" t="s">
        <v>198</v>
      </c>
      <c r="G56" s="1" t="s">
        <v>46</v>
      </c>
      <c r="H56" s="1" t="s">
        <v>47</v>
      </c>
      <c r="I56" s="1" t="s">
        <v>47</v>
      </c>
      <c r="J56" s="1" t="s">
        <v>50</v>
      </c>
      <c r="K56" s="1" t="s">
        <v>50</v>
      </c>
      <c r="L56" s="1" t="s">
        <v>54</v>
      </c>
      <c r="M56" s="1" t="s">
        <v>195</v>
      </c>
      <c r="N56" s="1" t="s">
        <v>53</v>
      </c>
      <c r="O56" s="1" t="s">
        <v>285</v>
      </c>
      <c r="P56" s="1">
        <v>36</v>
      </c>
    </row>
    <row r="57" spans="1:16" x14ac:dyDescent="0.2">
      <c r="A57" s="2" t="s">
        <v>69</v>
      </c>
      <c r="B57" s="3" t="s">
        <v>12</v>
      </c>
      <c r="C57" s="1" t="s">
        <v>71</v>
      </c>
      <c r="D57" s="1">
        <v>4</v>
      </c>
      <c r="E57" s="1">
        <v>6</v>
      </c>
      <c r="F57" s="1" t="s">
        <v>198</v>
      </c>
      <c r="G57" s="1" t="s">
        <v>46</v>
      </c>
      <c r="H57" s="1" t="s">
        <v>47</v>
      </c>
      <c r="I57" s="1" t="s">
        <v>47</v>
      </c>
      <c r="J57" s="1" t="s">
        <v>50</v>
      </c>
      <c r="K57" s="1" t="s">
        <v>50</v>
      </c>
      <c r="L57" s="1" t="s">
        <v>54</v>
      </c>
      <c r="M57" s="1" t="s">
        <v>195</v>
      </c>
      <c r="N57" s="1" t="s">
        <v>53</v>
      </c>
      <c r="O57" s="1" t="s">
        <v>286</v>
      </c>
      <c r="P57" s="1">
        <v>34.5</v>
      </c>
    </row>
    <row r="58" spans="1:16" x14ac:dyDescent="0.2">
      <c r="A58" s="2" t="s">
        <v>134</v>
      </c>
      <c r="B58" s="3" t="s">
        <v>38</v>
      </c>
      <c r="C58" s="1" t="s">
        <v>72</v>
      </c>
      <c r="D58" s="1">
        <v>1</v>
      </c>
      <c r="E58" s="1">
        <v>18</v>
      </c>
      <c r="F58" s="1" t="s">
        <v>199</v>
      </c>
      <c r="G58" s="1" t="s">
        <v>47</v>
      </c>
      <c r="H58" s="1" t="s">
        <v>51</v>
      </c>
      <c r="I58" s="1" t="s">
        <v>51</v>
      </c>
      <c r="J58" s="1" t="s">
        <v>54</v>
      </c>
      <c r="K58" s="1" t="s">
        <v>54</v>
      </c>
      <c r="L58" s="1" t="s">
        <v>195</v>
      </c>
      <c r="M58" s="1" t="s">
        <v>53</v>
      </c>
      <c r="N58" s="1" t="s">
        <v>55</v>
      </c>
      <c r="O58" s="1" t="s">
        <v>225</v>
      </c>
      <c r="P58" s="1">
        <v>28.3</v>
      </c>
    </row>
    <row r="59" spans="1:16" x14ac:dyDescent="0.2">
      <c r="A59" s="2" t="s">
        <v>135</v>
      </c>
      <c r="B59" s="3" t="s">
        <v>38</v>
      </c>
      <c r="C59" s="1" t="s">
        <v>72</v>
      </c>
      <c r="D59" s="1">
        <v>2</v>
      </c>
      <c r="E59" s="1">
        <v>18</v>
      </c>
      <c r="F59" s="1" t="s">
        <v>199</v>
      </c>
      <c r="G59" s="1" t="s">
        <v>47</v>
      </c>
      <c r="H59" s="1" t="s">
        <v>51</v>
      </c>
      <c r="I59" s="1" t="s">
        <v>51</v>
      </c>
      <c r="J59" s="1" t="s">
        <v>54</v>
      </c>
      <c r="K59" s="1" t="s">
        <v>54</v>
      </c>
      <c r="L59" s="1" t="s">
        <v>195</v>
      </c>
      <c r="M59" s="1" t="s">
        <v>53</v>
      </c>
      <c r="N59" s="1" t="s">
        <v>55</v>
      </c>
      <c r="O59" s="1" t="s">
        <v>226</v>
      </c>
      <c r="P59" s="1">
        <v>30.7</v>
      </c>
    </row>
    <row r="60" spans="1:16" x14ac:dyDescent="0.2">
      <c r="A60" s="2" t="s">
        <v>136</v>
      </c>
      <c r="B60" s="3" t="s">
        <v>38</v>
      </c>
      <c r="C60" s="1" t="s">
        <v>72</v>
      </c>
      <c r="D60" s="1">
        <v>3</v>
      </c>
      <c r="E60" s="1">
        <v>18</v>
      </c>
      <c r="F60" s="1" t="s">
        <v>199</v>
      </c>
      <c r="G60" s="1" t="s">
        <v>47</v>
      </c>
      <c r="H60" s="1" t="s">
        <v>51</v>
      </c>
      <c r="I60" s="1" t="s">
        <v>51</v>
      </c>
      <c r="J60" s="1" t="s">
        <v>54</v>
      </c>
      <c r="K60" s="1" t="s">
        <v>54</v>
      </c>
      <c r="L60" s="1" t="s">
        <v>195</v>
      </c>
      <c r="M60" s="1" t="s">
        <v>53</v>
      </c>
      <c r="N60" s="1" t="s">
        <v>55</v>
      </c>
      <c r="O60" s="1" t="s">
        <v>228</v>
      </c>
      <c r="P60" s="1">
        <v>29.7</v>
      </c>
    </row>
    <row r="61" spans="1:16" x14ac:dyDescent="0.2">
      <c r="A61" s="2" t="s">
        <v>137</v>
      </c>
      <c r="B61" s="3" t="s">
        <v>38</v>
      </c>
      <c r="C61" s="1" t="s">
        <v>72</v>
      </c>
      <c r="D61" s="1">
        <v>4</v>
      </c>
      <c r="E61" s="1">
        <v>18</v>
      </c>
      <c r="F61" s="1" t="s">
        <v>199</v>
      </c>
      <c r="G61" s="1" t="s">
        <v>47</v>
      </c>
      <c r="H61" s="1" t="s">
        <v>51</v>
      </c>
      <c r="I61" s="1" t="s">
        <v>51</v>
      </c>
      <c r="J61" s="1" t="s">
        <v>54</v>
      </c>
      <c r="K61" s="1" t="s">
        <v>54</v>
      </c>
      <c r="L61" s="1" t="s">
        <v>195</v>
      </c>
      <c r="M61" s="1" t="s">
        <v>53</v>
      </c>
      <c r="N61" s="1" t="s">
        <v>55</v>
      </c>
      <c r="O61" s="1" t="s">
        <v>229</v>
      </c>
      <c r="P61" s="1">
        <v>54.4</v>
      </c>
    </row>
    <row r="62" spans="1:16" x14ac:dyDescent="0.2">
      <c r="A62" s="2" t="s">
        <v>130</v>
      </c>
      <c r="B62" s="3" t="s">
        <v>38</v>
      </c>
      <c r="C62" s="1" t="s">
        <v>71</v>
      </c>
      <c r="D62" s="1">
        <v>1</v>
      </c>
      <c r="E62" s="1">
        <v>18</v>
      </c>
      <c r="F62" s="1" t="s">
        <v>199</v>
      </c>
      <c r="G62" s="1" t="s">
        <v>47</v>
      </c>
      <c r="H62" s="1" t="s">
        <v>51</v>
      </c>
      <c r="I62" s="1" t="s">
        <v>51</v>
      </c>
      <c r="J62" s="1" t="s">
        <v>54</v>
      </c>
      <c r="K62" s="1" t="s">
        <v>54</v>
      </c>
      <c r="L62" s="1" t="s">
        <v>195</v>
      </c>
      <c r="M62" s="1" t="s">
        <v>53</v>
      </c>
      <c r="N62" s="1" t="s">
        <v>55</v>
      </c>
      <c r="O62" s="1" t="s">
        <v>225</v>
      </c>
      <c r="P62" s="1">
        <v>35.1</v>
      </c>
    </row>
    <row r="63" spans="1:16" x14ac:dyDescent="0.2">
      <c r="A63" s="2" t="s">
        <v>131</v>
      </c>
      <c r="B63" s="3" t="s">
        <v>38</v>
      </c>
      <c r="C63" s="1" t="s">
        <v>71</v>
      </c>
      <c r="D63" s="1">
        <v>2</v>
      </c>
      <c r="E63" s="1">
        <v>18</v>
      </c>
      <c r="F63" s="1" t="s">
        <v>199</v>
      </c>
      <c r="G63" s="1" t="s">
        <v>47</v>
      </c>
      <c r="H63" s="1" t="s">
        <v>51</v>
      </c>
      <c r="I63" s="1" t="s">
        <v>51</v>
      </c>
      <c r="J63" s="1" t="s">
        <v>54</v>
      </c>
      <c r="K63" s="1" t="s">
        <v>54</v>
      </c>
      <c r="L63" s="1" t="s">
        <v>195</v>
      </c>
      <c r="M63" s="1" t="s">
        <v>53</v>
      </c>
      <c r="N63" s="1" t="s">
        <v>55</v>
      </c>
      <c r="O63" s="1" t="s">
        <v>226</v>
      </c>
      <c r="P63" s="1">
        <v>41.3</v>
      </c>
    </row>
    <row r="64" spans="1:16" x14ac:dyDescent="0.2">
      <c r="A64" s="2" t="s">
        <v>132</v>
      </c>
      <c r="B64" s="3" t="s">
        <v>38</v>
      </c>
      <c r="C64" s="1" t="s">
        <v>71</v>
      </c>
      <c r="D64" s="1">
        <v>3</v>
      </c>
      <c r="E64" s="1">
        <v>18</v>
      </c>
      <c r="F64" s="1" t="s">
        <v>199</v>
      </c>
      <c r="G64" s="1" t="s">
        <v>47</v>
      </c>
      <c r="H64" s="1" t="s">
        <v>51</v>
      </c>
      <c r="I64" s="1" t="s">
        <v>51</v>
      </c>
      <c r="J64" s="1" t="s">
        <v>54</v>
      </c>
      <c r="K64" s="1" t="s">
        <v>54</v>
      </c>
      <c r="L64" s="1" t="s">
        <v>195</v>
      </c>
      <c r="M64" s="1" t="s">
        <v>53</v>
      </c>
      <c r="N64" s="1" t="s">
        <v>55</v>
      </c>
      <c r="O64" s="1" t="s">
        <v>228</v>
      </c>
      <c r="P64" s="1">
        <v>36</v>
      </c>
    </row>
    <row r="65" spans="1:16" x14ac:dyDescent="0.2">
      <c r="A65" s="2" t="s">
        <v>133</v>
      </c>
      <c r="B65" s="3" t="s">
        <v>38</v>
      </c>
      <c r="C65" s="1" t="s">
        <v>71</v>
      </c>
      <c r="D65" s="1">
        <v>4</v>
      </c>
      <c r="E65" s="1">
        <v>18</v>
      </c>
      <c r="F65" s="1" t="s">
        <v>199</v>
      </c>
      <c r="G65" s="1" t="s">
        <v>47</v>
      </c>
      <c r="H65" s="1" t="s">
        <v>51</v>
      </c>
      <c r="I65" s="1" t="s">
        <v>51</v>
      </c>
      <c r="J65" s="1" t="s">
        <v>54</v>
      </c>
      <c r="K65" s="1" t="s">
        <v>54</v>
      </c>
      <c r="L65" s="1" t="s">
        <v>195</v>
      </c>
      <c r="M65" s="1" t="s">
        <v>53</v>
      </c>
      <c r="N65" s="1" t="s">
        <v>55</v>
      </c>
      <c r="O65" s="1" t="s">
        <v>229</v>
      </c>
      <c r="P65" s="1">
        <v>20.2</v>
      </c>
    </row>
    <row r="66" spans="1:16" x14ac:dyDescent="0.2">
      <c r="A66" s="2" t="s">
        <v>142</v>
      </c>
      <c r="B66" s="3" t="s">
        <v>14</v>
      </c>
      <c r="C66" s="1" t="s">
        <v>72</v>
      </c>
      <c r="D66" s="1">
        <v>1</v>
      </c>
      <c r="E66" s="1">
        <v>8</v>
      </c>
      <c r="F66" s="1" t="s">
        <v>199</v>
      </c>
      <c r="G66" s="1" t="s">
        <v>47</v>
      </c>
      <c r="H66" s="1" t="s">
        <v>51</v>
      </c>
      <c r="I66" s="1" t="s">
        <v>51</v>
      </c>
      <c r="J66" s="1" t="s">
        <v>54</v>
      </c>
      <c r="K66" s="1" t="s">
        <v>54</v>
      </c>
      <c r="L66" s="1" t="s">
        <v>195</v>
      </c>
      <c r="M66" s="1" t="s">
        <v>53</v>
      </c>
      <c r="N66" s="1" t="s">
        <v>55</v>
      </c>
      <c r="O66" s="1" t="s">
        <v>225</v>
      </c>
      <c r="P66" s="1">
        <v>15</v>
      </c>
    </row>
    <row r="67" spans="1:16" x14ac:dyDescent="0.2">
      <c r="A67" s="2" t="s">
        <v>143</v>
      </c>
      <c r="B67" s="3" t="s">
        <v>14</v>
      </c>
      <c r="C67" s="1" t="s">
        <v>72</v>
      </c>
      <c r="D67" s="1">
        <v>2</v>
      </c>
      <c r="E67" s="1">
        <v>8</v>
      </c>
      <c r="F67" s="1" t="s">
        <v>199</v>
      </c>
      <c r="G67" s="1" t="s">
        <v>47</v>
      </c>
      <c r="H67" s="1" t="s">
        <v>51</v>
      </c>
      <c r="I67" s="1" t="s">
        <v>51</v>
      </c>
      <c r="J67" s="1" t="s">
        <v>54</v>
      </c>
      <c r="K67" s="1" t="s">
        <v>54</v>
      </c>
      <c r="L67" s="1" t="s">
        <v>195</v>
      </c>
      <c r="M67" s="1" t="s">
        <v>53</v>
      </c>
      <c r="N67" s="1" t="s">
        <v>55</v>
      </c>
      <c r="O67" s="1" t="s">
        <v>226</v>
      </c>
      <c r="P67" s="1">
        <v>18.600000000000001</v>
      </c>
    </row>
    <row r="68" spans="1:16" x14ac:dyDescent="0.2">
      <c r="A68" s="2" t="s">
        <v>144</v>
      </c>
      <c r="B68" s="3" t="s">
        <v>14</v>
      </c>
      <c r="C68" s="1" t="s">
        <v>72</v>
      </c>
      <c r="D68" s="1">
        <v>3</v>
      </c>
      <c r="E68" s="1">
        <v>8</v>
      </c>
      <c r="F68" s="1" t="s">
        <v>199</v>
      </c>
      <c r="G68" s="1" t="s">
        <v>47</v>
      </c>
      <c r="H68" s="1" t="s">
        <v>51</v>
      </c>
      <c r="I68" s="1" t="s">
        <v>51</v>
      </c>
      <c r="J68" s="1" t="s">
        <v>54</v>
      </c>
      <c r="K68" s="1" t="s">
        <v>54</v>
      </c>
      <c r="L68" s="1" t="s">
        <v>195</v>
      </c>
      <c r="M68" s="1" t="s">
        <v>53</v>
      </c>
      <c r="N68" s="1" t="s">
        <v>55</v>
      </c>
      <c r="O68" s="1" t="s">
        <v>228</v>
      </c>
      <c r="P68" s="1">
        <v>25.5</v>
      </c>
    </row>
    <row r="69" spans="1:16" x14ac:dyDescent="0.2">
      <c r="A69" s="2" t="s">
        <v>145</v>
      </c>
      <c r="B69" s="3" t="s">
        <v>14</v>
      </c>
      <c r="C69" s="1" t="s">
        <v>72</v>
      </c>
      <c r="D69" s="1">
        <v>4</v>
      </c>
      <c r="E69" s="1">
        <v>8</v>
      </c>
      <c r="F69" s="1" t="s">
        <v>199</v>
      </c>
      <c r="G69" s="1" t="s">
        <v>47</v>
      </c>
      <c r="H69" s="1" t="s">
        <v>51</v>
      </c>
      <c r="I69" s="1" t="s">
        <v>51</v>
      </c>
      <c r="J69" s="1" t="s">
        <v>54</v>
      </c>
      <c r="K69" s="1" t="s">
        <v>54</v>
      </c>
      <c r="L69" s="1" t="s">
        <v>195</v>
      </c>
      <c r="M69" s="1" t="s">
        <v>53</v>
      </c>
      <c r="N69" s="1" t="s">
        <v>55</v>
      </c>
      <c r="O69" s="1" t="s">
        <v>229</v>
      </c>
      <c r="P69" s="1">
        <v>35.4</v>
      </c>
    </row>
    <row r="70" spans="1:16" x14ac:dyDescent="0.2">
      <c r="A70" s="2" t="s">
        <v>138</v>
      </c>
      <c r="B70" s="3" t="s">
        <v>14</v>
      </c>
      <c r="C70" s="1" t="s">
        <v>71</v>
      </c>
      <c r="D70" s="1">
        <v>1</v>
      </c>
      <c r="E70" s="1">
        <v>8</v>
      </c>
      <c r="F70" s="1" t="s">
        <v>199</v>
      </c>
      <c r="G70" s="1" t="s">
        <v>47</v>
      </c>
      <c r="H70" s="1" t="s">
        <v>51</v>
      </c>
      <c r="I70" s="1" t="s">
        <v>51</v>
      </c>
      <c r="J70" s="1" t="s">
        <v>54</v>
      </c>
      <c r="K70" s="1" t="s">
        <v>54</v>
      </c>
      <c r="L70" s="1" t="s">
        <v>195</v>
      </c>
      <c r="M70" s="1" t="s">
        <v>53</v>
      </c>
      <c r="N70" s="1" t="s">
        <v>55</v>
      </c>
      <c r="O70" s="1" t="s">
        <v>225</v>
      </c>
      <c r="P70" s="1">
        <v>23.6</v>
      </c>
    </row>
    <row r="71" spans="1:16" x14ac:dyDescent="0.2">
      <c r="A71" s="2" t="s">
        <v>139</v>
      </c>
      <c r="B71" s="3" t="s">
        <v>14</v>
      </c>
      <c r="C71" s="1" t="s">
        <v>71</v>
      </c>
      <c r="D71" s="1">
        <v>2</v>
      </c>
      <c r="E71" s="1">
        <v>8</v>
      </c>
      <c r="F71" s="1" t="s">
        <v>199</v>
      </c>
      <c r="G71" s="1" t="s">
        <v>47</v>
      </c>
      <c r="H71" s="1" t="s">
        <v>51</v>
      </c>
      <c r="I71" s="1" t="s">
        <v>51</v>
      </c>
      <c r="J71" s="1" t="s">
        <v>54</v>
      </c>
      <c r="K71" s="1" t="s">
        <v>54</v>
      </c>
      <c r="L71" s="1" t="s">
        <v>195</v>
      </c>
      <c r="M71" s="1" t="s">
        <v>53</v>
      </c>
      <c r="N71" s="1" t="s">
        <v>55</v>
      </c>
      <c r="O71" s="1" t="s">
        <v>226</v>
      </c>
      <c r="P71" s="1">
        <v>28</v>
      </c>
    </row>
    <row r="72" spans="1:16" x14ac:dyDescent="0.2">
      <c r="A72" s="2" t="s">
        <v>140</v>
      </c>
      <c r="B72" s="3" t="s">
        <v>14</v>
      </c>
      <c r="C72" s="1" t="s">
        <v>71</v>
      </c>
      <c r="D72" s="1">
        <v>3</v>
      </c>
      <c r="E72" s="1">
        <v>8</v>
      </c>
      <c r="F72" s="1" t="s">
        <v>199</v>
      </c>
      <c r="G72" s="1" t="s">
        <v>47</v>
      </c>
      <c r="H72" s="1" t="s">
        <v>51</v>
      </c>
      <c r="I72" s="1" t="s">
        <v>51</v>
      </c>
      <c r="J72" s="1" t="s">
        <v>54</v>
      </c>
      <c r="K72" s="1" t="s">
        <v>54</v>
      </c>
      <c r="L72" s="1" t="s">
        <v>195</v>
      </c>
      <c r="M72" s="1" t="s">
        <v>53</v>
      </c>
      <c r="N72" s="1" t="s">
        <v>55</v>
      </c>
      <c r="O72" s="1" t="s">
        <v>228</v>
      </c>
      <c r="P72" s="1">
        <v>27.6</v>
      </c>
    </row>
    <row r="73" spans="1:16" x14ac:dyDescent="0.2">
      <c r="A73" s="2" t="s">
        <v>141</v>
      </c>
      <c r="B73" s="3" t="s">
        <v>14</v>
      </c>
      <c r="C73" s="1" t="s">
        <v>71</v>
      </c>
      <c r="D73" s="1">
        <v>4</v>
      </c>
      <c r="E73" s="1">
        <v>8</v>
      </c>
      <c r="F73" s="1" t="s">
        <v>199</v>
      </c>
      <c r="G73" s="1" t="s">
        <v>47</v>
      </c>
      <c r="H73" s="1" t="s">
        <v>51</v>
      </c>
      <c r="I73" s="1" t="s">
        <v>51</v>
      </c>
      <c r="J73" s="1" t="s">
        <v>54</v>
      </c>
      <c r="K73" s="1" t="s">
        <v>54</v>
      </c>
      <c r="L73" s="1" t="s">
        <v>195</v>
      </c>
      <c r="M73" s="1" t="s">
        <v>53</v>
      </c>
      <c r="N73" s="1" t="s">
        <v>55</v>
      </c>
      <c r="O73" s="1" t="s">
        <v>229</v>
      </c>
      <c r="P73" s="1">
        <v>35.4</v>
      </c>
    </row>
    <row r="74" spans="1:16" x14ac:dyDescent="0.2">
      <c r="A74" s="2" t="s">
        <v>150</v>
      </c>
      <c r="B74" s="3" t="s">
        <v>2</v>
      </c>
      <c r="C74" s="1" t="s">
        <v>72</v>
      </c>
      <c r="D74" s="1">
        <v>1</v>
      </c>
      <c r="E74" s="1">
        <v>3</v>
      </c>
      <c r="F74" s="1" t="s">
        <v>199</v>
      </c>
      <c r="G74" s="1" t="s">
        <v>47</v>
      </c>
      <c r="H74" s="1" t="s">
        <v>51</v>
      </c>
      <c r="I74" s="1" t="s">
        <v>51</v>
      </c>
      <c r="J74" s="1" t="s">
        <v>54</v>
      </c>
      <c r="K74" s="1" t="s">
        <v>54</v>
      </c>
      <c r="L74" s="1" t="s">
        <v>195</v>
      </c>
      <c r="M74" s="1" t="s">
        <v>53</v>
      </c>
      <c r="N74" s="1" t="s">
        <v>55</v>
      </c>
      <c r="O74" s="1" t="s">
        <v>225</v>
      </c>
      <c r="P74" s="1">
        <v>9.6199999999999992</v>
      </c>
    </row>
    <row r="75" spans="1:16" x14ac:dyDescent="0.2">
      <c r="A75" s="2" t="s">
        <v>151</v>
      </c>
      <c r="B75" s="3" t="s">
        <v>2</v>
      </c>
      <c r="C75" s="1" t="s">
        <v>72</v>
      </c>
      <c r="D75" s="1">
        <v>2</v>
      </c>
      <c r="E75" s="1">
        <v>3</v>
      </c>
      <c r="F75" s="1" t="s">
        <v>199</v>
      </c>
      <c r="G75" s="1" t="s">
        <v>47</v>
      </c>
      <c r="H75" s="1" t="s">
        <v>51</v>
      </c>
      <c r="I75" s="1" t="s">
        <v>51</v>
      </c>
      <c r="J75" s="1" t="s">
        <v>54</v>
      </c>
      <c r="K75" s="1" t="s">
        <v>54</v>
      </c>
      <c r="L75" s="1" t="s">
        <v>195</v>
      </c>
      <c r="M75" s="1" t="s">
        <v>53</v>
      </c>
      <c r="N75" s="1" t="s">
        <v>55</v>
      </c>
      <c r="O75" s="1" t="s">
        <v>226</v>
      </c>
      <c r="P75" s="1">
        <v>15.5</v>
      </c>
    </row>
    <row r="76" spans="1:16" x14ac:dyDescent="0.2">
      <c r="A76" s="2" t="s">
        <v>152</v>
      </c>
      <c r="B76" s="3" t="s">
        <v>2</v>
      </c>
      <c r="C76" s="1" t="s">
        <v>72</v>
      </c>
      <c r="D76" s="1">
        <v>3</v>
      </c>
      <c r="E76" s="1">
        <v>3</v>
      </c>
      <c r="F76" s="1" t="s">
        <v>199</v>
      </c>
      <c r="G76" s="1" t="s">
        <v>47</v>
      </c>
      <c r="H76" s="1" t="s">
        <v>51</v>
      </c>
      <c r="I76" s="1" t="s">
        <v>51</v>
      </c>
      <c r="J76" s="1" t="s">
        <v>54</v>
      </c>
      <c r="K76" s="1" t="s">
        <v>54</v>
      </c>
      <c r="L76" s="1" t="s">
        <v>195</v>
      </c>
      <c r="M76" s="1" t="s">
        <v>53</v>
      </c>
      <c r="N76" s="1" t="s">
        <v>55</v>
      </c>
      <c r="O76" s="1" t="s">
        <v>228</v>
      </c>
      <c r="P76" s="1">
        <v>31.2</v>
      </c>
    </row>
    <row r="77" spans="1:16" x14ac:dyDescent="0.2">
      <c r="A77" s="2" t="s">
        <v>153</v>
      </c>
      <c r="B77" s="3" t="s">
        <v>2</v>
      </c>
      <c r="C77" s="1" t="s">
        <v>72</v>
      </c>
      <c r="D77" s="1">
        <v>4</v>
      </c>
      <c r="E77" s="1">
        <v>3</v>
      </c>
      <c r="F77" s="1" t="s">
        <v>199</v>
      </c>
      <c r="G77" s="1" t="s">
        <v>47</v>
      </c>
      <c r="H77" s="1" t="s">
        <v>51</v>
      </c>
      <c r="I77" s="1" t="s">
        <v>51</v>
      </c>
      <c r="J77" s="1" t="s">
        <v>54</v>
      </c>
      <c r="K77" s="1" t="s">
        <v>54</v>
      </c>
      <c r="L77" s="1" t="s">
        <v>195</v>
      </c>
      <c r="M77" s="1" t="s">
        <v>53</v>
      </c>
      <c r="N77" s="1" t="s">
        <v>55</v>
      </c>
      <c r="O77" s="1" t="s">
        <v>229</v>
      </c>
      <c r="P77" s="1">
        <v>26.6</v>
      </c>
    </row>
    <row r="78" spans="1:16" x14ac:dyDescent="0.2">
      <c r="A78" s="2" t="s">
        <v>146</v>
      </c>
      <c r="B78" s="3" t="s">
        <v>2</v>
      </c>
      <c r="C78" s="1" t="s">
        <v>71</v>
      </c>
      <c r="D78" s="1">
        <v>1</v>
      </c>
      <c r="E78" s="1">
        <v>3</v>
      </c>
      <c r="F78" s="1" t="s">
        <v>199</v>
      </c>
      <c r="G78" s="1" t="s">
        <v>47</v>
      </c>
      <c r="H78" s="1" t="s">
        <v>51</v>
      </c>
      <c r="I78" s="1" t="s">
        <v>51</v>
      </c>
      <c r="J78" s="1" t="s">
        <v>54</v>
      </c>
      <c r="K78" s="1" t="s">
        <v>54</v>
      </c>
      <c r="L78" s="1" t="s">
        <v>195</v>
      </c>
      <c r="M78" s="1" t="s">
        <v>53</v>
      </c>
      <c r="N78" s="1" t="s">
        <v>55</v>
      </c>
      <c r="O78" s="1" t="s">
        <v>225</v>
      </c>
      <c r="P78" s="1">
        <v>24.4</v>
      </c>
    </row>
    <row r="79" spans="1:16" x14ac:dyDescent="0.2">
      <c r="A79" s="2" t="s">
        <v>147</v>
      </c>
      <c r="B79" s="3" t="s">
        <v>2</v>
      </c>
      <c r="C79" s="1" t="s">
        <v>71</v>
      </c>
      <c r="D79" s="1">
        <v>2</v>
      </c>
      <c r="E79" s="1">
        <v>3</v>
      </c>
      <c r="F79" s="1" t="s">
        <v>199</v>
      </c>
      <c r="G79" s="1" t="s">
        <v>47</v>
      </c>
      <c r="H79" s="1" t="s">
        <v>51</v>
      </c>
      <c r="I79" s="1" t="s">
        <v>51</v>
      </c>
      <c r="J79" s="1" t="s">
        <v>54</v>
      </c>
      <c r="K79" s="1" t="s">
        <v>54</v>
      </c>
      <c r="L79" s="1" t="s">
        <v>195</v>
      </c>
      <c r="M79" s="1" t="s">
        <v>53</v>
      </c>
      <c r="N79" s="1" t="s">
        <v>55</v>
      </c>
      <c r="O79" s="1" t="s">
        <v>226</v>
      </c>
      <c r="P79" s="1">
        <v>38.6</v>
      </c>
    </row>
    <row r="80" spans="1:16" x14ac:dyDescent="0.2">
      <c r="A80" s="2" t="s">
        <v>148</v>
      </c>
      <c r="B80" s="3" t="s">
        <v>2</v>
      </c>
      <c r="C80" s="1" t="s">
        <v>71</v>
      </c>
      <c r="D80" s="1">
        <v>3</v>
      </c>
      <c r="E80" s="1">
        <v>3</v>
      </c>
      <c r="F80" s="1" t="s">
        <v>199</v>
      </c>
      <c r="G80" s="1" t="s">
        <v>47</v>
      </c>
      <c r="H80" s="1" t="s">
        <v>51</v>
      </c>
      <c r="I80" s="1" t="s">
        <v>51</v>
      </c>
      <c r="J80" s="1" t="s">
        <v>54</v>
      </c>
      <c r="K80" s="1" t="s">
        <v>54</v>
      </c>
      <c r="L80" s="1" t="s">
        <v>195</v>
      </c>
      <c r="M80" s="1" t="s">
        <v>53</v>
      </c>
      <c r="N80" s="1" t="s">
        <v>55</v>
      </c>
      <c r="O80" s="1" t="s">
        <v>228</v>
      </c>
      <c r="P80" s="1">
        <v>44.8</v>
      </c>
    </row>
    <row r="81" spans="1:16" x14ac:dyDescent="0.2">
      <c r="A81" s="2" t="s">
        <v>149</v>
      </c>
      <c r="B81" s="3" t="s">
        <v>2</v>
      </c>
      <c r="C81" s="1" t="s">
        <v>71</v>
      </c>
      <c r="D81" s="1">
        <v>4</v>
      </c>
      <c r="E81" s="1">
        <v>3</v>
      </c>
      <c r="F81" s="1" t="s">
        <v>199</v>
      </c>
      <c r="G81" s="1" t="s">
        <v>47</v>
      </c>
      <c r="H81" s="1" t="s">
        <v>51</v>
      </c>
      <c r="I81" s="1" t="s">
        <v>51</v>
      </c>
      <c r="J81" s="1" t="s">
        <v>54</v>
      </c>
      <c r="K81" s="1" t="s">
        <v>54</v>
      </c>
      <c r="L81" s="1" t="s">
        <v>195</v>
      </c>
      <c r="M81" s="1" t="s">
        <v>53</v>
      </c>
      <c r="N81" s="1" t="s">
        <v>55</v>
      </c>
      <c r="O81" s="1" t="s">
        <v>229</v>
      </c>
      <c r="P81" s="1">
        <v>59.1</v>
      </c>
    </row>
    <row r="82" spans="1:16" x14ac:dyDescent="0.2">
      <c r="A82" s="2" t="s">
        <v>190</v>
      </c>
      <c r="B82" s="3" t="s">
        <v>21</v>
      </c>
      <c r="C82" s="1" t="s">
        <v>72</v>
      </c>
      <c r="D82" s="1">
        <v>1</v>
      </c>
      <c r="E82" s="1">
        <v>12</v>
      </c>
      <c r="F82" s="1" t="s">
        <v>199</v>
      </c>
      <c r="G82" s="1" t="s">
        <v>48</v>
      </c>
      <c r="H82" s="1" t="s">
        <v>51</v>
      </c>
      <c r="I82" s="1" t="s">
        <v>51</v>
      </c>
      <c r="J82" s="1" t="s">
        <v>54</v>
      </c>
      <c r="K82" s="1" t="s">
        <v>54</v>
      </c>
      <c r="L82" s="1" t="s">
        <v>195</v>
      </c>
      <c r="M82" s="1" t="s">
        <v>53</v>
      </c>
      <c r="N82" s="1" t="s">
        <v>55</v>
      </c>
      <c r="O82" s="1" t="s">
        <v>225</v>
      </c>
      <c r="P82" s="1">
        <v>8.26</v>
      </c>
    </row>
    <row r="83" spans="1:16" x14ac:dyDescent="0.2">
      <c r="A83" s="2" t="s">
        <v>191</v>
      </c>
      <c r="B83" s="3" t="s">
        <v>21</v>
      </c>
      <c r="C83" s="1" t="s">
        <v>72</v>
      </c>
      <c r="D83" s="1">
        <v>2</v>
      </c>
      <c r="E83" s="1">
        <v>12</v>
      </c>
      <c r="F83" s="1" t="s">
        <v>199</v>
      </c>
      <c r="G83" s="1" t="s">
        <v>48</v>
      </c>
      <c r="H83" s="1" t="s">
        <v>51</v>
      </c>
      <c r="I83" s="1" t="s">
        <v>51</v>
      </c>
      <c r="J83" s="1" t="s">
        <v>54</v>
      </c>
      <c r="K83" s="1" t="s">
        <v>54</v>
      </c>
      <c r="L83" s="1" t="s">
        <v>195</v>
      </c>
      <c r="M83" s="1" t="s">
        <v>53</v>
      </c>
      <c r="N83" s="1" t="s">
        <v>55</v>
      </c>
      <c r="O83" s="1" t="s">
        <v>226</v>
      </c>
      <c r="P83" s="1">
        <v>11.9</v>
      </c>
    </row>
    <row r="84" spans="1:16" x14ac:dyDescent="0.2">
      <c r="A84" s="2" t="s">
        <v>192</v>
      </c>
      <c r="B84" s="3" t="s">
        <v>21</v>
      </c>
      <c r="C84" s="1" t="s">
        <v>72</v>
      </c>
      <c r="D84" s="1">
        <v>3</v>
      </c>
      <c r="E84" s="1">
        <v>12</v>
      </c>
      <c r="F84" s="1" t="s">
        <v>199</v>
      </c>
      <c r="G84" s="1" t="s">
        <v>48</v>
      </c>
      <c r="H84" s="1" t="s">
        <v>51</v>
      </c>
      <c r="I84" s="1" t="s">
        <v>51</v>
      </c>
      <c r="J84" s="1" t="s">
        <v>54</v>
      </c>
      <c r="K84" s="1" t="s">
        <v>54</v>
      </c>
      <c r="L84" s="1" t="s">
        <v>195</v>
      </c>
      <c r="M84" s="1" t="s">
        <v>53</v>
      </c>
      <c r="N84" s="1" t="s">
        <v>55</v>
      </c>
      <c r="O84" s="1" t="s">
        <v>228</v>
      </c>
      <c r="P84" s="1">
        <v>19.899999999999999</v>
      </c>
    </row>
    <row r="85" spans="1:16" x14ac:dyDescent="0.2">
      <c r="A85" s="2" t="s">
        <v>193</v>
      </c>
      <c r="B85" s="3" t="s">
        <v>21</v>
      </c>
      <c r="C85" s="1" t="s">
        <v>72</v>
      </c>
      <c r="D85" s="1">
        <v>4</v>
      </c>
      <c r="E85" s="1">
        <v>12</v>
      </c>
      <c r="F85" s="1" t="s">
        <v>199</v>
      </c>
      <c r="G85" s="1" t="s">
        <v>48</v>
      </c>
      <c r="H85" s="1" t="s">
        <v>51</v>
      </c>
      <c r="I85" s="1" t="s">
        <v>51</v>
      </c>
      <c r="J85" s="1" t="s">
        <v>54</v>
      </c>
      <c r="K85" s="1" t="s">
        <v>54</v>
      </c>
      <c r="L85" s="1" t="s">
        <v>195</v>
      </c>
      <c r="M85" s="1" t="s">
        <v>53</v>
      </c>
      <c r="N85" s="1" t="s">
        <v>55</v>
      </c>
      <c r="O85" s="1" t="s">
        <v>229</v>
      </c>
      <c r="P85" s="1">
        <v>34.1</v>
      </c>
    </row>
    <row r="86" spans="1:16" x14ac:dyDescent="0.2">
      <c r="A86" s="2" t="s">
        <v>186</v>
      </c>
      <c r="B86" s="3" t="s">
        <v>21</v>
      </c>
      <c r="C86" s="1" t="s">
        <v>71</v>
      </c>
      <c r="D86" s="1">
        <v>1</v>
      </c>
      <c r="E86" s="1">
        <v>12</v>
      </c>
      <c r="F86" s="1" t="s">
        <v>199</v>
      </c>
      <c r="G86" s="1" t="s">
        <v>48</v>
      </c>
      <c r="H86" s="1" t="s">
        <v>51</v>
      </c>
      <c r="I86" s="1" t="s">
        <v>51</v>
      </c>
      <c r="J86" s="1" t="s">
        <v>54</v>
      </c>
      <c r="K86" s="1" t="s">
        <v>54</v>
      </c>
      <c r="L86" s="1" t="s">
        <v>195</v>
      </c>
      <c r="M86" s="1" t="s">
        <v>53</v>
      </c>
      <c r="N86" s="1" t="s">
        <v>55</v>
      </c>
      <c r="O86" s="1" t="s">
        <v>225</v>
      </c>
      <c r="P86" s="1">
        <v>23.6</v>
      </c>
    </row>
    <row r="87" spans="1:16" x14ac:dyDescent="0.2">
      <c r="A87" s="2" t="s">
        <v>187</v>
      </c>
      <c r="B87" s="3" t="s">
        <v>21</v>
      </c>
      <c r="C87" s="1" t="s">
        <v>71</v>
      </c>
      <c r="D87" s="1">
        <v>2</v>
      </c>
      <c r="E87" s="1">
        <v>12</v>
      </c>
      <c r="F87" s="1" t="s">
        <v>199</v>
      </c>
      <c r="G87" s="1" t="s">
        <v>48</v>
      </c>
      <c r="H87" s="1" t="s">
        <v>51</v>
      </c>
      <c r="I87" s="1" t="s">
        <v>51</v>
      </c>
      <c r="J87" s="1" t="s">
        <v>54</v>
      </c>
      <c r="K87" s="1" t="s">
        <v>54</v>
      </c>
      <c r="L87" s="1" t="s">
        <v>195</v>
      </c>
      <c r="M87" s="1" t="s">
        <v>53</v>
      </c>
      <c r="N87" s="1" t="s">
        <v>55</v>
      </c>
      <c r="O87" s="1" t="s">
        <v>226</v>
      </c>
      <c r="P87" s="1">
        <v>32.1</v>
      </c>
    </row>
    <row r="88" spans="1:16" x14ac:dyDescent="0.2">
      <c r="A88" s="2" t="s">
        <v>188</v>
      </c>
      <c r="B88" s="3" t="s">
        <v>21</v>
      </c>
      <c r="C88" s="1" t="s">
        <v>71</v>
      </c>
      <c r="D88" s="1">
        <v>3</v>
      </c>
      <c r="E88" s="1">
        <v>12</v>
      </c>
      <c r="F88" s="1" t="s">
        <v>199</v>
      </c>
      <c r="G88" s="1" t="s">
        <v>48</v>
      </c>
      <c r="H88" s="1" t="s">
        <v>51</v>
      </c>
      <c r="I88" s="1" t="s">
        <v>51</v>
      </c>
      <c r="J88" s="1" t="s">
        <v>54</v>
      </c>
      <c r="K88" s="1" t="s">
        <v>54</v>
      </c>
      <c r="L88" s="1" t="s">
        <v>195</v>
      </c>
      <c r="M88" s="1" t="s">
        <v>53</v>
      </c>
      <c r="N88" s="1" t="s">
        <v>55</v>
      </c>
      <c r="O88" s="1" t="s">
        <v>228</v>
      </c>
      <c r="P88" s="1">
        <v>36.700000000000003</v>
      </c>
    </row>
    <row r="89" spans="1:16" x14ac:dyDescent="0.2">
      <c r="A89" s="2" t="s">
        <v>189</v>
      </c>
      <c r="B89" s="3" t="s">
        <v>21</v>
      </c>
      <c r="C89" s="1" t="s">
        <v>71</v>
      </c>
      <c r="D89" s="1">
        <v>4</v>
      </c>
      <c r="E89" s="1">
        <v>12</v>
      </c>
      <c r="F89" s="1" t="s">
        <v>199</v>
      </c>
      <c r="G89" s="1" t="s">
        <v>48</v>
      </c>
      <c r="H89" s="1" t="s">
        <v>51</v>
      </c>
      <c r="I89" s="1" t="s">
        <v>51</v>
      </c>
      <c r="J89" s="1" t="s">
        <v>54</v>
      </c>
      <c r="K89" s="1" t="s">
        <v>54</v>
      </c>
      <c r="L89" s="1" t="s">
        <v>195</v>
      </c>
      <c r="M89" s="1" t="s">
        <v>53</v>
      </c>
      <c r="N89" s="1" t="s">
        <v>55</v>
      </c>
      <c r="O89" s="1" t="s">
        <v>229</v>
      </c>
      <c r="P89" s="1">
        <v>27</v>
      </c>
    </row>
    <row r="90" spans="1:16" x14ac:dyDescent="0.2">
      <c r="A90" s="2" t="s">
        <v>158</v>
      </c>
      <c r="B90" s="3" t="s">
        <v>49</v>
      </c>
      <c r="C90" s="1" t="s">
        <v>72</v>
      </c>
      <c r="D90" s="1">
        <v>1</v>
      </c>
      <c r="E90" s="1">
        <v>13</v>
      </c>
      <c r="F90" s="1" t="s">
        <v>199</v>
      </c>
      <c r="G90" s="1" t="s">
        <v>47</v>
      </c>
      <c r="H90" s="1" t="s">
        <v>51</v>
      </c>
      <c r="I90" s="1" t="s">
        <v>51</v>
      </c>
      <c r="J90" s="1" t="s">
        <v>54</v>
      </c>
      <c r="K90" s="1" t="s">
        <v>54</v>
      </c>
      <c r="L90" s="1" t="s">
        <v>195</v>
      </c>
      <c r="M90" s="1" t="s">
        <v>53</v>
      </c>
      <c r="N90" s="1" t="s">
        <v>55</v>
      </c>
      <c r="O90" s="1" t="s">
        <v>276</v>
      </c>
      <c r="P90" s="1">
        <v>43.9</v>
      </c>
    </row>
    <row r="91" spans="1:16" x14ac:dyDescent="0.2">
      <c r="A91" s="2" t="s">
        <v>159</v>
      </c>
      <c r="B91" s="3" t="s">
        <v>49</v>
      </c>
      <c r="C91" s="1" t="s">
        <v>72</v>
      </c>
      <c r="D91" s="1">
        <v>2</v>
      </c>
      <c r="E91" s="1">
        <v>13</v>
      </c>
      <c r="F91" s="1" t="s">
        <v>199</v>
      </c>
      <c r="G91" s="1" t="s">
        <v>47</v>
      </c>
      <c r="H91" s="1" t="s">
        <v>51</v>
      </c>
      <c r="I91" s="1" t="s">
        <v>51</v>
      </c>
      <c r="J91" s="1" t="s">
        <v>54</v>
      </c>
      <c r="K91" s="1" t="s">
        <v>54</v>
      </c>
      <c r="L91" s="1" t="s">
        <v>195</v>
      </c>
      <c r="M91" s="1" t="s">
        <v>53</v>
      </c>
      <c r="N91" s="1" t="s">
        <v>55</v>
      </c>
      <c r="O91" s="1" t="s">
        <v>276</v>
      </c>
      <c r="P91" s="1">
        <v>15.5</v>
      </c>
    </row>
    <row r="92" spans="1:16" x14ac:dyDescent="0.2">
      <c r="A92" s="2" t="s">
        <v>160</v>
      </c>
      <c r="B92" s="3" t="s">
        <v>49</v>
      </c>
      <c r="C92" s="1" t="s">
        <v>72</v>
      </c>
      <c r="D92" s="1">
        <v>3</v>
      </c>
      <c r="E92" s="1">
        <v>13</v>
      </c>
      <c r="F92" s="1" t="s">
        <v>199</v>
      </c>
      <c r="G92" s="1" t="s">
        <v>47</v>
      </c>
      <c r="H92" s="1" t="s">
        <v>51</v>
      </c>
      <c r="I92" s="1" t="s">
        <v>51</v>
      </c>
      <c r="J92" s="1" t="s">
        <v>54</v>
      </c>
      <c r="K92" s="1" t="s">
        <v>54</v>
      </c>
      <c r="L92" s="1" t="s">
        <v>195</v>
      </c>
      <c r="M92" s="1" t="s">
        <v>53</v>
      </c>
      <c r="N92" s="1" t="s">
        <v>55</v>
      </c>
      <c r="O92" s="1" t="s">
        <v>285</v>
      </c>
      <c r="P92" s="1">
        <v>26.6</v>
      </c>
    </row>
    <row r="93" spans="1:16" x14ac:dyDescent="0.2">
      <c r="A93" s="2" t="s">
        <v>161</v>
      </c>
      <c r="B93" s="3" t="s">
        <v>49</v>
      </c>
      <c r="C93" s="1" t="s">
        <v>72</v>
      </c>
      <c r="D93" s="1">
        <v>4</v>
      </c>
      <c r="E93" s="1">
        <v>13</v>
      </c>
      <c r="F93" s="1" t="s">
        <v>199</v>
      </c>
      <c r="G93" s="1" t="s">
        <v>47</v>
      </c>
      <c r="H93" s="1" t="s">
        <v>51</v>
      </c>
      <c r="I93" s="1" t="s">
        <v>51</v>
      </c>
      <c r="J93" s="1" t="s">
        <v>54</v>
      </c>
      <c r="K93" s="1" t="s">
        <v>54</v>
      </c>
      <c r="L93" s="1" t="s">
        <v>195</v>
      </c>
      <c r="M93" s="1" t="s">
        <v>53</v>
      </c>
      <c r="N93" s="1" t="s">
        <v>55</v>
      </c>
      <c r="O93" s="1" t="s">
        <v>286</v>
      </c>
      <c r="P93" s="1">
        <v>43.2</v>
      </c>
    </row>
    <row r="94" spans="1:16" x14ac:dyDescent="0.2">
      <c r="A94" s="2" t="s">
        <v>154</v>
      </c>
      <c r="B94" s="3" t="s">
        <v>49</v>
      </c>
      <c r="C94" s="1" t="s">
        <v>71</v>
      </c>
      <c r="D94" s="1">
        <v>1</v>
      </c>
      <c r="E94" s="1">
        <v>13</v>
      </c>
      <c r="F94" s="1" t="s">
        <v>199</v>
      </c>
      <c r="G94" s="1" t="s">
        <v>47</v>
      </c>
      <c r="H94" s="1" t="s">
        <v>51</v>
      </c>
      <c r="I94" s="1" t="s">
        <v>51</v>
      </c>
      <c r="J94" s="1" t="s">
        <v>54</v>
      </c>
      <c r="K94" s="1" t="s">
        <v>54</v>
      </c>
      <c r="L94" s="1" t="s">
        <v>195</v>
      </c>
      <c r="M94" s="1" t="s">
        <v>53</v>
      </c>
      <c r="N94" s="1" t="s">
        <v>55</v>
      </c>
      <c r="O94" s="1" t="s">
        <v>276</v>
      </c>
      <c r="P94" s="1">
        <v>48.5</v>
      </c>
    </row>
    <row r="95" spans="1:16" x14ac:dyDescent="0.2">
      <c r="A95" s="2" t="s">
        <v>155</v>
      </c>
      <c r="B95" s="3" t="s">
        <v>49</v>
      </c>
      <c r="C95" s="1" t="s">
        <v>71</v>
      </c>
      <c r="D95" s="1">
        <v>2</v>
      </c>
      <c r="E95" s="1">
        <v>13</v>
      </c>
      <c r="F95" s="1" t="s">
        <v>199</v>
      </c>
      <c r="G95" s="1" t="s">
        <v>47</v>
      </c>
      <c r="H95" s="1" t="s">
        <v>51</v>
      </c>
      <c r="I95" s="1" t="s">
        <v>51</v>
      </c>
      <c r="J95" s="1" t="s">
        <v>54</v>
      </c>
      <c r="K95" s="1" t="s">
        <v>54</v>
      </c>
      <c r="L95" s="1" t="s">
        <v>195</v>
      </c>
      <c r="M95" s="1" t="s">
        <v>53</v>
      </c>
      <c r="N95" s="1" t="s">
        <v>55</v>
      </c>
      <c r="O95" s="1" t="s">
        <v>276</v>
      </c>
      <c r="P95" s="1">
        <v>41.2</v>
      </c>
    </row>
    <row r="96" spans="1:16" x14ac:dyDescent="0.2">
      <c r="A96" s="2" t="s">
        <v>156</v>
      </c>
      <c r="B96" s="3" t="s">
        <v>49</v>
      </c>
      <c r="C96" s="1" t="s">
        <v>71</v>
      </c>
      <c r="D96" s="1">
        <v>3</v>
      </c>
      <c r="E96" s="1">
        <v>13</v>
      </c>
      <c r="F96" s="1" t="s">
        <v>199</v>
      </c>
      <c r="G96" s="1" t="s">
        <v>47</v>
      </c>
      <c r="H96" s="1" t="s">
        <v>51</v>
      </c>
      <c r="I96" s="1" t="s">
        <v>51</v>
      </c>
      <c r="J96" s="1" t="s">
        <v>54</v>
      </c>
      <c r="K96" s="1" t="s">
        <v>54</v>
      </c>
      <c r="L96" s="1" t="s">
        <v>195</v>
      </c>
      <c r="M96" s="1" t="s">
        <v>53</v>
      </c>
      <c r="N96" s="1" t="s">
        <v>55</v>
      </c>
      <c r="O96" s="1" t="s">
        <v>285</v>
      </c>
      <c r="P96" s="1">
        <v>45.5</v>
      </c>
    </row>
    <row r="97" spans="1:16" x14ac:dyDescent="0.2">
      <c r="A97" s="2" t="s">
        <v>157</v>
      </c>
      <c r="B97" s="3" t="s">
        <v>49</v>
      </c>
      <c r="C97" s="1" t="s">
        <v>71</v>
      </c>
      <c r="D97" s="1">
        <v>4</v>
      </c>
      <c r="E97" s="1">
        <v>13</v>
      </c>
      <c r="F97" s="1" t="s">
        <v>199</v>
      </c>
      <c r="G97" s="1" t="s">
        <v>47</v>
      </c>
      <c r="H97" s="1" t="s">
        <v>51</v>
      </c>
      <c r="I97" s="1" t="s">
        <v>51</v>
      </c>
      <c r="J97" s="1" t="s">
        <v>54</v>
      </c>
      <c r="K97" s="1" t="s">
        <v>54</v>
      </c>
      <c r="L97" s="1" t="s">
        <v>195</v>
      </c>
      <c r="M97" s="1" t="s">
        <v>53</v>
      </c>
      <c r="N97" s="1" t="s">
        <v>55</v>
      </c>
      <c r="O97" s="1" t="s">
        <v>286</v>
      </c>
      <c r="P97" s="1">
        <v>29.2</v>
      </c>
    </row>
    <row r="98" spans="1:16" x14ac:dyDescent="0.2">
      <c r="A98" s="2" t="s">
        <v>166</v>
      </c>
      <c r="B98" s="3" t="s">
        <v>37</v>
      </c>
      <c r="C98" s="1" t="s">
        <v>72</v>
      </c>
      <c r="D98" s="1">
        <v>1</v>
      </c>
      <c r="E98" s="1">
        <v>17</v>
      </c>
      <c r="F98" s="1" t="s">
        <v>199</v>
      </c>
      <c r="G98" s="1" t="s">
        <v>47</v>
      </c>
      <c r="H98" s="1" t="s">
        <v>51</v>
      </c>
      <c r="I98" s="1" t="s">
        <v>51</v>
      </c>
      <c r="J98" s="1" t="s">
        <v>54</v>
      </c>
      <c r="K98" s="1" t="s">
        <v>54</v>
      </c>
      <c r="L98" s="1" t="s">
        <v>195</v>
      </c>
      <c r="M98" s="1" t="s">
        <v>53</v>
      </c>
      <c r="N98" s="1" t="s">
        <v>55</v>
      </c>
      <c r="O98" s="1" t="s">
        <v>276</v>
      </c>
      <c r="P98" s="1">
        <v>16.8</v>
      </c>
    </row>
    <row r="99" spans="1:16" x14ac:dyDescent="0.2">
      <c r="A99" s="2" t="s">
        <v>167</v>
      </c>
      <c r="B99" s="3" t="s">
        <v>37</v>
      </c>
      <c r="C99" s="1" t="s">
        <v>72</v>
      </c>
      <c r="D99" s="1">
        <v>2</v>
      </c>
      <c r="E99" s="1">
        <v>17</v>
      </c>
      <c r="F99" s="1" t="s">
        <v>199</v>
      </c>
      <c r="G99" s="1" t="s">
        <v>47</v>
      </c>
      <c r="H99" s="1" t="s">
        <v>51</v>
      </c>
      <c r="I99" s="1" t="s">
        <v>51</v>
      </c>
      <c r="J99" s="1" t="s">
        <v>54</v>
      </c>
      <c r="K99" s="1" t="s">
        <v>54</v>
      </c>
      <c r="L99" s="1" t="s">
        <v>195</v>
      </c>
      <c r="M99" s="1" t="s">
        <v>53</v>
      </c>
      <c r="N99" s="1" t="s">
        <v>55</v>
      </c>
      <c r="O99" s="1" t="s">
        <v>276</v>
      </c>
      <c r="P99" s="1">
        <v>20.399999999999999</v>
      </c>
    </row>
    <row r="100" spans="1:16" x14ac:dyDescent="0.2">
      <c r="A100" s="2" t="s">
        <v>168</v>
      </c>
      <c r="B100" s="3" t="s">
        <v>37</v>
      </c>
      <c r="C100" s="1" t="s">
        <v>72</v>
      </c>
      <c r="D100" s="1">
        <v>3</v>
      </c>
      <c r="E100" s="1">
        <v>17</v>
      </c>
      <c r="F100" s="1" t="s">
        <v>199</v>
      </c>
      <c r="G100" s="1" t="s">
        <v>47</v>
      </c>
      <c r="H100" s="1" t="s">
        <v>51</v>
      </c>
      <c r="I100" s="1" t="s">
        <v>51</v>
      </c>
      <c r="J100" s="1" t="s">
        <v>54</v>
      </c>
      <c r="K100" s="1" t="s">
        <v>54</v>
      </c>
      <c r="L100" s="1" t="s">
        <v>195</v>
      </c>
      <c r="M100" s="1" t="s">
        <v>53</v>
      </c>
      <c r="N100" s="1" t="s">
        <v>55</v>
      </c>
      <c r="O100" s="1" t="s">
        <v>285</v>
      </c>
      <c r="P100" s="1">
        <v>57.2</v>
      </c>
    </row>
    <row r="101" spans="1:16" x14ac:dyDescent="0.2">
      <c r="A101" s="2" t="s">
        <v>169</v>
      </c>
      <c r="B101" s="3" t="s">
        <v>37</v>
      </c>
      <c r="C101" s="1" t="s">
        <v>72</v>
      </c>
      <c r="D101" s="1">
        <v>4</v>
      </c>
      <c r="E101" s="1">
        <v>17</v>
      </c>
      <c r="F101" s="1" t="s">
        <v>199</v>
      </c>
      <c r="G101" s="1" t="s">
        <v>47</v>
      </c>
      <c r="H101" s="1" t="s">
        <v>51</v>
      </c>
      <c r="I101" s="1" t="s">
        <v>51</v>
      </c>
      <c r="J101" s="1" t="s">
        <v>54</v>
      </c>
      <c r="K101" s="1" t="s">
        <v>54</v>
      </c>
      <c r="L101" s="1" t="s">
        <v>195</v>
      </c>
      <c r="M101" s="1" t="s">
        <v>53</v>
      </c>
      <c r="N101" s="1" t="s">
        <v>55</v>
      </c>
      <c r="O101" s="1" t="s">
        <v>286</v>
      </c>
      <c r="P101" s="1">
        <v>39.9</v>
      </c>
    </row>
    <row r="102" spans="1:16" x14ac:dyDescent="0.2">
      <c r="A102" s="2" t="s">
        <v>162</v>
      </c>
      <c r="B102" s="3" t="s">
        <v>37</v>
      </c>
      <c r="C102" s="1" t="s">
        <v>71</v>
      </c>
      <c r="D102" s="1">
        <v>1</v>
      </c>
      <c r="E102" s="1">
        <v>17</v>
      </c>
      <c r="F102" s="1" t="s">
        <v>199</v>
      </c>
      <c r="G102" s="1" t="s">
        <v>47</v>
      </c>
      <c r="H102" s="1" t="s">
        <v>51</v>
      </c>
      <c r="I102" s="1" t="s">
        <v>51</v>
      </c>
      <c r="J102" s="1" t="s">
        <v>54</v>
      </c>
      <c r="K102" s="1" t="s">
        <v>54</v>
      </c>
      <c r="L102" s="1" t="s">
        <v>195</v>
      </c>
      <c r="M102" s="1" t="s">
        <v>53</v>
      </c>
      <c r="N102" s="1" t="s">
        <v>55</v>
      </c>
      <c r="O102" s="1" t="s">
        <v>276</v>
      </c>
      <c r="P102" s="1">
        <v>43</v>
      </c>
    </row>
    <row r="103" spans="1:16" x14ac:dyDescent="0.2">
      <c r="A103" s="2" t="s">
        <v>163</v>
      </c>
      <c r="B103" s="3" t="s">
        <v>37</v>
      </c>
      <c r="C103" s="1" t="s">
        <v>71</v>
      </c>
      <c r="D103" s="1">
        <v>2</v>
      </c>
      <c r="E103" s="1">
        <v>17</v>
      </c>
      <c r="F103" s="1" t="s">
        <v>199</v>
      </c>
      <c r="G103" s="1" t="s">
        <v>47</v>
      </c>
      <c r="H103" s="1" t="s">
        <v>51</v>
      </c>
      <c r="I103" s="1" t="s">
        <v>51</v>
      </c>
      <c r="J103" s="1" t="s">
        <v>54</v>
      </c>
      <c r="K103" s="1" t="s">
        <v>54</v>
      </c>
      <c r="L103" s="1" t="s">
        <v>195</v>
      </c>
      <c r="M103" s="1" t="s">
        <v>53</v>
      </c>
      <c r="N103" s="1" t="s">
        <v>55</v>
      </c>
      <c r="O103" s="1" t="s">
        <v>276</v>
      </c>
      <c r="P103" s="1">
        <v>30.2</v>
      </c>
    </row>
    <row r="104" spans="1:16" x14ac:dyDescent="0.2">
      <c r="A104" s="2" t="s">
        <v>164</v>
      </c>
      <c r="B104" s="3" t="s">
        <v>37</v>
      </c>
      <c r="C104" s="1" t="s">
        <v>71</v>
      </c>
      <c r="D104" s="1">
        <v>3</v>
      </c>
      <c r="E104" s="1">
        <v>17</v>
      </c>
      <c r="F104" s="1" t="s">
        <v>199</v>
      </c>
      <c r="G104" s="1" t="s">
        <v>47</v>
      </c>
      <c r="H104" s="1" t="s">
        <v>51</v>
      </c>
      <c r="I104" s="1" t="s">
        <v>51</v>
      </c>
      <c r="J104" s="1" t="s">
        <v>54</v>
      </c>
      <c r="K104" s="1" t="s">
        <v>54</v>
      </c>
      <c r="L104" s="1" t="s">
        <v>195</v>
      </c>
      <c r="M104" s="1" t="s">
        <v>53</v>
      </c>
      <c r="N104" s="1" t="s">
        <v>55</v>
      </c>
      <c r="O104" s="1" t="s">
        <v>285</v>
      </c>
      <c r="P104" s="1">
        <v>26.8</v>
      </c>
    </row>
    <row r="105" spans="1:16" x14ac:dyDescent="0.2">
      <c r="A105" s="2" t="s">
        <v>165</v>
      </c>
      <c r="B105" s="3" t="s">
        <v>37</v>
      </c>
      <c r="C105" s="1" t="s">
        <v>71</v>
      </c>
      <c r="D105" s="1">
        <v>4</v>
      </c>
      <c r="E105" s="1">
        <v>17</v>
      </c>
      <c r="F105" s="1" t="s">
        <v>199</v>
      </c>
      <c r="G105" s="1" t="s">
        <v>47</v>
      </c>
      <c r="H105" s="1" t="s">
        <v>51</v>
      </c>
      <c r="I105" s="1" t="s">
        <v>51</v>
      </c>
      <c r="J105" s="1" t="s">
        <v>54</v>
      </c>
      <c r="K105" s="1" t="s">
        <v>54</v>
      </c>
      <c r="L105" s="1" t="s">
        <v>195</v>
      </c>
      <c r="M105" s="1" t="s">
        <v>53</v>
      </c>
      <c r="N105" s="1" t="s">
        <v>55</v>
      </c>
      <c r="O105" s="1" t="s">
        <v>286</v>
      </c>
      <c r="P105" s="1">
        <v>33</v>
      </c>
    </row>
    <row r="106" spans="1:16" x14ac:dyDescent="0.2">
      <c r="A106" s="2" t="s">
        <v>174</v>
      </c>
      <c r="B106" s="3" t="s">
        <v>43</v>
      </c>
      <c r="C106" s="1" t="s">
        <v>72</v>
      </c>
      <c r="D106" s="1">
        <v>1</v>
      </c>
      <c r="E106" s="1">
        <v>21</v>
      </c>
      <c r="F106" s="1" t="s">
        <v>199</v>
      </c>
      <c r="G106" s="1" t="s">
        <v>47</v>
      </c>
      <c r="H106" s="1" t="s">
        <v>51</v>
      </c>
      <c r="I106" s="1" t="s">
        <v>51</v>
      </c>
      <c r="J106" s="1" t="s">
        <v>54</v>
      </c>
      <c r="K106" s="1" t="s">
        <v>54</v>
      </c>
      <c r="L106" s="1" t="s">
        <v>195</v>
      </c>
      <c r="M106" s="1" t="s">
        <v>53</v>
      </c>
      <c r="N106" s="1" t="s">
        <v>55</v>
      </c>
      <c r="O106" s="1" t="s">
        <v>276</v>
      </c>
      <c r="P106" s="1">
        <v>25.8</v>
      </c>
    </row>
    <row r="107" spans="1:16" x14ac:dyDescent="0.2">
      <c r="A107" s="2" t="s">
        <v>175</v>
      </c>
      <c r="B107" s="3" t="s">
        <v>43</v>
      </c>
      <c r="C107" s="1" t="s">
        <v>72</v>
      </c>
      <c r="D107" s="1">
        <v>2</v>
      </c>
      <c r="E107" s="1">
        <v>21</v>
      </c>
      <c r="F107" s="1" t="s">
        <v>199</v>
      </c>
      <c r="G107" s="1" t="s">
        <v>47</v>
      </c>
      <c r="H107" s="1" t="s">
        <v>51</v>
      </c>
      <c r="I107" s="1" t="s">
        <v>51</v>
      </c>
      <c r="J107" s="1" t="s">
        <v>54</v>
      </c>
      <c r="K107" s="1" t="s">
        <v>54</v>
      </c>
      <c r="L107" s="1" t="s">
        <v>195</v>
      </c>
      <c r="M107" s="1" t="s">
        <v>53</v>
      </c>
      <c r="N107" s="1" t="s">
        <v>55</v>
      </c>
      <c r="O107" s="1" t="s">
        <v>276</v>
      </c>
      <c r="P107" s="1">
        <v>28</v>
      </c>
    </row>
    <row r="108" spans="1:16" x14ac:dyDescent="0.2">
      <c r="A108" s="2" t="s">
        <v>176</v>
      </c>
      <c r="B108" s="3" t="s">
        <v>43</v>
      </c>
      <c r="C108" s="1" t="s">
        <v>72</v>
      </c>
      <c r="D108" s="1">
        <v>3</v>
      </c>
      <c r="E108" s="1">
        <v>21</v>
      </c>
      <c r="F108" s="1" t="s">
        <v>199</v>
      </c>
      <c r="G108" s="1" t="s">
        <v>47</v>
      </c>
      <c r="H108" s="1" t="s">
        <v>51</v>
      </c>
      <c r="I108" s="1" t="s">
        <v>51</v>
      </c>
      <c r="J108" s="1" t="s">
        <v>54</v>
      </c>
      <c r="K108" s="1" t="s">
        <v>54</v>
      </c>
      <c r="L108" s="1" t="s">
        <v>195</v>
      </c>
      <c r="M108" s="1" t="s">
        <v>53</v>
      </c>
      <c r="N108" s="1" t="s">
        <v>55</v>
      </c>
      <c r="O108" s="1" t="s">
        <v>285</v>
      </c>
      <c r="P108" s="1">
        <v>18.2</v>
      </c>
    </row>
    <row r="109" spans="1:16" x14ac:dyDescent="0.2">
      <c r="A109" s="2" t="s">
        <v>177</v>
      </c>
      <c r="B109" s="3" t="s">
        <v>43</v>
      </c>
      <c r="C109" s="1" t="s">
        <v>72</v>
      </c>
      <c r="D109" s="1">
        <v>4</v>
      </c>
      <c r="E109" s="1">
        <v>21</v>
      </c>
      <c r="F109" s="1" t="s">
        <v>199</v>
      </c>
      <c r="G109" s="1" t="s">
        <v>47</v>
      </c>
      <c r="H109" s="1" t="s">
        <v>51</v>
      </c>
      <c r="I109" s="1" t="s">
        <v>51</v>
      </c>
      <c r="J109" s="1" t="s">
        <v>54</v>
      </c>
      <c r="K109" s="1" t="s">
        <v>54</v>
      </c>
      <c r="L109" s="1" t="s">
        <v>195</v>
      </c>
      <c r="M109" s="1" t="s">
        <v>53</v>
      </c>
      <c r="N109" s="1" t="s">
        <v>55</v>
      </c>
      <c r="O109" s="1" t="s">
        <v>286</v>
      </c>
      <c r="P109" s="1">
        <v>21.5</v>
      </c>
    </row>
    <row r="110" spans="1:16" x14ac:dyDescent="0.2">
      <c r="A110" s="2" t="s">
        <v>170</v>
      </c>
      <c r="B110" s="3" t="s">
        <v>43</v>
      </c>
      <c r="C110" s="1" t="s">
        <v>71</v>
      </c>
      <c r="D110" s="1">
        <v>1</v>
      </c>
      <c r="E110" s="1">
        <v>21</v>
      </c>
      <c r="F110" s="1" t="s">
        <v>199</v>
      </c>
      <c r="G110" s="1" t="s">
        <v>47</v>
      </c>
      <c r="H110" s="1" t="s">
        <v>51</v>
      </c>
      <c r="I110" s="1" t="s">
        <v>51</v>
      </c>
      <c r="J110" s="1" t="s">
        <v>54</v>
      </c>
      <c r="K110" s="1" t="s">
        <v>54</v>
      </c>
      <c r="L110" s="1" t="s">
        <v>195</v>
      </c>
      <c r="M110" s="1" t="s">
        <v>53</v>
      </c>
      <c r="N110" s="1" t="s">
        <v>55</v>
      </c>
      <c r="O110" s="1" t="s">
        <v>276</v>
      </c>
      <c r="P110" s="1">
        <v>18.100000000000001</v>
      </c>
    </row>
    <row r="111" spans="1:16" x14ac:dyDescent="0.2">
      <c r="A111" s="2" t="s">
        <v>171</v>
      </c>
      <c r="B111" s="3" t="s">
        <v>43</v>
      </c>
      <c r="C111" s="1" t="s">
        <v>71</v>
      </c>
      <c r="D111" s="1">
        <v>2</v>
      </c>
      <c r="E111" s="1">
        <v>21</v>
      </c>
      <c r="F111" s="1" t="s">
        <v>199</v>
      </c>
      <c r="G111" s="1" t="s">
        <v>47</v>
      </c>
      <c r="H111" s="1" t="s">
        <v>51</v>
      </c>
      <c r="I111" s="1" t="s">
        <v>51</v>
      </c>
      <c r="J111" s="1" t="s">
        <v>54</v>
      </c>
      <c r="K111" s="1" t="s">
        <v>54</v>
      </c>
      <c r="L111" s="1" t="s">
        <v>195</v>
      </c>
      <c r="M111" s="1" t="s">
        <v>53</v>
      </c>
      <c r="N111" s="1" t="s">
        <v>55</v>
      </c>
      <c r="O111" s="1" t="s">
        <v>276</v>
      </c>
      <c r="P111" s="1">
        <v>23.6</v>
      </c>
    </row>
    <row r="112" spans="1:16" x14ac:dyDescent="0.2">
      <c r="A112" s="2" t="s">
        <v>172</v>
      </c>
      <c r="B112" s="3" t="s">
        <v>43</v>
      </c>
      <c r="C112" s="1" t="s">
        <v>71</v>
      </c>
      <c r="D112" s="1">
        <v>3</v>
      </c>
      <c r="E112" s="1">
        <v>21</v>
      </c>
      <c r="F112" s="1" t="s">
        <v>199</v>
      </c>
      <c r="G112" s="1" t="s">
        <v>47</v>
      </c>
      <c r="H112" s="1" t="s">
        <v>51</v>
      </c>
      <c r="I112" s="1" t="s">
        <v>51</v>
      </c>
      <c r="J112" s="1" t="s">
        <v>54</v>
      </c>
      <c r="K112" s="1" t="s">
        <v>54</v>
      </c>
      <c r="L112" s="1" t="s">
        <v>195</v>
      </c>
      <c r="M112" s="1" t="s">
        <v>53</v>
      </c>
      <c r="N112" s="1" t="s">
        <v>55</v>
      </c>
      <c r="O112" s="1" t="s">
        <v>285</v>
      </c>
      <c r="P112" s="1">
        <v>25.4</v>
      </c>
    </row>
    <row r="113" spans="1:16" x14ac:dyDescent="0.2">
      <c r="A113" s="2" t="s">
        <v>173</v>
      </c>
      <c r="B113" s="3" t="s">
        <v>43</v>
      </c>
      <c r="C113" s="1" t="s">
        <v>71</v>
      </c>
      <c r="D113" s="1">
        <v>4</v>
      </c>
      <c r="E113" s="1">
        <v>21</v>
      </c>
      <c r="F113" s="1" t="s">
        <v>199</v>
      </c>
      <c r="G113" s="1" t="s">
        <v>47</v>
      </c>
      <c r="H113" s="1" t="s">
        <v>51</v>
      </c>
      <c r="I113" s="1" t="s">
        <v>51</v>
      </c>
      <c r="J113" s="1" t="s">
        <v>54</v>
      </c>
      <c r="K113" s="1" t="s">
        <v>54</v>
      </c>
      <c r="L113" s="1" t="s">
        <v>195</v>
      </c>
      <c r="M113" s="1" t="s">
        <v>53</v>
      </c>
      <c r="N113" s="1" t="s">
        <v>55</v>
      </c>
      <c r="O113" s="1" t="s">
        <v>286</v>
      </c>
      <c r="P113" s="1">
        <v>16.5</v>
      </c>
    </row>
    <row r="114" spans="1:16" x14ac:dyDescent="0.2">
      <c r="A114" s="2" t="s">
        <v>126</v>
      </c>
      <c r="B114" s="3" t="s">
        <v>19</v>
      </c>
      <c r="C114" s="1" t="s">
        <v>72</v>
      </c>
      <c r="D114" s="1">
        <v>1</v>
      </c>
      <c r="E114" s="1">
        <v>10</v>
      </c>
      <c r="F114" s="1" t="s">
        <v>199</v>
      </c>
      <c r="G114" s="1" t="s">
        <v>47</v>
      </c>
      <c r="H114" s="1" t="s">
        <v>51</v>
      </c>
      <c r="I114" s="1" t="s">
        <v>51</v>
      </c>
      <c r="J114" s="1" t="s">
        <v>54</v>
      </c>
      <c r="K114" s="1" t="s">
        <v>54</v>
      </c>
      <c r="L114" s="1" t="s">
        <v>195</v>
      </c>
      <c r="M114" s="1" t="s">
        <v>53</v>
      </c>
      <c r="N114" s="1" t="s">
        <v>55</v>
      </c>
      <c r="O114" s="1" t="s">
        <v>276</v>
      </c>
      <c r="P114" s="1">
        <v>22.1</v>
      </c>
    </row>
    <row r="115" spans="1:16" x14ac:dyDescent="0.2">
      <c r="A115" s="2" t="s">
        <v>127</v>
      </c>
      <c r="B115" s="3" t="s">
        <v>19</v>
      </c>
      <c r="C115" s="1" t="s">
        <v>72</v>
      </c>
      <c r="D115" s="1">
        <v>2</v>
      </c>
      <c r="E115" s="1">
        <v>10</v>
      </c>
      <c r="F115" s="1" t="s">
        <v>199</v>
      </c>
      <c r="G115" s="1" t="s">
        <v>47</v>
      </c>
      <c r="H115" s="1" t="s">
        <v>51</v>
      </c>
      <c r="I115" s="1" t="s">
        <v>51</v>
      </c>
      <c r="J115" s="1" t="s">
        <v>54</v>
      </c>
      <c r="K115" s="1" t="s">
        <v>54</v>
      </c>
      <c r="L115" s="1" t="s">
        <v>195</v>
      </c>
      <c r="M115" s="1" t="s">
        <v>53</v>
      </c>
      <c r="N115" s="1" t="s">
        <v>55</v>
      </c>
      <c r="O115" s="1" t="s">
        <v>286</v>
      </c>
      <c r="P115" s="1">
        <v>27.1</v>
      </c>
    </row>
    <row r="116" spans="1:16" x14ac:dyDescent="0.2">
      <c r="A116" s="2" t="s">
        <v>128</v>
      </c>
      <c r="B116" s="3" t="s">
        <v>19</v>
      </c>
      <c r="C116" s="1" t="s">
        <v>72</v>
      </c>
      <c r="D116" s="1">
        <v>3</v>
      </c>
      <c r="E116" s="1">
        <v>10</v>
      </c>
      <c r="F116" s="1" t="s">
        <v>199</v>
      </c>
      <c r="G116" s="1" t="s">
        <v>47</v>
      </c>
      <c r="H116" s="1" t="s">
        <v>51</v>
      </c>
      <c r="I116" s="1" t="s">
        <v>51</v>
      </c>
      <c r="J116" s="1" t="s">
        <v>54</v>
      </c>
      <c r="K116" s="1" t="s">
        <v>54</v>
      </c>
      <c r="L116" s="1" t="s">
        <v>195</v>
      </c>
      <c r="M116" s="1" t="s">
        <v>53</v>
      </c>
      <c r="N116" s="1" t="s">
        <v>55</v>
      </c>
      <c r="O116" s="1" t="s">
        <v>285</v>
      </c>
      <c r="P116" s="1">
        <v>22.4</v>
      </c>
    </row>
    <row r="117" spans="1:16" x14ac:dyDescent="0.2">
      <c r="A117" s="2" t="s">
        <v>129</v>
      </c>
      <c r="B117" s="3" t="s">
        <v>19</v>
      </c>
      <c r="C117" s="1" t="s">
        <v>72</v>
      </c>
      <c r="D117" s="1">
        <v>4</v>
      </c>
      <c r="E117" s="1">
        <v>10</v>
      </c>
      <c r="F117" s="1" t="s">
        <v>199</v>
      </c>
      <c r="G117" s="1" t="s">
        <v>47</v>
      </c>
      <c r="H117" s="1" t="s">
        <v>51</v>
      </c>
      <c r="I117" s="1" t="s">
        <v>51</v>
      </c>
      <c r="J117" s="1" t="s">
        <v>54</v>
      </c>
      <c r="K117" s="1" t="s">
        <v>54</v>
      </c>
      <c r="L117" s="1" t="s">
        <v>195</v>
      </c>
      <c r="M117" s="1" t="s">
        <v>53</v>
      </c>
      <c r="N117" s="1" t="s">
        <v>55</v>
      </c>
      <c r="O117" s="1" t="s">
        <v>286</v>
      </c>
      <c r="P117" s="1">
        <v>23.7</v>
      </c>
    </row>
    <row r="118" spans="1:16" x14ac:dyDescent="0.2">
      <c r="A118" s="2" t="s">
        <v>122</v>
      </c>
      <c r="B118" s="3" t="s">
        <v>19</v>
      </c>
      <c r="C118" s="1" t="s">
        <v>71</v>
      </c>
      <c r="D118" s="1">
        <v>1</v>
      </c>
      <c r="E118" s="1">
        <v>10</v>
      </c>
      <c r="F118" s="1" t="s">
        <v>199</v>
      </c>
      <c r="G118" s="1" t="s">
        <v>47</v>
      </c>
      <c r="H118" s="1" t="s">
        <v>51</v>
      </c>
      <c r="I118" s="1" t="s">
        <v>51</v>
      </c>
      <c r="J118" s="1" t="s">
        <v>54</v>
      </c>
      <c r="K118" s="1" t="s">
        <v>54</v>
      </c>
      <c r="L118" s="1" t="s">
        <v>195</v>
      </c>
      <c r="M118" s="1" t="s">
        <v>53</v>
      </c>
      <c r="N118" s="1" t="s">
        <v>55</v>
      </c>
      <c r="O118" s="1" t="s">
        <v>276</v>
      </c>
      <c r="P118" s="1">
        <v>4.3099999999999996</v>
      </c>
    </row>
    <row r="119" spans="1:16" x14ac:dyDescent="0.2">
      <c r="A119" s="2" t="s">
        <v>123</v>
      </c>
      <c r="B119" s="3" t="s">
        <v>19</v>
      </c>
      <c r="C119" s="1" t="s">
        <v>71</v>
      </c>
      <c r="D119" s="1">
        <v>2</v>
      </c>
      <c r="E119" s="1">
        <v>10</v>
      </c>
      <c r="F119" s="1" t="s">
        <v>199</v>
      </c>
      <c r="G119" s="1" t="s">
        <v>47</v>
      </c>
      <c r="H119" s="1" t="s">
        <v>51</v>
      </c>
      <c r="I119" s="1" t="s">
        <v>51</v>
      </c>
      <c r="J119" s="1" t="s">
        <v>54</v>
      </c>
      <c r="K119" s="1" t="s">
        <v>54</v>
      </c>
      <c r="L119" s="1" t="s">
        <v>195</v>
      </c>
      <c r="M119" s="1" t="s">
        <v>53</v>
      </c>
      <c r="N119" s="1" t="s">
        <v>55</v>
      </c>
      <c r="O119" s="1" t="s">
        <v>287</v>
      </c>
      <c r="P119" s="1">
        <v>20.8</v>
      </c>
    </row>
    <row r="120" spans="1:16" x14ac:dyDescent="0.2">
      <c r="A120" s="2" t="s">
        <v>124</v>
      </c>
      <c r="B120" s="3" t="s">
        <v>19</v>
      </c>
      <c r="C120" s="1" t="s">
        <v>71</v>
      </c>
      <c r="D120" s="1">
        <v>3</v>
      </c>
      <c r="E120" s="1">
        <v>10</v>
      </c>
      <c r="F120" s="1" t="s">
        <v>199</v>
      </c>
      <c r="G120" s="1" t="s">
        <v>47</v>
      </c>
      <c r="H120" s="1" t="s">
        <v>51</v>
      </c>
      <c r="I120" s="1" t="s">
        <v>51</v>
      </c>
      <c r="J120" s="1" t="s">
        <v>54</v>
      </c>
      <c r="K120" s="1" t="s">
        <v>54</v>
      </c>
      <c r="L120" s="1" t="s">
        <v>195</v>
      </c>
      <c r="M120" s="1" t="s">
        <v>53</v>
      </c>
      <c r="N120" s="1" t="s">
        <v>55</v>
      </c>
      <c r="O120" s="1" t="s">
        <v>285</v>
      </c>
      <c r="P120" s="1">
        <v>12.3</v>
      </c>
    </row>
    <row r="121" spans="1:16" x14ac:dyDescent="0.2">
      <c r="A121" s="2" t="s">
        <v>125</v>
      </c>
      <c r="B121" s="3" t="s">
        <v>19</v>
      </c>
      <c r="C121" s="1" t="s">
        <v>71</v>
      </c>
      <c r="D121" s="1">
        <v>4</v>
      </c>
      <c r="E121" s="1">
        <v>10</v>
      </c>
      <c r="F121" s="1" t="s">
        <v>199</v>
      </c>
      <c r="G121" s="1" t="s">
        <v>47</v>
      </c>
      <c r="H121" s="1" t="s">
        <v>51</v>
      </c>
      <c r="I121" s="1" t="s">
        <v>51</v>
      </c>
      <c r="J121" s="1" t="s">
        <v>54</v>
      </c>
      <c r="K121" s="1" t="s">
        <v>54</v>
      </c>
      <c r="L121" s="1" t="s">
        <v>195</v>
      </c>
      <c r="M121" s="1" t="s">
        <v>53</v>
      </c>
      <c r="N121" s="1" t="s">
        <v>55</v>
      </c>
      <c r="O121" s="1" t="s">
        <v>287</v>
      </c>
      <c r="P121" s="1">
        <v>18.399999999999999</v>
      </c>
    </row>
    <row r="122" spans="1:16" x14ac:dyDescent="0.2">
      <c r="A122" s="2" t="s">
        <v>182</v>
      </c>
      <c r="B122" s="3" t="s">
        <v>20</v>
      </c>
      <c r="C122" s="1" t="s">
        <v>72</v>
      </c>
      <c r="D122" s="1">
        <v>1</v>
      </c>
      <c r="E122" s="1">
        <v>11</v>
      </c>
      <c r="F122" s="1" t="s">
        <v>199</v>
      </c>
      <c r="G122" s="1" t="s">
        <v>47</v>
      </c>
      <c r="H122" s="1" t="s">
        <v>51</v>
      </c>
      <c r="I122" s="1" t="s">
        <v>51</v>
      </c>
      <c r="J122" s="1" t="s">
        <v>54</v>
      </c>
      <c r="K122" s="1" t="s">
        <v>54</v>
      </c>
      <c r="L122" s="1" t="s">
        <v>195</v>
      </c>
      <c r="M122" s="1" t="s">
        <v>53</v>
      </c>
      <c r="N122" s="1" t="s">
        <v>55</v>
      </c>
      <c r="O122" s="1" t="s">
        <v>276</v>
      </c>
      <c r="P122" s="1">
        <v>23.7</v>
      </c>
    </row>
    <row r="123" spans="1:16" x14ac:dyDescent="0.2">
      <c r="A123" s="2" t="s">
        <v>183</v>
      </c>
      <c r="B123" s="3" t="s">
        <v>20</v>
      </c>
      <c r="C123" s="1" t="s">
        <v>72</v>
      </c>
      <c r="D123" s="1">
        <v>2</v>
      </c>
      <c r="E123" s="1">
        <v>11</v>
      </c>
      <c r="F123" s="1" t="s">
        <v>199</v>
      </c>
      <c r="G123" s="1" t="s">
        <v>47</v>
      </c>
      <c r="H123" s="1" t="s">
        <v>51</v>
      </c>
      <c r="I123" s="1" t="s">
        <v>51</v>
      </c>
      <c r="J123" s="1" t="s">
        <v>54</v>
      </c>
      <c r="K123" s="1" t="s">
        <v>54</v>
      </c>
      <c r="L123" s="1" t="s">
        <v>195</v>
      </c>
      <c r="M123" s="1" t="s">
        <v>53</v>
      </c>
      <c r="N123" s="1" t="s">
        <v>55</v>
      </c>
      <c r="O123" s="1" t="s">
        <v>287</v>
      </c>
      <c r="P123" s="1">
        <v>43.8</v>
      </c>
    </row>
    <row r="124" spans="1:16" x14ac:dyDescent="0.2">
      <c r="A124" s="2" t="s">
        <v>184</v>
      </c>
      <c r="B124" s="3" t="s">
        <v>20</v>
      </c>
      <c r="C124" s="1" t="s">
        <v>72</v>
      </c>
      <c r="D124" s="1">
        <v>3</v>
      </c>
      <c r="E124" s="1">
        <v>11</v>
      </c>
      <c r="F124" s="1" t="s">
        <v>199</v>
      </c>
      <c r="G124" s="1" t="s">
        <v>47</v>
      </c>
      <c r="H124" s="1" t="s">
        <v>51</v>
      </c>
      <c r="I124" s="1" t="s">
        <v>51</v>
      </c>
      <c r="J124" s="1" t="s">
        <v>54</v>
      </c>
      <c r="K124" s="1" t="s">
        <v>54</v>
      </c>
      <c r="L124" s="1" t="s">
        <v>195</v>
      </c>
      <c r="M124" s="1" t="s">
        <v>53</v>
      </c>
      <c r="N124" s="1" t="s">
        <v>55</v>
      </c>
      <c r="O124" s="1" t="s">
        <v>285</v>
      </c>
      <c r="P124" s="1">
        <v>40</v>
      </c>
    </row>
    <row r="125" spans="1:16" x14ac:dyDescent="0.2">
      <c r="A125" s="2" t="s">
        <v>185</v>
      </c>
      <c r="B125" s="3" t="s">
        <v>20</v>
      </c>
      <c r="C125" s="1" t="s">
        <v>72</v>
      </c>
      <c r="D125" s="1">
        <v>4</v>
      </c>
      <c r="E125" s="1">
        <v>11</v>
      </c>
      <c r="F125" s="1" t="s">
        <v>199</v>
      </c>
      <c r="G125" s="1" t="s">
        <v>47</v>
      </c>
      <c r="H125" s="1" t="s">
        <v>51</v>
      </c>
      <c r="I125" s="1" t="s">
        <v>51</v>
      </c>
      <c r="J125" s="1" t="s">
        <v>54</v>
      </c>
      <c r="K125" s="1" t="s">
        <v>54</v>
      </c>
      <c r="L125" s="1" t="s">
        <v>195</v>
      </c>
      <c r="M125" s="1" t="s">
        <v>53</v>
      </c>
      <c r="N125" s="1" t="s">
        <v>55</v>
      </c>
      <c r="O125" s="1" t="s">
        <v>286</v>
      </c>
      <c r="P125" s="1">
        <v>30.1</v>
      </c>
    </row>
    <row r="126" spans="1:16" x14ac:dyDescent="0.2">
      <c r="A126" s="2" t="s">
        <v>178</v>
      </c>
      <c r="B126" s="3" t="s">
        <v>20</v>
      </c>
      <c r="C126" s="1" t="s">
        <v>71</v>
      </c>
      <c r="D126" s="1">
        <v>1</v>
      </c>
      <c r="E126" s="1">
        <v>11</v>
      </c>
      <c r="F126" s="1" t="s">
        <v>199</v>
      </c>
      <c r="G126" s="1" t="s">
        <v>47</v>
      </c>
      <c r="H126" s="1" t="s">
        <v>51</v>
      </c>
      <c r="I126" s="1" t="s">
        <v>51</v>
      </c>
      <c r="J126" s="1" t="s">
        <v>54</v>
      </c>
      <c r="K126" s="1" t="s">
        <v>54</v>
      </c>
      <c r="L126" s="1" t="s">
        <v>195</v>
      </c>
      <c r="M126" s="1" t="s">
        <v>53</v>
      </c>
      <c r="N126" s="1" t="s">
        <v>55</v>
      </c>
      <c r="O126" s="1" t="s">
        <v>276</v>
      </c>
      <c r="P126" s="1">
        <v>20</v>
      </c>
    </row>
    <row r="127" spans="1:16" x14ac:dyDescent="0.2">
      <c r="A127" s="2" t="s">
        <v>179</v>
      </c>
      <c r="B127" s="3" t="s">
        <v>20</v>
      </c>
      <c r="C127" s="1" t="s">
        <v>71</v>
      </c>
      <c r="D127" s="1">
        <v>2</v>
      </c>
      <c r="E127" s="1">
        <v>11</v>
      </c>
      <c r="F127" s="1" t="s">
        <v>199</v>
      </c>
      <c r="G127" s="1" t="s">
        <v>47</v>
      </c>
      <c r="H127" s="1" t="s">
        <v>51</v>
      </c>
      <c r="I127" s="1" t="s">
        <v>51</v>
      </c>
      <c r="J127" s="1" t="s">
        <v>54</v>
      </c>
      <c r="K127" s="1" t="s">
        <v>54</v>
      </c>
      <c r="L127" s="1" t="s">
        <v>195</v>
      </c>
      <c r="M127" s="1" t="s">
        <v>53</v>
      </c>
      <c r="N127" s="1" t="s">
        <v>55</v>
      </c>
      <c r="O127" s="1" t="s">
        <v>287</v>
      </c>
      <c r="P127" s="1">
        <v>12.5</v>
      </c>
    </row>
    <row r="128" spans="1:16" x14ac:dyDescent="0.2">
      <c r="A128" s="2" t="s">
        <v>180</v>
      </c>
      <c r="B128" s="3" t="s">
        <v>20</v>
      </c>
      <c r="C128" s="1" t="s">
        <v>71</v>
      </c>
      <c r="D128" s="1">
        <v>3</v>
      </c>
      <c r="E128" s="1">
        <v>11</v>
      </c>
      <c r="F128" s="1" t="s">
        <v>199</v>
      </c>
      <c r="G128" s="1" t="s">
        <v>47</v>
      </c>
      <c r="H128" s="1" t="s">
        <v>51</v>
      </c>
      <c r="I128" s="1" t="s">
        <v>51</v>
      </c>
      <c r="J128" s="1" t="s">
        <v>54</v>
      </c>
      <c r="K128" s="1" t="s">
        <v>54</v>
      </c>
      <c r="L128" s="1" t="s">
        <v>195</v>
      </c>
      <c r="M128" s="1" t="s">
        <v>53</v>
      </c>
      <c r="N128" s="1" t="s">
        <v>55</v>
      </c>
      <c r="O128" s="1" t="s">
        <v>285</v>
      </c>
      <c r="P128" s="1">
        <v>14.5</v>
      </c>
    </row>
    <row r="129" spans="1:16" x14ac:dyDescent="0.2">
      <c r="A129" s="2" t="s">
        <v>181</v>
      </c>
      <c r="B129" s="3" t="s">
        <v>20</v>
      </c>
      <c r="C129" s="1" t="s">
        <v>71</v>
      </c>
      <c r="D129" s="1">
        <v>4</v>
      </c>
      <c r="E129" s="1">
        <v>11</v>
      </c>
      <c r="F129" s="1" t="s">
        <v>199</v>
      </c>
      <c r="G129" s="1" t="s">
        <v>47</v>
      </c>
      <c r="H129" s="1" t="s">
        <v>51</v>
      </c>
      <c r="I129" s="1" t="s">
        <v>51</v>
      </c>
      <c r="J129" s="1" t="s">
        <v>54</v>
      </c>
      <c r="K129" s="1" t="s">
        <v>54</v>
      </c>
      <c r="L129" s="1" t="s">
        <v>195</v>
      </c>
      <c r="M129" s="1" t="s">
        <v>53</v>
      </c>
      <c r="N129" s="1" t="s">
        <v>55</v>
      </c>
      <c r="O129" s="1" t="s">
        <v>286</v>
      </c>
      <c r="P129" s="1">
        <v>24.4</v>
      </c>
    </row>
    <row r="130" spans="1:16" x14ac:dyDescent="0.2">
      <c r="A130" s="2" t="s">
        <v>403</v>
      </c>
      <c r="B130" s="3" t="s">
        <v>360</v>
      </c>
      <c r="C130" s="1" t="s">
        <v>72</v>
      </c>
      <c r="D130" s="1">
        <v>1</v>
      </c>
      <c r="F130" s="1" t="s">
        <v>200</v>
      </c>
      <c r="G130" s="4" t="s">
        <v>356</v>
      </c>
      <c r="H130" s="4" t="s">
        <v>357</v>
      </c>
      <c r="I130" s="4" t="s">
        <v>357</v>
      </c>
      <c r="J130" s="4" t="s">
        <v>358</v>
      </c>
      <c r="K130" s="4" t="s">
        <v>358</v>
      </c>
      <c r="L130" s="4" t="s">
        <v>361</v>
      </c>
      <c r="M130" s="4" t="s">
        <v>362</v>
      </c>
      <c r="N130" s="4" t="s">
        <v>359</v>
      </c>
      <c r="O130" s="1" t="s">
        <v>411</v>
      </c>
      <c r="P130" s="1">
        <v>29.3</v>
      </c>
    </row>
    <row r="131" spans="1:16" x14ac:dyDescent="0.2">
      <c r="A131" s="2" t="s">
        <v>404</v>
      </c>
      <c r="B131" s="3" t="s">
        <v>360</v>
      </c>
      <c r="C131" s="1" t="s">
        <v>72</v>
      </c>
      <c r="D131" s="1">
        <v>2</v>
      </c>
      <c r="F131" s="1" t="s">
        <v>200</v>
      </c>
      <c r="G131" s="4" t="s">
        <v>356</v>
      </c>
      <c r="H131" s="4" t="s">
        <v>357</v>
      </c>
      <c r="I131" s="4" t="s">
        <v>357</v>
      </c>
      <c r="J131" s="4" t="s">
        <v>358</v>
      </c>
      <c r="K131" s="4" t="s">
        <v>358</v>
      </c>
      <c r="L131" s="4" t="s">
        <v>361</v>
      </c>
      <c r="M131" s="4" t="s">
        <v>362</v>
      </c>
      <c r="N131" s="4" t="s">
        <v>359</v>
      </c>
      <c r="O131" s="1" t="s">
        <v>411</v>
      </c>
      <c r="P131" s="1">
        <v>29.1</v>
      </c>
    </row>
    <row r="132" spans="1:16" x14ac:dyDescent="0.2">
      <c r="A132" s="2" t="s">
        <v>405</v>
      </c>
      <c r="B132" s="3" t="s">
        <v>360</v>
      </c>
      <c r="C132" s="1" t="s">
        <v>72</v>
      </c>
      <c r="D132" s="1">
        <v>3</v>
      </c>
      <c r="F132" s="1" t="s">
        <v>200</v>
      </c>
      <c r="G132" s="4" t="s">
        <v>356</v>
      </c>
      <c r="H132" s="4" t="s">
        <v>357</v>
      </c>
      <c r="I132" s="4" t="s">
        <v>357</v>
      </c>
      <c r="J132" s="4" t="s">
        <v>358</v>
      </c>
      <c r="K132" s="4" t="s">
        <v>358</v>
      </c>
      <c r="L132" s="4" t="s">
        <v>361</v>
      </c>
      <c r="M132" s="4" t="s">
        <v>362</v>
      </c>
      <c r="N132" s="4" t="s">
        <v>359</v>
      </c>
      <c r="O132" s="1" t="s">
        <v>411</v>
      </c>
      <c r="P132" s="1">
        <v>28.2</v>
      </c>
    </row>
    <row r="133" spans="1:16" x14ac:dyDescent="0.2">
      <c r="A133" s="2" t="s">
        <v>406</v>
      </c>
      <c r="B133" s="3" t="s">
        <v>360</v>
      </c>
      <c r="C133" s="1" t="s">
        <v>72</v>
      </c>
      <c r="D133" s="1">
        <v>4</v>
      </c>
      <c r="F133" s="1" t="s">
        <v>200</v>
      </c>
      <c r="G133" s="4" t="s">
        <v>356</v>
      </c>
      <c r="H133" s="4" t="s">
        <v>357</v>
      </c>
      <c r="I133" s="4" t="s">
        <v>357</v>
      </c>
      <c r="J133" s="4" t="s">
        <v>358</v>
      </c>
      <c r="K133" s="4" t="s">
        <v>358</v>
      </c>
      <c r="L133" s="4" t="s">
        <v>361</v>
      </c>
      <c r="M133" s="4" t="s">
        <v>362</v>
      </c>
      <c r="N133" s="4" t="s">
        <v>359</v>
      </c>
      <c r="O133" s="1" t="s">
        <v>411</v>
      </c>
      <c r="P133" s="1">
        <v>25.4</v>
      </c>
    </row>
    <row r="134" spans="1:16" x14ac:dyDescent="0.2">
      <c r="A134" s="2" t="s">
        <v>407</v>
      </c>
      <c r="B134" s="3" t="s">
        <v>360</v>
      </c>
      <c r="C134" s="1" t="s">
        <v>71</v>
      </c>
      <c r="D134" s="1">
        <v>1</v>
      </c>
      <c r="F134" s="1" t="s">
        <v>200</v>
      </c>
      <c r="G134" s="4" t="s">
        <v>356</v>
      </c>
      <c r="H134" s="4" t="s">
        <v>357</v>
      </c>
      <c r="I134" s="4" t="s">
        <v>357</v>
      </c>
      <c r="J134" s="4" t="s">
        <v>358</v>
      </c>
      <c r="K134" s="4" t="s">
        <v>358</v>
      </c>
      <c r="L134" s="4" t="s">
        <v>361</v>
      </c>
      <c r="M134" s="4" t="s">
        <v>362</v>
      </c>
      <c r="N134" s="4" t="s">
        <v>359</v>
      </c>
      <c r="O134" s="1" t="s">
        <v>411</v>
      </c>
      <c r="P134" s="1">
        <v>9.65</v>
      </c>
    </row>
    <row r="135" spans="1:16" x14ac:dyDescent="0.2">
      <c r="A135" s="2" t="s">
        <v>408</v>
      </c>
      <c r="B135" s="3" t="s">
        <v>360</v>
      </c>
      <c r="C135" s="1" t="s">
        <v>71</v>
      </c>
      <c r="D135" s="1">
        <v>2</v>
      </c>
      <c r="F135" s="1" t="s">
        <v>200</v>
      </c>
      <c r="G135" s="4" t="s">
        <v>356</v>
      </c>
      <c r="H135" s="4" t="s">
        <v>357</v>
      </c>
      <c r="I135" s="4" t="s">
        <v>357</v>
      </c>
      <c r="J135" s="4" t="s">
        <v>358</v>
      </c>
      <c r="K135" s="4" t="s">
        <v>358</v>
      </c>
      <c r="L135" s="4" t="s">
        <v>361</v>
      </c>
      <c r="M135" s="4" t="s">
        <v>362</v>
      </c>
      <c r="N135" s="4" t="s">
        <v>359</v>
      </c>
      <c r="O135" s="1" t="s">
        <v>411</v>
      </c>
      <c r="P135" s="1">
        <v>16</v>
      </c>
    </row>
    <row r="136" spans="1:16" x14ac:dyDescent="0.2">
      <c r="A136" s="2" t="s">
        <v>409</v>
      </c>
      <c r="B136" s="3" t="s">
        <v>360</v>
      </c>
      <c r="C136" s="1" t="s">
        <v>71</v>
      </c>
      <c r="D136" s="1">
        <v>3</v>
      </c>
      <c r="F136" s="1" t="s">
        <v>200</v>
      </c>
      <c r="G136" s="4" t="s">
        <v>356</v>
      </c>
      <c r="H136" s="4" t="s">
        <v>357</v>
      </c>
      <c r="I136" s="4" t="s">
        <v>357</v>
      </c>
      <c r="J136" s="4" t="s">
        <v>358</v>
      </c>
      <c r="K136" s="4" t="s">
        <v>358</v>
      </c>
      <c r="L136" s="4" t="s">
        <v>361</v>
      </c>
      <c r="M136" s="4" t="s">
        <v>362</v>
      </c>
      <c r="N136" s="4" t="s">
        <v>359</v>
      </c>
      <c r="O136" s="1" t="s">
        <v>411</v>
      </c>
      <c r="P136" s="1">
        <v>11.4</v>
      </c>
    </row>
    <row r="137" spans="1:16" x14ac:dyDescent="0.2">
      <c r="A137" s="2" t="s">
        <v>410</v>
      </c>
      <c r="B137" s="3" t="s">
        <v>360</v>
      </c>
      <c r="C137" s="1" t="s">
        <v>71</v>
      </c>
      <c r="D137" s="1">
        <v>4</v>
      </c>
      <c r="F137" s="1" t="s">
        <v>200</v>
      </c>
      <c r="G137" s="4" t="s">
        <v>356</v>
      </c>
      <c r="H137" s="4" t="s">
        <v>357</v>
      </c>
      <c r="I137" s="4" t="s">
        <v>357</v>
      </c>
      <c r="J137" s="4" t="s">
        <v>358</v>
      </c>
      <c r="K137" s="4" t="s">
        <v>358</v>
      </c>
      <c r="L137" s="4" t="s">
        <v>361</v>
      </c>
      <c r="M137" s="4" t="s">
        <v>362</v>
      </c>
      <c r="N137" s="4" t="s">
        <v>359</v>
      </c>
      <c r="O137" s="1" t="s">
        <v>411</v>
      </c>
      <c r="P137" s="1">
        <v>12.4</v>
      </c>
    </row>
    <row r="138" spans="1:16" x14ac:dyDescent="0.2">
      <c r="A138" s="2" t="s">
        <v>363</v>
      </c>
      <c r="B138" s="3" t="s">
        <v>0</v>
      </c>
      <c r="C138" s="1" t="s">
        <v>72</v>
      </c>
      <c r="D138" s="1">
        <v>1</v>
      </c>
      <c r="E138" s="1">
        <v>1</v>
      </c>
      <c r="F138" s="1" t="s">
        <v>200</v>
      </c>
      <c r="G138" s="4" t="s">
        <v>356</v>
      </c>
      <c r="H138" s="4" t="s">
        <v>357</v>
      </c>
      <c r="I138" s="4" t="s">
        <v>357</v>
      </c>
      <c r="J138" s="4" t="s">
        <v>358</v>
      </c>
      <c r="K138" s="4" t="s">
        <v>358</v>
      </c>
      <c r="L138" s="4" t="s">
        <v>361</v>
      </c>
      <c r="M138" s="4" t="s">
        <v>362</v>
      </c>
      <c r="N138" s="4" t="s">
        <v>359</v>
      </c>
      <c r="O138" s="1" t="s">
        <v>411</v>
      </c>
      <c r="P138" s="1">
        <v>25.9</v>
      </c>
    </row>
    <row r="139" spans="1:16" x14ac:dyDescent="0.2">
      <c r="A139" s="2" t="s">
        <v>364</v>
      </c>
      <c r="B139" s="3" t="s">
        <v>0</v>
      </c>
      <c r="C139" s="1" t="s">
        <v>72</v>
      </c>
      <c r="D139" s="1">
        <v>2</v>
      </c>
      <c r="E139" s="1">
        <v>1</v>
      </c>
      <c r="F139" s="1" t="s">
        <v>200</v>
      </c>
      <c r="G139" s="4" t="s">
        <v>356</v>
      </c>
      <c r="H139" s="4" t="s">
        <v>357</v>
      </c>
      <c r="I139" s="4" t="s">
        <v>357</v>
      </c>
      <c r="J139" s="4" t="s">
        <v>358</v>
      </c>
      <c r="K139" s="4" t="s">
        <v>358</v>
      </c>
      <c r="L139" s="4" t="s">
        <v>361</v>
      </c>
      <c r="M139" s="4" t="s">
        <v>362</v>
      </c>
      <c r="N139" s="4" t="s">
        <v>359</v>
      </c>
      <c r="O139" s="1" t="s">
        <v>411</v>
      </c>
      <c r="P139" s="1">
        <v>42.2</v>
      </c>
    </row>
    <row r="140" spans="1:16" x14ac:dyDescent="0.2">
      <c r="A140" s="2" t="s">
        <v>365</v>
      </c>
      <c r="B140" s="3" t="s">
        <v>0</v>
      </c>
      <c r="C140" s="1" t="s">
        <v>72</v>
      </c>
      <c r="D140" s="1">
        <v>3</v>
      </c>
      <c r="E140" s="1">
        <v>1</v>
      </c>
      <c r="F140" s="1" t="s">
        <v>200</v>
      </c>
      <c r="G140" s="4" t="s">
        <v>356</v>
      </c>
      <c r="H140" s="4" t="s">
        <v>357</v>
      </c>
      <c r="I140" s="4" t="s">
        <v>357</v>
      </c>
      <c r="J140" s="4" t="s">
        <v>358</v>
      </c>
      <c r="K140" s="4" t="s">
        <v>358</v>
      </c>
      <c r="L140" s="4" t="s">
        <v>361</v>
      </c>
      <c r="M140" s="4" t="s">
        <v>362</v>
      </c>
      <c r="N140" s="4" t="s">
        <v>359</v>
      </c>
      <c r="O140" s="1" t="s">
        <v>411</v>
      </c>
      <c r="P140" s="1">
        <v>40.9</v>
      </c>
    </row>
    <row r="141" spans="1:16" x14ac:dyDescent="0.2">
      <c r="A141" s="2" t="s">
        <v>366</v>
      </c>
      <c r="B141" s="3" t="s">
        <v>0</v>
      </c>
      <c r="C141" s="1" t="s">
        <v>72</v>
      </c>
      <c r="D141" s="1">
        <v>4</v>
      </c>
      <c r="E141" s="1">
        <v>1</v>
      </c>
      <c r="F141" s="1" t="s">
        <v>200</v>
      </c>
      <c r="G141" s="4" t="s">
        <v>356</v>
      </c>
      <c r="H141" s="4" t="s">
        <v>357</v>
      </c>
      <c r="I141" s="4" t="s">
        <v>357</v>
      </c>
      <c r="J141" s="4" t="s">
        <v>358</v>
      </c>
      <c r="K141" s="4" t="s">
        <v>358</v>
      </c>
      <c r="L141" s="4" t="s">
        <v>361</v>
      </c>
      <c r="M141" s="4" t="s">
        <v>362</v>
      </c>
      <c r="N141" s="4" t="s">
        <v>359</v>
      </c>
      <c r="O141" s="1" t="s">
        <v>411</v>
      </c>
      <c r="P141" s="1">
        <v>40.5</v>
      </c>
    </row>
    <row r="142" spans="1:16" x14ac:dyDescent="0.2">
      <c r="A142" s="2" t="s">
        <v>367</v>
      </c>
      <c r="B142" s="3" t="s">
        <v>0</v>
      </c>
      <c r="C142" s="1" t="s">
        <v>71</v>
      </c>
      <c r="D142" s="1">
        <v>1</v>
      </c>
      <c r="E142" s="1">
        <v>1</v>
      </c>
      <c r="F142" s="1" t="s">
        <v>200</v>
      </c>
      <c r="G142" s="4" t="s">
        <v>356</v>
      </c>
      <c r="H142" s="4" t="s">
        <v>357</v>
      </c>
      <c r="I142" s="4" t="s">
        <v>357</v>
      </c>
      <c r="J142" s="4" t="s">
        <v>358</v>
      </c>
      <c r="K142" s="4" t="s">
        <v>358</v>
      </c>
      <c r="L142" s="4" t="s">
        <v>361</v>
      </c>
      <c r="M142" s="4" t="s">
        <v>362</v>
      </c>
      <c r="N142" s="4" t="s">
        <v>359</v>
      </c>
      <c r="O142" s="1" t="s">
        <v>411</v>
      </c>
      <c r="P142" s="1">
        <v>23.3</v>
      </c>
    </row>
    <row r="143" spans="1:16" x14ac:dyDescent="0.2">
      <c r="A143" s="2" t="s">
        <v>368</v>
      </c>
      <c r="B143" s="3" t="s">
        <v>0</v>
      </c>
      <c r="C143" s="1" t="s">
        <v>71</v>
      </c>
      <c r="D143" s="1">
        <v>2</v>
      </c>
      <c r="E143" s="1">
        <v>1</v>
      </c>
      <c r="F143" s="1" t="s">
        <v>200</v>
      </c>
      <c r="G143" s="4" t="s">
        <v>356</v>
      </c>
      <c r="H143" s="4" t="s">
        <v>357</v>
      </c>
      <c r="I143" s="4" t="s">
        <v>357</v>
      </c>
      <c r="J143" s="4" t="s">
        <v>358</v>
      </c>
      <c r="K143" s="4" t="s">
        <v>358</v>
      </c>
      <c r="L143" s="4" t="s">
        <v>361</v>
      </c>
      <c r="M143" s="4" t="s">
        <v>362</v>
      </c>
      <c r="N143" s="4" t="s">
        <v>359</v>
      </c>
      <c r="O143" s="1" t="s">
        <v>411</v>
      </c>
      <c r="P143" s="1">
        <v>16.7</v>
      </c>
    </row>
    <row r="144" spans="1:16" x14ac:dyDescent="0.2">
      <c r="A144" s="2" t="s">
        <v>369</v>
      </c>
      <c r="B144" s="3" t="s">
        <v>0</v>
      </c>
      <c r="C144" s="1" t="s">
        <v>71</v>
      </c>
      <c r="D144" s="1">
        <v>3</v>
      </c>
      <c r="E144" s="1">
        <v>1</v>
      </c>
      <c r="F144" s="1" t="s">
        <v>200</v>
      </c>
      <c r="G144" s="4" t="s">
        <v>356</v>
      </c>
      <c r="H144" s="4" t="s">
        <v>357</v>
      </c>
      <c r="I144" s="4" t="s">
        <v>357</v>
      </c>
      <c r="J144" s="4" t="s">
        <v>358</v>
      </c>
      <c r="K144" s="4" t="s">
        <v>358</v>
      </c>
      <c r="L144" s="4" t="s">
        <v>361</v>
      </c>
      <c r="M144" s="4" t="s">
        <v>362</v>
      </c>
      <c r="N144" s="4" t="s">
        <v>359</v>
      </c>
      <c r="O144" s="1" t="s">
        <v>411</v>
      </c>
      <c r="P144" s="1">
        <v>13.3</v>
      </c>
    </row>
    <row r="145" spans="1:16" x14ac:dyDescent="0.2">
      <c r="A145" s="2" t="s">
        <v>370</v>
      </c>
      <c r="B145" s="3" t="s">
        <v>0</v>
      </c>
      <c r="C145" s="1" t="s">
        <v>71</v>
      </c>
      <c r="D145" s="1">
        <v>4</v>
      </c>
      <c r="E145" s="1">
        <v>1</v>
      </c>
      <c r="F145" s="1" t="s">
        <v>200</v>
      </c>
      <c r="G145" s="4" t="s">
        <v>356</v>
      </c>
      <c r="H145" s="4" t="s">
        <v>357</v>
      </c>
      <c r="I145" s="4" t="s">
        <v>357</v>
      </c>
      <c r="J145" s="4" t="s">
        <v>358</v>
      </c>
      <c r="K145" s="4" t="s">
        <v>358</v>
      </c>
      <c r="L145" s="4" t="s">
        <v>361</v>
      </c>
      <c r="M145" s="4" t="s">
        <v>362</v>
      </c>
      <c r="N145" s="4" t="s">
        <v>359</v>
      </c>
      <c r="O145" s="1" t="s">
        <v>411</v>
      </c>
      <c r="P145" s="1">
        <v>22.2</v>
      </c>
    </row>
    <row r="146" spans="1:16" x14ac:dyDescent="0.2">
      <c r="A146" s="2" t="s">
        <v>371</v>
      </c>
      <c r="B146" s="3" t="s">
        <v>1</v>
      </c>
      <c r="C146" s="1" t="s">
        <v>72</v>
      </c>
      <c r="D146" s="1">
        <v>1</v>
      </c>
      <c r="E146" s="1">
        <v>2</v>
      </c>
      <c r="F146" s="1" t="s">
        <v>200</v>
      </c>
      <c r="G146" s="4" t="s">
        <v>356</v>
      </c>
      <c r="H146" s="4" t="s">
        <v>357</v>
      </c>
      <c r="I146" s="4" t="s">
        <v>357</v>
      </c>
      <c r="J146" s="4" t="s">
        <v>358</v>
      </c>
      <c r="K146" s="4" t="s">
        <v>358</v>
      </c>
      <c r="L146" s="4" t="s">
        <v>361</v>
      </c>
      <c r="M146" s="4" t="s">
        <v>362</v>
      </c>
      <c r="N146" s="4" t="s">
        <v>359</v>
      </c>
      <c r="O146" s="1" t="s">
        <v>412</v>
      </c>
      <c r="P146" s="1">
        <v>54</v>
      </c>
    </row>
    <row r="147" spans="1:16" x14ac:dyDescent="0.2">
      <c r="A147" s="2" t="s">
        <v>372</v>
      </c>
      <c r="B147" s="3" t="s">
        <v>1</v>
      </c>
      <c r="C147" s="1" t="s">
        <v>72</v>
      </c>
      <c r="D147" s="1">
        <v>2</v>
      </c>
      <c r="E147" s="1">
        <v>2</v>
      </c>
      <c r="F147" s="1" t="s">
        <v>200</v>
      </c>
      <c r="G147" s="4" t="s">
        <v>356</v>
      </c>
      <c r="H147" s="4" t="s">
        <v>357</v>
      </c>
      <c r="I147" s="4" t="s">
        <v>357</v>
      </c>
      <c r="J147" s="4" t="s">
        <v>358</v>
      </c>
      <c r="K147" s="4" t="s">
        <v>358</v>
      </c>
      <c r="L147" s="4" t="s">
        <v>361</v>
      </c>
      <c r="M147" s="4" t="s">
        <v>362</v>
      </c>
      <c r="N147" s="4" t="s">
        <v>359</v>
      </c>
      <c r="O147" s="1" t="s">
        <v>412</v>
      </c>
      <c r="P147" s="1">
        <v>71.7</v>
      </c>
    </row>
    <row r="148" spans="1:16" x14ac:dyDescent="0.2">
      <c r="A148" s="2" t="s">
        <v>373</v>
      </c>
      <c r="B148" s="3" t="s">
        <v>1</v>
      </c>
      <c r="C148" s="1" t="s">
        <v>72</v>
      </c>
      <c r="D148" s="1">
        <v>3</v>
      </c>
      <c r="E148" s="1">
        <v>2</v>
      </c>
      <c r="F148" s="1" t="s">
        <v>200</v>
      </c>
      <c r="G148" s="4" t="s">
        <v>356</v>
      </c>
      <c r="H148" s="4" t="s">
        <v>357</v>
      </c>
      <c r="I148" s="4" t="s">
        <v>357</v>
      </c>
      <c r="J148" s="4" t="s">
        <v>358</v>
      </c>
      <c r="K148" s="4" t="s">
        <v>358</v>
      </c>
      <c r="L148" s="4" t="s">
        <v>361</v>
      </c>
      <c r="M148" s="4" t="s">
        <v>362</v>
      </c>
      <c r="N148" s="4" t="s">
        <v>359</v>
      </c>
      <c r="O148" s="1" t="s">
        <v>412</v>
      </c>
      <c r="P148" s="1">
        <v>61.2</v>
      </c>
    </row>
    <row r="149" spans="1:16" x14ac:dyDescent="0.2">
      <c r="A149" s="2" t="s">
        <v>374</v>
      </c>
      <c r="B149" s="3" t="s">
        <v>1</v>
      </c>
      <c r="C149" s="1" t="s">
        <v>72</v>
      </c>
      <c r="D149" s="1">
        <v>4</v>
      </c>
      <c r="E149" s="1">
        <v>2</v>
      </c>
      <c r="F149" s="1" t="s">
        <v>200</v>
      </c>
      <c r="G149" s="4" t="s">
        <v>356</v>
      </c>
      <c r="H149" s="4" t="s">
        <v>357</v>
      </c>
      <c r="I149" s="4" t="s">
        <v>357</v>
      </c>
      <c r="J149" s="4" t="s">
        <v>358</v>
      </c>
      <c r="K149" s="4" t="s">
        <v>358</v>
      </c>
      <c r="L149" s="4" t="s">
        <v>361</v>
      </c>
      <c r="M149" s="4" t="s">
        <v>362</v>
      </c>
      <c r="N149" s="4" t="s">
        <v>359</v>
      </c>
      <c r="O149" s="1" t="s">
        <v>412</v>
      </c>
      <c r="P149" s="1">
        <v>23.3</v>
      </c>
    </row>
    <row r="150" spans="1:16" x14ac:dyDescent="0.2">
      <c r="A150" s="2" t="s">
        <v>375</v>
      </c>
      <c r="B150" s="3" t="s">
        <v>1</v>
      </c>
      <c r="C150" s="1" t="s">
        <v>71</v>
      </c>
      <c r="D150" s="1">
        <v>1</v>
      </c>
      <c r="E150" s="1">
        <v>2</v>
      </c>
      <c r="F150" s="1" t="s">
        <v>200</v>
      </c>
      <c r="G150" s="4" t="s">
        <v>356</v>
      </c>
      <c r="H150" s="4" t="s">
        <v>357</v>
      </c>
      <c r="I150" s="4" t="s">
        <v>357</v>
      </c>
      <c r="J150" s="4" t="s">
        <v>358</v>
      </c>
      <c r="K150" s="4" t="s">
        <v>358</v>
      </c>
      <c r="L150" s="4" t="s">
        <v>361</v>
      </c>
      <c r="M150" s="4" t="s">
        <v>362</v>
      </c>
      <c r="N150" s="4" t="s">
        <v>359</v>
      </c>
      <c r="O150" s="1" t="s">
        <v>412</v>
      </c>
      <c r="P150" s="1">
        <v>13.5</v>
      </c>
    </row>
    <row r="151" spans="1:16" x14ac:dyDescent="0.2">
      <c r="A151" s="2" t="s">
        <v>376</v>
      </c>
      <c r="B151" s="3" t="s">
        <v>1</v>
      </c>
      <c r="C151" s="1" t="s">
        <v>71</v>
      </c>
      <c r="D151" s="1">
        <v>2</v>
      </c>
      <c r="E151" s="1">
        <v>2</v>
      </c>
      <c r="F151" s="1" t="s">
        <v>200</v>
      </c>
      <c r="G151" s="4" t="s">
        <v>356</v>
      </c>
      <c r="H151" s="4" t="s">
        <v>357</v>
      </c>
      <c r="I151" s="4" t="s">
        <v>357</v>
      </c>
      <c r="J151" s="4" t="s">
        <v>358</v>
      </c>
      <c r="K151" s="4" t="s">
        <v>358</v>
      </c>
      <c r="L151" s="4" t="s">
        <v>361</v>
      </c>
      <c r="M151" s="4" t="s">
        <v>362</v>
      </c>
      <c r="N151" s="4" t="s">
        <v>359</v>
      </c>
      <c r="O151" s="1" t="s">
        <v>412</v>
      </c>
      <c r="P151" s="1">
        <v>19.5</v>
      </c>
    </row>
    <row r="152" spans="1:16" x14ac:dyDescent="0.2">
      <c r="A152" s="2" t="s">
        <v>377</v>
      </c>
      <c r="B152" s="3" t="s">
        <v>1</v>
      </c>
      <c r="C152" s="1" t="s">
        <v>71</v>
      </c>
      <c r="D152" s="1">
        <v>3</v>
      </c>
      <c r="E152" s="1">
        <v>2</v>
      </c>
      <c r="F152" s="1" t="s">
        <v>200</v>
      </c>
      <c r="G152" s="4" t="s">
        <v>356</v>
      </c>
      <c r="H152" s="4" t="s">
        <v>357</v>
      </c>
      <c r="I152" s="4" t="s">
        <v>357</v>
      </c>
      <c r="J152" s="4" t="s">
        <v>358</v>
      </c>
      <c r="K152" s="4" t="s">
        <v>358</v>
      </c>
      <c r="L152" s="4" t="s">
        <v>361</v>
      </c>
      <c r="M152" s="4" t="s">
        <v>362</v>
      </c>
      <c r="N152" s="4" t="s">
        <v>359</v>
      </c>
      <c r="O152" s="1" t="s">
        <v>412</v>
      </c>
      <c r="P152" s="1">
        <v>15</v>
      </c>
    </row>
    <row r="153" spans="1:16" x14ac:dyDescent="0.2">
      <c r="A153" s="2" t="s">
        <v>378</v>
      </c>
      <c r="B153" s="3" t="s">
        <v>1</v>
      </c>
      <c r="C153" s="1" t="s">
        <v>71</v>
      </c>
      <c r="D153" s="1">
        <v>4</v>
      </c>
      <c r="E153" s="1">
        <v>2</v>
      </c>
      <c r="F153" s="1" t="s">
        <v>200</v>
      </c>
      <c r="G153" s="4" t="s">
        <v>356</v>
      </c>
      <c r="H153" s="4" t="s">
        <v>357</v>
      </c>
      <c r="I153" s="4" t="s">
        <v>357</v>
      </c>
      <c r="J153" s="4" t="s">
        <v>358</v>
      </c>
      <c r="K153" s="4" t="s">
        <v>358</v>
      </c>
      <c r="L153" s="4" t="s">
        <v>361</v>
      </c>
      <c r="M153" s="4" t="s">
        <v>362</v>
      </c>
      <c r="N153" s="4" t="s">
        <v>359</v>
      </c>
      <c r="O153" s="1" t="s">
        <v>412</v>
      </c>
      <c r="P153" s="1">
        <v>18</v>
      </c>
    </row>
    <row r="154" spans="1:16" x14ac:dyDescent="0.2">
      <c r="A154" s="2" t="s">
        <v>379</v>
      </c>
      <c r="B154" s="3" t="s">
        <v>39</v>
      </c>
      <c r="C154" s="1" t="s">
        <v>72</v>
      </c>
      <c r="D154" s="1">
        <v>1</v>
      </c>
      <c r="E154" s="1">
        <v>19</v>
      </c>
      <c r="F154" s="1" t="s">
        <v>200</v>
      </c>
      <c r="G154" s="4" t="s">
        <v>356</v>
      </c>
      <c r="H154" s="4" t="s">
        <v>357</v>
      </c>
      <c r="I154" s="4" t="s">
        <v>357</v>
      </c>
      <c r="J154" s="4" t="s">
        <v>358</v>
      </c>
      <c r="K154" s="4" t="s">
        <v>358</v>
      </c>
      <c r="L154" s="4" t="s">
        <v>361</v>
      </c>
      <c r="M154" s="4" t="s">
        <v>362</v>
      </c>
      <c r="N154" s="4" t="s">
        <v>359</v>
      </c>
      <c r="O154" s="1" t="s">
        <v>412</v>
      </c>
      <c r="P154" s="1">
        <v>34.700000000000003</v>
      </c>
    </row>
    <row r="155" spans="1:16" x14ac:dyDescent="0.2">
      <c r="A155" s="2" t="s">
        <v>380</v>
      </c>
      <c r="B155" s="3" t="s">
        <v>39</v>
      </c>
      <c r="C155" s="1" t="s">
        <v>72</v>
      </c>
      <c r="D155" s="1">
        <v>2</v>
      </c>
      <c r="E155" s="1">
        <v>19</v>
      </c>
      <c r="F155" s="1" t="s">
        <v>200</v>
      </c>
      <c r="G155" s="4" t="s">
        <v>356</v>
      </c>
      <c r="H155" s="4" t="s">
        <v>357</v>
      </c>
      <c r="I155" s="4" t="s">
        <v>357</v>
      </c>
      <c r="J155" s="4" t="s">
        <v>358</v>
      </c>
      <c r="K155" s="4" t="s">
        <v>358</v>
      </c>
      <c r="L155" s="4" t="s">
        <v>361</v>
      </c>
      <c r="M155" s="4" t="s">
        <v>362</v>
      </c>
      <c r="N155" s="4" t="s">
        <v>359</v>
      </c>
      <c r="O155" s="1" t="s">
        <v>412</v>
      </c>
      <c r="P155" s="1">
        <v>35.700000000000003</v>
      </c>
    </row>
    <row r="156" spans="1:16" x14ac:dyDescent="0.2">
      <c r="A156" s="2" t="s">
        <v>381</v>
      </c>
      <c r="B156" s="3" t="s">
        <v>39</v>
      </c>
      <c r="C156" s="1" t="s">
        <v>72</v>
      </c>
      <c r="D156" s="1">
        <v>3</v>
      </c>
      <c r="E156" s="1">
        <v>19</v>
      </c>
      <c r="F156" s="1" t="s">
        <v>200</v>
      </c>
      <c r="G156" s="4" t="s">
        <v>356</v>
      </c>
      <c r="H156" s="4" t="s">
        <v>357</v>
      </c>
      <c r="I156" s="4" t="s">
        <v>357</v>
      </c>
      <c r="J156" s="4" t="s">
        <v>358</v>
      </c>
      <c r="K156" s="4" t="s">
        <v>358</v>
      </c>
      <c r="L156" s="4" t="s">
        <v>361</v>
      </c>
      <c r="M156" s="4" t="s">
        <v>362</v>
      </c>
      <c r="N156" s="4" t="s">
        <v>359</v>
      </c>
      <c r="O156" s="1" t="s">
        <v>412</v>
      </c>
      <c r="P156" s="1">
        <v>39.5</v>
      </c>
    </row>
    <row r="157" spans="1:16" x14ac:dyDescent="0.2">
      <c r="A157" s="2" t="s">
        <v>382</v>
      </c>
      <c r="B157" s="3" t="s">
        <v>39</v>
      </c>
      <c r="C157" s="1" t="s">
        <v>72</v>
      </c>
      <c r="D157" s="1">
        <v>4</v>
      </c>
      <c r="E157" s="1">
        <v>19</v>
      </c>
      <c r="F157" s="1" t="s">
        <v>200</v>
      </c>
      <c r="G157" s="4" t="s">
        <v>356</v>
      </c>
      <c r="H157" s="4" t="s">
        <v>357</v>
      </c>
      <c r="I157" s="4" t="s">
        <v>357</v>
      </c>
      <c r="J157" s="4" t="s">
        <v>358</v>
      </c>
      <c r="K157" s="4" t="s">
        <v>358</v>
      </c>
      <c r="L157" s="4" t="s">
        <v>361</v>
      </c>
      <c r="M157" s="4" t="s">
        <v>362</v>
      </c>
      <c r="N157" s="4" t="s">
        <v>359</v>
      </c>
      <c r="O157" s="1" t="s">
        <v>412</v>
      </c>
      <c r="P157" s="1">
        <v>38.299999999999997</v>
      </c>
    </row>
    <row r="158" spans="1:16" x14ac:dyDescent="0.2">
      <c r="A158" s="2" t="s">
        <v>383</v>
      </c>
      <c r="B158" s="3" t="s">
        <v>39</v>
      </c>
      <c r="C158" s="1" t="s">
        <v>71</v>
      </c>
      <c r="D158" s="1">
        <v>1</v>
      </c>
      <c r="E158" s="1">
        <v>19</v>
      </c>
      <c r="F158" s="1" t="s">
        <v>200</v>
      </c>
      <c r="G158" s="4" t="s">
        <v>356</v>
      </c>
      <c r="H158" s="4" t="s">
        <v>357</v>
      </c>
      <c r="I158" s="4" t="s">
        <v>357</v>
      </c>
      <c r="J158" s="4" t="s">
        <v>358</v>
      </c>
      <c r="K158" s="4" t="s">
        <v>358</v>
      </c>
      <c r="L158" s="4" t="s">
        <v>361</v>
      </c>
      <c r="M158" s="4" t="s">
        <v>362</v>
      </c>
      <c r="N158" s="4" t="s">
        <v>359</v>
      </c>
      <c r="O158" s="1" t="s">
        <v>412</v>
      </c>
      <c r="P158" s="1">
        <v>10.1</v>
      </c>
    </row>
    <row r="159" spans="1:16" x14ac:dyDescent="0.2">
      <c r="A159" s="2" t="s">
        <v>384</v>
      </c>
      <c r="B159" s="3" t="s">
        <v>39</v>
      </c>
      <c r="C159" s="1" t="s">
        <v>71</v>
      </c>
      <c r="D159" s="1">
        <v>2</v>
      </c>
      <c r="E159" s="1">
        <v>19</v>
      </c>
      <c r="F159" s="1" t="s">
        <v>200</v>
      </c>
      <c r="G159" s="4" t="s">
        <v>356</v>
      </c>
      <c r="H159" s="4" t="s">
        <v>357</v>
      </c>
      <c r="I159" s="4" t="s">
        <v>357</v>
      </c>
      <c r="J159" s="4" t="s">
        <v>358</v>
      </c>
      <c r="K159" s="4" t="s">
        <v>358</v>
      </c>
      <c r="L159" s="4" t="s">
        <v>361</v>
      </c>
      <c r="M159" s="4" t="s">
        <v>362</v>
      </c>
      <c r="N159" s="4" t="s">
        <v>359</v>
      </c>
      <c r="O159" s="1" t="s">
        <v>412</v>
      </c>
      <c r="P159" s="1">
        <v>12.5</v>
      </c>
    </row>
    <row r="160" spans="1:16" x14ac:dyDescent="0.2">
      <c r="A160" s="2" t="s">
        <v>385</v>
      </c>
      <c r="B160" s="3" t="s">
        <v>39</v>
      </c>
      <c r="C160" s="1" t="s">
        <v>71</v>
      </c>
      <c r="D160" s="1">
        <v>3</v>
      </c>
      <c r="E160" s="1">
        <v>19</v>
      </c>
      <c r="F160" s="1" t="s">
        <v>200</v>
      </c>
      <c r="G160" s="4" t="s">
        <v>356</v>
      </c>
      <c r="H160" s="4" t="s">
        <v>357</v>
      </c>
      <c r="I160" s="4" t="s">
        <v>357</v>
      </c>
      <c r="J160" s="4" t="s">
        <v>358</v>
      </c>
      <c r="K160" s="4" t="s">
        <v>358</v>
      </c>
      <c r="L160" s="4" t="s">
        <v>361</v>
      </c>
      <c r="M160" s="4" t="s">
        <v>362</v>
      </c>
      <c r="N160" s="4" t="s">
        <v>359</v>
      </c>
      <c r="O160" s="1" t="s">
        <v>412</v>
      </c>
      <c r="P160" s="1">
        <v>17.600000000000001</v>
      </c>
    </row>
    <row r="161" spans="1:16" x14ac:dyDescent="0.2">
      <c r="A161" s="2" t="s">
        <v>386</v>
      </c>
      <c r="B161" s="3" t="s">
        <v>39</v>
      </c>
      <c r="C161" s="1" t="s">
        <v>71</v>
      </c>
      <c r="D161" s="1">
        <v>4</v>
      </c>
      <c r="E161" s="1">
        <v>19</v>
      </c>
      <c r="F161" s="1" t="s">
        <v>200</v>
      </c>
      <c r="G161" s="4" t="s">
        <v>356</v>
      </c>
      <c r="H161" s="4" t="s">
        <v>357</v>
      </c>
      <c r="I161" s="4" t="s">
        <v>357</v>
      </c>
      <c r="J161" s="4" t="s">
        <v>358</v>
      </c>
      <c r="K161" s="4" t="s">
        <v>358</v>
      </c>
      <c r="L161" s="4" t="s">
        <v>361</v>
      </c>
      <c r="M161" s="4" t="s">
        <v>362</v>
      </c>
      <c r="N161" s="4" t="s">
        <v>359</v>
      </c>
      <c r="O161" s="1" t="s">
        <v>412</v>
      </c>
      <c r="P161" s="1">
        <v>16.3</v>
      </c>
    </row>
    <row r="162" spans="1:16" x14ac:dyDescent="0.2">
      <c r="A162" s="2" t="s">
        <v>387</v>
      </c>
      <c r="B162" s="3" t="s">
        <v>40</v>
      </c>
      <c r="C162" s="1" t="s">
        <v>72</v>
      </c>
      <c r="D162" s="1">
        <v>1</v>
      </c>
      <c r="E162" s="1">
        <v>20</v>
      </c>
      <c r="F162" s="1" t="s">
        <v>200</v>
      </c>
      <c r="G162" s="4" t="s">
        <v>356</v>
      </c>
      <c r="H162" s="4" t="s">
        <v>357</v>
      </c>
      <c r="I162" s="4" t="s">
        <v>357</v>
      </c>
      <c r="J162" s="4" t="s">
        <v>358</v>
      </c>
      <c r="K162" s="4" t="s">
        <v>358</v>
      </c>
      <c r="L162" s="4" t="s">
        <v>361</v>
      </c>
      <c r="M162" s="4" t="s">
        <v>362</v>
      </c>
      <c r="N162" s="4" t="s">
        <v>359</v>
      </c>
      <c r="O162" s="1" t="s">
        <v>437</v>
      </c>
      <c r="P162" s="1">
        <v>30.6</v>
      </c>
    </row>
    <row r="163" spans="1:16" x14ac:dyDescent="0.2">
      <c r="A163" s="2" t="s">
        <v>388</v>
      </c>
      <c r="B163" s="3" t="s">
        <v>40</v>
      </c>
      <c r="C163" s="1" t="s">
        <v>72</v>
      </c>
      <c r="D163" s="1">
        <v>2</v>
      </c>
      <c r="E163" s="1">
        <v>20</v>
      </c>
      <c r="F163" s="1" t="s">
        <v>200</v>
      </c>
      <c r="G163" s="4" t="s">
        <v>356</v>
      </c>
      <c r="H163" s="4" t="s">
        <v>357</v>
      </c>
      <c r="I163" s="4" t="s">
        <v>357</v>
      </c>
      <c r="J163" s="4" t="s">
        <v>358</v>
      </c>
      <c r="K163" s="4" t="s">
        <v>358</v>
      </c>
      <c r="L163" s="4" t="s">
        <v>361</v>
      </c>
      <c r="M163" s="4" t="s">
        <v>362</v>
      </c>
      <c r="N163" s="4" t="s">
        <v>359</v>
      </c>
      <c r="O163" s="1" t="s">
        <v>437</v>
      </c>
      <c r="P163" s="1">
        <v>26.7</v>
      </c>
    </row>
    <row r="164" spans="1:16" x14ac:dyDescent="0.2">
      <c r="A164" s="2" t="s">
        <v>389</v>
      </c>
      <c r="B164" s="3" t="s">
        <v>40</v>
      </c>
      <c r="C164" s="1" t="s">
        <v>72</v>
      </c>
      <c r="D164" s="1">
        <v>3</v>
      </c>
      <c r="E164" s="1">
        <v>20</v>
      </c>
      <c r="F164" s="1" t="s">
        <v>200</v>
      </c>
      <c r="G164" s="4" t="s">
        <v>356</v>
      </c>
      <c r="H164" s="4" t="s">
        <v>357</v>
      </c>
      <c r="I164" s="4" t="s">
        <v>357</v>
      </c>
      <c r="J164" s="4" t="s">
        <v>358</v>
      </c>
      <c r="K164" s="4" t="s">
        <v>358</v>
      </c>
      <c r="L164" s="4" t="s">
        <v>361</v>
      </c>
      <c r="M164" s="4" t="s">
        <v>362</v>
      </c>
      <c r="N164" s="4" t="s">
        <v>359</v>
      </c>
      <c r="O164" s="1" t="s">
        <v>437</v>
      </c>
      <c r="P164" s="1">
        <v>35.9</v>
      </c>
    </row>
    <row r="165" spans="1:16" x14ac:dyDescent="0.2">
      <c r="A165" s="2" t="s">
        <v>390</v>
      </c>
      <c r="B165" s="3" t="s">
        <v>40</v>
      </c>
      <c r="C165" s="1" t="s">
        <v>72</v>
      </c>
      <c r="D165" s="1">
        <v>4</v>
      </c>
      <c r="E165" s="1">
        <v>20</v>
      </c>
      <c r="F165" s="1" t="s">
        <v>200</v>
      </c>
      <c r="G165" s="4" t="s">
        <v>356</v>
      </c>
      <c r="H165" s="4" t="s">
        <v>357</v>
      </c>
      <c r="I165" s="4" t="s">
        <v>357</v>
      </c>
      <c r="J165" s="4" t="s">
        <v>358</v>
      </c>
      <c r="K165" s="4" t="s">
        <v>358</v>
      </c>
      <c r="L165" s="4" t="s">
        <v>361</v>
      </c>
      <c r="M165" s="4" t="s">
        <v>362</v>
      </c>
      <c r="N165" s="4" t="s">
        <v>359</v>
      </c>
      <c r="O165" s="1" t="s">
        <v>437</v>
      </c>
      <c r="P165" s="1">
        <v>57</v>
      </c>
    </row>
    <row r="166" spans="1:16" x14ac:dyDescent="0.2">
      <c r="A166" s="2" t="s">
        <v>391</v>
      </c>
      <c r="B166" s="3" t="s">
        <v>40</v>
      </c>
      <c r="C166" s="1" t="s">
        <v>71</v>
      </c>
      <c r="D166" s="1">
        <v>1</v>
      </c>
      <c r="E166" s="1">
        <v>20</v>
      </c>
      <c r="F166" s="1" t="s">
        <v>200</v>
      </c>
      <c r="G166" s="4" t="s">
        <v>356</v>
      </c>
      <c r="H166" s="4" t="s">
        <v>357</v>
      </c>
      <c r="I166" s="4" t="s">
        <v>357</v>
      </c>
      <c r="J166" s="4" t="s">
        <v>358</v>
      </c>
      <c r="K166" s="4" t="s">
        <v>358</v>
      </c>
      <c r="L166" s="4" t="s">
        <v>361</v>
      </c>
      <c r="M166" s="4" t="s">
        <v>362</v>
      </c>
      <c r="N166" s="4" t="s">
        <v>359</v>
      </c>
      <c r="O166" s="1" t="s">
        <v>437</v>
      </c>
      <c r="P166" s="1">
        <v>24.4</v>
      </c>
    </row>
    <row r="167" spans="1:16" x14ac:dyDescent="0.2">
      <c r="A167" s="2" t="s">
        <v>392</v>
      </c>
      <c r="B167" s="3" t="s">
        <v>40</v>
      </c>
      <c r="C167" s="1" t="s">
        <v>71</v>
      </c>
      <c r="D167" s="1">
        <v>2</v>
      </c>
      <c r="E167" s="1">
        <v>20</v>
      </c>
      <c r="F167" s="1" t="s">
        <v>200</v>
      </c>
      <c r="G167" s="4" t="s">
        <v>356</v>
      </c>
      <c r="H167" s="4" t="s">
        <v>357</v>
      </c>
      <c r="I167" s="4" t="s">
        <v>357</v>
      </c>
      <c r="J167" s="4" t="s">
        <v>358</v>
      </c>
      <c r="K167" s="4" t="s">
        <v>358</v>
      </c>
      <c r="L167" s="4" t="s">
        <v>361</v>
      </c>
      <c r="M167" s="4" t="s">
        <v>362</v>
      </c>
      <c r="N167" s="4" t="s">
        <v>359</v>
      </c>
      <c r="O167" s="1" t="s">
        <v>437</v>
      </c>
      <c r="P167" s="1">
        <v>18.8</v>
      </c>
    </row>
    <row r="168" spans="1:16" x14ac:dyDescent="0.2">
      <c r="A168" s="2" t="s">
        <v>393</v>
      </c>
      <c r="B168" s="3" t="s">
        <v>40</v>
      </c>
      <c r="C168" s="1" t="s">
        <v>71</v>
      </c>
      <c r="D168" s="1">
        <v>3</v>
      </c>
      <c r="E168" s="1">
        <v>20</v>
      </c>
      <c r="F168" s="1" t="s">
        <v>200</v>
      </c>
      <c r="G168" s="4" t="s">
        <v>356</v>
      </c>
      <c r="H168" s="4" t="s">
        <v>357</v>
      </c>
      <c r="I168" s="4" t="s">
        <v>357</v>
      </c>
      <c r="J168" s="4" t="s">
        <v>358</v>
      </c>
      <c r="K168" s="4" t="s">
        <v>358</v>
      </c>
      <c r="L168" s="4" t="s">
        <v>361</v>
      </c>
      <c r="M168" s="4" t="s">
        <v>362</v>
      </c>
      <c r="N168" s="4" t="s">
        <v>359</v>
      </c>
      <c r="O168" s="1" t="s">
        <v>437</v>
      </c>
      <c r="P168" s="1">
        <v>18.5</v>
      </c>
    </row>
    <row r="169" spans="1:16" x14ac:dyDescent="0.2">
      <c r="A169" s="2" t="s">
        <v>394</v>
      </c>
      <c r="B169" s="3" t="s">
        <v>40</v>
      </c>
      <c r="C169" s="1" t="s">
        <v>71</v>
      </c>
      <c r="D169" s="1">
        <v>4</v>
      </c>
      <c r="E169" s="1">
        <v>20</v>
      </c>
      <c r="F169" s="1" t="s">
        <v>200</v>
      </c>
      <c r="G169" s="4" t="s">
        <v>356</v>
      </c>
      <c r="H169" s="4" t="s">
        <v>357</v>
      </c>
      <c r="I169" s="4" t="s">
        <v>357</v>
      </c>
      <c r="J169" s="4" t="s">
        <v>358</v>
      </c>
      <c r="K169" s="4" t="s">
        <v>358</v>
      </c>
      <c r="L169" s="4" t="s">
        <v>361</v>
      </c>
      <c r="M169" s="4" t="s">
        <v>362</v>
      </c>
      <c r="N169" s="4" t="s">
        <v>359</v>
      </c>
      <c r="O169" s="1" t="s">
        <v>437</v>
      </c>
      <c r="P169" s="1">
        <v>19.3</v>
      </c>
    </row>
    <row r="170" spans="1:16" x14ac:dyDescent="0.2">
      <c r="A170" s="2" t="s">
        <v>395</v>
      </c>
      <c r="B170" s="3" t="s">
        <v>18</v>
      </c>
      <c r="C170" s="1" t="s">
        <v>72</v>
      </c>
      <c r="D170" s="1">
        <v>1</v>
      </c>
      <c r="E170" s="1">
        <v>9</v>
      </c>
      <c r="F170" s="1" t="s">
        <v>200</v>
      </c>
      <c r="G170" s="4" t="s">
        <v>356</v>
      </c>
      <c r="H170" s="4" t="s">
        <v>357</v>
      </c>
      <c r="I170" s="4" t="s">
        <v>357</v>
      </c>
      <c r="J170" s="4" t="s">
        <v>358</v>
      </c>
      <c r="K170" s="4" t="s">
        <v>358</v>
      </c>
      <c r="L170" s="4" t="s">
        <v>361</v>
      </c>
      <c r="M170" s="4" t="s">
        <v>362</v>
      </c>
      <c r="N170" s="4" t="s">
        <v>359</v>
      </c>
      <c r="O170" s="1" t="s">
        <v>437</v>
      </c>
      <c r="P170" s="1">
        <v>30.1</v>
      </c>
    </row>
    <row r="171" spans="1:16" x14ac:dyDescent="0.2">
      <c r="A171" s="2" t="s">
        <v>396</v>
      </c>
      <c r="B171" s="3" t="s">
        <v>18</v>
      </c>
      <c r="C171" s="1" t="s">
        <v>72</v>
      </c>
      <c r="D171" s="1">
        <v>2</v>
      </c>
      <c r="E171" s="1">
        <v>9</v>
      </c>
      <c r="F171" s="1" t="s">
        <v>200</v>
      </c>
      <c r="G171" s="4" t="s">
        <v>356</v>
      </c>
      <c r="H171" s="4" t="s">
        <v>357</v>
      </c>
      <c r="I171" s="4" t="s">
        <v>357</v>
      </c>
      <c r="J171" s="4" t="s">
        <v>358</v>
      </c>
      <c r="K171" s="4" t="s">
        <v>358</v>
      </c>
      <c r="L171" s="4" t="s">
        <v>361</v>
      </c>
      <c r="M171" s="4" t="s">
        <v>362</v>
      </c>
      <c r="N171" s="4" t="s">
        <v>359</v>
      </c>
      <c r="O171" s="1" t="s">
        <v>437</v>
      </c>
      <c r="P171" s="1">
        <v>17.399999999999999</v>
      </c>
    </row>
    <row r="172" spans="1:16" x14ac:dyDescent="0.2">
      <c r="A172" s="2" t="s">
        <v>397</v>
      </c>
      <c r="B172" s="3" t="s">
        <v>18</v>
      </c>
      <c r="C172" s="1" t="s">
        <v>72</v>
      </c>
      <c r="D172" s="1">
        <v>3</v>
      </c>
      <c r="E172" s="1">
        <v>9</v>
      </c>
      <c r="F172" s="1" t="s">
        <v>200</v>
      </c>
      <c r="G172" s="4" t="s">
        <v>356</v>
      </c>
      <c r="H172" s="4" t="s">
        <v>357</v>
      </c>
      <c r="I172" s="4" t="s">
        <v>357</v>
      </c>
      <c r="J172" s="4" t="s">
        <v>358</v>
      </c>
      <c r="K172" s="4" t="s">
        <v>358</v>
      </c>
      <c r="L172" s="4" t="s">
        <v>361</v>
      </c>
      <c r="M172" s="4" t="s">
        <v>362</v>
      </c>
      <c r="N172" s="4" t="s">
        <v>359</v>
      </c>
      <c r="O172" s="1" t="s">
        <v>437</v>
      </c>
      <c r="P172" s="1">
        <v>28.2</v>
      </c>
    </row>
    <row r="173" spans="1:16" x14ac:dyDescent="0.2">
      <c r="A173" s="2" t="s">
        <v>398</v>
      </c>
      <c r="B173" s="3" t="s">
        <v>18</v>
      </c>
      <c r="C173" s="1" t="s">
        <v>72</v>
      </c>
      <c r="D173" s="1">
        <v>4</v>
      </c>
      <c r="E173" s="1">
        <v>9</v>
      </c>
      <c r="F173" s="1" t="s">
        <v>200</v>
      </c>
      <c r="G173" s="4" t="s">
        <v>356</v>
      </c>
      <c r="H173" s="4" t="s">
        <v>357</v>
      </c>
      <c r="I173" s="4" t="s">
        <v>357</v>
      </c>
      <c r="J173" s="4" t="s">
        <v>358</v>
      </c>
      <c r="K173" s="4" t="s">
        <v>358</v>
      </c>
      <c r="L173" s="4" t="s">
        <v>361</v>
      </c>
      <c r="M173" s="4" t="s">
        <v>362</v>
      </c>
      <c r="N173" s="4" t="s">
        <v>359</v>
      </c>
      <c r="O173" s="1" t="s">
        <v>437</v>
      </c>
      <c r="P173" s="1">
        <v>28</v>
      </c>
    </row>
    <row r="174" spans="1:16" x14ac:dyDescent="0.2">
      <c r="A174" s="2" t="s">
        <v>399</v>
      </c>
      <c r="B174" s="3" t="s">
        <v>18</v>
      </c>
      <c r="C174" s="1" t="s">
        <v>71</v>
      </c>
      <c r="D174" s="1">
        <v>1</v>
      </c>
      <c r="E174" s="1">
        <v>9</v>
      </c>
      <c r="F174" s="1" t="s">
        <v>200</v>
      </c>
      <c r="G174" s="4" t="s">
        <v>356</v>
      </c>
      <c r="H174" s="4" t="s">
        <v>357</v>
      </c>
      <c r="I174" s="4" t="s">
        <v>357</v>
      </c>
      <c r="J174" s="4" t="s">
        <v>358</v>
      </c>
      <c r="K174" s="4" t="s">
        <v>358</v>
      </c>
      <c r="L174" s="4" t="s">
        <v>361</v>
      </c>
      <c r="M174" s="4" t="s">
        <v>362</v>
      </c>
      <c r="N174" s="4" t="s">
        <v>359</v>
      </c>
      <c r="O174" s="1" t="s">
        <v>437</v>
      </c>
      <c r="P174" s="1">
        <v>13</v>
      </c>
    </row>
    <row r="175" spans="1:16" x14ac:dyDescent="0.2">
      <c r="A175" s="2" t="s">
        <v>400</v>
      </c>
      <c r="B175" s="3" t="s">
        <v>18</v>
      </c>
      <c r="C175" s="1" t="s">
        <v>71</v>
      </c>
      <c r="D175" s="1">
        <v>2</v>
      </c>
      <c r="E175" s="1">
        <v>9</v>
      </c>
      <c r="F175" s="1" t="s">
        <v>200</v>
      </c>
      <c r="G175" s="4" t="s">
        <v>356</v>
      </c>
      <c r="H175" s="4" t="s">
        <v>357</v>
      </c>
      <c r="I175" s="4" t="s">
        <v>357</v>
      </c>
      <c r="J175" s="4" t="s">
        <v>358</v>
      </c>
      <c r="K175" s="4" t="s">
        <v>358</v>
      </c>
      <c r="L175" s="4" t="s">
        <v>361</v>
      </c>
      <c r="M175" s="4" t="s">
        <v>362</v>
      </c>
      <c r="N175" s="4" t="s">
        <v>359</v>
      </c>
      <c r="O175" s="1" t="s">
        <v>437</v>
      </c>
      <c r="P175" s="1">
        <v>14.9</v>
      </c>
    </row>
    <row r="176" spans="1:16" x14ac:dyDescent="0.2">
      <c r="A176" s="2" t="s">
        <v>401</v>
      </c>
      <c r="B176" s="3" t="s">
        <v>18</v>
      </c>
      <c r="C176" s="1" t="s">
        <v>71</v>
      </c>
      <c r="D176" s="1">
        <v>3</v>
      </c>
      <c r="E176" s="1">
        <v>9</v>
      </c>
      <c r="F176" s="1" t="s">
        <v>200</v>
      </c>
      <c r="G176" s="4" t="s">
        <v>356</v>
      </c>
      <c r="H176" s="4" t="s">
        <v>357</v>
      </c>
      <c r="I176" s="4" t="s">
        <v>357</v>
      </c>
      <c r="J176" s="4" t="s">
        <v>358</v>
      </c>
      <c r="K176" s="4" t="s">
        <v>358</v>
      </c>
      <c r="L176" s="4" t="s">
        <v>361</v>
      </c>
      <c r="M176" s="4" t="s">
        <v>362</v>
      </c>
      <c r="N176" s="4" t="s">
        <v>359</v>
      </c>
      <c r="O176" s="1" t="s">
        <v>437</v>
      </c>
      <c r="P176" s="1">
        <v>13.3</v>
      </c>
    </row>
    <row r="177" spans="1:16" x14ac:dyDescent="0.2">
      <c r="A177" s="2" t="s">
        <v>402</v>
      </c>
      <c r="B177" s="3" t="s">
        <v>18</v>
      </c>
      <c r="C177" s="1" t="s">
        <v>71</v>
      </c>
      <c r="D177" s="1">
        <v>4</v>
      </c>
      <c r="E177" s="1">
        <v>9</v>
      </c>
      <c r="F177" s="1" t="s">
        <v>200</v>
      </c>
      <c r="G177" s="4" t="s">
        <v>356</v>
      </c>
      <c r="H177" s="4" t="s">
        <v>357</v>
      </c>
      <c r="I177" s="4" t="s">
        <v>357</v>
      </c>
      <c r="J177" s="4" t="s">
        <v>358</v>
      </c>
      <c r="K177" s="4" t="s">
        <v>358</v>
      </c>
      <c r="L177" s="4" t="s">
        <v>361</v>
      </c>
      <c r="M177" s="4" t="s">
        <v>362</v>
      </c>
      <c r="N177" s="4" t="s">
        <v>359</v>
      </c>
      <c r="O177" s="1" t="s">
        <v>437</v>
      </c>
      <c r="P177" s="1">
        <v>17.600000000000001</v>
      </c>
    </row>
    <row r="178" spans="1:16" x14ac:dyDescent="0.2">
      <c r="A178" s="2" t="str">
        <f t="shared" ref="A178:A241" si="0">LEFT(B178,3)&amp;RIGHT(B178,3)&amp;"_"&amp;C178&amp;"_"&amp;D178</f>
        <v>SAI041_drought_1</v>
      </c>
      <c r="B178" s="3" t="s">
        <v>34</v>
      </c>
      <c r="C178" s="1" t="s">
        <v>72</v>
      </c>
      <c r="D178" s="1">
        <v>1</v>
      </c>
      <c r="F178" s="1" t="s">
        <v>201</v>
      </c>
      <c r="G178" s="1" t="s">
        <v>447</v>
      </c>
      <c r="H178" s="1" t="s">
        <v>448</v>
      </c>
      <c r="I178" s="1" t="s">
        <v>448</v>
      </c>
      <c r="J178" s="1" t="s">
        <v>449</v>
      </c>
      <c r="K178" s="1" t="s">
        <v>449</v>
      </c>
      <c r="L178" s="1" t="s">
        <v>450</v>
      </c>
      <c r="M178" s="1" t="s">
        <v>451</v>
      </c>
      <c r="N178" s="1" t="s">
        <v>452</v>
      </c>
      <c r="O178" s="1" t="s">
        <v>648</v>
      </c>
      <c r="P178" s="1">
        <v>12</v>
      </c>
    </row>
    <row r="179" spans="1:16" x14ac:dyDescent="0.2">
      <c r="A179" s="2" t="str">
        <f t="shared" si="0"/>
        <v>SAI041_drought_2</v>
      </c>
      <c r="B179" s="3" t="s">
        <v>34</v>
      </c>
      <c r="C179" s="1" t="s">
        <v>72</v>
      </c>
      <c r="D179" s="1">
        <v>2</v>
      </c>
      <c r="F179" s="1" t="s">
        <v>201</v>
      </c>
      <c r="G179" s="1" t="s">
        <v>447</v>
      </c>
      <c r="H179" s="1" t="s">
        <v>448</v>
      </c>
      <c r="I179" s="1" t="s">
        <v>448</v>
      </c>
      <c r="J179" s="1" t="s">
        <v>449</v>
      </c>
      <c r="K179" s="1" t="s">
        <v>449</v>
      </c>
      <c r="L179" s="1" t="s">
        <v>450</v>
      </c>
      <c r="M179" s="1" t="s">
        <v>451</v>
      </c>
      <c r="N179" s="1" t="s">
        <v>452</v>
      </c>
      <c r="O179" s="1" t="s">
        <v>648</v>
      </c>
      <c r="P179" s="1">
        <v>26.7</v>
      </c>
    </row>
    <row r="180" spans="1:16" x14ac:dyDescent="0.2">
      <c r="A180" s="2" t="str">
        <f t="shared" si="0"/>
        <v>SAI041_drought_3</v>
      </c>
      <c r="B180" s="3" t="s">
        <v>34</v>
      </c>
      <c r="C180" s="1" t="s">
        <v>72</v>
      </c>
      <c r="D180" s="1">
        <v>3</v>
      </c>
      <c r="F180" s="1" t="s">
        <v>201</v>
      </c>
      <c r="G180" s="1" t="s">
        <v>447</v>
      </c>
      <c r="H180" s="1" t="s">
        <v>448</v>
      </c>
      <c r="I180" s="1" t="s">
        <v>448</v>
      </c>
      <c r="J180" s="1" t="s">
        <v>449</v>
      </c>
      <c r="K180" s="1" t="s">
        <v>449</v>
      </c>
      <c r="L180" s="1" t="s">
        <v>450</v>
      </c>
      <c r="M180" s="1" t="s">
        <v>451</v>
      </c>
      <c r="N180" s="1" t="s">
        <v>452</v>
      </c>
      <c r="O180" s="1" t="s">
        <v>648</v>
      </c>
      <c r="P180" s="1">
        <v>35.1</v>
      </c>
    </row>
    <row r="181" spans="1:16" x14ac:dyDescent="0.2">
      <c r="A181" s="2" t="str">
        <f t="shared" si="0"/>
        <v>SAI041_drought_4</v>
      </c>
      <c r="B181" s="3" t="s">
        <v>34</v>
      </c>
      <c r="C181" s="1" t="s">
        <v>72</v>
      </c>
      <c r="D181" s="1">
        <v>4</v>
      </c>
      <c r="F181" s="1" t="s">
        <v>201</v>
      </c>
      <c r="G181" s="1" t="s">
        <v>447</v>
      </c>
      <c r="H181" s="1" t="s">
        <v>448</v>
      </c>
      <c r="I181" s="1" t="s">
        <v>448</v>
      </c>
      <c r="J181" s="1" t="s">
        <v>449</v>
      </c>
      <c r="K181" s="1" t="s">
        <v>449</v>
      </c>
      <c r="L181" s="1" t="s">
        <v>450</v>
      </c>
      <c r="M181" s="1" t="s">
        <v>451</v>
      </c>
      <c r="N181" s="1" t="s">
        <v>452</v>
      </c>
      <c r="O181" s="1" t="s">
        <v>648</v>
      </c>
      <c r="P181" s="1">
        <v>17.7</v>
      </c>
    </row>
    <row r="182" spans="1:16" x14ac:dyDescent="0.2">
      <c r="A182" s="2" t="str">
        <f t="shared" si="0"/>
        <v>SAI041_water_1</v>
      </c>
      <c r="B182" s="3" t="s">
        <v>34</v>
      </c>
      <c r="C182" s="1" t="s">
        <v>71</v>
      </c>
      <c r="D182" s="1">
        <v>1</v>
      </c>
      <c r="F182" s="1" t="s">
        <v>201</v>
      </c>
      <c r="G182" s="1" t="s">
        <v>447</v>
      </c>
      <c r="H182" s="1" t="s">
        <v>448</v>
      </c>
      <c r="I182" s="1" t="s">
        <v>448</v>
      </c>
      <c r="J182" s="1" t="s">
        <v>449</v>
      </c>
      <c r="K182" s="1" t="s">
        <v>449</v>
      </c>
      <c r="L182" s="1" t="s">
        <v>450</v>
      </c>
      <c r="M182" s="1" t="s">
        <v>451</v>
      </c>
      <c r="N182" s="1" t="s">
        <v>452</v>
      </c>
      <c r="O182" s="1" t="s">
        <v>648</v>
      </c>
      <c r="P182" s="1">
        <v>9.07</v>
      </c>
    </row>
    <row r="183" spans="1:16" x14ac:dyDescent="0.2">
      <c r="A183" s="2" t="str">
        <f t="shared" si="0"/>
        <v>SAI041_water_2</v>
      </c>
      <c r="B183" s="3" t="s">
        <v>34</v>
      </c>
      <c r="C183" s="1" t="s">
        <v>71</v>
      </c>
      <c r="D183" s="1">
        <v>2</v>
      </c>
      <c r="F183" s="1" t="s">
        <v>201</v>
      </c>
      <c r="G183" s="1" t="s">
        <v>447</v>
      </c>
      <c r="H183" s="1" t="s">
        <v>448</v>
      </c>
      <c r="I183" s="1" t="s">
        <v>448</v>
      </c>
      <c r="J183" s="1" t="s">
        <v>449</v>
      </c>
      <c r="K183" s="1" t="s">
        <v>449</v>
      </c>
      <c r="L183" s="1" t="s">
        <v>450</v>
      </c>
      <c r="M183" s="1" t="s">
        <v>451</v>
      </c>
      <c r="N183" s="1" t="s">
        <v>452</v>
      </c>
      <c r="O183" s="1" t="s">
        <v>648</v>
      </c>
      <c r="P183" s="1">
        <v>9.5399999999999991</v>
      </c>
    </row>
    <row r="184" spans="1:16" x14ac:dyDescent="0.2">
      <c r="A184" s="2" t="str">
        <f t="shared" si="0"/>
        <v>SAI041_water_3</v>
      </c>
      <c r="B184" s="3" t="s">
        <v>34</v>
      </c>
      <c r="C184" s="1" t="s">
        <v>71</v>
      </c>
      <c r="D184" s="1">
        <v>3</v>
      </c>
      <c r="F184" s="1" t="s">
        <v>201</v>
      </c>
      <c r="G184" s="1" t="s">
        <v>447</v>
      </c>
      <c r="H184" s="1" t="s">
        <v>448</v>
      </c>
      <c r="I184" s="1" t="s">
        <v>448</v>
      </c>
      <c r="J184" s="1" t="s">
        <v>449</v>
      </c>
      <c r="K184" s="1" t="s">
        <v>449</v>
      </c>
      <c r="L184" s="1" t="s">
        <v>450</v>
      </c>
      <c r="M184" s="1" t="s">
        <v>451</v>
      </c>
      <c r="N184" s="1" t="s">
        <v>452</v>
      </c>
      <c r="O184" s="1" t="s">
        <v>648</v>
      </c>
      <c r="P184" s="1">
        <v>6.49</v>
      </c>
    </row>
    <row r="185" spans="1:16" x14ac:dyDescent="0.2">
      <c r="A185" s="2" t="str">
        <f t="shared" si="0"/>
        <v>SAI041_water_4</v>
      </c>
      <c r="B185" s="3" t="s">
        <v>34</v>
      </c>
      <c r="C185" s="1" t="s">
        <v>71</v>
      </c>
      <c r="D185" s="1">
        <v>4</v>
      </c>
      <c r="F185" s="1" t="s">
        <v>201</v>
      </c>
      <c r="G185" s="1" t="s">
        <v>447</v>
      </c>
      <c r="H185" s="1" t="s">
        <v>448</v>
      </c>
      <c r="I185" s="1" t="s">
        <v>448</v>
      </c>
      <c r="J185" s="1" t="s">
        <v>449</v>
      </c>
      <c r="K185" s="1" t="s">
        <v>449</v>
      </c>
      <c r="L185" s="1" t="s">
        <v>450</v>
      </c>
      <c r="M185" s="1" t="s">
        <v>451</v>
      </c>
      <c r="N185" s="1" t="s">
        <v>452</v>
      </c>
      <c r="O185" s="1" t="s">
        <v>648</v>
      </c>
      <c r="P185" s="1">
        <v>7.47</v>
      </c>
    </row>
    <row r="186" spans="1:16" x14ac:dyDescent="0.2">
      <c r="A186" s="2" t="str">
        <f t="shared" si="0"/>
        <v>SAI083_drought_1</v>
      </c>
      <c r="B186" s="3" t="s">
        <v>6</v>
      </c>
      <c r="C186" s="1" t="s">
        <v>72</v>
      </c>
      <c r="D186" s="1">
        <v>1</v>
      </c>
      <c r="F186" s="1" t="s">
        <v>201</v>
      </c>
      <c r="G186" s="1" t="s">
        <v>447</v>
      </c>
      <c r="H186" s="1" t="s">
        <v>448</v>
      </c>
      <c r="I186" s="1" t="s">
        <v>448</v>
      </c>
      <c r="J186" s="1" t="s">
        <v>449</v>
      </c>
      <c r="K186" s="1" t="s">
        <v>449</v>
      </c>
      <c r="L186" s="1" t="s">
        <v>450</v>
      </c>
      <c r="M186" s="1" t="s">
        <v>451</v>
      </c>
      <c r="N186" s="1" t="s">
        <v>452</v>
      </c>
      <c r="O186" s="1" t="s">
        <v>648</v>
      </c>
      <c r="P186" s="1">
        <v>14.6</v>
      </c>
    </row>
    <row r="187" spans="1:16" x14ac:dyDescent="0.2">
      <c r="A187" s="2" t="str">
        <f t="shared" si="0"/>
        <v>SAI083_drought_2</v>
      </c>
      <c r="B187" s="3" t="s">
        <v>6</v>
      </c>
      <c r="C187" s="1" t="s">
        <v>72</v>
      </c>
      <c r="D187" s="1">
        <v>2</v>
      </c>
      <c r="F187" s="1" t="s">
        <v>201</v>
      </c>
      <c r="G187" s="1" t="s">
        <v>447</v>
      </c>
      <c r="H187" s="1" t="s">
        <v>448</v>
      </c>
      <c r="I187" s="1" t="s">
        <v>448</v>
      </c>
      <c r="J187" s="1" t="s">
        <v>449</v>
      </c>
      <c r="K187" s="1" t="s">
        <v>449</v>
      </c>
      <c r="L187" s="1" t="s">
        <v>450</v>
      </c>
      <c r="M187" s="1" t="s">
        <v>451</v>
      </c>
      <c r="N187" s="1" t="s">
        <v>452</v>
      </c>
      <c r="O187" s="1" t="s">
        <v>648</v>
      </c>
      <c r="P187" s="1">
        <v>13.1</v>
      </c>
    </row>
    <row r="188" spans="1:16" x14ac:dyDescent="0.2">
      <c r="A188" s="2" t="str">
        <f t="shared" si="0"/>
        <v>SAI083_drought_3</v>
      </c>
      <c r="B188" s="3" t="s">
        <v>6</v>
      </c>
      <c r="C188" s="1" t="s">
        <v>72</v>
      </c>
      <c r="D188" s="1">
        <v>3</v>
      </c>
      <c r="F188" s="1" t="s">
        <v>201</v>
      </c>
      <c r="G188" s="1" t="s">
        <v>447</v>
      </c>
      <c r="H188" s="1" t="s">
        <v>448</v>
      </c>
      <c r="I188" s="1" t="s">
        <v>448</v>
      </c>
      <c r="J188" s="1" t="s">
        <v>449</v>
      </c>
      <c r="K188" s="1" t="s">
        <v>449</v>
      </c>
      <c r="L188" s="1" t="s">
        <v>450</v>
      </c>
      <c r="M188" s="1" t="s">
        <v>451</v>
      </c>
      <c r="N188" s="1" t="s">
        <v>452</v>
      </c>
      <c r="O188" s="1" t="s">
        <v>648</v>
      </c>
      <c r="P188" s="1">
        <v>15.7</v>
      </c>
    </row>
    <row r="189" spans="1:16" x14ac:dyDescent="0.2">
      <c r="A189" s="2" t="str">
        <f t="shared" si="0"/>
        <v>SAI083_drought_4</v>
      </c>
      <c r="B189" s="3" t="s">
        <v>6</v>
      </c>
      <c r="C189" s="1" t="s">
        <v>72</v>
      </c>
      <c r="D189" s="1">
        <v>4</v>
      </c>
      <c r="F189" s="1" t="s">
        <v>201</v>
      </c>
      <c r="G189" s="1" t="s">
        <v>447</v>
      </c>
      <c r="H189" s="1" t="s">
        <v>448</v>
      </c>
      <c r="I189" s="1" t="s">
        <v>448</v>
      </c>
      <c r="J189" s="1" t="s">
        <v>449</v>
      </c>
      <c r="K189" s="1" t="s">
        <v>449</v>
      </c>
      <c r="L189" s="1" t="s">
        <v>450</v>
      </c>
      <c r="M189" s="1" t="s">
        <v>451</v>
      </c>
      <c r="N189" s="1" t="s">
        <v>452</v>
      </c>
      <c r="O189" s="1" t="s">
        <v>648</v>
      </c>
      <c r="P189" s="1">
        <v>17.5</v>
      </c>
    </row>
    <row r="190" spans="1:16" x14ac:dyDescent="0.2">
      <c r="A190" s="2" t="str">
        <f t="shared" si="0"/>
        <v>SAI083_water_1</v>
      </c>
      <c r="B190" s="3" t="s">
        <v>6</v>
      </c>
      <c r="C190" s="1" t="s">
        <v>71</v>
      </c>
      <c r="D190" s="1">
        <v>1</v>
      </c>
      <c r="F190" s="1" t="s">
        <v>201</v>
      </c>
      <c r="G190" s="1" t="s">
        <v>447</v>
      </c>
      <c r="H190" s="1" t="s">
        <v>448</v>
      </c>
      <c r="I190" s="1" t="s">
        <v>448</v>
      </c>
      <c r="J190" s="1" t="s">
        <v>449</v>
      </c>
      <c r="K190" s="1" t="s">
        <v>449</v>
      </c>
      <c r="L190" s="1" t="s">
        <v>450</v>
      </c>
      <c r="M190" s="1" t="s">
        <v>451</v>
      </c>
      <c r="N190" s="1" t="s">
        <v>452</v>
      </c>
      <c r="O190" s="1" t="s">
        <v>648</v>
      </c>
      <c r="P190" s="1">
        <v>5.12</v>
      </c>
    </row>
    <row r="191" spans="1:16" x14ac:dyDescent="0.2">
      <c r="A191" s="2" t="str">
        <f t="shared" si="0"/>
        <v>SAI083_water_2</v>
      </c>
      <c r="B191" s="3" t="s">
        <v>6</v>
      </c>
      <c r="C191" s="1" t="s">
        <v>71</v>
      </c>
      <c r="D191" s="1">
        <v>2</v>
      </c>
      <c r="F191" s="1" t="s">
        <v>201</v>
      </c>
      <c r="G191" s="1" t="s">
        <v>447</v>
      </c>
      <c r="H191" s="1" t="s">
        <v>448</v>
      </c>
      <c r="I191" s="1" t="s">
        <v>448</v>
      </c>
      <c r="J191" s="1" t="s">
        <v>449</v>
      </c>
      <c r="K191" s="1" t="s">
        <v>449</v>
      </c>
      <c r="L191" s="1" t="s">
        <v>450</v>
      </c>
      <c r="M191" s="1" t="s">
        <v>451</v>
      </c>
      <c r="N191" s="1" t="s">
        <v>452</v>
      </c>
      <c r="O191" s="1" t="s">
        <v>648</v>
      </c>
      <c r="P191" s="1">
        <v>2.17</v>
      </c>
    </row>
    <row r="192" spans="1:16" x14ac:dyDescent="0.2">
      <c r="A192" s="2" t="str">
        <f t="shared" si="0"/>
        <v>SAI083_water_3</v>
      </c>
      <c r="B192" s="3" t="s">
        <v>6</v>
      </c>
      <c r="C192" s="1" t="s">
        <v>71</v>
      </c>
      <c r="D192" s="1">
        <v>3</v>
      </c>
      <c r="F192" s="1" t="s">
        <v>201</v>
      </c>
      <c r="G192" s="1" t="s">
        <v>447</v>
      </c>
      <c r="H192" s="1" t="s">
        <v>448</v>
      </c>
      <c r="I192" s="1" t="s">
        <v>448</v>
      </c>
      <c r="J192" s="1" t="s">
        <v>449</v>
      </c>
      <c r="K192" s="1" t="s">
        <v>449</v>
      </c>
      <c r="L192" s="1" t="s">
        <v>450</v>
      </c>
      <c r="M192" s="1" t="s">
        <v>451</v>
      </c>
      <c r="N192" s="1" t="s">
        <v>452</v>
      </c>
      <c r="O192" s="1" t="s">
        <v>648</v>
      </c>
      <c r="P192" s="1">
        <v>7.46</v>
      </c>
    </row>
    <row r="193" spans="1:16" x14ac:dyDescent="0.2">
      <c r="A193" s="2" t="str">
        <f t="shared" si="0"/>
        <v>SAI083_water_4</v>
      </c>
      <c r="B193" s="3" t="s">
        <v>6</v>
      </c>
      <c r="C193" s="1" t="s">
        <v>71</v>
      </c>
      <c r="D193" s="1">
        <v>4</v>
      </c>
      <c r="F193" s="1" t="s">
        <v>201</v>
      </c>
      <c r="G193" s="1" t="s">
        <v>447</v>
      </c>
      <c r="H193" s="1" t="s">
        <v>448</v>
      </c>
      <c r="I193" s="1" t="s">
        <v>448</v>
      </c>
      <c r="J193" s="1" t="s">
        <v>449</v>
      </c>
      <c r="K193" s="1" t="s">
        <v>449</v>
      </c>
      <c r="L193" s="1" t="s">
        <v>450</v>
      </c>
      <c r="M193" s="1" t="s">
        <v>451</v>
      </c>
      <c r="N193" s="1" t="s">
        <v>452</v>
      </c>
      <c r="O193" s="1" t="s">
        <v>648</v>
      </c>
      <c r="P193" s="1">
        <v>5.58</v>
      </c>
    </row>
    <row r="194" spans="1:16" x14ac:dyDescent="0.2">
      <c r="A194" s="2" t="str">
        <f t="shared" si="0"/>
        <v>SAI089_drought_1</v>
      </c>
      <c r="B194" s="3" t="s">
        <v>7</v>
      </c>
      <c r="C194" s="1" t="s">
        <v>72</v>
      </c>
      <c r="D194" s="1">
        <v>1</v>
      </c>
      <c r="F194" s="1" t="s">
        <v>201</v>
      </c>
      <c r="G194" s="1" t="s">
        <v>447</v>
      </c>
      <c r="H194" s="1" t="s">
        <v>448</v>
      </c>
      <c r="I194" s="1" t="s">
        <v>448</v>
      </c>
      <c r="J194" s="1" t="s">
        <v>449</v>
      </c>
      <c r="K194" s="1" t="s">
        <v>449</v>
      </c>
      <c r="L194" s="1" t="s">
        <v>450</v>
      </c>
      <c r="M194" s="1" t="s">
        <v>451</v>
      </c>
      <c r="N194" s="1" t="s">
        <v>452</v>
      </c>
      <c r="O194" s="1" t="s">
        <v>649</v>
      </c>
      <c r="P194" s="1">
        <v>6.55</v>
      </c>
    </row>
    <row r="195" spans="1:16" x14ac:dyDescent="0.2">
      <c r="A195" s="2" t="str">
        <f t="shared" si="0"/>
        <v>SAI089_drought_2</v>
      </c>
      <c r="B195" s="3" t="s">
        <v>7</v>
      </c>
      <c r="C195" s="1" t="s">
        <v>72</v>
      </c>
      <c r="D195" s="1">
        <v>2</v>
      </c>
      <c r="F195" s="1" t="s">
        <v>201</v>
      </c>
      <c r="G195" s="1" t="s">
        <v>447</v>
      </c>
      <c r="H195" s="1" t="s">
        <v>448</v>
      </c>
      <c r="I195" s="1" t="s">
        <v>448</v>
      </c>
      <c r="J195" s="1" t="s">
        <v>449</v>
      </c>
      <c r="K195" s="1" t="s">
        <v>449</v>
      </c>
      <c r="L195" s="1" t="s">
        <v>450</v>
      </c>
      <c r="M195" s="1" t="s">
        <v>451</v>
      </c>
      <c r="N195" s="1" t="s">
        <v>452</v>
      </c>
      <c r="O195" s="1" t="s">
        <v>649</v>
      </c>
      <c r="P195" s="1">
        <v>8.92</v>
      </c>
    </row>
    <row r="196" spans="1:16" x14ac:dyDescent="0.2">
      <c r="A196" s="2" t="str">
        <f t="shared" si="0"/>
        <v>SAI089_drought_3</v>
      </c>
      <c r="B196" s="3" t="s">
        <v>7</v>
      </c>
      <c r="C196" s="1" t="s">
        <v>72</v>
      </c>
      <c r="D196" s="1">
        <v>3</v>
      </c>
      <c r="F196" s="1" t="s">
        <v>201</v>
      </c>
      <c r="G196" s="1" t="s">
        <v>447</v>
      </c>
      <c r="H196" s="1" t="s">
        <v>448</v>
      </c>
      <c r="I196" s="1" t="s">
        <v>448</v>
      </c>
      <c r="J196" s="1" t="s">
        <v>449</v>
      </c>
      <c r="K196" s="1" t="s">
        <v>449</v>
      </c>
      <c r="L196" s="1" t="s">
        <v>450</v>
      </c>
      <c r="M196" s="1" t="s">
        <v>451</v>
      </c>
      <c r="N196" s="1" t="s">
        <v>452</v>
      </c>
      <c r="O196" s="1" t="s">
        <v>649</v>
      </c>
      <c r="P196" s="1">
        <v>9.0399999999999991</v>
      </c>
    </row>
    <row r="197" spans="1:16" x14ac:dyDescent="0.2">
      <c r="A197" s="2" t="str">
        <f t="shared" si="0"/>
        <v>SAI089_drought_4</v>
      </c>
      <c r="B197" s="3" t="s">
        <v>7</v>
      </c>
      <c r="C197" s="1" t="s">
        <v>72</v>
      </c>
      <c r="D197" s="1">
        <v>4</v>
      </c>
      <c r="F197" s="1" t="s">
        <v>201</v>
      </c>
      <c r="G197" s="1" t="s">
        <v>447</v>
      </c>
      <c r="H197" s="1" t="s">
        <v>448</v>
      </c>
      <c r="I197" s="1" t="s">
        <v>448</v>
      </c>
      <c r="J197" s="1" t="s">
        <v>449</v>
      </c>
      <c r="K197" s="1" t="s">
        <v>449</v>
      </c>
      <c r="L197" s="1" t="s">
        <v>450</v>
      </c>
      <c r="M197" s="1" t="s">
        <v>451</v>
      </c>
      <c r="N197" s="1" t="s">
        <v>452</v>
      </c>
      <c r="O197" s="1" t="s">
        <v>649</v>
      </c>
      <c r="P197" s="1">
        <v>10.9</v>
      </c>
    </row>
    <row r="198" spans="1:16" x14ac:dyDescent="0.2">
      <c r="A198" s="2" t="str">
        <f t="shared" si="0"/>
        <v>SAI089_water_1</v>
      </c>
      <c r="B198" s="3" t="s">
        <v>7</v>
      </c>
      <c r="C198" s="1" t="s">
        <v>71</v>
      </c>
      <c r="D198" s="1">
        <v>1</v>
      </c>
      <c r="F198" s="1" t="s">
        <v>201</v>
      </c>
      <c r="G198" s="1" t="s">
        <v>447</v>
      </c>
      <c r="H198" s="1" t="s">
        <v>448</v>
      </c>
      <c r="I198" s="1" t="s">
        <v>448</v>
      </c>
      <c r="J198" s="1" t="s">
        <v>449</v>
      </c>
      <c r="K198" s="1" t="s">
        <v>449</v>
      </c>
      <c r="L198" s="1" t="s">
        <v>450</v>
      </c>
      <c r="M198" s="1" t="s">
        <v>451</v>
      </c>
      <c r="N198" s="1" t="s">
        <v>452</v>
      </c>
      <c r="O198" s="1" t="s">
        <v>649</v>
      </c>
      <c r="P198" s="1">
        <v>7.24</v>
      </c>
    </row>
    <row r="199" spans="1:16" x14ac:dyDescent="0.2">
      <c r="A199" s="2" t="str">
        <f t="shared" si="0"/>
        <v>SAI089_water_2</v>
      </c>
      <c r="B199" s="3" t="s">
        <v>7</v>
      </c>
      <c r="C199" s="1" t="s">
        <v>71</v>
      </c>
      <c r="D199" s="1">
        <v>2</v>
      </c>
      <c r="F199" s="1" t="s">
        <v>201</v>
      </c>
      <c r="G199" s="1" t="s">
        <v>447</v>
      </c>
      <c r="H199" s="1" t="s">
        <v>448</v>
      </c>
      <c r="I199" s="1" t="s">
        <v>448</v>
      </c>
      <c r="J199" s="1" t="s">
        <v>449</v>
      </c>
      <c r="K199" s="1" t="s">
        <v>449</v>
      </c>
      <c r="L199" s="1" t="s">
        <v>450</v>
      </c>
      <c r="M199" s="1" t="s">
        <v>451</v>
      </c>
      <c r="N199" s="1" t="s">
        <v>452</v>
      </c>
      <c r="O199" s="1" t="s">
        <v>649</v>
      </c>
      <c r="P199" s="1">
        <v>6.37</v>
      </c>
    </row>
    <row r="200" spans="1:16" x14ac:dyDescent="0.2">
      <c r="A200" s="2" t="str">
        <f t="shared" si="0"/>
        <v>SAI089_water_3</v>
      </c>
      <c r="B200" s="3" t="s">
        <v>7</v>
      </c>
      <c r="C200" s="1" t="s">
        <v>71</v>
      </c>
      <c r="D200" s="1">
        <v>3</v>
      </c>
      <c r="F200" s="1" t="s">
        <v>201</v>
      </c>
      <c r="G200" s="1" t="s">
        <v>447</v>
      </c>
      <c r="H200" s="1" t="s">
        <v>448</v>
      </c>
      <c r="I200" s="1" t="s">
        <v>448</v>
      </c>
      <c r="J200" s="1" t="s">
        <v>449</v>
      </c>
      <c r="K200" s="1" t="s">
        <v>449</v>
      </c>
      <c r="L200" s="1" t="s">
        <v>450</v>
      </c>
      <c r="M200" s="1" t="s">
        <v>451</v>
      </c>
      <c r="N200" s="1" t="s">
        <v>452</v>
      </c>
      <c r="O200" s="1" t="s">
        <v>649</v>
      </c>
      <c r="P200" s="1">
        <v>4.63</v>
      </c>
    </row>
    <row r="201" spans="1:16" x14ac:dyDescent="0.2">
      <c r="A201" s="2" t="str">
        <f t="shared" si="0"/>
        <v>SAI089_water_4</v>
      </c>
      <c r="B201" s="3" t="s">
        <v>7</v>
      </c>
      <c r="C201" s="1" t="s">
        <v>71</v>
      </c>
      <c r="D201" s="1">
        <v>4</v>
      </c>
      <c r="F201" s="1" t="s">
        <v>201</v>
      </c>
      <c r="G201" s="1" t="s">
        <v>447</v>
      </c>
      <c r="H201" s="1" t="s">
        <v>448</v>
      </c>
      <c r="I201" s="1" t="s">
        <v>448</v>
      </c>
      <c r="J201" s="1" t="s">
        <v>449</v>
      </c>
      <c r="K201" s="1" t="s">
        <v>449</v>
      </c>
      <c r="L201" s="1" t="s">
        <v>450</v>
      </c>
      <c r="M201" s="1" t="s">
        <v>451</v>
      </c>
      <c r="N201" s="1" t="s">
        <v>452</v>
      </c>
      <c r="O201" s="1" t="s">
        <v>649</v>
      </c>
      <c r="P201" s="1">
        <v>7.8</v>
      </c>
    </row>
    <row r="202" spans="1:16" x14ac:dyDescent="0.2">
      <c r="A202" s="2" t="str">
        <f t="shared" si="0"/>
        <v>SAI090_drought_1</v>
      </c>
      <c r="B202" s="3" t="s">
        <v>32</v>
      </c>
      <c r="C202" s="1" t="s">
        <v>72</v>
      </c>
      <c r="D202" s="1">
        <v>1</v>
      </c>
      <c r="F202" s="1" t="s">
        <v>201</v>
      </c>
      <c r="G202" s="1" t="s">
        <v>447</v>
      </c>
      <c r="H202" s="1" t="s">
        <v>448</v>
      </c>
      <c r="I202" s="1" t="s">
        <v>448</v>
      </c>
      <c r="J202" s="1" t="s">
        <v>449</v>
      </c>
      <c r="K202" s="1" t="s">
        <v>449</v>
      </c>
      <c r="L202" s="1" t="s">
        <v>450</v>
      </c>
      <c r="M202" s="1" t="s">
        <v>451</v>
      </c>
      <c r="N202" s="1" t="s">
        <v>452</v>
      </c>
      <c r="O202" s="1" t="s">
        <v>649</v>
      </c>
      <c r="P202" s="1">
        <v>11</v>
      </c>
    </row>
    <row r="203" spans="1:16" x14ac:dyDescent="0.2">
      <c r="A203" s="2" t="str">
        <f t="shared" si="0"/>
        <v>SAI090_drought_2</v>
      </c>
      <c r="B203" s="3" t="s">
        <v>32</v>
      </c>
      <c r="C203" s="1" t="s">
        <v>72</v>
      </c>
      <c r="D203" s="1">
        <v>2</v>
      </c>
      <c r="F203" s="1" t="s">
        <v>201</v>
      </c>
      <c r="G203" s="1" t="s">
        <v>447</v>
      </c>
      <c r="H203" s="1" t="s">
        <v>448</v>
      </c>
      <c r="I203" s="1" t="s">
        <v>448</v>
      </c>
      <c r="J203" s="1" t="s">
        <v>449</v>
      </c>
      <c r="K203" s="1" t="s">
        <v>449</v>
      </c>
      <c r="L203" s="1" t="s">
        <v>450</v>
      </c>
      <c r="M203" s="1" t="s">
        <v>451</v>
      </c>
      <c r="N203" s="1" t="s">
        <v>452</v>
      </c>
      <c r="O203" s="1" t="s">
        <v>649</v>
      </c>
      <c r="P203" s="1">
        <v>13.4</v>
      </c>
    </row>
    <row r="204" spans="1:16" x14ac:dyDescent="0.2">
      <c r="A204" s="2" t="str">
        <f t="shared" si="0"/>
        <v>SAI090_drought_3</v>
      </c>
      <c r="B204" s="3" t="s">
        <v>32</v>
      </c>
      <c r="C204" s="1" t="s">
        <v>72</v>
      </c>
      <c r="D204" s="1">
        <v>3</v>
      </c>
      <c r="F204" s="1" t="s">
        <v>201</v>
      </c>
      <c r="G204" s="1" t="s">
        <v>447</v>
      </c>
      <c r="H204" s="1" t="s">
        <v>448</v>
      </c>
      <c r="I204" s="1" t="s">
        <v>448</v>
      </c>
      <c r="J204" s="1" t="s">
        <v>449</v>
      </c>
      <c r="K204" s="1" t="s">
        <v>449</v>
      </c>
      <c r="L204" s="1" t="s">
        <v>450</v>
      </c>
      <c r="M204" s="1" t="s">
        <v>451</v>
      </c>
      <c r="N204" s="1" t="s">
        <v>452</v>
      </c>
      <c r="O204" s="1" t="s">
        <v>649</v>
      </c>
      <c r="P204" s="1">
        <v>16.5</v>
      </c>
    </row>
    <row r="205" spans="1:16" x14ac:dyDescent="0.2">
      <c r="A205" s="2" t="str">
        <f t="shared" si="0"/>
        <v>SAI090_drought_4</v>
      </c>
      <c r="B205" s="3" t="s">
        <v>32</v>
      </c>
      <c r="C205" s="1" t="s">
        <v>72</v>
      </c>
      <c r="D205" s="1">
        <v>4</v>
      </c>
      <c r="F205" s="1" t="s">
        <v>201</v>
      </c>
      <c r="G205" s="1" t="s">
        <v>447</v>
      </c>
      <c r="H205" s="1" t="s">
        <v>448</v>
      </c>
      <c r="I205" s="1" t="s">
        <v>448</v>
      </c>
      <c r="J205" s="1" t="s">
        <v>449</v>
      </c>
      <c r="K205" s="1" t="s">
        <v>449</v>
      </c>
      <c r="L205" s="1" t="s">
        <v>450</v>
      </c>
      <c r="M205" s="1" t="s">
        <v>451</v>
      </c>
      <c r="N205" s="1" t="s">
        <v>452</v>
      </c>
      <c r="O205" s="1" t="s">
        <v>649</v>
      </c>
      <c r="P205" s="1">
        <v>10</v>
      </c>
    </row>
    <row r="206" spans="1:16" x14ac:dyDescent="0.2">
      <c r="A206" s="2" t="str">
        <f t="shared" si="0"/>
        <v>SAI090_water_1</v>
      </c>
      <c r="B206" s="3" t="s">
        <v>32</v>
      </c>
      <c r="C206" s="1" t="s">
        <v>71</v>
      </c>
      <c r="D206" s="1">
        <v>1</v>
      </c>
      <c r="F206" s="1" t="s">
        <v>201</v>
      </c>
      <c r="G206" s="1" t="s">
        <v>447</v>
      </c>
      <c r="H206" s="1" t="s">
        <v>448</v>
      </c>
      <c r="I206" s="1" t="s">
        <v>448</v>
      </c>
      <c r="J206" s="1" t="s">
        <v>449</v>
      </c>
      <c r="K206" s="1" t="s">
        <v>449</v>
      </c>
      <c r="L206" s="1" t="s">
        <v>450</v>
      </c>
      <c r="M206" s="1" t="s">
        <v>451</v>
      </c>
      <c r="N206" s="1" t="s">
        <v>452</v>
      </c>
      <c r="O206" s="1" t="s">
        <v>649</v>
      </c>
      <c r="P206" s="1">
        <v>3.17</v>
      </c>
    </row>
    <row r="207" spans="1:16" x14ac:dyDescent="0.2">
      <c r="A207" s="2" t="str">
        <f t="shared" si="0"/>
        <v>SAI090_water_2</v>
      </c>
      <c r="B207" s="3" t="s">
        <v>32</v>
      </c>
      <c r="C207" s="1" t="s">
        <v>71</v>
      </c>
      <c r="D207" s="1">
        <v>2</v>
      </c>
      <c r="F207" s="1" t="s">
        <v>201</v>
      </c>
      <c r="G207" s="1" t="s">
        <v>447</v>
      </c>
      <c r="H207" s="1" t="s">
        <v>448</v>
      </c>
      <c r="I207" s="1" t="s">
        <v>448</v>
      </c>
      <c r="J207" s="1" t="s">
        <v>449</v>
      </c>
      <c r="K207" s="1" t="s">
        <v>449</v>
      </c>
      <c r="L207" s="1" t="s">
        <v>450</v>
      </c>
      <c r="M207" s="1" t="s">
        <v>451</v>
      </c>
      <c r="N207" s="1" t="s">
        <v>452</v>
      </c>
      <c r="O207" s="1" t="s">
        <v>649</v>
      </c>
      <c r="P207" s="1">
        <v>7.25</v>
      </c>
    </row>
    <row r="208" spans="1:16" x14ac:dyDescent="0.2">
      <c r="A208" s="2" t="str">
        <f t="shared" si="0"/>
        <v>SAI090_water_3</v>
      </c>
      <c r="B208" s="3" t="s">
        <v>32</v>
      </c>
      <c r="C208" s="1" t="s">
        <v>71</v>
      </c>
      <c r="D208" s="1">
        <v>3</v>
      </c>
      <c r="F208" s="1" t="s">
        <v>201</v>
      </c>
      <c r="G208" s="1" t="s">
        <v>447</v>
      </c>
      <c r="H208" s="1" t="s">
        <v>448</v>
      </c>
      <c r="I208" s="1" t="s">
        <v>448</v>
      </c>
      <c r="J208" s="1" t="s">
        <v>449</v>
      </c>
      <c r="K208" s="1" t="s">
        <v>449</v>
      </c>
      <c r="L208" s="1" t="s">
        <v>450</v>
      </c>
      <c r="M208" s="1" t="s">
        <v>451</v>
      </c>
      <c r="N208" s="1" t="s">
        <v>452</v>
      </c>
      <c r="O208" s="1" t="s">
        <v>649</v>
      </c>
      <c r="P208" s="1">
        <v>5.63</v>
      </c>
    </row>
    <row r="209" spans="1:16" x14ac:dyDescent="0.2">
      <c r="A209" s="2" t="str">
        <f t="shared" si="0"/>
        <v>SAI090_water_4</v>
      </c>
      <c r="B209" s="3" t="s">
        <v>32</v>
      </c>
      <c r="C209" s="1" t="s">
        <v>71</v>
      </c>
      <c r="D209" s="1">
        <v>4</v>
      </c>
      <c r="F209" s="1" t="s">
        <v>201</v>
      </c>
      <c r="G209" s="1" t="s">
        <v>447</v>
      </c>
      <c r="H209" s="1" t="s">
        <v>448</v>
      </c>
      <c r="I209" s="1" t="s">
        <v>448</v>
      </c>
      <c r="J209" s="1" t="s">
        <v>449</v>
      </c>
      <c r="K209" s="1" t="s">
        <v>449</v>
      </c>
      <c r="L209" s="1" t="s">
        <v>450</v>
      </c>
      <c r="M209" s="1" t="s">
        <v>451</v>
      </c>
      <c r="N209" s="1" t="s">
        <v>452</v>
      </c>
      <c r="O209" s="1" t="s">
        <v>649</v>
      </c>
      <c r="P209" s="1">
        <v>3.18</v>
      </c>
    </row>
    <row r="210" spans="1:16" x14ac:dyDescent="0.2">
      <c r="A210" s="2" t="str">
        <f t="shared" si="0"/>
        <v>SAI104_drought_1</v>
      </c>
      <c r="B210" s="3" t="s">
        <v>444</v>
      </c>
      <c r="C210" s="1" t="s">
        <v>72</v>
      </c>
      <c r="D210" s="1">
        <v>1</v>
      </c>
      <c r="F210" s="1" t="s">
        <v>201</v>
      </c>
      <c r="G210" s="1" t="s">
        <v>447</v>
      </c>
      <c r="H210" s="1" t="s">
        <v>448</v>
      </c>
      <c r="I210" s="1" t="s">
        <v>448</v>
      </c>
      <c r="J210" s="1" t="s">
        <v>449</v>
      </c>
      <c r="K210" s="1" t="s">
        <v>449</v>
      </c>
      <c r="L210" s="1" t="s">
        <v>450</v>
      </c>
      <c r="M210" s="1" t="s">
        <v>451</v>
      </c>
      <c r="N210" s="1" t="s">
        <v>452</v>
      </c>
      <c r="O210" s="1" t="s">
        <v>650</v>
      </c>
      <c r="P210" s="1">
        <v>8.59</v>
      </c>
    </row>
    <row r="211" spans="1:16" x14ac:dyDescent="0.2">
      <c r="A211" s="2" t="str">
        <f t="shared" si="0"/>
        <v>SAI104_drought_2</v>
      </c>
      <c r="B211" s="3" t="s">
        <v>444</v>
      </c>
      <c r="C211" s="1" t="s">
        <v>72</v>
      </c>
      <c r="D211" s="1">
        <v>2</v>
      </c>
      <c r="F211" s="1" t="s">
        <v>201</v>
      </c>
      <c r="G211" s="1" t="s">
        <v>447</v>
      </c>
      <c r="H211" s="1" t="s">
        <v>448</v>
      </c>
      <c r="I211" s="1" t="s">
        <v>448</v>
      </c>
      <c r="J211" s="1" t="s">
        <v>449</v>
      </c>
      <c r="K211" s="1" t="s">
        <v>449</v>
      </c>
      <c r="L211" s="1" t="s">
        <v>450</v>
      </c>
      <c r="M211" s="1" t="s">
        <v>451</v>
      </c>
      <c r="N211" s="1" t="s">
        <v>452</v>
      </c>
      <c r="O211" s="1" t="s">
        <v>650</v>
      </c>
      <c r="P211" s="1">
        <v>6.59</v>
      </c>
    </row>
    <row r="212" spans="1:16" x14ac:dyDescent="0.2">
      <c r="A212" s="2" t="str">
        <f t="shared" si="0"/>
        <v>SAI104_drought_3</v>
      </c>
      <c r="B212" s="3" t="s">
        <v>444</v>
      </c>
      <c r="C212" s="1" t="s">
        <v>72</v>
      </c>
      <c r="D212" s="1">
        <v>3</v>
      </c>
      <c r="F212" s="1" t="s">
        <v>201</v>
      </c>
      <c r="G212" s="1" t="s">
        <v>447</v>
      </c>
      <c r="H212" s="1" t="s">
        <v>448</v>
      </c>
      <c r="I212" s="1" t="s">
        <v>448</v>
      </c>
      <c r="J212" s="1" t="s">
        <v>449</v>
      </c>
      <c r="K212" s="1" t="s">
        <v>449</v>
      </c>
      <c r="L212" s="1" t="s">
        <v>450</v>
      </c>
      <c r="M212" s="1" t="s">
        <v>451</v>
      </c>
      <c r="N212" s="1" t="s">
        <v>452</v>
      </c>
      <c r="O212" s="1" t="s">
        <v>650</v>
      </c>
      <c r="P212" s="1">
        <v>9.41</v>
      </c>
    </row>
    <row r="213" spans="1:16" x14ac:dyDescent="0.2">
      <c r="A213" s="2" t="str">
        <f t="shared" si="0"/>
        <v>SAI104_drought_4</v>
      </c>
      <c r="B213" s="3" t="s">
        <v>444</v>
      </c>
      <c r="C213" s="1" t="s">
        <v>72</v>
      </c>
      <c r="D213" s="1">
        <v>4</v>
      </c>
      <c r="F213" s="1" t="s">
        <v>201</v>
      </c>
      <c r="G213" s="1" t="s">
        <v>447</v>
      </c>
      <c r="H213" s="1" t="s">
        <v>448</v>
      </c>
      <c r="I213" s="1" t="s">
        <v>448</v>
      </c>
      <c r="J213" s="1" t="s">
        <v>449</v>
      </c>
      <c r="K213" s="1" t="s">
        <v>449</v>
      </c>
      <c r="L213" s="1" t="s">
        <v>450</v>
      </c>
      <c r="M213" s="1" t="s">
        <v>451</v>
      </c>
      <c r="N213" s="1" t="s">
        <v>452</v>
      </c>
      <c r="O213" s="1" t="s">
        <v>650</v>
      </c>
      <c r="P213" s="1">
        <v>12</v>
      </c>
    </row>
    <row r="214" spans="1:16" x14ac:dyDescent="0.2">
      <c r="A214" s="2" t="str">
        <f t="shared" si="0"/>
        <v>SAI104_water_1</v>
      </c>
      <c r="B214" s="3" t="s">
        <v>444</v>
      </c>
      <c r="C214" s="1" t="s">
        <v>71</v>
      </c>
      <c r="D214" s="1">
        <v>1</v>
      </c>
      <c r="F214" s="1" t="s">
        <v>201</v>
      </c>
      <c r="G214" s="1" t="s">
        <v>447</v>
      </c>
      <c r="H214" s="1" t="s">
        <v>448</v>
      </c>
      <c r="I214" s="1" t="s">
        <v>448</v>
      </c>
      <c r="J214" s="1" t="s">
        <v>449</v>
      </c>
      <c r="K214" s="1" t="s">
        <v>449</v>
      </c>
      <c r="L214" s="1" t="s">
        <v>450</v>
      </c>
      <c r="M214" s="1" t="s">
        <v>451</v>
      </c>
      <c r="N214" s="1" t="s">
        <v>452</v>
      </c>
      <c r="O214" s="1" t="s">
        <v>650</v>
      </c>
      <c r="P214" s="1">
        <v>2.9</v>
      </c>
    </row>
    <row r="215" spans="1:16" x14ac:dyDescent="0.2">
      <c r="A215" s="2" t="str">
        <f t="shared" si="0"/>
        <v>SAI104_water_2</v>
      </c>
      <c r="B215" s="3" t="s">
        <v>444</v>
      </c>
      <c r="C215" s="1" t="s">
        <v>71</v>
      </c>
      <c r="D215" s="1">
        <v>2</v>
      </c>
      <c r="F215" s="1" t="s">
        <v>201</v>
      </c>
      <c r="G215" s="1" t="s">
        <v>447</v>
      </c>
      <c r="H215" s="1" t="s">
        <v>448</v>
      </c>
      <c r="I215" s="1" t="s">
        <v>448</v>
      </c>
      <c r="J215" s="1" t="s">
        <v>449</v>
      </c>
      <c r="K215" s="1" t="s">
        <v>449</v>
      </c>
      <c r="L215" s="1" t="s">
        <v>450</v>
      </c>
      <c r="M215" s="1" t="s">
        <v>451</v>
      </c>
      <c r="N215" s="1" t="s">
        <v>452</v>
      </c>
      <c r="O215" s="1" t="s">
        <v>650</v>
      </c>
      <c r="P215" s="1">
        <v>3.17</v>
      </c>
    </row>
    <row r="216" spans="1:16" x14ac:dyDescent="0.2">
      <c r="A216" s="2" t="str">
        <f t="shared" si="0"/>
        <v>SAI104_water_3</v>
      </c>
      <c r="B216" s="3" t="s">
        <v>444</v>
      </c>
      <c r="C216" s="1" t="s">
        <v>71</v>
      </c>
      <c r="D216" s="1">
        <v>3</v>
      </c>
      <c r="F216" s="1" t="s">
        <v>201</v>
      </c>
      <c r="G216" s="1" t="s">
        <v>447</v>
      </c>
      <c r="H216" s="1" t="s">
        <v>448</v>
      </c>
      <c r="I216" s="1" t="s">
        <v>448</v>
      </c>
      <c r="J216" s="1" t="s">
        <v>449</v>
      </c>
      <c r="K216" s="1" t="s">
        <v>449</v>
      </c>
      <c r="L216" s="1" t="s">
        <v>450</v>
      </c>
      <c r="M216" s="1" t="s">
        <v>451</v>
      </c>
      <c r="N216" s="1" t="s">
        <v>452</v>
      </c>
      <c r="O216" s="1" t="s">
        <v>650</v>
      </c>
      <c r="P216" s="1">
        <v>3.96</v>
      </c>
    </row>
    <row r="217" spans="1:16" x14ac:dyDescent="0.2">
      <c r="A217" s="2" t="str">
        <f t="shared" si="0"/>
        <v>SAI104_water_4</v>
      </c>
      <c r="B217" s="3" t="s">
        <v>444</v>
      </c>
      <c r="C217" s="1" t="s">
        <v>71</v>
      </c>
      <c r="D217" s="1">
        <v>4</v>
      </c>
      <c r="F217" s="1" t="s">
        <v>201</v>
      </c>
      <c r="G217" s="1" t="s">
        <v>447</v>
      </c>
      <c r="H217" s="1" t="s">
        <v>448</v>
      </c>
      <c r="I217" s="1" t="s">
        <v>448</v>
      </c>
      <c r="J217" s="1" t="s">
        <v>449</v>
      </c>
      <c r="K217" s="1" t="s">
        <v>449</v>
      </c>
      <c r="L217" s="1" t="s">
        <v>450</v>
      </c>
      <c r="M217" s="1" t="s">
        <v>451</v>
      </c>
      <c r="N217" s="1" t="s">
        <v>452</v>
      </c>
      <c r="O217" s="1" t="s">
        <v>650</v>
      </c>
      <c r="P217" s="1">
        <v>3.52</v>
      </c>
    </row>
    <row r="218" spans="1:16" x14ac:dyDescent="0.2">
      <c r="A218" s="2" t="str">
        <f t="shared" si="0"/>
        <v>SAI110_drought_1</v>
      </c>
      <c r="B218" s="3" t="s">
        <v>42</v>
      </c>
      <c r="C218" s="1" t="s">
        <v>72</v>
      </c>
      <c r="D218" s="1">
        <v>1</v>
      </c>
      <c r="F218" s="1" t="s">
        <v>201</v>
      </c>
      <c r="G218" s="1" t="s">
        <v>447</v>
      </c>
      <c r="H218" s="1" t="s">
        <v>448</v>
      </c>
      <c r="I218" s="1" t="s">
        <v>448</v>
      </c>
      <c r="J218" s="1" t="s">
        <v>449</v>
      </c>
      <c r="K218" s="1" t="s">
        <v>449</v>
      </c>
      <c r="L218" s="1" t="s">
        <v>450</v>
      </c>
      <c r="M218" s="1" t="s">
        <v>451</v>
      </c>
      <c r="N218" s="1" t="s">
        <v>452</v>
      </c>
      <c r="O218" s="1" t="s">
        <v>650</v>
      </c>
      <c r="P218" s="1">
        <v>7.48</v>
      </c>
    </row>
    <row r="219" spans="1:16" x14ac:dyDescent="0.2">
      <c r="A219" s="2" t="str">
        <f t="shared" si="0"/>
        <v>SAI110_drought_2</v>
      </c>
      <c r="B219" s="3" t="s">
        <v>42</v>
      </c>
      <c r="C219" s="1" t="s">
        <v>72</v>
      </c>
      <c r="D219" s="1">
        <v>2</v>
      </c>
      <c r="F219" s="1" t="s">
        <v>201</v>
      </c>
      <c r="G219" s="1" t="s">
        <v>447</v>
      </c>
      <c r="H219" s="1" t="s">
        <v>448</v>
      </c>
      <c r="I219" s="1" t="s">
        <v>448</v>
      </c>
      <c r="J219" s="1" t="s">
        <v>449</v>
      </c>
      <c r="K219" s="1" t="s">
        <v>449</v>
      </c>
      <c r="L219" s="1" t="s">
        <v>450</v>
      </c>
      <c r="M219" s="1" t="s">
        <v>451</v>
      </c>
      <c r="N219" s="1" t="s">
        <v>452</v>
      </c>
      <c r="O219" s="1" t="s">
        <v>650</v>
      </c>
      <c r="P219" s="1">
        <v>12.8</v>
      </c>
    </row>
    <row r="220" spans="1:16" x14ac:dyDescent="0.2">
      <c r="A220" s="2" t="str">
        <f t="shared" si="0"/>
        <v>SAI110_drought_3</v>
      </c>
      <c r="B220" s="3" t="s">
        <v>42</v>
      </c>
      <c r="C220" s="1" t="s">
        <v>72</v>
      </c>
      <c r="D220" s="1">
        <v>3</v>
      </c>
      <c r="F220" s="1" t="s">
        <v>201</v>
      </c>
      <c r="G220" s="1" t="s">
        <v>447</v>
      </c>
      <c r="H220" s="1" t="s">
        <v>448</v>
      </c>
      <c r="I220" s="1" t="s">
        <v>448</v>
      </c>
      <c r="J220" s="1" t="s">
        <v>449</v>
      </c>
      <c r="K220" s="1" t="s">
        <v>449</v>
      </c>
      <c r="L220" s="1" t="s">
        <v>450</v>
      </c>
      <c r="M220" s="1" t="s">
        <v>451</v>
      </c>
      <c r="N220" s="1" t="s">
        <v>452</v>
      </c>
      <c r="O220" s="1" t="s">
        <v>650</v>
      </c>
      <c r="P220" s="1">
        <v>13.5</v>
      </c>
    </row>
    <row r="221" spans="1:16" x14ac:dyDescent="0.2">
      <c r="A221" s="2" t="str">
        <f t="shared" si="0"/>
        <v>SAI110_drought_4</v>
      </c>
      <c r="B221" s="3" t="s">
        <v>42</v>
      </c>
      <c r="C221" s="1" t="s">
        <v>72</v>
      </c>
      <c r="D221" s="1">
        <v>4</v>
      </c>
      <c r="F221" s="1" t="s">
        <v>201</v>
      </c>
      <c r="G221" s="1" t="s">
        <v>447</v>
      </c>
      <c r="H221" s="1" t="s">
        <v>448</v>
      </c>
      <c r="I221" s="1" t="s">
        <v>448</v>
      </c>
      <c r="J221" s="1" t="s">
        <v>449</v>
      </c>
      <c r="K221" s="1" t="s">
        <v>449</v>
      </c>
      <c r="L221" s="1" t="s">
        <v>450</v>
      </c>
      <c r="M221" s="1" t="s">
        <v>451</v>
      </c>
      <c r="N221" s="1" t="s">
        <v>452</v>
      </c>
      <c r="O221" s="1" t="s">
        <v>650</v>
      </c>
      <c r="P221" s="1">
        <v>11.1</v>
      </c>
    </row>
    <row r="222" spans="1:16" x14ac:dyDescent="0.2">
      <c r="A222" s="2" t="str">
        <f t="shared" si="0"/>
        <v>SAI110_water_1</v>
      </c>
      <c r="B222" s="3" t="s">
        <v>42</v>
      </c>
      <c r="C222" s="1" t="s">
        <v>71</v>
      </c>
      <c r="D222" s="1">
        <v>1</v>
      </c>
      <c r="F222" s="1" t="s">
        <v>201</v>
      </c>
      <c r="G222" s="1" t="s">
        <v>447</v>
      </c>
      <c r="H222" s="1" t="s">
        <v>448</v>
      </c>
      <c r="I222" s="1" t="s">
        <v>448</v>
      </c>
      <c r="J222" s="1" t="s">
        <v>449</v>
      </c>
      <c r="K222" s="1" t="s">
        <v>449</v>
      </c>
      <c r="L222" s="1" t="s">
        <v>450</v>
      </c>
      <c r="M222" s="1" t="s">
        <v>451</v>
      </c>
      <c r="N222" s="1" t="s">
        <v>452</v>
      </c>
      <c r="O222" s="1" t="s">
        <v>650</v>
      </c>
      <c r="P222" s="1">
        <v>8.4499999999999993</v>
      </c>
    </row>
    <row r="223" spans="1:16" x14ac:dyDescent="0.2">
      <c r="A223" s="2" t="str">
        <f t="shared" si="0"/>
        <v>SAI110_water_2</v>
      </c>
      <c r="B223" s="3" t="s">
        <v>42</v>
      </c>
      <c r="C223" s="1" t="s">
        <v>71</v>
      </c>
      <c r="D223" s="1">
        <v>2</v>
      </c>
      <c r="F223" s="1" t="s">
        <v>201</v>
      </c>
      <c r="G223" s="1" t="s">
        <v>447</v>
      </c>
      <c r="H223" s="1" t="s">
        <v>448</v>
      </c>
      <c r="I223" s="1" t="s">
        <v>448</v>
      </c>
      <c r="J223" s="1" t="s">
        <v>449</v>
      </c>
      <c r="K223" s="1" t="s">
        <v>449</v>
      </c>
      <c r="L223" s="1" t="s">
        <v>450</v>
      </c>
      <c r="M223" s="1" t="s">
        <v>451</v>
      </c>
      <c r="N223" s="1" t="s">
        <v>452</v>
      </c>
      <c r="O223" s="1" t="s">
        <v>650</v>
      </c>
      <c r="P223" s="1">
        <v>5.42</v>
      </c>
    </row>
    <row r="224" spans="1:16" x14ac:dyDescent="0.2">
      <c r="A224" s="2" t="str">
        <f t="shared" si="0"/>
        <v>SAI110_water_3</v>
      </c>
      <c r="B224" s="3" t="s">
        <v>42</v>
      </c>
      <c r="C224" s="1" t="s">
        <v>71</v>
      </c>
      <c r="D224" s="1">
        <v>3</v>
      </c>
      <c r="F224" s="1" t="s">
        <v>201</v>
      </c>
      <c r="G224" s="1" t="s">
        <v>447</v>
      </c>
      <c r="H224" s="1" t="s">
        <v>448</v>
      </c>
      <c r="I224" s="1" t="s">
        <v>448</v>
      </c>
      <c r="J224" s="1" t="s">
        <v>449</v>
      </c>
      <c r="K224" s="1" t="s">
        <v>449</v>
      </c>
      <c r="L224" s="1" t="s">
        <v>450</v>
      </c>
      <c r="M224" s="1" t="s">
        <v>451</v>
      </c>
      <c r="N224" s="1" t="s">
        <v>452</v>
      </c>
      <c r="O224" s="1" t="s">
        <v>650</v>
      </c>
      <c r="P224" s="1">
        <v>7.73</v>
      </c>
    </row>
    <row r="225" spans="1:16" x14ac:dyDescent="0.2">
      <c r="A225" s="2" t="str">
        <f t="shared" si="0"/>
        <v>SAI110_water_4</v>
      </c>
      <c r="B225" s="3" t="s">
        <v>42</v>
      </c>
      <c r="C225" s="1" t="s">
        <v>71</v>
      </c>
      <c r="D225" s="1">
        <v>4</v>
      </c>
      <c r="F225" s="1" t="s">
        <v>201</v>
      </c>
      <c r="G225" s="1" t="s">
        <v>447</v>
      </c>
      <c r="H225" s="1" t="s">
        <v>448</v>
      </c>
      <c r="I225" s="1" t="s">
        <v>448</v>
      </c>
      <c r="J225" s="1" t="s">
        <v>449</v>
      </c>
      <c r="K225" s="1" t="s">
        <v>449</v>
      </c>
      <c r="L225" s="1" t="s">
        <v>450</v>
      </c>
      <c r="M225" s="1" t="s">
        <v>451</v>
      </c>
      <c r="N225" s="1" t="s">
        <v>452</v>
      </c>
      <c r="O225" s="1" t="s">
        <v>650</v>
      </c>
      <c r="P225" s="1">
        <v>5.95</v>
      </c>
    </row>
    <row r="226" spans="1:16" x14ac:dyDescent="0.2">
      <c r="A226" s="2" t="str">
        <f t="shared" si="0"/>
        <v>SAI124_drought_1</v>
      </c>
      <c r="B226" s="3" t="s">
        <v>31</v>
      </c>
      <c r="C226" s="1" t="s">
        <v>72</v>
      </c>
      <c r="D226" s="1">
        <v>1</v>
      </c>
      <c r="F226" s="1" t="s">
        <v>201</v>
      </c>
      <c r="G226" s="1" t="s">
        <v>447</v>
      </c>
      <c r="H226" s="1" t="s">
        <v>448</v>
      </c>
      <c r="I226" s="1" t="s">
        <v>448</v>
      </c>
      <c r="J226" s="1" t="s">
        <v>449</v>
      </c>
      <c r="K226" s="1" t="s">
        <v>449</v>
      </c>
      <c r="L226" s="1" t="s">
        <v>450</v>
      </c>
      <c r="M226" s="1" t="s">
        <v>451</v>
      </c>
      <c r="N226" s="1" t="s">
        <v>452</v>
      </c>
      <c r="O226" s="1" t="s">
        <v>652</v>
      </c>
      <c r="P226" s="1">
        <v>8.1</v>
      </c>
    </row>
    <row r="227" spans="1:16" x14ac:dyDescent="0.2">
      <c r="A227" s="2" t="str">
        <f t="shared" si="0"/>
        <v>SAI124_drought_2</v>
      </c>
      <c r="B227" s="3" t="s">
        <v>31</v>
      </c>
      <c r="C227" s="1" t="s">
        <v>72</v>
      </c>
      <c r="D227" s="1">
        <v>2</v>
      </c>
      <c r="F227" s="1" t="s">
        <v>201</v>
      </c>
      <c r="G227" s="1" t="s">
        <v>447</v>
      </c>
      <c r="H227" s="1" t="s">
        <v>448</v>
      </c>
      <c r="I227" s="1" t="s">
        <v>448</v>
      </c>
      <c r="J227" s="1" t="s">
        <v>449</v>
      </c>
      <c r="K227" s="1" t="s">
        <v>449</v>
      </c>
      <c r="L227" s="1" t="s">
        <v>450</v>
      </c>
      <c r="M227" s="1" t="s">
        <v>451</v>
      </c>
      <c r="N227" s="1" t="s">
        <v>452</v>
      </c>
      <c r="O227" s="1" t="s">
        <v>652</v>
      </c>
      <c r="P227" s="1">
        <v>16.600000000000001</v>
      </c>
    </row>
    <row r="228" spans="1:16" x14ac:dyDescent="0.2">
      <c r="A228" s="2" t="str">
        <f t="shared" si="0"/>
        <v>SAI124_drought_3</v>
      </c>
      <c r="B228" s="3" t="s">
        <v>31</v>
      </c>
      <c r="C228" s="1" t="s">
        <v>72</v>
      </c>
      <c r="D228" s="1">
        <v>3</v>
      </c>
      <c r="F228" s="1" t="s">
        <v>201</v>
      </c>
      <c r="G228" s="1" t="s">
        <v>447</v>
      </c>
      <c r="H228" s="1" t="s">
        <v>448</v>
      </c>
      <c r="I228" s="1" t="s">
        <v>448</v>
      </c>
      <c r="J228" s="1" t="s">
        <v>449</v>
      </c>
      <c r="K228" s="1" t="s">
        <v>449</v>
      </c>
      <c r="L228" s="1" t="s">
        <v>450</v>
      </c>
      <c r="M228" s="1" t="s">
        <v>451</v>
      </c>
      <c r="N228" s="1" t="s">
        <v>452</v>
      </c>
      <c r="O228" s="1" t="s">
        <v>652</v>
      </c>
      <c r="P228" s="1">
        <v>15.4</v>
      </c>
    </row>
    <row r="229" spans="1:16" x14ac:dyDescent="0.2">
      <c r="A229" s="2" t="str">
        <f t="shared" si="0"/>
        <v>SAI124_drought_4</v>
      </c>
      <c r="B229" s="3" t="s">
        <v>31</v>
      </c>
      <c r="C229" s="1" t="s">
        <v>72</v>
      </c>
      <c r="D229" s="1">
        <v>4</v>
      </c>
      <c r="F229" s="1" t="s">
        <v>201</v>
      </c>
      <c r="G229" s="1" t="s">
        <v>447</v>
      </c>
      <c r="H229" s="1" t="s">
        <v>448</v>
      </c>
      <c r="I229" s="1" t="s">
        <v>448</v>
      </c>
      <c r="J229" s="1" t="s">
        <v>449</v>
      </c>
      <c r="K229" s="1" t="s">
        <v>449</v>
      </c>
      <c r="L229" s="1" t="s">
        <v>450</v>
      </c>
      <c r="M229" s="1" t="s">
        <v>451</v>
      </c>
      <c r="N229" s="1" t="s">
        <v>452</v>
      </c>
      <c r="O229" s="1" t="s">
        <v>652</v>
      </c>
      <c r="P229" s="1">
        <v>6.94</v>
      </c>
    </row>
    <row r="230" spans="1:16" x14ac:dyDescent="0.2">
      <c r="A230" s="2" t="str">
        <f t="shared" si="0"/>
        <v>SAI124_water_1</v>
      </c>
      <c r="B230" s="3" t="s">
        <v>31</v>
      </c>
      <c r="C230" s="1" t="s">
        <v>71</v>
      </c>
      <c r="D230" s="1">
        <v>1</v>
      </c>
      <c r="F230" s="1" t="s">
        <v>201</v>
      </c>
      <c r="G230" s="1" t="s">
        <v>447</v>
      </c>
      <c r="H230" s="1" t="s">
        <v>448</v>
      </c>
      <c r="I230" s="1" t="s">
        <v>448</v>
      </c>
      <c r="J230" s="1" t="s">
        <v>449</v>
      </c>
      <c r="K230" s="1" t="s">
        <v>449</v>
      </c>
      <c r="L230" s="1" t="s">
        <v>450</v>
      </c>
      <c r="M230" s="1" t="s">
        <v>451</v>
      </c>
      <c r="N230" s="1" t="s">
        <v>452</v>
      </c>
      <c r="O230" s="1" t="s">
        <v>652</v>
      </c>
      <c r="P230" s="1">
        <v>7.59</v>
      </c>
    </row>
    <row r="231" spans="1:16" x14ac:dyDescent="0.2">
      <c r="A231" s="2" t="str">
        <f t="shared" si="0"/>
        <v>SAI124_water_2</v>
      </c>
      <c r="B231" s="3" t="s">
        <v>31</v>
      </c>
      <c r="C231" s="1" t="s">
        <v>71</v>
      </c>
      <c r="D231" s="1">
        <v>2</v>
      </c>
      <c r="F231" s="1" t="s">
        <v>201</v>
      </c>
      <c r="G231" s="1" t="s">
        <v>447</v>
      </c>
      <c r="H231" s="1" t="s">
        <v>448</v>
      </c>
      <c r="I231" s="1" t="s">
        <v>448</v>
      </c>
      <c r="J231" s="1" t="s">
        <v>449</v>
      </c>
      <c r="K231" s="1" t="s">
        <v>449</v>
      </c>
      <c r="L231" s="1" t="s">
        <v>450</v>
      </c>
      <c r="M231" s="1" t="s">
        <v>451</v>
      </c>
      <c r="N231" s="1" t="s">
        <v>452</v>
      </c>
      <c r="O231" s="1" t="s">
        <v>652</v>
      </c>
      <c r="P231" s="1">
        <v>15</v>
      </c>
    </row>
    <row r="232" spans="1:16" x14ac:dyDescent="0.2">
      <c r="A232" s="2" t="str">
        <f t="shared" si="0"/>
        <v>SAI124_water_3</v>
      </c>
      <c r="B232" s="3" t="s">
        <v>31</v>
      </c>
      <c r="C232" s="1" t="s">
        <v>71</v>
      </c>
      <c r="D232" s="1">
        <v>3</v>
      </c>
      <c r="F232" s="1" t="s">
        <v>201</v>
      </c>
      <c r="G232" s="1" t="s">
        <v>447</v>
      </c>
      <c r="H232" s="1" t="s">
        <v>448</v>
      </c>
      <c r="I232" s="1" t="s">
        <v>448</v>
      </c>
      <c r="J232" s="1" t="s">
        <v>449</v>
      </c>
      <c r="K232" s="1" t="s">
        <v>449</v>
      </c>
      <c r="L232" s="1" t="s">
        <v>450</v>
      </c>
      <c r="M232" s="1" t="s">
        <v>451</v>
      </c>
      <c r="N232" s="1" t="s">
        <v>452</v>
      </c>
      <c r="O232" s="1" t="s">
        <v>652</v>
      </c>
      <c r="P232" s="1">
        <v>15.5</v>
      </c>
    </row>
    <row r="233" spans="1:16" x14ac:dyDescent="0.2">
      <c r="A233" s="2" t="str">
        <f t="shared" si="0"/>
        <v>SAI124_water_4</v>
      </c>
      <c r="B233" s="3" t="s">
        <v>31</v>
      </c>
      <c r="C233" s="1" t="s">
        <v>71</v>
      </c>
      <c r="D233" s="1">
        <v>4</v>
      </c>
      <c r="F233" s="1" t="s">
        <v>201</v>
      </c>
      <c r="G233" s="1" t="s">
        <v>447</v>
      </c>
      <c r="H233" s="1" t="s">
        <v>448</v>
      </c>
      <c r="I233" s="1" t="s">
        <v>448</v>
      </c>
      <c r="J233" s="1" t="s">
        <v>449</v>
      </c>
      <c r="K233" s="1" t="s">
        <v>449</v>
      </c>
      <c r="L233" s="1" t="s">
        <v>450</v>
      </c>
      <c r="M233" s="1" t="s">
        <v>451</v>
      </c>
      <c r="N233" s="1" t="s">
        <v>452</v>
      </c>
      <c r="O233" s="1" t="s">
        <v>652</v>
      </c>
      <c r="P233" s="1">
        <v>15.2</v>
      </c>
    </row>
    <row r="234" spans="1:16" x14ac:dyDescent="0.2">
      <c r="A234" s="2" t="str">
        <f t="shared" si="0"/>
        <v>SAI126_drought_1</v>
      </c>
      <c r="B234" s="3" t="s">
        <v>24</v>
      </c>
      <c r="C234" s="1" t="s">
        <v>72</v>
      </c>
      <c r="D234" s="1">
        <v>1</v>
      </c>
      <c r="F234" s="1" t="s">
        <v>201</v>
      </c>
      <c r="G234" s="1" t="s">
        <v>447</v>
      </c>
      <c r="H234" s="1" t="s">
        <v>448</v>
      </c>
      <c r="I234" s="1" t="s">
        <v>448</v>
      </c>
      <c r="J234" s="1" t="s">
        <v>449</v>
      </c>
      <c r="K234" s="1" t="s">
        <v>449</v>
      </c>
      <c r="L234" s="1" t="s">
        <v>450</v>
      </c>
      <c r="M234" s="1" t="s">
        <v>451</v>
      </c>
      <c r="N234" s="1" t="s">
        <v>452</v>
      </c>
      <c r="O234" s="1" t="s">
        <v>651</v>
      </c>
      <c r="P234" s="1">
        <v>5.18</v>
      </c>
    </row>
    <row r="235" spans="1:16" x14ac:dyDescent="0.2">
      <c r="A235" s="2" t="str">
        <f t="shared" si="0"/>
        <v>SAI126_drought_2</v>
      </c>
      <c r="B235" s="3" t="s">
        <v>24</v>
      </c>
      <c r="C235" s="1" t="s">
        <v>72</v>
      </c>
      <c r="D235" s="1">
        <v>2</v>
      </c>
      <c r="F235" s="1" t="s">
        <v>201</v>
      </c>
      <c r="G235" s="1" t="s">
        <v>447</v>
      </c>
      <c r="H235" s="1" t="s">
        <v>448</v>
      </c>
      <c r="I235" s="1" t="s">
        <v>448</v>
      </c>
      <c r="J235" s="1" t="s">
        <v>449</v>
      </c>
      <c r="K235" s="1" t="s">
        <v>449</v>
      </c>
      <c r="L235" s="1" t="s">
        <v>450</v>
      </c>
      <c r="M235" s="1" t="s">
        <v>451</v>
      </c>
      <c r="N235" s="1" t="s">
        <v>452</v>
      </c>
      <c r="O235" s="1" t="s">
        <v>651</v>
      </c>
      <c r="P235" s="1">
        <v>5.36</v>
      </c>
    </row>
    <row r="236" spans="1:16" x14ac:dyDescent="0.2">
      <c r="A236" s="2" t="str">
        <f t="shared" si="0"/>
        <v>SAI126_drought_3</v>
      </c>
      <c r="B236" s="3" t="s">
        <v>24</v>
      </c>
      <c r="C236" s="1" t="s">
        <v>72</v>
      </c>
      <c r="D236" s="1">
        <v>3</v>
      </c>
      <c r="F236" s="1" t="s">
        <v>201</v>
      </c>
      <c r="G236" s="1" t="s">
        <v>447</v>
      </c>
      <c r="H236" s="1" t="s">
        <v>448</v>
      </c>
      <c r="I236" s="1" t="s">
        <v>448</v>
      </c>
      <c r="J236" s="1" t="s">
        <v>449</v>
      </c>
      <c r="K236" s="1" t="s">
        <v>449</v>
      </c>
      <c r="L236" s="1" t="s">
        <v>450</v>
      </c>
      <c r="M236" s="1" t="s">
        <v>451</v>
      </c>
      <c r="N236" s="1" t="s">
        <v>452</v>
      </c>
      <c r="O236" s="1" t="s">
        <v>651</v>
      </c>
      <c r="P236" s="1">
        <v>13.2</v>
      </c>
    </row>
    <row r="237" spans="1:16" x14ac:dyDescent="0.2">
      <c r="A237" s="2" t="str">
        <f t="shared" si="0"/>
        <v>SAI126_drought_4</v>
      </c>
      <c r="B237" s="3" t="s">
        <v>24</v>
      </c>
      <c r="C237" s="1" t="s">
        <v>72</v>
      </c>
      <c r="D237" s="1">
        <v>4</v>
      </c>
      <c r="F237" s="1" t="s">
        <v>201</v>
      </c>
      <c r="G237" s="1" t="s">
        <v>447</v>
      </c>
      <c r="H237" s="1" t="s">
        <v>448</v>
      </c>
      <c r="I237" s="1" t="s">
        <v>448</v>
      </c>
      <c r="J237" s="1" t="s">
        <v>449</v>
      </c>
      <c r="K237" s="1" t="s">
        <v>449</v>
      </c>
      <c r="L237" s="1" t="s">
        <v>450</v>
      </c>
      <c r="M237" s="1" t="s">
        <v>451</v>
      </c>
      <c r="N237" s="1" t="s">
        <v>452</v>
      </c>
      <c r="O237" s="1" t="s">
        <v>651</v>
      </c>
      <c r="P237" s="1">
        <v>0</v>
      </c>
    </row>
    <row r="238" spans="1:16" x14ac:dyDescent="0.2">
      <c r="A238" s="2" t="str">
        <f t="shared" si="0"/>
        <v>SAI126_water_1</v>
      </c>
      <c r="B238" s="3" t="s">
        <v>24</v>
      </c>
      <c r="C238" s="1" t="s">
        <v>71</v>
      </c>
      <c r="D238" s="1">
        <v>1</v>
      </c>
      <c r="F238" s="1" t="s">
        <v>201</v>
      </c>
      <c r="G238" s="1" t="s">
        <v>447</v>
      </c>
      <c r="H238" s="1" t="s">
        <v>448</v>
      </c>
      <c r="I238" s="1" t="s">
        <v>448</v>
      </c>
      <c r="J238" s="1" t="s">
        <v>449</v>
      </c>
      <c r="K238" s="1" t="s">
        <v>449</v>
      </c>
      <c r="L238" s="1" t="s">
        <v>450</v>
      </c>
      <c r="M238" s="1" t="s">
        <v>451</v>
      </c>
      <c r="N238" s="1" t="s">
        <v>452</v>
      </c>
      <c r="O238" s="1" t="s">
        <v>651</v>
      </c>
      <c r="P238" s="1">
        <v>2.12</v>
      </c>
    </row>
    <row r="239" spans="1:16" x14ac:dyDescent="0.2">
      <c r="A239" s="2" t="str">
        <f t="shared" si="0"/>
        <v>SAI126_water_2</v>
      </c>
      <c r="B239" s="3" t="s">
        <v>24</v>
      </c>
      <c r="C239" s="1" t="s">
        <v>71</v>
      </c>
      <c r="D239" s="1">
        <v>2</v>
      </c>
      <c r="F239" s="1" t="s">
        <v>201</v>
      </c>
      <c r="G239" s="1" t="s">
        <v>447</v>
      </c>
      <c r="H239" s="1" t="s">
        <v>448</v>
      </c>
      <c r="I239" s="1" t="s">
        <v>448</v>
      </c>
      <c r="J239" s="1" t="s">
        <v>449</v>
      </c>
      <c r="K239" s="1" t="s">
        <v>449</v>
      </c>
      <c r="L239" s="1" t="s">
        <v>450</v>
      </c>
      <c r="M239" s="1" t="s">
        <v>451</v>
      </c>
      <c r="N239" s="1" t="s">
        <v>452</v>
      </c>
      <c r="O239" s="1" t="s">
        <v>651</v>
      </c>
      <c r="P239" s="1">
        <v>9.56</v>
      </c>
    </row>
    <row r="240" spans="1:16" x14ac:dyDescent="0.2">
      <c r="A240" s="2" t="str">
        <f t="shared" si="0"/>
        <v>SAI126_water_3</v>
      </c>
      <c r="B240" s="3" t="s">
        <v>24</v>
      </c>
      <c r="C240" s="1" t="s">
        <v>71</v>
      </c>
      <c r="D240" s="1">
        <v>3</v>
      </c>
      <c r="F240" s="1" t="s">
        <v>201</v>
      </c>
      <c r="G240" s="1" t="s">
        <v>447</v>
      </c>
      <c r="H240" s="1" t="s">
        <v>448</v>
      </c>
      <c r="I240" s="1" t="s">
        <v>448</v>
      </c>
      <c r="J240" s="1" t="s">
        <v>449</v>
      </c>
      <c r="K240" s="1" t="s">
        <v>449</v>
      </c>
      <c r="L240" s="1" t="s">
        <v>450</v>
      </c>
      <c r="M240" s="1" t="s">
        <v>451</v>
      </c>
      <c r="N240" s="1" t="s">
        <v>452</v>
      </c>
      <c r="O240" s="1" t="s">
        <v>651</v>
      </c>
      <c r="P240" s="1">
        <v>5.34</v>
      </c>
    </row>
    <row r="241" spans="1:16" x14ac:dyDescent="0.2">
      <c r="A241" s="2" t="str">
        <f t="shared" si="0"/>
        <v>SAI126_water_4</v>
      </c>
      <c r="B241" s="3" t="s">
        <v>24</v>
      </c>
      <c r="C241" s="1" t="s">
        <v>71</v>
      </c>
      <c r="D241" s="1">
        <v>4</v>
      </c>
      <c r="F241" s="1" t="s">
        <v>201</v>
      </c>
      <c r="G241" s="1" t="s">
        <v>447</v>
      </c>
      <c r="H241" s="1" t="s">
        <v>448</v>
      </c>
      <c r="I241" s="1" t="s">
        <v>448</v>
      </c>
      <c r="J241" s="1" t="s">
        <v>449</v>
      </c>
      <c r="K241" s="1" t="s">
        <v>449</v>
      </c>
      <c r="L241" s="1" t="s">
        <v>450</v>
      </c>
      <c r="M241" s="1" t="s">
        <v>451</v>
      </c>
      <c r="N241" s="1" t="s">
        <v>452</v>
      </c>
      <c r="O241" s="1" t="s">
        <v>651</v>
      </c>
      <c r="P241" s="1">
        <v>7.76</v>
      </c>
    </row>
    <row r="242" spans="1:16" x14ac:dyDescent="0.2">
      <c r="A242" s="2" t="str">
        <f t="shared" ref="A242:A305" si="1">LEFT(B242,3)&amp;RIGHT(B242,3)&amp;"_"&amp;C242&amp;"_"&amp;D242</f>
        <v>SAI133_drought_1</v>
      </c>
      <c r="B242" s="3" t="s">
        <v>35</v>
      </c>
      <c r="C242" s="1" t="s">
        <v>72</v>
      </c>
      <c r="D242" s="1">
        <v>1</v>
      </c>
      <c r="F242" s="1" t="s">
        <v>201</v>
      </c>
      <c r="G242" s="1" t="s">
        <v>447</v>
      </c>
      <c r="H242" s="1" t="s">
        <v>448</v>
      </c>
      <c r="I242" s="1" t="s">
        <v>448</v>
      </c>
      <c r="J242" s="1" t="s">
        <v>449</v>
      </c>
      <c r="K242" s="1" t="s">
        <v>449</v>
      </c>
      <c r="L242" s="1" t="s">
        <v>450</v>
      </c>
      <c r="M242" s="1" t="s">
        <v>451</v>
      </c>
      <c r="N242" s="1" t="s">
        <v>452</v>
      </c>
      <c r="O242" s="1" t="s">
        <v>652</v>
      </c>
      <c r="P242" s="1">
        <v>8.83</v>
      </c>
    </row>
    <row r="243" spans="1:16" x14ac:dyDescent="0.2">
      <c r="A243" s="2" t="str">
        <f t="shared" si="1"/>
        <v>SAI133_drought_2</v>
      </c>
      <c r="B243" s="3" t="s">
        <v>35</v>
      </c>
      <c r="C243" s="1" t="s">
        <v>72</v>
      </c>
      <c r="D243" s="1">
        <v>2</v>
      </c>
      <c r="F243" s="1" t="s">
        <v>201</v>
      </c>
      <c r="G243" s="1" t="s">
        <v>447</v>
      </c>
      <c r="H243" s="1" t="s">
        <v>448</v>
      </c>
      <c r="I243" s="1" t="s">
        <v>448</v>
      </c>
      <c r="J243" s="1" t="s">
        <v>449</v>
      </c>
      <c r="K243" s="1" t="s">
        <v>449</v>
      </c>
      <c r="L243" s="1" t="s">
        <v>450</v>
      </c>
      <c r="M243" s="1" t="s">
        <v>451</v>
      </c>
      <c r="N243" s="1" t="s">
        <v>452</v>
      </c>
      <c r="O243" s="1" t="s">
        <v>652</v>
      </c>
      <c r="P243" s="1">
        <v>13.2</v>
      </c>
    </row>
    <row r="244" spans="1:16" x14ac:dyDescent="0.2">
      <c r="A244" s="2" t="str">
        <f t="shared" si="1"/>
        <v>SAI133_drought_3</v>
      </c>
      <c r="B244" s="3" t="s">
        <v>35</v>
      </c>
      <c r="C244" s="1" t="s">
        <v>72</v>
      </c>
      <c r="D244" s="1">
        <v>3</v>
      </c>
      <c r="F244" s="1" t="s">
        <v>201</v>
      </c>
      <c r="G244" s="1" t="s">
        <v>447</v>
      </c>
      <c r="H244" s="1" t="s">
        <v>448</v>
      </c>
      <c r="I244" s="1" t="s">
        <v>448</v>
      </c>
      <c r="J244" s="1" t="s">
        <v>449</v>
      </c>
      <c r="K244" s="1" t="s">
        <v>449</v>
      </c>
      <c r="L244" s="1" t="s">
        <v>450</v>
      </c>
      <c r="M244" s="1" t="s">
        <v>451</v>
      </c>
      <c r="N244" s="1" t="s">
        <v>452</v>
      </c>
      <c r="O244" s="1" t="s">
        <v>652</v>
      </c>
      <c r="P244" s="1">
        <v>9.98</v>
      </c>
    </row>
    <row r="245" spans="1:16" x14ac:dyDescent="0.2">
      <c r="A245" s="2" t="str">
        <f t="shared" si="1"/>
        <v>SAI133_drought_4</v>
      </c>
      <c r="B245" s="3" t="s">
        <v>35</v>
      </c>
      <c r="C245" s="1" t="s">
        <v>72</v>
      </c>
      <c r="D245" s="1">
        <v>4</v>
      </c>
      <c r="F245" s="1" t="s">
        <v>201</v>
      </c>
      <c r="G245" s="1" t="s">
        <v>447</v>
      </c>
      <c r="H245" s="1" t="s">
        <v>448</v>
      </c>
      <c r="I245" s="1" t="s">
        <v>448</v>
      </c>
      <c r="J245" s="1" t="s">
        <v>449</v>
      </c>
      <c r="K245" s="1" t="s">
        <v>449</v>
      </c>
      <c r="L245" s="1" t="s">
        <v>450</v>
      </c>
      <c r="M245" s="1" t="s">
        <v>451</v>
      </c>
      <c r="N245" s="1" t="s">
        <v>452</v>
      </c>
      <c r="O245" s="1" t="s">
        <v>652</v>
      </c>
      <c r="P245" s="1">
        <v>12.2</v>
      </c>
    </row>
    <row r="246" spans="1:16" x14ac:dyDescent="0.2">
      <c r="A246" s="2" t="str">
        <f t="shared" si="1"/>
        <v>SAI133_water_1</v>
      </c>
      <c r="B246" s="3" t="s">
        <v>35</v>
      </c>
      <c r="C246" s="1" t="s">
        <v>71</v>
      </c>
      <c r="D246" s="1">
        <v>1</v>
      </c>
      <c r="F246" s="1" t="s">
        <v>201</v>
      </c>
      <c r="G246" s="1" t="s">
        <v>447</v>
      </c>
      <c r="H246" s="1" t="s">
        <v>448</v>
      </c>
      <c r="I246" s="1" t="s">
        <v>448</v>
      </c>
      <c r="J246" s="1" t="s">
        <v>449</v>
      </c>
      <c r="K246" s="1" t="s">
        <v>449</v>
      </c>
      <c r="L246" s="1" t="s">
        <v>450</v>
      </c>
      <c r="M246" s="1" t="s">
        <v>451</v>
      </c>
      <c r="N246" s="1" t="s">
        <v>452</v>
      </c>
      <c r="O246" s="1" t="s">
        <v>652</v>
      </c>
      <c r="P246" s="1">
        <v>6.33</v>
      </c>
    </row>
    <row r="247" spans="1:16" x14ac:dyDescent="0.2">
      <c r="A247" s="2" t="str">
        <f t="shared" si="1"/>
        <v>SAI133_water_2</v>
      </c>
      <c r="B247" s="3" t="s">
        <v>35</v>
      </c>
      <c r="C247" s="1" t="s">
        <v>71</v>
      </c>
      <c r="D247" s="1">
        <v>2</v>
      </c>
      <c r="F247" s="1" t="s">
        <v>201</v>
      </c>
      <c r="G247" s="1" t="s">
        <v>447</v>
      </c>
      <c r="H247" s="1" t="s">
        <v>448</v>
      </c>
      <c r="I247" s="1" t="s">
        <v>448</v>
      </c>
      <c r="J247" s="1" t="s">
        <v>449</v>
      </c>
      <c r="K247" s="1" t="s">
        <v>449</v>
      </c>
      <c r="L247" s="1" t="s">
        <v>450</v>
      </c>
      <c r="M247" s="1" t="s">
        <v>451</v>
      </c>
      <c r="N247" s="1" t="s">
        <v>452</v>
      </c>
      <c r="O247" s="1" t="s">
        <v>652</v>
      </c>
      <c r="P247" s="1">
        <v>7.33</v>
      </c>
    </row>
    <row r="248" spans="1:16" x14ac:dyDescent="0.2">
      <c r="A248" s="2" t="str">
        <f t="shared" si="1"/>
        <v>SAI133_water_3</v>
      </c>
      <c r="B248" s="3" t="s">
        <v>35</v>
      </c>
      <c r="C248" s="1" t="s">
        <v>71</v>
      </c>
      <c r="D248" s="1">
        <v>3</v>
      </c>
      <c r="F248" s="1" t="s">
        <v>201</v>
      </c>
      <c r="G248" s="1" t="s">
        <v>447</v>
      </c>
      <c r="H248" s="1" t="s">
        <v>448</v>
      </c>
      <c r="I248" s="1" t="s">
        <v>448</v>
      </c>
      <c r="J248" s="1" t="s">
        <v>449</v>
      </c>
      <c r="K248" s="1" t="s">
        <v>449</v>
      </c>
      <c r="L248" s="1" t="s">
        <v>450</v>
      </c>
      <c r="M248" s="1" t="s">
        <v>451</v>
      </c>
      <c r="N248" s="1" t="s">
        <v>452</v>
      </c>
      <c r="O248" s="1" t="s">
        <v>652</v>
      </c>
      <c r="P248" s="1">
        <v>8.17</v>
      </c>
    </row>
    <row r="249" spans="1:16" x14ac:dyDescent="0.2">
      <c r="A249" s="2" t="str">
        <f t="shared" si="1"/>
        <v>SAI133_water_4</v>
      </c>
      <c r="B249" s="3" t="s">
        <v>35</v>
      </c>
      <c r="C249" s="1" t="s">
        <v>71</v>
      </c>
      <c r="D249" s="1">
        <v>4</v>
      </c>
      <c r="F249" s="1" t="s">
        <v>201</v>
      </c>
      <c r="G249" s="1" t="s">
        <v>447</v>
      </c>
      <c r="H249" s="1" t="s">
        <v>448</v>
      </c>
      <c r="I249" s="1" t="s">
        <v>448</v>
      </c>
      <c r="J249" s="1" t="s">
        <v>449</v>
      </c>
      <c r="K249" s="1" t="s">
        <v>449</v>
      </c>
      <c r="L249" s="1" t="s">
        <v>450</v>
      </c>
      <c r="M249" s="1" t="s">
        <v>451</v>
      </c>
      <c r="N249" s="1" t="s">
        <v>452</v>
      </c>
      <c r="O249" s="1" t="s">
        <v>652</v>
      </c>
      <c r="P249" s="1">
        <v>8.23</v>
      </c>
    </row>
    <row r="250" spans="1:16" x14ac:dyDescent="0.2">
      <c r="A250" s="2" t="str">
        <f t="shared" si="1"/>
        <v>SAI072_drought_1</v>
      </c>
      <c r="B250" s="3" t="s">
        <v>16</v>
      </c>
      <c r="C250" s="1" t="s">
        <v>72</v>
      </c>
      <c r="D250" s="1">
        <v>1</v>
      </c>
      <c r="F250" s="1" t="s">
        <v>202</v>
      </c>
      <c r="G250" s="1" t="s">
        <v>453</v>
      </c>
      <c r="H250" s="1" t="s">
        <v>454</v>
      </c>
      <c r="I250" s="1" t="s">
        <v>454</v>
      </c>
      <c r="J250" s="1" t="s">
        <v>455</v>
      </c>
      <c r="K250" s="1" t="s">
        <v>455</v>
      </c>
      <c r="L250" s="1" t="s">
        <v>457</v>
      </c>
      <c r="M250" s="1" t="s">
        <v>652</v>
      </c>
      <c r="N250" s="1" t="s">
        <v>656</v>
      </c>
      <c r="O250" s="1" t="s">
        <v>654</v>
      </c>
      <c r="P250" s="1">
        <v>23.5</v>
      </c>
    </row>
    <row r="251" spans="1:16" x14ac:dyDescent="0.2">
      <c r="A251" s="2" t="str">
        <f t="shared" si="1"/>
        <v>SAI072_drought_2</v>
      </c>
      <c r="B251" s="3" t="s">
        <v>16</v>
      </c>
      <c r="C251" s="1" t="s">
        <v>72</v>
      </c>
      <c r="D251" s="1">
        <v>2</v>
      </c>
      <c r="F251" s="1" t="s">
        <v>202</v>
      </c>
      <c r="G251" s="1" t="s">
        <v>453</v>
      </c>
      <c r="H251" s="1" t="s">
        <v>454</v>
      </c>
      <c r="I251" s="1" t="s">
        <v>454</v>
      </c>
      <c r="J251" s="1" t="s">
        <v>455</v>
      </c>
      <c r="K251" s="1" t="s">
        <v>455</v>
      </c>
      <c r="L251" s="1" t="s">
        <v>457</v>
      </c>
      <c r="M251" s="1" t="s">
        <v>652</v>
      </c>
      <c r="N251" s="1" t="s">
        <v>656</v>
      </c>
      <c r="O251" s="1" t="s">
        <v>654</v>
      </c>
      <c r="P251" s="1">
        <v>9.91</v>
      </c>
    </row>
    <row r="252" spans="1:16" x14ac:dyDescent="0.2">
      <c r="A252" s="2" t="str">
        <f t="shared" si="1"/>
        <v>SAI072_drought_3</v>
      </c>
      <c r="B252" s="3" t="s">
        <v>16</v>
      </c>
      <c r="C252" s="1" t="s">
        <v>72</v>
      </c>
      <c r="D252" s="1">
        <v>3</v>
      </c>
      <c r="F252" s="1" t="s">
        <v>202</v>
      </c>
      <c r="G252" s="1" t="s">
        <v>453</v>
      </c>
      <c r="H252" s="1" t="s">
        <v>454</v>
      </c>
      <c r="I252" s="1" t="s">
        <v>454</v>
      </c>
      <c r="J252" s="1" t="s">
        <v>455</v>
      </c>
      <c r="K252" s="1" t="s">
        <v>455</v>
      </c>
      <c r="L252" s="1" t="s">
        <v>457</v>
      </c>
      <c r="M252" s="1" t="s">
        <v>652</v>
      </c>
      <c r="N252" s="1" t="s">
        <v>656</v>
      </c>
      <c r="O252" s="1" t="s">
        <v>654</v>
      </c>
      <c r="P252" s="1">
        <v>9.7799999999999994</v>
      </c>
    </row>
    <row r="253" spans="1:16" x14ac:dyDescent="0.2">
      <c r="A253" s="2" t="str">
        <f t="shared" si="1"/>
        <v>SAI072_drought_4</v>
      </c>
      <c r="B253" s="3" t="s">
        <v>16</v>
      </c>
      <c r="C253" s="1" t="s">
        <v>72</v>
      </c>
      <c r="D253" s="1">
        <v>4</v>
      </c>
      <c r="F253" s="1" t="s">
        <v>202</v>
      </c>
      <c r="G253" s="1" t="s">
        <v>453</v>
      </c>
      <c r="H253" s="1" t="s">
        <v>454</v>
      </c>
      <c r="I253" s="1" t="s">
        <v>454</v>
      </c>
      <c r="J253" s="1" t="s">
        <v>455</v>
      </c>
      <c r="K253" s="1" t="s">
        <v>455</v>
      </c>
      <c r="L253" s="1" t="s">
        <v>457</v>
      </c>
      <c r="M253" s="1" t="s">
        <v>652</v>
      </c>
      <c r="N253" s="1" t="s">
        <v>656</v>
      </c>
      <c r="O253" s="1" t="s">
        <v>654</v>
      </c>
      <c r="P253" s="1">
        <v>13.5</v>
      </c>
    </row>
    <row r="254" spans="1:16" x14ac:dyDescent="0.2">
      <c r="A254" s="2" t="str">
        <f t="shared" si="1"/>
        <v>SAI072_water_1</v>
      </c>
      <c r="B254" s="3" t="s">
        <v>16</v>
      </c>
      <c r="C254" s="1" t="s">
        <v>71</v>
      </c>
      <c r="D254" s="1">
        <v>1</v>
      </c>
      <c r="F254" s="1" t="s">
        <v>202</v>
      </c>
      <c r="G254" s="1" t="s">
        <v>453</v>
      </c>
      <c r="H254" s="1" t="s">
        <v>454</v>
      </c>
      <c r="I254" s="1" t="s">
        <v>454</v>
      </c>
      <c r="J254" s="1" t="s">
        <v>455</v>
      </c>
      <c r="K254" s="1" t="s">
        <v>455</v>
      </c>
      <c r="L254" s="1" t="s">
        <v>457</v>
      </c>
      <c r="M254" s="1" t="s">
        <v>652</v>
      </c>
      <c r="N254" s="1" t="s">
        <v>656</v>
      </c>
      <c r="O254" s="1" t="s">
        <v>654</v>
      </c>
      <c r="P254" s="1">
        <v>14.1</v>
      </c>
    </row>
    <row r="255" spans="1:16" x14ac:dyDescent="0.2">
      <c r="A255" s="2" t="str">
        <f t="shared" si="1"/>
        <v>SAI072_water_2</v>
      </c>
      <c r="B255" s="3" t="s">
        <v>16</v>
      </c>
      <c r="C255" s="1" t="s">
        <v>71</v>
      </c>
      <c r="D255" s="1">
        <v>2</v>
      </c>
      <c r="F255" s="1" t="s">
        <v>202</v>
      </c>
      <c r="G255" s="1" t="s">
        <v>453</v>
      </c>
      <c r="H255" s="1" t="s">
        <v>454</v>
      </c>
      <c r="I255" s="1" t="s">
        <v>454</v>
      </c>
      <c r="J255" s="1" t="s">
        <v>455</v>
      </c>
      <c r="K255" s="1" t="s">
        <v>455</v>
      </c>
      <c r="L255" s="1" t="s">
        <v>457</v>
      </c>
      <c r="M255" s="1" t="s">
        <v>652</v>
      </c>
      <c r="N255" s="1" t="s">
        <v>656</v>
      </c>
      <c r="O255" s="1" t="s">
        <v>654</v>
      </c>
      <c r="P255" s="1">
        <v>12.2</v>
      </c>
    </row>
    <row r="256" spans="1:16" x14ac:dyDescent="0.2">
      <c r="A256" s="2" t="str">
        <f t="shared" si="1"/>
        <v>SAI072_water_3</v>
      </c>
      <c r="B256" s="3" t="s">
        <v>16</v>
      </c>
      <c r="C256" s="1" t="s">
        <v>71</v>
      </c>
      <c r="D256" s="1">
        <v>3</v>
      </c>
      <c r="F256" s="1" t="s">
        <v>202</v>
      </c>
      <c r="G256" s="1" t="s">
        <v>453</v>
      </c>
      <c r="H256" s="1" t="s">
        <v>454</v>
      </c>
      <c r="I256" s="1" t="s">
        <v>454</v>
      </c>
      <c r="J256" s="1" t="s">
        <v>455</v>
      </c>
      <c r="K256" s="1" t="s">
        <v>455</v>
      </c>
      <c r="L256" s="1" t="s">
        <v>457</v>
      </c>
      <c r="M256" s="1" t="s">
        <v>652</v>
      </c>
      <c r="N256" s="1" t="s">
        <v>656</v>
      </c>
      <c r="O256" s="1" t="s">
        <v>654</v>
      </c>
      <c r="P256" s="1">
        <v>13.3</v>
      </c>
    </row>
    <row r="257" spans="1:16" x14ac:dyDescent="0.2">
      <c r="A257" s="2" t="str">
        <f t="shared" si="1"/>
        <v>SAI072_water_4</v>
      </c>
      <c r="B257" s="3" t="s">
        <v>16</v>
      </c>
      <c r="C257" s="1" t="s">
        <v>71</v>
      </c>
      <c r="D257" s="1">
        <v>4</v>
      </c>
      <c r="F257" s="1" t="s">
        <v>202</v>
      </c>
      <c r="G257" s="1" t="s">
        <v>453</v>
      </c>
      <c r="H257" s="1" t="s">
        <v>454</v>
      </c>
      <c r="I257" s="1" t="s">
        <v>454</v>
      </c>
      <c r="J257" s="1" t="s">
        <v>455</v>
      </c>
      <c r="K257" s="1" t="s">
        <v>455</v>
      </c>
      <c r="L257" s="1" t="s">
        <v>457</v>
      </c>
      <c r="M257" s="1" t="s">
        <v>652</v>
      </c>
      <c r="N257" s="1" t="s">
        <v>656</v>
      </c>
      <c r="O257" s="1" t="s">
        <v>654</v>
      </c>
      <c r="P257" s="1">
        <v>12.1</v>
      </c>
    </row>
    <row r="258" spans="1:16" x14ac:dyDescent="0.2">
      <c r="A258" s="2" t="str">
        <f t="shared" si="1"/>
        <v>SAI086_drought_1</v>
      </c>
      <c r="B258" s="3" t="s">
        <v>15</v>
      </c>
      <c r="C258" s="1" t="s">
        <v>72</v>
      </c>
      <c r="D258" s="1">
        <v>1</v>
      </c>
      <c r="F258" s="1" t="s">
        <v>202</v>
      </c>
      <c r="G258" s="1" t="s">
        <v>453</v>
      </c>
      <c r="H258" s="1" t="s">
        <v>454</v>
      </c>
      <c r="I258" s="1" t="s">
        <v>454</v>
      </c>
      <c r="J258" s="1" t="s">
        <v>455</v>
      </c>
      <c r="K258" s="1" t="s">
        <v>455</v>
      </c>
      <c r="L258" s="1" t="s">
        <v>457</v>
      </c>
      <c r="M258" s="1" t="s">
        <v>652</v>
      </c>
      <c r="N258" s="1" t="s">
        <v>656</v>
      </c>
      <c r="O258" s="1" t="s">
        <v>654</v>
      </c>
      <c r="P258" s="1">
        <v>33.4</v>
      </c>
    </row>
    <row r="259" spans="1:16" x14ac:dyDescent="0.2">
      <c r="A259" s="2" t="str">
        <f t="shared" si="1"/>
        <v>SAI086_drought_2</v>
      </c>
      <c r="B259" s="3" t="s">
        <v>15</v>
      </c>
      <c r="C259" s="1" t="s">
        <v>72</v>
      </c>
      <c r="D259" s="1">
        <v>2</v>
      </c>
      <c r="F259" s="1" t="s">
        <v>202</v>
      </c>
      <c r="G259" s="1" t="s">
        <v>453</v>
      </c>
      <c r="H259" s="1" t="s">
        <v>454</v>
      </c>
      <c r="I259" s="1" t="s">
        <v>454</v>
      </c>
      <c r="J259" s="1" t="s">
        <v>455</v>
      </c>
      <c r="K259" s="1" t="s">
        <v>455</v>
      </c>
      <c r="L259" s="1" t="s">
        <v>457</v>
      </c>
      <c r="M259" s="1" t="s">
        <v>652</v>
      </c>
      <c r="N259" s="1" t="s">
        <v>656</v>
      </c>
      <c r="O259" s="1" t="s">
        <v>654</v>
      </c>
      <c r="P259" s="1">
        <v>24.7</v>
      </c>
    </row>
    <row r="260" spans="1:16" x14ac:dyDescent="0.2">
      <c r="A260" s="2" t="str">
        <f t="shared" si="1"/>
        <v>SAI086_drought_3</v>
      </c>
      <c r="B260" s="3" t="s">
        <v>15</v>
      </c>
      <c r="C260" s="1" t="s">
        <v>72</v>
      </c>
      <c r="D260" s="1">
        <v>3</v>
      </c>
      <c r="F260" s="1" t="s">
        <v>202</v>
      </c>
      <c r="G260" s="1" t="s">
        <v>453</v>
      </c>
      <c r="H260" s="1" t="s">
        <v>454</v>
      </c>
      <c r="I260" s="1" t="s">
        <v>454</v>
      </c>
      <c r="J260" s="1" t="s">
        <v>455</v>
      </c>
      <c r="K260" s="1" t="s">
        <v>455</v>
      </c>
      <c r="L260" s="1" t="s">
        <v>457</v>
      </c>
      <c r="M260" s="1" t="s">
        <v>652</v>
      </c>
      <c r="N260" s="1" t="s">
        <v>656</v>
      </c>
      <c r="O260" s="1" t="s">
        <v>654</v>
      </c>
      <c r="P260" s="1">
        <v>30.4</v>
      </c>
    </row>
    <row r="261" spans="1:16" x14ac:dyDescent="0.2">
      <c r="A261" s="2" t="str">
        <f t="shared" si="1"/>
        <v>SAI086_drought_4</v>
      </c>
      <c r="B261" s="3" t="s">
        <v>15</v>
      </c>
      <c r="C261" s="1" t="s">
        <v>72</v>
      </c>
      <c r="D261" s="1">
        <v>4</v>
      </c>
      <c r="F261" s="1" t="s">
        <v>202</v>
      </c>
      <c r="G261" s="1" t="s">
        <v>453</v>
      </c>
      <c r="H261" s="1" t="s">
        <v>454</v>
      </c>
      <c r="I261" s="1" t="s">
        <v>454</v>
      </c>
      <c r="J261" s="1" t="s">
        <v>455</v>
      </c>
      <c r="K261" s="1" t="s">
        <v>455</v>
      </c>
      <c r="L261" s="1" t="s">
        <v>457</v>
      </c>
      <c r="M261" s="1" t="s">
        <v>652</v>
      </c>
      <c r="N261" s="1" t="s">
        <v>656</v>
      </c>
      <c r="O261" s="1" t="s">
        <v>654</v>
      </c>
      <c r="P261" s="1">
        <v>30.6</v>
      </c>
    </row>
    <row r="262" spans="1:16" x14ac:dyDescent="0.2">
      <c r="A262" s="2" t="str">
        <f t="shared" si="1"/>
        <v>SAI086_water_1</v>
      </c>
      <c r="B262" s="3" t="s">
        <v>15</v>
      </c>
      <c r="C262" s="1" t="s">
        <v>71</v>
      </c>
      <c r="D262" s="1">
        <v>1</v>
      </c>
      <c r="F262" s="1" t="s">
        <v>202</v>
      </c>
      <c r="G262" s="1" t="s">
        <v>453</v>
      </c>
      <c r="H262" s="1" t="s">
        <v>454</v>
      </c>
      <c r="I262" s="1" t="s">
        <v>454</v>
      </c>
      <c r="J262" s="1" t="s">
        <v>455</v>
      </c>
      <c r="K262" s="1" t="s">
        <v>455</v>
      </c>
      <c r="L262" s="1" t="s">
        <v>457</v>
      </c>
      <c r="M262" s="1" t="s">
        <v>652</v>
      </c>
      <c r="N262" s="1" t="s">
        <v>656</v>
      </c>
      <c r="O262" s="1" t="s">
        <v>654</v>
      </c>
      <c r="P262" s="1">
        <v>20.3</v>
      </c>
    </row>
    <row r="263" spans="1:16" x14ac:dyDescent="0.2">
      <c r="A263" s="2" t="str">
        <f t="shared" si="1"/>
        <v>SAI086_water_2</v>
      </c>
      <c r="B263" s="3" t="s">
        <v>15</v>
      </c>
      <c r="C263" s="1" t="s">
        <v>71</v>
      </c>
      <c r="D263" s="1">
        <v>2</v>
      </c>
      <c r="F263" s="1" t="s">
        <v>202</v>
      </c>
      <c r="G263" s="1" t="s">
        <v>453</v>
      </c>
      <c r="H263" s="1" t="s">
        <v>454</v>
      </c>
      <c r="I263" s="1" t="s">
        <v>454</v>
      </c>
      <c r="J263" s="1" t="s">
        <v>455</v>
      </c>
      <c r="K263" s="1" t="s">
        <v>455</v>
      </c>
      <c r="L263" s="1" t="s">
        <v>457</v>
      </c>
      <c r="M263" s="1" t="s">
        <v>652</v>
      </c>
      <c r="N263" s="1" t="s">
        <v>656</v>
      </c>
      <c r="O263" s="1" t="s">
        <v>654</v>
      </c>
      <c r="P263" s="1">
        <v>13</v>
      </c>
    </row>
    <row r="264" spans="1:16" x14ac:dyDescent="0.2">
      <c r="A264" s="2" t="str">
        <f t="shared" si="1"/>
        <v>SAI086_water_3</v>
      </c>
      <c r="B264" s="3" t="s">
        <v>15</v>
      </c>
      <c r="C264" s="1" t="s">
        <v>71</v>
      </c>
      <c r="D264" s="1">
        <v>3</v>
      </c>
      <c r="F264" s="1" t="s">
        <v>202</v>
      </c>
      <c r="G264" s="1" t="s">
        <v>453</v>
      </c>
      <c r="H264" s="1" t="s">
        <v>454</v>
      </c>
      <c r="I264" s="1" t="s">
        <v>454</v>
      </c>
      <c r="J264" s="1" t="s">
        <v>455</v>
      </c>
      <c r="K264" s="1" t="s">
        <v>455</v>
      </c>
      <c r="L264" s="1" t="s">
        <v>457</v>
      </c>
      <c r="M264" s="1" t="s">
        <v>652</v>
      </c>
      <c r="N264" s="1" t="s">
        <v>656</v>
      </c>
      <c r="O264" s="1" t="s">
        <v>654</v>
      </c>
      <c r="P264" s="1">
        <v>10.9</v>
      </c>
    </row>
    <row r="265" spans="1:16" x14ac:dyDescent="0.2">
      <c r="A265" s="2" t="str">
        <f t="shared" si="1"/>
        <v>SAI086_water_4</v>
      </c>
      <c r="B265" s="3" t="s">
        <v>15</v>
      </c>
      <c r="C265" s="1" t="s">
        <v>71</v>
      </c>
      <c r="D265" s="1">
        <v>4</v>
      </c>
      <c r="F265" s="1" t="s">
        <v>202</v>
      </c>
      <c r="G265" s="1" t="s">
        <v>453</v>
      </c>
      <c r="H265" s="1" t="s">
        <v>454</v>
      </c>
      <c r="I265" s="1" t="s">
        <v>454</v>
      </c>
      <c r="J265" s="1" t="s">
        <v>455</v>
      </c>
      <c r="K265" s="1" t="s">
        <v>455</v>
      </c>
      <c r="L265" s="1" t="s">
        <v>457</v>
      </c>
      <c r="M265" s="1" t="s">
        <v>652</v>
      </c>
      <c r="N265" s="1" t="s">
        <v>656</v>
      </c>
      <c r="O265" s="1" t="s">
        <v>654</v>
      </c>
      <c r="P265" s="1">
        <v>14.1</v>
      </c>
    </row>
    <row r="266" spans="1:16" x14ac:dyDescent="0.2">
      <c r="A266" s="2" t="str">
        <f t="shared" si="1"/>
        <v>SAI108_drought_1</v>
      </c>
      <c r="B266" s="3" t="s">
        <v>9</v>
      </c>
      <c r="C266" s="1" t="s">
        <v>72</v>
      </c>
      <c r="D266" s="1">
        <v>1</v>
      </c>
      <c r="F266" s="1" t="s">
        <v>202</v>
      </c>
      <c r="G266" s="1" t="s">
        <v>453</v>
      </c>
      <c r="H266" s="1" t="s">
        <v>454</v>
      </c>
      <c r="I266" s="1" t="s">
        <v>454</v>
      </c>
      <c r="J266" s="1" t="s">
        <v>455</v>
      </c>
      <c r="K266" s="1" t="s">
        <v>455</v>
      </c>
      <c r="L266" s="1" t="s">
        <v>457</v>
      </c>
      <c r="M266" s="1" t="s">
        <v>652</v>
      </c>
      <c r="N266" s="1" t="s">
        <v>656</v>
      </c>
      <c r="O266" s="1" t="s">
        <v>655</v>
      </c>
      <c r="P266" s="1">
        <v>23</v>
      </c>
    </row>
    <row r="267" spans="1:16" x14ac:dyDescent="0.2">
      <c r="A267" s="2" t="str">
        <f t="shared" si="1"/>
        <v>SAI108_drought_2</v>
      </c>
      <c r="B267" s="3" t="s">
        <v>9</v>
      </c>
      <c r="C267" s="1" t="s">
        <v>72</v>
      </c>
      <c r="D267" s="1">
        <v>2</v>
      </c>
      <c r="F267" s="1" t="s">
        <v>202</v>
      </c>
      <c r="G267" s="1" t="s">
        <v>453</v>
      </c>
      <c r="H267" s="1" t="s">
        <v>454</v>
      </c>
      <c r="I267" s="1" t="s">
        <v>454</v>
      </c>
      <c r="J267" s="1" t="s">
        <v>455</v>
      </c>
      <c r="K267" s="1" t="s">
        <v>455</v>
      </c>
      <c r="L267" s="1" t="s">
        <v>457</v>
      </c>
      <c r="M267" s="1" t="s">
        <v>652</v>
      </c>
      <c r="N267" s="1" t="s">
        <v>656</v>
      </c>
      <c r="O267" s="1" t="s">
        <v>655</v>
      </c>
      <c r="P267" s="1">
        <v>29.5</v>
      </c>
    </row>
    <row r="268" spans="1:16" x14ac:dyDescent="0.2">
      <c r="A268" s="2" t="str">
        <f t="shared" si="1"/>
        <v>SAI108_drought_3</v>
      </c>
      <c r="B268" s="3" t="s">
        <v>9</v>
      </c>
      <c r="C268" s="1" t="s">
        <v>72</v>
      </c>
      <c r="D268" s="1">
        <v>3</v>
      </c>
      <c r="F268" s="1" t="s">
        <v>202</v>
      </c>
      <c r="G268" s="1" t="s">
        <v>453</v>
      </c>
      <c r="H268" s="1" t="s">
        <v>454</v>
      </c>
      <c r="I268" s="1" t="s">
        <v>454</v>
      </c>
      <c r="J268" s="1" t="s">
        <v>455</v>
      </c>
      <c r="K268" s="1" t="s">
        <v>455</v>
      </c>
      <c r="L268" s="1" t="s">
        <v>457</v>
      </c>
      <c r="M268" s="1" t="s">
        <v>652</v>
      </c>
      <c r="N268" s="1" t="s">
        <v>656</v>
      </c>
      <c r="O268" s="1" t="s">
        <v>655</v>
      </c>
      <c r="P268" s="1">
        <v>27.6</v>
      </c>
    </row>
    <row r="269" spans="1:16" x14ac:dyDescent="0.2">
      <c r="A269" s="2" t="str">
        <f t="shared" si="1"/>
        <v>SAI108_drought_4</v>
      </c>
      <c r="B269" s="3" t="s">
        <v>9</v>
      </c>
      <c r="C269" s="1" t="s">
        <v>72</v>
      </c>
      <c r="D269" s="1">
        <v>4</v>
      </c>
      <c r="F269" s="1" t="s">
        <v>202</v>
      </c>
      <c r="G269" s="1" t="s">
        <v>453</v>
      </c>
      <c r="H269" s="1" t="s">
        <v>454</v>
      </c>
      <c r="I269" s="1" t="s">
        <v>454</v>
      </c>
      <c r="J269" s="1" t="s">
        <v>455</v>
      </c>
      <c r="K269" s="1" t="s">
        <v>455</v>
      </c>
      <c r="L269" s="1" t="s">
        <v>457</v>
      </c>
      <c r="M269" s="1" t="s">
        <v>652</v>
      </c>
      <c r="N269" s="1" t="s">
        <v>656</v>
      </c>
      <c r="O269" s="1" t="s">
        <v>655</v>
      </c>
    </row>
    <row r="270" spans="1:16" x14ac:dyDescent="0.2">
      <c r="A270" s="2" t="str">
        <f t="shared" si="1"/>
        <v>SAI108_water_1</v>
      </c>
      <c r="B270" s="3" t="s">
        <v>9</v>
      </c>
      <c r="C270" s="1" t="s">
        <v>71</v>
      </c>
      <c r="D270" s="1">
        <v>1</v>
      </c>
      <c r="F270" s="1" t="s">
        <v>202</v>
      </c>
      <c r="G270" s="1" t="s">
        <v>453</v>
      </c>
      <c r="H270" s="1" t="s">
        <v>454</v>
      </c>
      <c r="I270" s="1" t="s">
        <v>454</v>
      </c>
      <c r="J270" s="1" t="s">
        <v>455</v>
      </c>
      <c r="K270" s="1" t="s">
        <v>455</v>
      </c>
      <c r="L270" s="1" t="s">
        <v>457</v>
      </c>
      <c r="M270" s="1" t="s">
        <v>652</v>
      </c>
      <c r="N270" s="1" t="s">
        <v>656</v>
      </c>
      <c r="O270" s="1" t="s">
        <v>655</v>
      </c>
      <c r="P270" s="1">
        <v>21.5</v>
      </c>
    </row>
    <row r="271" spans="1:16" x14ac:dyDescent="0.2">
      <c r="A271" s="2" t="str">
        <f t="shared" si="1"/>
        <v>SAI108_water_2</v>
      </c>
      <c r="B271" s="3" t="s">
        <v>9</v>
      </c>
      <c r="C271" s="1" t="s">
        <v>71</v>
      </c>
      <c r="D271" s="1">
        <v>2</v>
      </c>
      <c r="F271" s="1" t="s">
        <v>202</v>
      </c>
      <c r="G271" s="1" t="s">
        <v>453</v>
      </c>
      <c r="H271" s="1" t="s">
        <v>454</v>
      </c>
      <c r="I271" s="1" t="s">
        <v>454</v>
      </c>
      <c r="J271" s="1" t="s">
        <v>455</v>
      </c>
      <c r="K271" s="1" t="s">
        <v>455</v>
      </c>
      <c r="L271" s="1" t="s">
        <v>457</v>
      </c>
      <c r="M271" s="1" t="s">
        <v>652</v>
      </c>
      <c r="N271" s="1" t="s">
        <v>656</v>
      </c>
      <c r="O271" s="1" t="s">
        <v>655</v>
      </c>
      <c r="P271" s="1">
        <v>15.8</v>
      </c>
    </row>
    <row r="272" spans="1:16" x14ac:dyDescent="0.2">
      <c r="A272" s="2" t="str">
        <f t="shared" si="1"/>
        <v>SAI108_water_3</v>
      </c>
      <c r="B272" s="3" t="s">
        <v>9</v>
      </c>
      <c r="C272" s="1" t="s">
        <v>71</v>
      </c>
      <c r="D272" s="1">
        <v>3</v>
      </c>
      <c r="F272" s="1" t="s">
        <v>202</v>
      </c>
      <c r="G272" s="1" t="s">
        <v>453</v>
      </c>
      <c r="H272" s="1" t="s">
        <v>454</v>
      </c>
      <c r="I272" s="1" t="s">
        <v>454</v>
      </c>
      <c r="J272" s="1" t="s">
        <v>455</v>
      </c>
      <c r="K272" s="1" t="s">
        <v>455</v>
      </c>
      <c r="L272" s="1" t="s">
        <v>457</v>
      </c>
      <c r="M272" s="1" t="s">
        <v>652</v>
      </c>
      <c r="N272" s="1" t="s">
        <v>656</v>
      </c>
      <c r="O272" s="1" t="s">
        <v>655</v>
      </c>
      <c r="P272" s="1">
        <v>21</v>
      </c>
    </row>
    <row r="273" spans="1:16" x14ac:dyDescent="0.2">
      <c r="A273" s="2" t="str">
        <f t="shared" si="1"/>
        <v>SAI108_water_4</v>
      </c>
      <c r="B273" s="3" t="s">
        <v>9</v>
      </c>
      <c r="C273" s="1" t="s">
        <v>71</v>
      </c>
      <c r="D273" s="1">
        <v>4</v>
      </c>
      <c r="F273" s="1" t="s">
        <v>202</v>
      </c>
      <c r="G273" s="1" t="s">
        <v>453</v>
      </c>
      <c r="H273" s="1" t="s">
        <v>454</v>
      </c>
      <c r="I273" s="1" t="s">
        <v>454</v>
      </c>
      <c r="J273" s="1" t="s">
        <v>455</v>
      </c>
      <c r="K273" s="1" t="s">
        <v>455</v>
      </c>
      <c r="L273" s="1" t="s">
        <v>457</v>
      </c>
      <c r="M273" s="1" t="s">
        <v>652</v>
      </c>
      <c r="N273" s="1" t="s">
        <v>656</v>
      </c>
      <c r="O273" s="1" t="s">
        <v>655</v>
      </c>
      <c r="P273" s="1">
        <v>25.4</v>
      </c>
    </row>
    <row r="274" spans="1:16" x14ac:dyDescent="0.2">
      <c r="A274" s="2" t="str">
        <f t="shared" si="1"/>
        <v>SAI117_drought_1</v>
      </c>
      <c r="B274" s="3" t="s">
        <v>30</v>
      </c>
      <c r="C274" s="1" t="s">
        <v>72</v>
      </c>
      <c r="D274" s="1">
        <v>1</v>
      </c>
      <c r="F274" s="1" t="s">
        <v>202</v>
      </c>
      <c r="G274" s="1" t="s">
        <v>453</v>
      </c>
      <c r="H274" s="1" t="s">
        <v>454</v>
      </c>
      <c r="I274" s="1" t="s">
        <v>454</v>
      </c>
      <c r="J274" s="1" t="s">
        <v>455</v>
      </c>
      <c r="K274" s="1" t="s">
        <v>455</v>
      </c>
      <c r="L274" s="1" t="s">
        <v>457</v>
      </c>
      <c r="M274" s="1" t="s">
        <v>652</v>
      </c>
      <c r="N274" s="1" t="s">
        <v>656</v>
      </c>
      <c r="O274" s="1" t="s">
        <v>655</v>
      </c>
      <c r="P274" s="1">
        <v>27.4</v>
      </c>
    </row>
    <row r="275" spans="1:16" x14ac:dyDescent="0.2">
      <c r="A275" s="2" t="str">
        <f t="shared" si="1"/>
        <v>SAI117_drought_2</v>
      </c>
      <c r="B275" s="3" t="s">
        <v>30</v>
      </c>
      <c r="C275" s="1" t="s">
        <v>72</v>
      </c>
      <c r="D275" s="1">
        <v>2</v>
      </c>
      <c r="F275" s="1" t="s">
        <v>202</v>
      </c>
      <c r="G275" s="1" t="s">
        <v>453</v>
      </c>
      <c r="H275" s="1" t="s">
        <v>454</v>
      </c>
      <c r="I275" s="1" t="s">
        <v>454</v>
      </c>
      <c r="J275" s="1" t="s">
        <v>455</v>
      </c>
      <c r="K275" s="1" t="s">
        <v>455</v>
      </c>
      <c r="L275" s="1" t="s">
        <v>457</v>
      </c>
      <c r="M275" s="1" t="s">
        <v>652</v>
      </c>
      <c r="N275" s="1" t="s">
        <v>656</v>
      </c>
      <c r="O275" s="1" t="s">
        <v>655</v>
      </c>
      <c r="P275" s="1">
        <v>24.5</v>
      </c>
    </row>
    <row r="276" spans="1:16" x14ac:dyDescent="0.2">
      <c r="A276" s="2" t="str">
        <f t="shared" si="1"/>
        <v>SAI117_drought_3</v>
      </c>
      <c r="B276" s="3" t="s">
        <v>30</v>
      </c>
      <c r="C276" s="1" t="s">
        <v>72</v>
      </c>
      <c r="D276" s="1">
        <v>3</v>
      </c>
      <c r="F276" s="1" t="s">
        <v>202</v>
      </c>
      <c r="G276" s="1" t="s">
        <v>453</v>
      </c>
      <c r="H276" s="1" t="s">
        <v>454</v>
      </c>
      <c r="I276" s="1" t="s">
        <v>454</v>
      </c>
      <c r="J276" s="1" t="s">
        <v>455</v>
      </c>
      <c r="K276" s="1" t="s">
        <v>455</v>
      </c>
      <c r="L276" s="1" t="s">
        <v>457</v>
      </c>
      <c r="M276" s="1" t="s">
        <v>652</v>
      </c>
      <c r="N276" s="1" t="s">
        <v>656</v>
      </c>
      <c r="O276" s="1" t="s">
        <v>655</v>
      </c>
      <c r="P276" s="1">
        <v>35.700000000000003</v>
      </c>
    </row>
    <row r="277" spans="1:16" x14ac:dyDescent="0.2">
      <c r="A277" s="2" t="str">
        <f t="shared" si="1"/>
        <v>SAI117_drought_4</v>
      </c>
      <c r="B277" s="3" t="s">
        <v>30</v>
      </c>
      <c r="C277" s="1" t="s">
        <v>72</v>
      </c>
      <c r="D277" s="1">
        <v>4</v>
      </c>
      <c r="F277" s="1" t="s">
        <v>202</v>
      </c>
      <c r="G277" s="1" t="s">
        <v>453</v>
      </c>
      <c r="H277" s="1" t="s">
        <v>454</v>
      </c>
      <c r="I277" s="1" t="s">
        <v>454</v>
      </c>
      <c r="J277" s="1" t="s">
        <v>455</v>
      </c>
      <c r="K277" s="1" t="s">
        <v>455</v>
      </c>
      <c r="L277" s="1" t="s">
        <v>457</v>
      </c>
      <c r="M277" s="1" t="s">
        <v>652</v>
      </c>
      <c r="N277" s="1" t="s">
        <v>656</v>
      </c>
      <c r="O277" s="1" t="s">
        <v>655</v>
      </c>
      <c r="P277" s="1">
        <v>32.299999999999997</v>
      </c>
    </row>
    <row r="278" spans="1:16" x14ac:dyDescent="0.2">
      <c r="A278" s="2" t="str">
        <f t="shared" si="1"/>
        <v>SAI117_water_1</v>
      </c>
      <c r="B278" s="3" t="s">
        <v>30</v>
      </c>
      <c r="C278" s="1" t="s">
        <v>71</v>
      </c>
      <c r="D278" s="1">
        <v>1</v>
      </c>
      <c r="F278" s="1" t="s">
        <v>202</v>
      </c>
      <c r="G278" s="1" t="s">
        <v>453</v>
      </c>
      <c r="H278" s="1" t="s">
        <v>454</v>
      </c>
      <c r="I278" s="1" t="s">
        <v>454</v>
      </c>
      <c r="J278" s="1" t="s">
        <v>455</v>
      </c>
      <c r="K278" s="1" t="s">
        <v>455</v>
      </c>
      <c r="L278" s="1" t="s">
        <v>457</v>
      </c>
      <c r="M278" s="1" t="s">
        <v>652</v>
      </c>
      <c r="N278" s="1" t="s">
        <v>656</v>
      </c>
      <c r="O278" s="1" t="s">
        <v>655</v>
      </c>
      <c r="P278" s="1">
        <v>17.5</v>
      </c>
    </row>
    <row r="279" spans="1:16" x14ac:dyDescent="0.2">
      <c r="A279" s="2" t="str">
        <f t="shared" si="1"/>
        <v>SAI117_water_2</v>
      </c>
      <c r="B279" s="3" t="s">
        <v>30</v>
      </c>
      <c r="C279" s="1" t="s">
        <v>71</v>
      </c>
      <c r="D279" s="1">
        <v>2</v>
      </c>
      <c r="F279" s="1" t="s">
        <v>202</v>
      </c>
      <c r="G279" s="1" t="s">
        <v>453</v>
      </c>
      <c r="H279" s="1" t="s">
        <v>454</v>
      </c>
      <c r="I279" s="1" t="s">
        <v>454</v>
      </c>
      <c r="J279" s="1" t="s">
        <v>455</v>
      </c>
      <c r="K279" s="1" t="s">
        <v>455</v>
      </c>
      <c r="L279" s="1" t="s">
        <v>457</v>
      </c>
      <c r="M279" s="1" t="s">
        <v>652</v>
      </c>
      <c r="N279" s="1" t="s">
        <v>656</v>
      </c>
      <c r="O279" s="1" t="s">
        <v>655</v>
      </c>
      <c r="P279" s="1">
        <v>31.6</v>
      </c>
    </row>
    <row r="280" spans="1:16" x14ac:dyDescent="0.2">
      <c r="A280" s="2" t="str">
        <f t="shared" si="1"/>
        <v>SAI117_water_3</v>
      </c>
      <c r="B280" s="3" t="s">
        <v>30</v>
      </c>
      <c r="C280" s="1" t="s">
        <v>71</v>
      </c>
      <c r="D280" s="1">
        <v>3</v>
      </c>
      <c r="F280" s="1" t="s">
        <v>202</v>
      </c>
      <c r="G280" s="1" t="s">
        <v>453</v>
      </c>
      <c r="H280" s="1" t="s">
        <v>454</v>
      </c>
      <c r="I280" s="1" t="s">
        <v>454</v>
      </c>
      <c r="J280" s="1" t="s">
        <v>455</v>
      </c>
      <c r="K280" s="1" t="s">
        <v>455</v>
      </c>
      <c r="L280" s="1" t="s">
        <v>457</v>
      </c>
      <c r="M280" s="1" t="s">
        <v>652</v>
      </c>
      <c r="N280" s="1" t="s">
        <v>656</v>
      </c>
      <c r="O280" s="1" t="s">
        <v>655</v>
      </c>
      <c r="P280" s="1">
        <v>33.6</v>
      </c>
    </row>
    <row r="281" spans="1:16" x14ac:dyDescent="0.2">
      <c r="A281" s="2" t="str">
        <f t="shared" si="1"/>
        <v>SAI117_water_4</v>
      </c>
      <c r="B281" s="3" t="s">
        <v>30</v>
      </c>
      <c r="C281" s="1" t="s">
        <v>71</v>
      </c>
      <c r="D281" s="1">
        <v>4</v>
      </c>
      <c r="F281" s="1" t="s">
        <v>202</v>
      </c>
      <c r="G281" s="1" t="s">
        <v>453</v>
      </c>
      <c r="H281" s="1" t="s">
        <v>454</v>
      </c>
      <c r="I281" s="1" t="s">
        <v>454</v>
      </c>
      <c r="J281" s="1" t="s">
        <v>455</v>
      </c>
      <c r="K281" s="1" t="s">
        <v>455</v>
      </c>
      <c r="L281" s="1" t="s">
        <v>457</v>
      </c>
      <c r="M281" s="1" t="s">
        <v>652</v>
      </c>
      <c r="N281" s="1" t="s">
        <v>656</v>
      </c>
      <c r="O281" s="1" t="s">
        <v>655</v>
      </c>
      <c r="P281" s="1">
        <v>23.4</v>
      </c>
    </row>
    <row r="282" spans="1:16" x14ac:dyDescent="0.2">
      <c r="A282" s="2" t="str">
        <f t="shared" si="1"/>
        <v>SAI119_drought_1</v>
      </c>
      <c r="B282" s="3" t="s">
        <v>26</v>
      </c>
      <c r="C282" s="1" t="s">
        <v>72</v>
      </c>
      <c r="D282" s="1">
        <v>1</v>
      </c>
      <c r="F282" s="1" t="s">
        <v>202</v>
      </c>
      <c r="G282" s="1" t="s">
        <v>453</v>
      </c>
      <c r="H282" s="1" t="s">
        <v>454</v>
      </c>
      <c r="I282" s="1" t="s">
        <v>454</v>
      </c>
      <c r="J282" s="1" t="s">
        <v>455</v>
      </c>
      <c r="K282" s="1" t="s">
        <v>455</v>
      </c>
      <c r="L282" s="1" t="s">
        <v>457</v>
      </c>
      <c r="M282" s="1" t="s">
        <v>652</v>
      </c>
      <c r="N282" s="1" t="s">
        <v>656</v>
      </c>
      <c r="O282" s="1" t="s">
        <v>658</v>
      </c>
      <c r="P282" s="1">
        <v>24.9</v>
      </c>
    </row>
    <row r="283" spans="1:16" x14ac:dyDescent="0.2">
      <c r="A283" s="2" t="str">
        <f t="shared" si="1"/>
        <v>SAI119_drought_2</v>
      </c>
      <c r="B283" s="3" t="s">
        <v>26</v>
      </c>
      <c r="C283" s="1" t="s">
        <v>72</v>
      </c>
      <c r="D283" s="1">
        <v>2</v>
      </c>
      <c r="F283" s="1" t="s">
        <v>202</v>
      </c>
      <c r="G283" s="1" t="s">
        <v>453</v>
      </c>
      <c r="H283" s="1" t="s">
        <v>454</v>
      </c>
      <c r="I283" s="1" t="s">
        <v>454</v>
      </c>
      <c r="J283" s="1" t="s">
        <v>455</v>
      </c>
      <c r="K283" s="1" t="s">
        <v>455</v>
      </c>
      <c r="L283" s="1" t="s">
        <v>457</v>
      </c>
      <c r="M283" s="1" t="s">
        <v>652</v>
      </c>
      <c r="N283" s="1" t="s">
        <v>656</v>
      </c>
      <c r="O283" s="1" t="s">
        <v>658</v>
      </c>
      <c r="P283" s="1">
        <v>48.5</v>
      </c>
    </row>
    <row r="284" spans="1:16" x14ac:dyDescent="0.2">
      <c r="A284" s="2" t="str">
        <f t="shared" si="1"/>
        <v>SAI119_drought_3</v>
      </c>
      <c r="B284" s="3" t="s">
        <v>26</v>
      </c>
      <c r="C284" s="1" t="s">
        <v>72</v>
      </c>
      <c r="D284" s="1">
        <v>3</v>
      </c>
      <c r="F284" s="1" t="s">
        <v>202</v>
      </c>
      <c r="G284" s="1" t="s">
        <v>453</v>
      </c>
      <c r="H284" s="1" t="s">
        <v>454</v>
      </c>
      <c r="I284" s="1" t="s">
        <v>454</v>
      </c>
      <c r="J284" s="1" t="s">
        <v>455</v>
      </c>
      <c r="K284" s="1" t="s">
        <v>455</v>
      </c>
      <c r="L284" s="1" t="s">
        <v>457</v>
      </c>
      <c r="M284" s="1" t="s">
        <v>652</v>
      </c>
      <c r="N284" s="1" t="s">
        <v>656</v>
      </c>
      <c r="O284" s="1" t="s">
        <v>658</v>
      </c>
      <c r="P284" s="1">
        <v>41.9</v>
      </c>
    </row>
    <row r="285" spans="1:16" x14ac:dyDescent="0.2">
      <c r="A285" s="2" t="str">
        <f t="shared" si="1"/>
        <v>SAI119_drought_4</v>
      </c>
      <c r="B285" s="3" t="s">
        <v>26</v>
      </c>
      <c r="C285" s="1" t="s">
        <v>72</v>
      </c>
      <c r="D285" s="1">
        <v>4</v>
      </c>
      <c r="F285" s="1" t="s">
        <v>202</v>
      </c>
      <c r="G285" s="1" t="s">
        <v>453</v>
      </c>
      <c r="H285" s="1" t="s">
        <v>454</v>
      </c>
      <c r="I285" s="1" t="s">
        <v>454</v>
      </c>
      <c r="J285" s="1" t="s">
        <v>455</v>
      </c>
      <c r="K285" s="1" t="s">
        <v>455</v>
      </c>
      <c r="L285" s="1" t="s">
        <v>457</v>
      </c>
      <c r="M285" s="1" t="s">
        <v>652</v>
      </c>
      <c r="N285" s="1" t="s">
        <v>656</v>
      </c>
      <c r="O285" s="1" t="s">
        <v>658</v>
      </c>
      <c r="P285" s="1">
        <v>36.799999999999997</v>
      </c>
    </row>
    <row r="286" spans="1:16" x14ac:dyDescent="0.2">
      <c r="A286" s="2" t="str">
        <f t="shared" si="1"/>
        <v>SAI119_water_1</v>
      </c>
      <c r="B286" s="3" t="s">
        <v>26</v>
      </c>
      <c r="C286" s="1" t="s">
        <v>71</v>
      </c>
      <c r="D286" s="1">
        <v>1</v>
      </c>
      <c r="F286" s="1" t="s">
        <v>202</v>
      </c>
      <c r="G286" s="1" t="s">
        <v>453</v>
      </c>
      <c r="H286" s="1" t="s">
        <v>454</v>
      </c>
      <c r="I286" s="1" t="s">
        <v>454</v>
      </c>
      <c r="J286" s="1" t="s">
        <v>455</v>
      </c>
      <c r="K286" s="1" t="s">
        <v>455</v>
      </c>
      <c r="L286" s="1" t="s">
        <v>457</v>
      </c>
      <c r="M286" s="1" t="s">
        <v>652</v>
      </c>
      <c r="N286" s="1" t="s">
        <v>656</v>
      </c>
      <c r="O286" s="1" t="s">
        <v>658</v>
      </c>
      <c r="P286" s="1">
        <v>14.4</v>
      </c>
    </row>
    <row r="287" spans="1:16" x14ac:dyDescent="0.2">
      <c r="A287" s="2" t="str">
        <f t="shared" si="1"/>
        <v>SAI119_water_2</v>
      </c>
      <c r="B287" s="3" t="s">
        <v>26</v>
      </c>
      <c r="C287" s="1" t="s">
        <v>71</v>
      </c>
      <c r="D287" s="1">
        <v>2</v>
      </c>
      <c r="F287" s="1" t="s">
        <v>202</v>
      </c>
      <c r="G287" s="1" t="s">
        <v>453</v>
      </c>
      <c r="H287" s="1" t="s">
        <v>454</v>
      </c>
      <c r="I287" s="1" t="s">
        <v>454</v>
      </c>
      <c r="J287" s="1" t="s">
        <v>455</v>
      </c>
      <c r="K287" s="1" t="s">
        <v>455</v>
      </c>
      <c r="L287" s="1" t="s">
        <v>457</v>
      </c>
      <c r="M287" s="1" t="s">
        <v>652</v>
      </c>
      <c r="N287" s="1" t="s">
        <v>656</v>
      </c>
      <c r="O287" s="1" t="s">
        <v>658</v>
      </c>
      <c r="P287" s="1">
        <v>21.5</v>
      </c>
    </row>
    <row r="288" spans="1:16" x14ac:dyDescent="0.2">
      <c r="A288" s="2" t="str">
        <f t="shared" si="1"/>
        <v>SAI119_water_3</v>
      </c>
      <c r="B288" s="3" t="s">
        <v>26</v>
      </c>
      <c r="C288" s="1" t="s">
        <v>71</v>
      </c>
      <c r="D288" s="1">
        <v>3</v>
      </c>
      <c r="F288" s="1" t="s">
        <v>202</v>
      </c>
      <c r="G288" s="1" t="s">
        <v>453</v>
      </c>
      <c r="H288" s="1" t="s">
        <v>454</v>
      </c>
      <c r="I288" s="1" t="s">
        <v>454</v>
      </c>
      <c r="J288" s="1" t="s">
        <v>455</v>
      </c>
      <c r="K288" s="1" t="s">
        <v>455</v>
      </c>
      <c r="L288" s="1" t="s">
        <v>457</v>
      </c>
      <c r="M288" s="1" t="s">
        <v>652</v>
      </c>
      <c r="N288" s="1" t="s">
        <v>656</v>
      </c>
      <c r="O288" s="1" t="s">
        <v>658</v>
      </c>
      <c r="P288" s="1">
        <v>21.2</v>
      </c>
    </row>
    <row r="289" spans="1:16" x14ac:dyDescent="0.2">
      <c r="A289" s="2" t="str">
        <f t="shared" si="1"/>
        <v>SAI119_water_4</v>
      </c>
      <c r="B289" s="3" t="s">
        <v>26</v>
      </c>
      <c r="C289" s="1" t="s">
        <v>71</v>
      </c>
      <c r="D289" s="1">
        <v>4</v>
      </c>
      <c r="F289" s="1" t="s">
        <v>202</v>
      </c>
      <c r="G289" s="1" t="s">
        <v>453</v>
      </c>
      <c r="H289" s="1" t="s">
        <v>454</v>
      </c>
      <c r="I289" s="1" t="s">
        <v>454</v>
      </c>
      <c r="J289" s="1" t="s">
        <v>455</v>
      </c>
      <c r="K289" s="1" t="s">
        <v>455</v>
      </c>
      <c r="L289" s="1" t="s">
        <v>457</v>
      </c>
      <c r="M289" s="1" t="s">
        <v>652</v>
      </c>
      <c r="N289" s="1" t="s">
        <v>656</v>
      </c>
      <c r="O289" s="1" t="s">
        <v>658</v>
      </c>
      <c r="P289" s="1">
        <v>38.1</v>
      </c>
    </row>
    <row r="290" spans="1:16" x14ac:dyDescent="0.2">
      <c r="A290" s="2" t="str">
        <f t="shared" si="1"/>
        <v>SAI135_drought_1</v>
      </c>
      <c r="B290" s="3" t="s">
        <v>33</v>
      </c>
      <c r="C290" s="1" t="s">
        <v>72</v>
      </c>
      <c r="D290" s="1">
        <v>1</v>
      </c>
      <c r="F290" s="1" t="s">
        <v>202</v>
      </c>
      <c r="G290" s="1" t="s">
        <v>453</v>
      </c>
      <c r="H290" s="1" t="s">
        <v>454</v>
      </c>
      <c r="I290" s="1" t="s">
        <v>454</v>
      </c>
      <c r="J290" s="1" t="s">
        <v>455</v>
      </c>
      <c r="K290" s="1" t="s">
        <v>455</v>
      </c>
      <c r="L290" s="1" t="s">
        <v>457</v>
      </c>
      <c r="M290" s="1" t="s">
        <v>652</v>
      </c>
      <c r="N290" s="1" t="s">
        <v>656</v>
      </c>
      <c r="O290" s="1" t="s">
        <v>658</v>
      </c>
      <c r="P290" s="1">
        <v>31.3</v>
      </c>
    </row>
    <row r="291" spans="1:16" x14ac:dyDescent="0.2">
      <c r="A291" s="2" t="str">
        <f t="shared" si="1"/>
        <v>SAI135_drought_2</v>
      </c>
      <c r="B291" s="3" t="s">
        <v>33</v>
      </c>
      <c r="C291" s="1" t="s">
        <v>72</v>
      </c>
      <c r="D291" s="1">
        <v>2</v>
      </c>
      <c r="F291" s="1" t="s">
        <v>202</v>
      </c>
      <c r="G291" s="1" t="s">
        <v>453</v>
      </c>
      <c r="H291" s="1" t="s">
        <v>454</v>
      </c>
      <c r="I291" s="1" t="s">
        <v>454</v>
      </c>
      <c r="J291" s="1" t="s">
        <v>455</v>
      </c>
      <c r="K291" s="1" t="s">
        <v>455</v>
      </c>
      <c r="L291" s="1" t="s">
        <v>457</v>
      </c>
      <c r="M291" s="1" t="s">
        <v>652</v>
      </c>
      <c r="N291" s="1" t="s">
        <v>656</v>
      </c>
      <c r="O291" s="1" t="s">
        <v>658</v>
      </c>
      <c r="P291" s="1">
        <v>51.8</v>
      </c>
    </row>
    <row r="292" spans="1:16" x14ac:dyDescent="0.2">
      <c r="A292" s="2" t="str">
        <f t="shared" si="1"/>
        <v>SAI135_drought_3</v>
      </c>
      <c r="B292" s="3" t="s">
        <v>33</v>
      </c>
      <c r="C292" s="1" t="s">
        <v>72</v>
      </c>
      <c r="D292" s="1">
        <v>3</v>
      </c>
      <c r="F292" s="1" t="s">
        <v>202</v>
      </c>
      <c r="G292" s="1" t="s">
        <v>453</v>
      </c>
      <c r="H292" s="1" t="s">
        <v>454</v>
      </c>
      <c r="I292" s="1" t="s">
        <v>454</v>
      </c>
      <c r="J292" s="1" t="s">
        <v>455</v>
      </c>
      <c r="K292" s="1" t="s">
        <v>455</v>
      </c>
      <c r="L292" s="1" t="s">
        <v>457</v>
      </c>
      <c r="M292" s="1" t="s">
        <v>652</v>
      </c>
      <c r="N292" s="1" t="s">
        <v>656</v>
      </c>
      <c r="O292" s="1" t="s">
        <v>658</v>
      </c>
      <c r="P292" s="1">
        <v>20.399999999999999</v>
      </c>
    </row>
    <row r="293" spans="1:16" x14ac:dyDescent="0.2">
      <c r="A293" s="2" t="str">
        <f t="shared" si="1"/>
        <v>SAI135_drought_4</v>
      </c>
      <c r="B293" s="3" t="s">
        <v>33</v>
      </c>
      <c r="C293" s="1" t="s">
        <v>72</v>
      </c>
      <c r="D293" s="1">
        <v>4</v>
      </c>
      <c r="F293" s="1" t="s">
        <v>202</v>
      </c>
      <c r="G293" s="1" t="s">
        <v>453</v>
      </c>
      <c r="H293" s="1" t="s">
        <v>454</v>
      </c>
      <c r="I293" s="1" t="s">
        <v>454</v>
      </c>
      <c r="J293" s="1" t="s">
        <v>455</v>
      </c>
      <c r="K293" s="1" t="s">
        <v>455</v>
      </c>
      <c r="L293" s="1" t="s">
        <v>457</v>
      </c>
      <c r="M293" s="1" t="s">
        <v>652</v>
      </c>
      <c r="N293" s="1" t="s">
        <v>656</v>
      </c>
      <c r="O293" s="1" t="s">
        <v>658</v>
      </c>
      <c r="P293" s="1">
        <v>31.9</v>
      </c>
    </row>
    <row r="294" spans="1:16" x14ac:dyDescent="0.2">
      <c r="A294" s="2" t="str">
        <f t="shared" si="1"/>
        <v>SAI135_water_1</v>
      </c>
      <c r="B294" s="3" t="s">
        <v>33</v>
      </c>
      <c r="C294" s="1" t="s">
        <v>71</v>
      </c>
      <c r="D294" s="1">
        <v>1</v>
      </c>
      <c r="F294" s="1" t="s">
        <v>202</v>
      </c>
      <c r="G294" s="1" t="s">
        <v>453</v>
      </c>
      <c r="H294" s="1" t="s">
        <v>454</v>
      </c>
      <c r="I294" s="1" t="s">
        <v>454</v>
      </c>
      <c r="J294" s="1" t="s">
        <v>455</v>
      </c>
      <c r="K294" s="1" t="s">
        <v>455</v>
      </c>
      <c r="L294" s="1" t="s">
        <v>457</v>
      </c>
      <c r="M294" s="1" t="s">
        <v>652</v>
      </c>
      <c r="N294" s="1" t="s">
        <v>656</v>
      </c>
      <c r="O294" s="1" t="s">
        <v>658</v>
      </c>
      <c r="P294" s="1">
        <v>21.7</v>
      </c>
    </row>
    <row r="295" spans="1:16" x14ac:dyDescent="0.2">
      <c r="A295" s="2" t="str">
        <f t="shared" si="1"/>
        <v>SAI135_water_2</v>
      </c>
      <c r="B295" s="3" t="s">
        <v>33</v>
      </c>
      <c r="C295" s="1" t="s">
        <v>71</v>
      </c>
      <c r="D295" s="1">
        <v>2</v>
      </c>
      <c r="F295" s="1" t="s">
        <v>202</v>
      </c>
      <c r="G295" s="1" t="s">
        <v>453</v>
      </c>
      <c r="H295" s="1" t="s">
        <v>454</v>
      </c>
      <c r="I295" s="1" t="s">
        <v>454</v>
      </c>
      <c r="J295" s="1" t="s">
        <v>455</v>
      </c>
      <c r="K295" s="1" t="s">
        <v>455</v>
      </c>
      <c r="L295" s="1" t="s">
        <v>457</v>
      </c>
      <c r="M295" s="1" t="s">
        <v>652</v>
      </c>
      <c r="N295" s="1" t="s">
        <v>656</v>
      </c>
      <c r="O295" s="1" t="s">
        <v>658</v>
      </c>
      <c r="P295" s="1">
        <v>26.7</v>
      </c>
    </row>
    <row r="296" spans="1:16" x14ac:dyDescent="0.2">
      <c r="A296" s="2" t="str">
        <f t="shared" si="1"/>
        <v>SAI135_water_3</v>
      </c>
      <c r="B296" s="3" t="s">
        <v>33</v>
      </c>
      <c r="C296" s="1" t="s">
        <v>71</v>
      </c>
      <c r="D296" s="1">
        <v>3</v>
      </c>
      <c r="F296" s="1" t="s">
        <v>202</v>
      </c>
      <c r="G296" s="1" t="s">
        <v>453</v>
      </c>
      <c r="H296" s="1" t="s">
        <v>454</v>
      </c>
      <c r="I296" s="1" t="s">
        <v>454</v>
      </c>
      <c r="J296" s="1" t="s">
        <v>455</v>
      </c>
      <c r="K296" s="1" t="s">
        <v>455</v>
      </c>
      <c r="L296" s="1" t="s">
        <v>457</v>
      </c>
      <c r="M296" s="1" t="s">
        <v>652</v>
      </c>
      <c r="N296" s="1" t="s">
        <v>656</v>
      </c>
      <c r="O296" s="1" t="s">
        <v>658</v>
      </c>
      <c r="P296" s="1">
        <v>24.1</v>
      </c>
    </row>
    <row r="297" spans="1:16" x14ac:dyDescent="0.2">
      <c r="A297" s="2" t="str">
        <f t="shared" si="1"/>
        <v>SAI135_water_4</v>
      </c>
      <c r="B297" s="3" t="s">
        <v>33</v>
      </c>
      <c r="C297" s="1" t="s">
        <v>71</v>
      </c>
      <c r="D297" s="1">
        <v>4</v>
      </c>
      <c r="F297" s="1" t="s">
        <v>202</v>
      </c>
      <c r="G297" s="1" t="s">
        <v>453</v>
      </c>
      <c r="H297" s="1" t="s">
        <v>454</v>
      </c>
      <c r="I297" s="1" t="s">
        <v>454</v>
      </c>
      <c r="J297" s="1" t="s">
        <v>455</v>
      </c>
      <c r="K297" s="1" t="s">
        <v>455</v>
      </c>
      <c r="L297" s="1" t="s">
        <v>457</v>
      </c>
      <c r="M297" s="1" t="s">
        <v>652</v>
      </c>
      <c r="N297" s="1" t="s">
        <v>656</v>
      </c>
      <c r="O297" s="1" t="s">
        <v>658</v>
      </c>
      <c r="P297" s="1">
        <v>25.1</v>
      </c>
    </row>
    <row r="298" spans="1:16" x14ac:dyDescent="0.2">
      <c r="A298" s="2" t="str">
        <f t="shared" si="1"/>
        <v>SAI149_drought_1</v>
      </c>
      <c r="B298" s="3" t="s">
        <v>27</v>
      </c>
      <c r="C298" s="1" t="s">
        <v>72</v>
      </c>
      <c r="D298" s="1">
        <v>1</v>
      </c>
      <c r="F298" s="1" t="s">
        <v>202</v>
      </c>
      <c r="G298" s="1" t="s">
        <v>453</v>
      </c>
      <c r="H298" s="1" t="s">
        <v>454</v>
      </c>
      <c r="I298" s="1" t="s">
        <v>454</v>
      </c>
      <c r="J298" s="1" t="s">
        <v>455</v>
      </c>
      <c r="K298" s="1" t="s">
        <v>455</v>
      </c>
      <c r="L298" s="1" t="s">
        <v>457</v>
      </c>
      <c r="M298" s="1" t="s">
        <v>652</v>
      </c>
      <c r="N298" s="1" t="s">
        <v>656</v>
      </c>
      <c r="O298" s="1" t="s">
        <v>660</v>
      </c>
      <c r="P298" s="1">
        <v>28.1</v>
      </c>
    </row>
    <row r="299" spans="1:16" x14ac:dyDescent="0.2">
      <c r="A299" s="2" t="str">
        <f t="shared" si="1"/>
        <v>SAI149_drought_2</v>
      </c>
      <c r="B299" s="3" t="s">
        <v>27</v>
      </c>
      <c r="C299" s="1" t="s">
        <v>72</v>
      </c>
      <c r="D299" s="1">
        <v>2</v>
      </c>
      <c r="F299" s="1" t="s">
        <v>202</v>
      </c>
      <c r="G299" s="1" t="s">
        <v>453</v>
      </c>
      <c r="H299" s="1" t="s">
        <v>454</v>
      </c>
      <c r="I299" s="1" t="s">
        <v>454</v>
      </c>
      <c r="J299" s="1" t="s">
        <v>455</v>
      </c>
      <c r="K299" s="1" t="s">
        <v>455</v>
      </c>
      <c r="L299" s="1" t="s">
        <v>457</v>
      </c>
      <c r="M299" s="1" t="s">
        <v>652</v>
      </c>
      <c r="N299" s="1" t="s">
        <v>656</v>
      </c>
      <c r="O299" s="1" t="s">
        <v>660</v>
      </c>
      <c r="P299" s="1">
        <v>25.3</v>
      </c>
    </row>
    <row r="300" spans="1:16" x14ac:dyDescent="0.2">
      <c r="A300" s="2" t="str">
        <f t="shared" si="1"/>
        <v>SAI149_drought_3</v>
      </c>
      <c r="B300" s="3" t="s">
        <v>27</v>
      </c>
      <c r="C300" s="1" t="s">
        <v>72</v>
      </c>
      <c r="D300" s="1">
        <v>3</v>
      </c>
      <c r="F300" s="1" t="s">
        <v>202</v>
      </c>
      <c r="G300" s="1" t="s">
        <v>453</v>
      </c>
      <c r="H300" s="1" t="s">
        <v>454</v>
      </c>
      <c r="I300" s="1" t="s">
        <v>454</v>
      </c>
      <c r="J300" s="1" t="s">
        <v>455</v>
      </c>
      <c r="K300" s="1" t="s">
        <v>455</v>
      </c>
      <c r="L300" s="1" t="s">
        <v>457</v>
      </c>
      <c r="M300" s="1" t="s">
        <v>652</v>
      </c>
      <c r="N300" s="1" t="s">
        <v>656</v>
      </c>
      <c r="O300" s="1" t="s">
        <v>660</v>
      </c>
      <c r="P300" s="1">
        <v>28.3</v>
      </c>
    </row>
    <row r="301" spans="1:16" x14ac:dyDescent="0.2">
      <c r="A301" s="2" t="str">
        <f t="shared" si="1"/>
        <v>SAI149_drought_4</v>
      </c>
      <c r="B301" s="3" t="s">
        <v>27</v>
      </c>
      <c r="C301" s="1" t="s">
        <v>72</v>
      </c>
      <c r="D301" s="1">
        <v>4</v>
      </c>
      <c r="F301" s="1" t="s">
        <v>202</v>
      </c>
      <c r="G301" s="1" t="s">
        <v>453</v>
      </c>
      <c r="H301" s="1" t="s">
        <v>454</v>
      </c>
      <c r="I301" s="1" t="s">
        <v>454</v>
      </c>
      <c r="J301" s="1" t="s">
        <v>455</v>
      </c>
      <c r="K301" s="1" t="s">
        <v>455</v>
      </c>
      <c r="L301" s="1" t="s">
        <v>457</v>
      </c>
      <c r="M301" s="1" t="s">
        <v>652</v>
      </c>
      <c r="N301" s="1" t="s">
        <v>656</v>
      </c>
      <c r="O301" s="1" t="s">
        <v>660</v>
      </c>
      <c r="P301" s="1">
        <v>29.8</v>
      </c>
    </row>
    <row r="302" spans="1:16" x14ac:dyDescent="0.2">
      <c r="A302" s="2" t="str">
        <f t="shared" si="1"/>
        <v>SAI149_water_1</v>
      </c>
      <c r="B302" s="3" t="s">
        <v>27</v>
      </c>
      <c r="C302" s="1" t="s">
        <v>71</v>
      </c>
      <c r="D302" s="1">
        <v>1</v>
      </c>
      <c r="F302" s="1" t="s">
        <v>202</v>
      </c>
      <c r="G302" s="1" t="s">
        <v>453</v>
      </c>
      <c r="H302" s="1" t="s">
        <v>454</v>
      </c>
      <c r="I302" s="1" t="s">
        <v>454</v>
      </c>
      <c r="J302" s="1" t="s">
        <v>455</v>
      </c>
      <c r="K302" s="1" t="s">
        <v>455</v>
      </c>
      <c r="L302" s="1" t="s">
        <v>457</v>
      </c>
      <c r="M302" s="1" t="s">
        <v>652</v>
      </c>
      <c r="N302" s="1" t="s">
        <v>656</v>
      </c>
      <c r="O302" s="1" t="s">
        <v>660</v>
      </c>
      <c r="P302" s="1">
        <v>15.5</v>
      </c>
    </row>
    <row r="303" spans="1:16" x14ac:dyDescent="0.2">
      <c r="A303" s="2" t="str">
        <f t="shared" si="1"/>
        <v>SAI149_water_2</v>
      </c>
      <c r="B303" s="3" t="s">
        <v>27</v>
      </c>
      <c r="C303" s="1" t="s">
        <v>71</v>
      </c>
      <c r="D303" s="1">
        <v>2</v>
      </c>
      <c r="F303" s="1" t="s">
        <v>202</v>
      </c>
      <c r="G303" s="1" t="s">
        <v>453</v>
      </c>
      <c r="H303" s="1" t="s">
        <v>454</v>
      </c>
      <c r="I303" s="1" t="s">
        <v>454</v>
      </c>
      <c r="J303" s="1" t="s">
        <v>455</v>
      </c>
      <c r="K303" s="1" t="s">
        <v>455</v>
      </c>
      <c r="L303" s="1" t="s">
        <v>457</v>
      </c>
      <c r="M303" s="1" t="s">
        <v>652</v>
      </c>
      <c r="N303" s="1" t="s">
        <v>656</v>
      </c>
      <c r="O303" s="1" t="s">
        <v>660</v>
      </c>
      <c r="P303" s="1">
        <v>27.4</v>
      </c>
    </row>
    <row r="304" spans="1:16" x14ac:dyDescent="0.2">
      <c r="A304" s="2" t="str">
        <f t="shared" si="1"/>
        <v>SAI149_water_3</v>
      </c>
      <c r="B304" s="3" t="s">
        <v>27</v>
      </c>
      <c r="C304" s="1" t="s">
        <v>71</v>
      </c>
      <c r="D304" s="1">
        <v>3</v>
      </c>
      <c r="F304" s="1" t="s">
        <v>202</v>
      </c>
      <c r="G304" s="1" t="s">
        <v>453</v>
      </c>
      <c r="H304" s="1" t="s">
        <v>454</v>
      </c>
      <c r="I304" s="1" t="s">
        <v>454</v>
      </c>
      <c r="J304" s="1" t="s">
        <v>455</v>
      </c>
      <c r="K304" s="1" t="s">
        <v>455</v>
      </c>
      <c r="L304" s="1" t="s">
        <v>457</v>
      </c>
      <c r="M304" s="1" t="s">
        <v>652</v>
      </c>
      <c r="N304" s="1" t="s">
        <v>656</v>
      </c>
      <c r="O304" s="1" t="s">
        <v>660</v>
      </c>
      <c r="P304" s="1">
        <v>17.100000000000001</v>
      </c>
    </row>
    <row r="305" spans="1:16" x14ac:dyDescent="0.2">
      <c r="A305" s="2" t="str">
        <f t="shared" si="1"/>
        <v>SAI149_water_4</v>
      </c>
      <c r="B305" s="3" t="s">
        <v>27</v>
      </c>
      <c r="C305" s="1" t="s">
        <v>71</v>
      </c>
      <c r="D305" s="1">
        <v>4</v>
      </c>
      <c r="F305" s="1" t="s">
        <v>202</v>
      </c>
      <c r="G305" s="1" t="s">
        <v>453</v>
      </c>
      <c r="H305" s="1" t="s">
        <v>454</v>
      </c>
      <c r="I305" s="1" t="s">
        <v>454</v>
      </c>
      <c r="J305" s="1" t="s">
        <v>455</v>
      </c>
      <c r="K305" s="1" t="s">
        <v>455</v>
      </c>
      <c r="L305" s="1" t="s">
        <v>457</v>
      </c>
      <c r="M305" s="1" t="s">
        <v>652</v>
      </c>
      <c r="N305" s="1" t="s">
        <v>656</v>
      </c>
      <c r="O305" s="1" t="s">
        <v>660</v>
      </c>
      <c r="P305" s="1">
        <v>16</v>
      </c>
    </row>
    <row r="306" spans="1:16" x14ac:dyDescent="0.2">
      <c r="A306" s="2" t="str">
        <f t="shared" ref="A306:A368" si="2">LEFT(B306,3)&amp;RIGHT(B306,3)&amp;"_"&amp;C306&amp;"_"&amp;D306</f>
        <v>SAI163_drought_1</v>
      </c>
      <c r="B306" s="3" t="s">
        <v>4</v>
      </c>
      <c r="C306" s="1" t="s">
        <v>72</v>
      </c>
      <c r="D306" s="1">
        <v>1</v>
      </c>
      <c r="F306" s="1" t="s">
        <v>202</v>
      </c>
      <c r="G306" s="1" t="s">
        <v>453</v>
      </c>
      <c r="H306" s="1" t="s">
        <v>454</v>
      </c>
      <c r="I306" s="1" t="s">
        <v>454</v>
      </c>
      <c r="J306" s="1" t="s">
        <v>455</v>
      </c>
      <c r="K306" s="1" t="s">
        <v>455</v>
      </c>
      <c r="L306" s="1" t="s">
        <v>457</v>
      </c>
      <c r="M306" s="1" t="s">
        <v>652</v>
      </c>
      <c r="N306" s="1" t="s">
        <v>656</v>
      </c>
      <c r="O306" s="1" t="s">
        <v>660</v>
      </c>
      <c r="P306" s="1">
        <v>30.3</v>
      </c>
    </row>
    <row r="307" spans="1:16" x14ac:dyDescent="0.2">
      <c r="A307" s="2" t="str">
        <f t="shared" si="2"/>
        <v>SAI163_drought_2</v>
      </c>
      <c r="B307" s="3" t="s">
        <v>4</v>
      </c>
      <c r="C307" s="1" t="s">
        <v>72</v>
      </c>
      <c r="D307" s="1">
        <v>2</v>
      </c>
      <c r="F307" s="1" t="s">
        <v>202</v>
      </c>
      <c r="G307" s="1" t="s">
        <v>453</v>
      </c>
      <c r="H307" s="1" t="s">
        <v>454</v>
      </c>
      <c r="I307" s="1" t="s">
        <v>454</v>
      </c>
      <c r="J307" s="1" t="s">
        <v>455</v>
      </c>
      <c r="K307" s="1" t="s">
        <v>455</v>
      </c>
      <c r="L307" s="1" t="s">
        <v>457</v>
      </c>
      <c r="M307" s="1" t="s">
        <v>652</v>
      </c>
      <c r="N307" s="1" t="s">
        <v>656</v>
      </c>
      <c r="O307" s="1" t="s">
        <v>660</v>
      </c>
      <c r="P307" s="1">
        <v>18.8</v>
      </c>
    </row>
    <row r="308" spans="1:16" x14ac:dyDescent="0.2">
      <c r="A308" s="2" t="str">
        <f t="shared" si="2"/>
        <v>SAI163_drought_3</v>
      </c>
      <c r="B308" s="3" t="s">
        <v>4</v>
      </c>
      <c r="C308" s="1" t="s">
        <v>72</v>
      </c>
      <c r="D308" s="1">
        <v>3</v>
      </c>
      <c r="F308" s="1" t="s">
        <v>202</v>
      </c>
      <c r="G308" s="1" t="s">
        <v>453</v>
      </c>
      <c r="H308" s="1" t="s">
        <v>454</v>
      </c>
      <c r="I308" s="1" t="s">
        <v>454</v>
      </c>
      <c r="J308" s="1" t="s">
        <v>455</v>
      </c>
      <c r="K308" s="1" t="s">
        <v>455</v>
      </c>
      <c r="L308" s="1" t="s">
        <v>457</v>
      </c>
      <c r="M308" s="1" t="s">
        <v>652</v>
      </c>
      <c r="N308" s="1" t="s">
        <v>656</v>
      </c>
      <c r="O308" s="1" t="s">
        <v>660</v>
      </c>
      <c r="P308" s="1">
        <v>25.9</v>
      </c>
    </row>
    <row r="309" spans="1:16" x14ac:dyDescent="0.2">
      <c r="A309" s="2" t="str">
        <f t="shared" si="2"/>
        <v>SAI163_drought_4</v>
      </c>
      <c r="B309" s="3" t="s">
        <v>4</v>
      </c>
      <c r="C309" s="1" t="s">
        <v>72</v>
      </c>
      <c r="D309" s="1">
        <v>4</v>
      </c>
      <c r="F309" s="1" t="s">
        <v>202</v>
      </c>
      <c r="G309" s="1" t="s">
        <v>453</v>
      </c>
      <c r="H309" s="1" t="s">
        <v>454</v>
      </c>
      <c r="I309" s="1" t="s">
        <v>454</v>
      </c>
      <c r="J309" s="1" t="s">
        <v>455</v>
      </c>
      <c r="K309" s="1" t="s">
        <v>455</v>
      </c>
      <c r="L309" s="1" t="s">
        <v>457</v>
      </c>
      <c r="M309" s="1" t="s">
        <v>652</v>
      </c>
      <c r="N309" s="1" t="s">
        <v>656</v>
      </c>
      <c r="O309" s="1" t="s">
        <v>660</v>
      </c>
      <c r="P309" s="1">
        <v>29.5</v>
      </c>
    </row>
    <row r="310" spans="1:16" x14ac:dyDescent="0.2">
      <c r="A310" s="2" t="str">
        <f t="shared" si="2"/>
        <v>SAI163_water_1</v>
      </c>
      <c r="B310" s="3" t="s">
        <v>4</v>
      </c>
      <c r="C310" s="1" t="s">
        <v>71</v>
      </c>
      <c r="D310" s="1">
        <v>1</v>
      </c>
      <c r="F310" s="1" t="s">
        <v>202</v>
      </c>
      <c r="G310" s="1" t="s">
        <v>453</v>
      </c>
      <c r="H310" s="1" t="s">
        <v>454</v>
      </c>
      <c r="I310" s="1" t="s">
        <v>454</v>
      </c>
      <c r="J310" s="1" t="s">
        <v>455</v>
      </c>
      <c r="K310" s="1" t="s">
        <v>455</v>
      </c>
      <c r="L310" s="1" t="s">
        <v>457</v>
      </c>
      <c r="M310" s="1" t="s">
        <v>652</v>
      </c>
      <c r="N310" s="1" t="s">
        <v>656</v>
      </c>
      <c r="O310" s="1" t="s">
        <v>660</v>
      </c>
      <c r="P310" s="1">
        <v>11.1</v>
      </c>
    </row>
    <row r="311" spans="1:16" x14ac:dyDescent="0.2">
      <c r="A311" s="2" t="str">
        <f t="shared" si="2"/>
        <v>SAI163_water_2</v>
      </c>
      <c r="B311" s="3" t="s">
        <v>4</v>
      </c>
      <c r="C311" s="1" t="s">
        <v>71</v>
      </c>
      <c r="D311" s="1">
        <v>2</v>
      </c>
      <c r="F311" s="1" t="s">
        <v>202</v>
      </c>
      <c r="G311" s="1" t="s">
        <v>453</v>
      </c>
      <c r="H311" s="1" t="s">
        <v>454</v>
      </c>
      <c r="I311" s="1" t="s">
        <v>454</v>
      </c>
      <c r="J311" s="1" t="s">
        <v>455</v>
      </c>
      <c r="K311" s="1" t="s">
        <v>455</v>
      </c>
      <c r="L311" s="1" t="s">
        <v>457</v>
      </c>
      <c r="M311" s="1" t="s">
        <v>652</v>
      </c>
      <c r="N311" s="1" t="s">
        <v>656</v>
      </c>
      <c r="O311" s="1" t="s">
        <v>660</v>
      </c>
      <c r="P311" s="1">
        <v>11.3</v>
      </c>
    </row>
    <row r="312" spans="1:16" x14ac:dyDescent="0.2">
      <c r="A312" s="2" t="str">
        <f t="shared" si="2"/>
        <v>SAI163_water_3</v>
      </c>
      <c r="B312" s="3" t="s">
        <v>4</v>
      </c>
      <c r="C312" s="1" t="s">
        <v>71</v>
      </c>
      <c r="D312" s="1">
        <v>3</v>
      </c>
      <c r="F312" s="1" t="s">
        <v>202</v>
      </c>
      <c r="G312" s="1" t="s">
        <v>453</v>
      </c>
      <c r="H312" s="1" t="s">
        <v>454</v>
      </c>
      <c r="I312" s="1" t="s">
        <v>454</v>
      </c>
      <c r="J312" s="1" t="s">
        <v>455</v>
      </c>
      <c r="K312" s="1" t="s">
        <v>455</v>
      </c>
      <c r="L312" s="1" t="s">
        <v>457</v>
      </c>
      <c r="M312" s="1" t="s">
        <v>652</v>
      </c>
      <c r="N312" s="1" t="s">
        <v>656</v>
      </c>
      <c r="O312" s="1" t="s">
        <v>660</v>
      </c>
      <c r="P312" s="1">
        <v>17.899999999999999</v>
      </c>
    </row>
    <row r="313" spans="1:16" x14ac:dyDescent="0.2">
      <c r="A313" s="2" t="str">
        <f t="shared" si="2"/>
        <v>SAI163_water_4</v>
      </c>
      <c r="B313" s="3" t="s">
        <v>4</v>
      </c>
      <c r="C313" s="1" t="s">
        <v>71</v>
      </c>
      <c r="D313" s="1">
        <v>4</v>
      </c>
      <c r="F313" s="1" t="s">
        <v>202</v>
      </c>
      <c r="G313" s="1" t="s">
        <v>453</v>
      </c>
      <c r="H313" s="1" t="s">
        <v>454</v>
      </c>
      <c r="I313" s="1" t="s">
        <v>454</v>
      </c>
      <c r="J313" s="1" t="s">
        <v>455</v>
      </c>
      <c r="K313" s="1" t="s">
        <v>455</v>
      </c>
      <c r="L313" s="1" t="s">
        <v>457</v>
      </c>
      <c r="M313" s="1" t="s">
        <v>652</v>
      </c>
      <c r="N313" s="1" t="s">
        <v>656</v>
      </c>
      <c r="O313" s="1" t="s">
        <v>660</v>
      </c>
      <c r="P313" s="1">
        <v>14.7</v>
      </c>
    </row>
    <row r="314" spans="1:16" x14ac:dyDescent="0.2">
      <c r="A314" s="2" t="str">
        <f t="shared" si="2"/>
        <v>SAI165_drought_1</v>
      </c>
      <c r="B314" s="3" t="s">
        <v>10</v>
      </c>
      <c r="C314" s="1" t="s">
        <v>72</v>
      </c>
      <c r="D314" s="1">
        <v>1</v>
      </c>
      <c r="F314" s="1" t="s">
        <v>202</v>
      </c>
      <c r="G314" s="1" t="s">
        <v>453</v>
      </c>
      <c r="H314" s="1" t="s">
        <v>454</v>
      </c>
      <c r="I314" s="1" t="s">
        <v>454</v>
      </c>
      <c r="J314" s="1" t="s">
        <v>455</v>
      </c>
      <c r="K314" s="1" t="s">
        <v>455</v>
      </c>
      <c r="L314" s="1" t="s">
        <v>457</v>
      </c>
      <c r="M314" s="1" t="s">
        <v>652</v>
      </c>
      <c r="N314" s="1" t="s">
        <v>656</v>
      </c>
      <c r="O314" s="1" t="s">
        <v>661</v>
      </c>
      <c r="P314" s="1">
        <v>25.5</v>
      </c>
    </row>
    <row r="315" spans="1:16" x14ac:dyDescent="0.2">
      <c r="A315" s="2" t="str">
        <f t="shared" si="2"/>
        <v>SAI165_drought_2</v>
      </c>
      <c r="B315" s="3" t="s">
        <v>10</v>
      </c>
      <c r="C315" s="1" t="s">
        <v>72</v>
      </c>
      <c r="D315" s="1">
        <v>2</v>
      </c>
      <c r="F315" s="1" t="s">
        <v>202</v>
      </c>
      <c r="G315" s="1" t="s">
        <v>453</v>
      </c>
      <c r="H315" s="1" t="s">
        <v>454</v>
      </c>
      <c r="I315" s="1" t="s">
        <v>454</v>
      </c>
      <c r="J315" s="1" t="s">
        <v>455</v>
      </c>
      <c r="K315" s="1" t="s">
        <v>455</v>
      </c>
      <c r="L315" s="1" t="s">
        <v>457</v>
      </c>
      <c r="M315" s="1" t="s">
        <v>652</v>
      </c>
      <c r="N315" s="1" t="s">
        <v>656</v>
      </c>
      <c r="O315" s="1" t="s">
        <v>661</v>
      </c>
      <c r="P315" s="1">
        <v>19.399999999999999</v>
      </c>
    </row>
    <row r="316" spans="1:16" x14ac:dyDescent="0.2">
      <c r="A316" s="2" t="str">
        <f t="shared" si="2"/>
        <v>SAI165_drought_3</v>
      </c>
      <c r="B316" s="3" t="s">
        <v>10</v>
      </c>
      <c r="C316" s="1" t="s">
        <v>72</v>
      </c>
      <c r="D316" s="1">
        <v>3</v>
      </c>
      <c r="F316" s="1" t="s">
        <v>202</v>
      </c>
      <c r="G316" s="1" t="s">
        <v>453</v>
      </c>
      <c r="H316" s="1" t="s">
        <v>454</v>
      </c>
      <c r="I316" s="1" t="s">
        <v>454</v>
      </c>
      <c r="J316" s="1" t="s">
        <v>455</v>
      </c>
      <c r="K316" s="1" t="s">
        <v>455</v>
      </c>
      <c r="L316" s="1" t="s">
        <v>457</v>
      </c>
      <c r="M316" s="1" t="s">
        <v>652</v>
      </c>
      <c r="N316" s="1" t="s">
        <v>656</v>
      </c>
      <c r="O316" s="1" t="s">
        <v>661</v>
      </c>
      <c r="P316" s="1">
        <v>24.7</v>
      </c>
    </row>
    <row r="317" spans="1:16" x14ac:dyDescent="0.2">
      <c r="A317" s="2" t="str">
        <f t="shared" si="2"/>
        <v>SAI165_drought_4</v>
      </c>
      <c r="B317" s="3" t="s">
        <v>10</v>
      </c>
      <c r="C317" s="1" t="s">
        <v>72</v>
      </c>
      <c r="D317" s="1">
        <v>4</v>
      </c>
      <c r="F317" s="1" t="s">
        <v>202</v>
      </c>
      <c r="G317" s="1" t="s">
        <v>453</v>
      </c>
      <c r="H317" s="1" t="s">
        <v>454</v>
      </c>
      <c r="I317" s="1" t="s">
        <v>454</v>
      </c>
      <c r="J317" s="1" t="s">
        <v>455</v>
      </c>
      <c r="K317" s="1" t="s">
        <v>455</v>
      </c>
      <c r="L317" s="1" t="s">
        <v>457</v>
      </c>
      <c r="M317" s="1" t="s">
        <v>652</v>
      </c>
      <c r="N317" s="1" t="s">
        <v>656</v>
      </c>
      <c r="O317" s="1" t="s">
        <v>661</v>
      </c>
      <c r="P317" s="1">
        <v>23.6</v>
      </c>
    </row>
    <row r="318" spans="1:16" x14ac:dyDescent="0.2">
      <c r="A318" s="2" t="str">
        <f t="shared" si="2"/>
        <v>SAI165_water_1</v>
      </c>
      <c r="B318" s="3" t="s">
        <v>10</v>
      </c>
      <c r="C318" s="1" t="s">
        <v>71</v>
      </c>
      <c r="D318" s="1">
        <v>1</v>
      </c>
      <c r="F318" s="1" t="s">
        <v>202</v>
      </c>
      <c r="G318" s="1" t="s">
        <v>453</v>
      </c>
      <c r="H318" s="1" t="s">
        <v>454</v>
      </c>
      <c r="I318" s="1" t="s">
        <v>454</v>
      </c>
      <c r="J318" s="1" t="s">
        <v>455</v>
      </c>
      <c r="K318" s="1" t="s">
        <v>455</v>
      </c>
      <c r="L318" s="1" t="s">
        <v>457</v>
      </c>
      <c r="M318" s="1" t="s">
        <v>652</v>
      </c>
      <c r="N318" s="1" t="s">
        <v>656</v>
      </c>
      <c r="O318" s="1" t="s">
        <v>661</v>
      </c>
      <c r="P318" s="1">
        <v>19.3</v>
      </c>
    </row>
    <row r="319" spans="1:16" x14ac:dyDescent="0.2">
      <c r="A319" s="2" t="str">
        <f t="shared" si="2"/>
        <v>SAI165_water_2</v>
      </c>
      <c r="B319" s="3" t="s">
        <v>10</v>
      </c>
      <c r="C319" s="1" t="s">
        <v>71</v>
      </c>
      <c r="D319" s="1">
        <v>2</v>
      </c>
      <c r="F319" s="1" t="s">
        <v>202</v>
      </c>
      <c r="G319" s="1" t="s">
        <v>453</v>
      </c>
      <c r="H319" s="1" t="s">
        <v>454</v>
      </c>
      <c r="I319" s="1" t="s">
        <v>454</v>
      </c>
      <c r="J319" s="1" t="s">
        <v>455</v>
      </c>
      <c r="K319" s="1" t="s">
        <v>455</v>
      </c>
      <c r="L319" s="1" t="s">
        <v>457</v>
      </c>
      <c r="M319" s="1" t="s">
        <v>652</v>
      </c>
      <c r="N319" s="1" t="s">
        <v>656</v>
      </c>
      <c r="O319" s="1" t="s">
        <v>661</v>
      </c>
      <c r="P319" s="1">
        <v>16.8</v>
      </c>
    </row>
    <row r="320" spans="1:16" x14ac:dyDescent="0.2">
      <c r="A320" s="2" t="str">
        <f t="shared" si="2"/>
        <v>SAI165_water_3</v>
      </c>
      <c r="B320" s="3" t="s">
        <v>10</v>
      </c>
      <c r="C320" s="1" t="s">
        <v>71</v>
      </c>
      <c r="D320" s="1">
        <v>3</v>
      </c>
      <c r="F320" s="1" t="s">
        <v>202</v>
      </c>
      <c r="G320" s="1" t="s">
        <v>453</v>
      </c>
      <c r="H320" s="1" t="s">
        <v>454</v>
      </c>
      <c r="I320" s="1" t="s">
        <v>454</v>
      </c>
      <c r="J320" s="1" t="s">
        <v>455</v>
      </c>
      <c r="K320" s="1" t="s">
        <v>455</v>
      </c>
      <c r="L320" s="1" t="s">
        <v>457</v>
      </c>
      <c r="M320" s="1" t="s">
        <v>652</v>
      </c>
      <c r="N320" s="1" t="s">
        <v>656</v>
      </c>
      <c r="O320" s="1" t="s">
        <v>661</v>
      </c>
      <c r="P320" s="1">
        <v>13.9</v>
      </c>
    </row>
    <row r="321" spans="1:16" x14ac:dyDescent="0.2">
      <c r="A321" s="2" t="str">
        <f t="shared" si="2"/>
        <v>SAI165_water_4</v>
      </c>
      <c r="B321" s="3" t="s">
        <v>10</v>
      </c>
      <c r="C321" s="1" t="s">
        <v>71</v>
      </c>
      <c r="D321" s="1">
        <v>4</v>
      </c>
      <c r="F321" s="1" t="s">
        <v>202</v>
      </c>
      <c r="G321" s="1" t="s">
        <v>453</v>
      </c>
      <c r="H321" s="1" t="s">
        <v>454</v>
      </c>
      <c r="I321" s="1" t="s">
        <v>454</v>
      </c>
      <c r="J321" s="1" t="s">
        <v>455</v>
      </c>
      <c r="K321" s="1" t="s">
        <v>455</v>
      </c>
      <c r="L321" s="1" t="s">
        <v>457</v>
      </c>
      <c r="M321" s="1" t="s">
        <v>652</v>
      </c>
      <c r="N321" s="1" t="s">
        <v>656</v>
      </c>
      <c r="O321" s="1" t="s">
        <v>661</v>
      </c>
      <c r="P321" s="1">
        <v>12.6</v>
      </c>
    </row>
    <row r="322" spans="1:16" x14ac:dyDescent="0.2">
      <c r="A322" s="2" t="str">
        <f t="shared" si="2"/>
        <v>SAI144_drought_1</v>
      </c>
      <c r="B322" s="3" t="s">
        <v>23</v>
      </c>
      <c r="C322" s="1" t="s">
        <v>72</v>
      </c>
      <c r="D322" s="1">
        <v>1</v>
      </c>
      <c r="F322" s="1" t="s">
        <v>203</v>
      </c>
      <c r="G322" s="1" t="s">
        <v>455</v>
      </c>
      <c r="H322" s="1" t="s">
        <v>457</v>
      </c>
      <c r="I322" s="1" t="s">
        <v>457</v>
      </c>
      <c r="J322" s="1" t="s">
        <v>652</v>
      </c>
      <c r="K322" s="1" t="s">
        <v>652</v>
      </c>
      <c r="L322" s="1" t="s">
        <v>656</v>
      </c>
      <c r="M322" s="1" t="s">
        <v>657</v>
      </c>
      <c r="N322" s="1" t="s">
        <v>659</v>
      </c>
      <c r="O322" s="1" t="s">
        <v>661</v>
      </c>
      <c r="P322" s="1">
        <v>25.5</v>
      </c>
    </row>
    <row r="323" spans="1:16" x14ac:dyDescent="0.2">
      <c r="A323" s="2" t="str">
        <f t="shared" si="2"/>
        <v>SAI144_drought_2</v>
      </c>
      <c r="B323" s="3" t="s">
        <v>23</v>
      </c>
      <c r="C323" s="1" t="s">
        <v>72</v>
      </c>
      <c r="D323" s="1">
        <v>2</v>
      </c>
      <c r="F323" s="1" t="s">
        <v>203</v>
      </c>
      <c r="G323" s="1" t="s">
        <v>455</v>
      </c>
      <c r="H323" s="1" t="s">
        <v>457</v>
      </c>
      <c r="I323" s="1" t="s">
        <v>457</v>
      </c>
      <c r="J323" s="1" t="s">
        <v>652</v>
      </c>
      <c r="K323" s="1" t="s">
        <v>652</v>
      </c>
      <c r="L323" s="1" t="s">
        <v>656</v>
      </c>
      <c r="M323" s="1" t="s">
        <v>657</v>
      </c>
      <c r="N323" s="1" t="s">
        <v>659</v>
      </c>
      <c r="O323" s="1" t="s">
        <v>661</v>
      </c>
      <c r="P323" s="1">
        <v>24.5</v>
      </c>
    </row>
    <row r="324" spans="1:16" x14ac:dyDescent="0.2">
      <c r="A324" s="2" t="str">
        <f t="shared" si="2"/>
        <v>SAI144_drought_3</v>
      </c>
      <c r="B324" s="3" t="s">
        <v>23</v>
      </c>
      <c r="C324" s="1" t="s">
        <v>72</v>
      </c>
      <c r="D324" s="1">
        <v>3</v>
      </c>
      <c r="F324" s="1" t="s">
        <v>203</v>
      </c>
      <c r="G324" s="1" t="s">
        <v>455</v>
      </c>
      <c r="H324" s="1" t="s">
        <v>457</v>
      </c>
      <c r="I324" s="1" t="s">
        <v>457</v>
      </c>
      <c r="J324" s="1" t="s">
        <v>652</v>
      </c>
      <c r="K324" s="1" t="s">
        <v>652</v>
      </c>
      <c r="L324" s="1" t="s">
        <v>656</v>
      </c>
      <c r="M324" s="1" t="s">
        <v>657</v>
      </c>
      <c r="N324" s="1" t="s">
        <v>659</v>
      </c>
      <c r="O324" s="1" t="s">
        <v>661</v>
      </c>
      <c r="P324" s="1">
        <v>36.799999999999997</v>
      </c>
    </row>
    <row r="325" spans="1:16" x14ac:dyDescent="0.2">
      <c r="A325" s="2" t="str">
        <f t="shared" si="2"/>
        <v>SAI144_drought_4</v>
      </c>
      <c r="B325" s="3" t="s">
        <v>23</v>
      </c>
      <c r="C325" s="1" t="s">
        <v>72</v>
      </c>
      <c r="D325" s="1">
        <v>4</v>
      </c>
      <c r="F325" s="1" t="s">
        <v>203</v>
      </c>
      <c r="G325" s="1" t="s">
        <v>455</v>
      </c>
      <c r="H325" s="1" t="s">
        <v>457</v>
      </c>
      <c r="I325" s="1" t="s">
        <v>457</v>
      </c>
      <c r="J325" s="1" t="s">
        <v>652</v>
      </c>
      <c r="K325" s="1" t="s">
        <v>652</v>
      </c>
      <c r="L325" s="1" t="s">
        <v>656</v>
      </c>
      <c r="M325" s="1" t="s">
        <v>657</v>
      </c>
      <c r="N325" s="1" t="s">
        <v>659</v>
      </c>
      <c r="O325" s="1" t="s">
        <v>661</v>
      </c>
      <c r="P325" s="1">
        <v>10.5</v>
      </c>
    </row>
    <row r="326" spans="1:16" x14ac:dyDescent="0.2">
      <c r="A326" s="2" t="str">
        <f t="shared" si="2"/>
        <v>SAI144_water_1</v>
      </c>
      <c r="B326" s="3" t="s">
        <v>23</v>
      </c>
      <c r="C326" s="1" t="s">
        <v>71</v>
      </c>
      <c r="D326" s="1">
        <v>1</v>
      </c>
      <c r="F326" s="1" t="s">
        <v>203</v>
      </c>
      <c r="G326" s="1" t="s">
        <v>455</v>
      </c>
      <c r="H326" s="1" t="s">
        <v>457</v>
      </c>
      <c r="I326" s="1" t="s">
        <v>457</v>
      </c>
      <c r="J326" s="1" t="s">
        <v>652</v>
      </c>
      <c r="K326" s="1" t="s">
        <v>652</v>
      </c>
      <c r="L326" s="1" t="s">
        <v>656</v>
      </c>
      <c r="M326" s="1" t="s">
        <v>657</v>
      </c>
      <c r="N326" s="1" t="s">
        <v>659</v>
      </c>
      <c r="O326" s="1" t="s">
        <v>661</v>
      </c>
      <c r="P326" s="1">
        <v>13.2</v>
      </c>
    </row>
    <row r="327" spans="1:16" x14ac:dyDescent="0.2">
      <c r="A327" s="2" t="str">
        <f t="shared" si="2"/>
        <v>SAI144_water_2</v>
      </c>
      <c r="B327" s="3" t="s">
        <v>23</v>
      </c>
      <c r="C327" s="1" t="s">
        <v>71</v>
      </c>
      <c r="D327" s="1">
        <v>2</v>
      </c>
      <c r="F327" s="1" t="s">
        <v>203</v>
      </c>
      <c r="G327" s="1" t="s">
        <v>455</v>
      </c>
      <c r="H327" s="1" t="s">
        <v>457</v>
      </c>
      <c r="I327" s="1" t="s">
        <v>457</v>
      </c>
      <c r="J327" s="1" t="s">
        <v>652</v>
      </c>
      <c r="K327" s="1" t="s">
        <v>652</v>
      </c>
      <c r="L327" s="1" t="s">
        <v>656</v>
      </c>
      <c r="M327" s="1" t="s">
        <v>657</v>
      </c>
      <c r="N327" s="1" t="s">
        <v>659</v>
      </c>
      <c r="O327" s="1" t="s">
        <v>661</v>
      </c>
      <c r="P327" s="1">
        <v>22.1</v>
      </c>
    </row>
    <row r="328" spans="1:16" x14ac:dyDescent="0.2">
      <c r="A328" s="2" t="str">
        <f t="shared" si="2"/>
        <v>SAI144_water_3</v>
      </c>
      <c r="B328" s="3" t="s">
        <v>23</v>
      </c>
      <c r="C328" s="1" t="s">
        <v>71</v>
      </c>
      <c r="D328" s="1">
        <v>3</v>
      </c>
      <c r="F328" s="1" t="s">
        <v>203</v>
      </c>
      <c r="G328" s="1" t="s">
        <v>455</v>
      </c>
      <c r="H328" s="1" t="s">
        <v>457</v>
      </c>
      <c r="I328" s="1" t="s">
        <v>457</v>
      </c>
      <c r="J328" s="1" t="s">
        <v>652</v>
      </c>
      <c r="K328" s="1" t="s">
        <v>652</v>
      </c>
      <c r="L328" s="1" t="s">
        <v>656</v>
      </c>
      <c r="M328" s="1" t="s">
        <v>657</v>
      </c>
      <c r="N328" s="1" t="s">
        <v>659</v>
      </c>
      <c r="O328" s="1" t="s">
        <v>661</v>
      </c>
      <c r="P328" s="1">
        <v>21.5</v>
      </c>
    </row>
    <row r="329" spans="1:16" x14ac:dyDescent="0.2">
      <c r="A329" s="2" t="str">
        <f t="shared" si="2"/>
        <v>SAI144_water_4</v>
      </c>
      <c r="B329" s="3" t="s">
        <v>23</v>
      </c>
      <c r="C329" s="1" t="s">
        <v>71</v>
      </c>
      <c r="D329" s="1">
        <v>4</v>
      </c>
      <c r="F329" s="1" t="s">
        <v>203</v>
      </c>
      <c r="G329" s="1" t="s">
        <v>455</v>
      </c>
      <c r="H329" s="1" t="s">
        <v>457</v>
      </c>
      <c r="I329" s="1" t="s">
        <v>457</v>
      </c>
      <c r="J329" s="1" t="s">
        <v>652</v>
      </c>
      <c r="K329" s="1" t="s">
        <v>652</v>
      </c>
      <c r="L329" s="1" t="s">
        <v>656</v>
      </c>
      <c r="M329" s="1" t="s">
        <v>657</v>
      </c>
      <c r="N329" s="1" t="s">
        <v>659</v>
      </c>
      <c r="O329" s="1" t="s">
        <v>661</v>
      </c>
      <c r="P329" s="1">
        <v>21.3</v>
      </c>
    </row>
    <row r="330" spans="1:16" x14ac:dyDescent="0.2">
      <c r="A330" s="2" t="str">
        <f t="shared" si="2"/>
        <v>SAI166_drought_1</v>
      </c>
      <c r="B330" s="3" t="s">
        <v>8</v>
      </c>
      <c r="C330" s="1" t="s">
        <v>72</v>
      </c>
      <c r="D330" s="1">
        <v>1</v>
      </c>
      <c r="F330" s="1" t="s">
        <v>203</v>
      </c>
      <c r="G330" s="1" t="s">
        <v>455</v>
      </c>
      <c r="H330" s="1" t="s">
        <v>457</v>
      </c>
      <c r="I330" s="1" t="s">
        <v>457</v>
      </c>
      <c r="J330" s="1" t="s">
        <v>652</v>
      </c>
      <c r="K330" s="1" t="s">
        <v>652</v>
      </c>
      <c r="L330" s="1" t="s">
        <v>656</v>
      </c>
      <c r="M330" s="1" t="s">
        <v>657</v>
      </c>
      <c r="N330" s="1" t="s">
        <v>659</v>
      </c>
      <c r="O330" s="1" t="s">
        <v>662</v>
      </c>
      <c r="P330" s="1">
        <v>22.3</v>
      </c>
    </row>
    <row r="331" spans="1:16" x14ac:dyDescent="0.2">
      <c r="A331" s="2" t="str">
        <f t="shared" si="2"/>
        <v>SAI166_drought_2</v>
      </c>
      <c r="B331" s="3" t="s">
        <v>8</v>
      </c>
      <c r="C331" s="1" t="s">
        <v>72</v>
      </c>
      <c r="D331" s="1">
        <v>2</v>
      </c>
      <c r="F331" s="1" t="s">
        <v>203</v>
      </c>
      <c r="G331" s="1" t="s">
        <v>455</v>
      </c>
      <c r="H331" s="1" t="s">
        <v>457</v>
      </c>
      <c r="I331" s="1" t="s">
        <v>457</v>
      </c>
      <c r="J331" s="1" t="s">
        <v>652</v>
      </c>
      <c r="K331" s="1" t="s">
        <v>652</v>
      </c>
      <c r="L331" s="1" t="s">
        <v>656</v>
      </c>
      <c r="M331" s="1" t="s">
        <v>657</v>
      </c>
      <c r="N331" s="1" t="s">
        <v>659</v>
      </c>
      <c r="O331" s="1" t="s">
        <v>662</v>
      </c>
      <c r="P331" s="1">
        <v>37.5</v>
      </c>
    </row>
    <row r="332" spans="1:16" x14ac:dyDescent="0.2">
      <c r="A332" s="2" t="str">
        <f t="shared" si="2"/>
        <v>SAI166_drought_3</v>
      </c>
      <c r="B332" s="3" t="s">
        <v>8</v>
      </c>
      <c r="C332" s="1" t="s">
        <v>72</v>
      </c>
      <c r="D332" s="1">
        <v>3</v>
      </c>
      <c r="F332" s="1" t="s">
        <v>203</v>
      </c>
      <c r="G332" s="1" t="s">
        <v>455</v>
      </c>
      <c r="H332" s="1" t="s">
        <v>457</v>
      </c>
      <c r="I332" s="1" t="s">
        <v>457</v>
      </c>
      <c r="J332" s="1" t="s">
        <v>652</v>
      </c>
      <c r="K332" s="1" t="s">
        <v>652</v>
      </c>
      <c r="L332" s="1" t="s">
        <v>656</v>
      </c>
      <c r="M332" s="1" t="s">
        <v>657</v>
      </c>
      <c r="N332" s="1" t="s">
        <v>659</v>
      </c>
      <c r="O332" s="1" t="s">
        <v>662</v>
      </c>
      <c r="P332" s="1">
        <v>36.299999999999997</v>
      </c>
    </row>
    <row r="333" spans="1:16" x14ac:dyDescent="0.2">
      <c r="A333" s="2" t="str">
        <f t="shared" si="2"/>
        <v>SAI166_drought_4</v>
      </c>
      <c r="B333" s="3" t="s">
        <v>8</v>
      </c>
      <c r="C333" s="1" t="s">
        <v>72</v>
      </c>
      <c r="D333" s="1">
        <v>4</v>
      </c>
      <c r="F333" s="1" t="s">
        <v>203</v>
      </c>
      <c r="G333" s="1" t="s">
        <v>455</v>
      </c>
      <c r="H333" s="1" t="s">
        <v>457</v>
      </c>
      <c r="I333" s="1" t="s">
        <v>457</v>
      </c>
      <c r="J333" s="1" t="s">
        <v>652</v>
      </c>
      <c r="K333" s="1" t="s">
        <v>652</v>
      </c>
      <c r="L333" s="1" t="s">
        <v>656</v>
      </c>
      <c r="M333" s="1" t="s">
        <v>657</v>
      </c>
      <c r="N333" s="1" t="s">
        <v>659</v>
      </c>
      <c r="O333" s="1" t="s">
        <v>662</v>
      </c>
      <c r="P333" s="1">
        <v>28.9</v>
      </c>
    </row>
    <row r="334" spans="1:16" x14ac:dyDescent="0.2">
      <c r="A334" s="2" t="str">
        <f t="shared" si="2"/>
        <v>SAI166_water_1</v>
      </c>
      <c r="B334" s="3" t="s">
        <v>8</v>
      </c>
      <c r="C334" s="1" t="s">
        <v>71</v>
      </c>
      <c r="D334" s="1">
        <v>1</v>
      </c>
      <c r="F334" s="1" t="s">
        <v>203</v>
      </c>
      <c r="G334" s="1" t="s">
        <v>455</v>
      </c>
      <c r="H334" s="1" t="s">
        <v>457</v>
      </c>
      <c r="I334" s="1" t="s">
        <v>457</v>
      </c>
      <c r="J334" s="1" t="s">
        <v>652</v>
      </c>
      <c r="K334" s="1" t="s">
        <v>652</v>
      </c>
      <c r="L334" s="1" t="s">
        <v>656</v>
      </c>
      <c r="M334" s="1" t="s">
        <v>657</v>
      </c>
      <c r="N334" s="1" t="s">
        <v>659</v>
      </c>
      <c r="O334" s="1" t="s">
        <v>662</v>
      </c>
      <c r="P334" s="1">
        <v>15.2</v>
      </c>
    </row>
    <row r="335" spans="1:16" x14ac:dyDescent="0.2">
      <c r="A335" s="2" t="str">
        <f t="shared" si="2"/>
        <v>SAI166_water_2</v>
      </c>
      <c r="B335" s="3" t="s">
        <v>8</v>
      </c>
      <c r="C335" s="1" t="s">
        <v>71</v>
      </c>
      <c r="D335" s="1">
        <v>2</v>
      </c>
      <c r="F335" s="1" t="s">
        <v>203</v>
      </c>
      <c r="G335" s="1" t="s">
        <v>455</v>
      </c>
      <c r="H335" s="1" t="s">
        <v>457</v>
      </c>
      <c r="I335" s="1" t="s">
        <v>457</v>
      </c>
      <c r="J335" s="1" t="s">
        <v>652</v>
      </c>
      <c r="K335" s="1" t="s">
        <v>652</v>
      </c>
      <c r="L335" s="1" t="s">
        <v>656</v>
      </c>
      <c r="M335" s="1" t="s">
        <v>657</v>
      </c>
      <c r="N335" s="1" t="s">
        <v>659</v>
      </c>
      <c r="O335" s="1" t="s">
        <v>662</v>
      </c>
      <c r="P335" s="1">
        <v>26.2</v>
      </c>
    </row>
    <row r="336" spans="1:16" x14ac:dyDescent="0.2">
      <c r="A336" s="2" t="str">
        <f t="shared" si="2"/>
        <v>SAI166_water_3</v>
      </c>
      <c r="B336" s="3" t="s">
        <v>8</v>
      </c>
      <c r="C336" s="1" t="s">
        <v>71</v>
      </c>
      <c r="D336" s="1">
        <v>3</v>
      </c>
      <c r="F336" s="1" t="s">
        <v>203</v>
      </c>
      <c r="G336" s="1" t="s">
        <v>455</v>
      </c>
      <c r="H336" s="1" t="s">
        <v>457</v>
      </c>
      <c r="I336" s="1" t="s">
        <v>457</v>
      </c>
      <c r="J336" s="1" t="s">
        <v>652</v>
      </c>
      <c r="K336" s="1" t="s">
        <v>652</v>
      </c>
      <c r="L336" s="1" t="s">
        <v>656</v>
      </c>
      <c r="M336" s="1" t="s">
        <v>657</v>
      </c>
      <c r="N336" s="1" t="s">
        <v>659</v>
      </c>
      <c r="O336" s="1" t="s">
        <v>662</v>
      </c>
      <c r="P336" s="1">
        <v>24.7</v>
      </c>
    </row>
    <row r="337" spans="1:16" x14ac:dyDescent="0.2">
      <c r="A337" s="2" t="str">
        <f t="shared" si="2"/>
        <v>SAI166_water_4</v>
      </c>
      <c r="B337" s="3" t="s">
        <v>8</v>
      </c>
      <c r="C337" s="1" t="s">
        <v>71</v>
      </c>
      <c r="D337" s="1">
        <v>4</v>
      </c>
      <c r="F337" s="1" t="s">
        <v>203</v>
      </c>
      <c r="G337" s="1" t="s">
        <v>455</v>
      </c>
      <c r="H337" s="1" t="s">
        <v>457</v>
      </c>
      <c r="I337" s="1" t="s">
        <v>457</v>
      </c>
      <c r="J337" s="1" t="s">
        <v>652</v>
      </c>
      <c r="K337" s="1" t="s">
        <v>652</v>
      </c>
      <c r="L337" s="1" t="s">
        <v>656</v>
      </c>
      <c r="M337" s="1" t="s">
        <v>657</v>
      </c>
      <c r="N337" s="1" t="s">
        <v>659</v>
      </c>
      <c r="O337" s="1" t="s">
        <v>662</v>
      </c>
      <c r="P337" s="1">
        <v>25.2</v>
      </c>
    </row>
    <row r="338" spans="1:16" x14ac:dyDescent="0.2">
      <c r="A338" s="2" t="str">
        <f t="shared" si="2"/>
        <v>SAI168_drought_1</v>
      </c>
      <c r="B338" s="3" t="s">
        <v>28</v>
      </c>
      <c r="C338" s="1" t="s">
        <v>72</v>
      </c>
      <c r="D338" s="1">
        <v>1</v>
      </c>
      <c r="F338" s="1" t="s">
        <v>203</v>
      </c>
      <c r="G338" s="1" t="s">
        <v>455</v>
      </c>
      <c r="H338" s="1" t="s">
        <v>457</v>
      </c>
      <c r="I338" s="1" t="s">
        <v>457</v>
      </c>
      <c r="J338" s="1" t="s">
        <v>652</v>
      </c>
      <c r="K338" s="1" t="s">
        <v>652</v>
      </c>
      <c r="L338" s="1" t="s">
        <v>656</v>
      </c>
      <c r="M338" s="1" t="s">
        <v>657</v>
      </c>
      <c r="N338" s="1" t="s">
        <v>659</v>
      </c>
      <c r="O338" s="1" t="s">
        <v>662</v>
      </c>
      <c r="P338" s="1">
        <v>24.1</v>
      </c>
    </row>
    <row r="339" spans="1:16" x14ac:dyDescent="0.2">
      <c r="A339" s="2" t="str">
        <f t="shared" si="2"/>
        <v>SAI168_drought_2</v>
      </c>
      <c r="B339" s="3" t="s">
        <v>28</v>
      </c>
      <c r="C339" s="1" t="s">
        <v>72</v>
      </c>
      <c r="D339" s="1">
        <v>2</v>
      </c>
      <c r="F339" s="1" t="s">
        <v>203</v>
      </c>
      <c r="G339" s="1" t="s">
        <v>455</v>
      </c>
      <c r="H339" s="1" t="s">
        <v>457</v>
      </c>
      <c r="I339" s="1" t="s">
        <v>457</v>
      </c>
      <c r="J339" s="1" t="s">
        <v>652</v>
      </c>
      <c r="K339" s="1" t="s">
        <v>652</v>
      </c>
      <c r="L339" s="1" t="s">
        <v>656</v>
      </c>
      <c r="M339" s="1" t="s">
        <v>657</v>
      </c>
      <c r="N339" s="1" t="s">
        <v>659</v>
      </c>
      <c r="O339" s="1" t="s">
        <v>662</v>
      </c>
      <c r="P339" s="1">
        <v>35.700000000000003</v>
      </c>
    </row>
    <row r="340" spans="1:16" x14ac:dyDescent="0.2">
      <c r="A340" s="2" t="str">
        <f t="shared" si="2"/>
        <v>SAI168_drought_3</v>
      </c>
      <c r="B340" s="3" t="s">
        <v>28</v>
      </c>
      <c r="C340" s="1" t="s">
        <v>72</v>
      </c>
      <c r="D340" s="1">
        <v>3</v>
      </c>
      <c r="F340" s="1" t="s">
        <v>203</v>
      </c>
      <c r="G340" s="1" t="s">
        <v>455</v>
      </c>
      <c r="H340" s="1" t="s">
        <v>457</v>
      </c>
      <c r="I340" s="1" t="s">
        <v>457</v>
      </c>
      <c r="J340" s="1" t="s">
        <v>652</v>
      </c>
      <c r="K340" s="1" t="s">
        <v>652</v>
      </c>
      <c r="L340" s="1" t="s">
        <v>656</v>
      </c>
      <c r="M340" s="1" t="s">
        <v>657</v>
      </c>
      <c r="N340" s="1" t="s">
        <v>659</v>
      </c>
      <c r="O340" s="1" t="s">
        <v>662</v>
      </c>
      <c r="P340" s="1">
        <v>35.200000000000003</v>
      </c>
    </row>
    <row r="341" spans="1:16" x14ac:dyDescent="0.2">
      <c r="A341" s="2" t="str">
        <f t="shared" si="2"/>
        <v>SAI168_drought_4</v>
      </c>
      <c r="B341" s="3" t="s">
        <v>28</v>
      </c>
      <c r="C341" s="1" t="s">
        <v>72</v>
      </c>
      <c r="D341" s="1">
        <v>4</v>
      </c>
      <c r="F341" s="1" t="s">
        <v>203</v>
      </c>
      <c r="G341" s="1" t="s">
        <v>455</v>
      </c>
      <c r="H341" s="1" t="s">
        <v>457</v>
      </c>
      <c r="I341" s="1" t="s">
        <v>457</v>
      </c>
      <c r="J341" s="1" t="s">
        <v>652</v>
      </c>
      <c r="K341" s="1" t="s">
        <v>652</v>
      </c>
      <c r="L341" s="1" t="s">
        <v>656</v>
      </c>
      <c r="M341" s="1" t="s">
        <v>657</v>
      </c>
      <c r="N341" s="1" t="s">
        <v>659</v>
      </c>
      <c r="O341" s="1" t="s">
        <v>662</v>
      </c>
      <c r="P341" s="1">
        <v>28</v>
      </c>
    </row>
    <row r="342" spans="1:16" x14ac:dyDescent="0.2">
      <c r="A342" s="2" t="str">
        <f t="shared" si="2"/>
        <v>SAI168_water_1</v>
      </c>
      <c r="B342" s="3" t="s">
        <v>28</v>
      </c>
      <c r="C342" s="1" t="s">
        <v>71</v>
      </c>
      <c r="D342" s="1">
        <v>1</v>
      </c>
      <c r="F342" s="1" t="s">
        <v>203</v>
      </c>
      <c r="G342" s="1" t="s">
        <v>455</v>
      </c>
      <c r="H342" s="1" t="s">
        <v>457</v>
      </c>
      <c r="I342" s="1" t="s">
        <v>457</v>
      </c>
      <c r="J342" s="1" t="s">
        <v>652</v>
      </c>
      <c r="K342" s="1" t="s">
        <v>652</v>
      </c>
      <c r="L342" s="1" t="s">
        <v>656</v>
      </c>
      <c r="M342" s="1" t="s">
        <v>657</v>
      </c>
      <c r="N342" s="1" t="s">
        <v>659</v>
      </c>
      <c r="O342" s="1" t="s">
        <v>662</v>
      </c>
      <c r="P342" s="1">
        <v>20.7</v>
      </c>
    </row>
    <row r="343" spans="1:16" x14ac:dyDescent="0.2">
      <c r="A343" s="2" t="str">
        <f t="shared" si="2"/>
        <v>SAI168_water_2</v>
      </c>
      <c r="B343" s="3" t="s">
        <v>28</v>
      </c>
      <c r="C343" s="1" t="s">
        <v>71</v>
      </c>
      <c r="D343" s="1">
        <v>2</v>
      </c>
      <c r="F343" s="1" t="s">
        <v>203</v>
      </c>
      <c r="G343" s="1" t="s">
        <v>455</v>
      </c>
      <c r="H343" s="1" t="s">
        <v>457</v>
      </c>
      <c r="I343" s="1" t="s">
        <v>457</v>
      </c>
      <c r="J343" s="1" t="s">
        <v>652</v>
      </c>
      <c r="K343" s="1" t="s">
        <v>652</v>
      </c>
      <c r="L343" s="1" t="s">
        <v>656</v>
      </c>
      <c r="M343" s="1" t="s">
        <v>657</v>
      </c>
      <c r="N343" s="1" t="s">
        <v>659</v>
      </c>
      <c r="O343" s="1" t="s">
        <v>662</v>
      </c>
      <c r="P343" s="1">
        <v>24.9</v>
      </c>
    </row>
    <row r="344" spans="1:16" x14ac:dyDescent="0.2">
      <c r="A344" s="2" t="str">
        <f t="shared" si="2"/>
        <v>SAI168_water_3</v>
      </c>
      <c r="B344" s="3" t="s">
        <v>28</v>
      </c>
      <c r="C344" s="1" t="s">
        <v>71</v>
      </c>
      <c r="D344" s="1">
        <v>3</v>
      </c>
      <c r="F344" s="1" t="s">
        <v>203</v>
      </c>
      <c r="G344" s="1" t="s">
        <v>455</v>
      </c>
      <c r="H344" s="1" t="s">
        <v>457</v>
      </c>
      <c r="I344" s="1" t="s">
        <v>457</v>
      </c>
      <c r="J344" s="1" t="s">
        <v>652</v>
      </c>
      <c r="K344" s="1" t="s">
        <v>652</v>
      </c>
      <c r="L344" s="1" t="s">
        <v>656</v>
      </c>
      <c r="M344" s="1" t="s">
        <v>657</v>
      </c>
      <c r="N344" s="1" t="s">
        <v>659</v>
      </c>
      <c r="O344" s="1" t="s">
        <v>662</v>
      </c>
      <c r="P344" s="1">
        <v>16.399999999999999</v>
      </c>
    </row>
    <row r="345" spans="1:16" x14ac:dyDescent="0.2">
      <c r="A345" s="2" t="str">
        <f t="shared" si="2"/>
        <v>SAI168_water_4</v>
      </c>
      <c r="B345" s="3" t="s">
        <v>28</v>
      </c>
      <c r="C345" s="1" t="s">
        <v>71</v>
      </c>
      <c r="D345" s="1">
        <v>4</v>
      </c>
      <c r="F345" s="1" t="s">
        <v>203</v>
      </c>
      <c r="G345" s="1" t="s">
        <v>455</v>
      </c>
      <c r="H345" s="1" t="s">
        <v>457</v>
      </c>
      <c r="I345" s="1" t="s">
        <v>457</v>
      </c>
      <c r="J345" s="1" t="s">
        <v>652</v>
      </c>
      <c r="K345" s="1" t="s">
        <v>652</v>
      </c>
      <c r="L345" s="1" t="s">
        <v>656</v>
      </c>
      <c r="M345" s="1" t="s">
        <v>657</v>
      </c>
      <c r="N345" s="1" t="s">
        <v>659</v>
      </c>
      <c r="O345" s="1" t="s">
        <v>662</v>
      </c>
      <c r="P345" s="1">
        <v>18.2</v>
      </c>
    </row>
    <row r="346" spans="1:16" x14ac:dyDescent="0.2">
      <c r="A346" s="2" t="str">
        <f t="shared" si="2"/>
        <v>SAI190_drought_1</v>
      </c>
      <c r="B346" s="3" t="s">
        <v>445</v>
      </c>
      <c r="C346" s="1" t="s">
        <v>72</v>
      </c>
      <c r="D346" s="1">
        <v>1</v>
      </c>
      <c r="F346" s="1" t="s">
        <v>203</v>
      </c>
      <c r="G346" s="1" t="s">
        <v>455</v>
      </c>
      <c r="H346" s="1" t="s">
        <v>457</v>
      </c>
      <c r="I346" s="1" t="s">
        <v>457</v>
      </c>
      <c r="J346" s="1" t="s">
        <v>652</v>
      </c>
      <c r="K346" s="1" t="s">
        <v>652</v>
      </c>
      <c r="L346" s="1" t="s">
        <v>656</v>
      </c>
      <c r="M346" s="1" t="s">
        <v>657</v>
      </c>
      <c r="N346" s="1" t="s">
        <v>659</v>
      </c>
      <c r="O346" s="1" t="s">
        <v>663</v>
      </c>
      <c r="P346" s="1">
        <v>22.7</v>
      </c>
    </row>
    <row r="347" spans="1:16" x14ac:dyDescent="0.2">
      <c r="A347" s="2" t="str">
        <f t="shared" si="2"/>
        <v>SAI190_drought_2</v>
      </c>
      <c r="B347" s="3" t="s">
        <v>445</v>
      </c>
      <c r="C347" s="1" t="s">
        <v>72</v>
      </c>
      <c r="D347" s="1">
        <v>2</v>
      </c>
      <c r="F347" s="1" t="s">
        <v>203</v>
      </c>
      <c r="G347" s="1" t="s">
        <v>455</v>
      </c>
      <c r="H347" s="1" t="s">
        <v>457</v>
      </c>
      <c r="I347" s="1" t="s">
        <v>457</v>
      </c>
      <c r="J347" s="1" t="s">
        <v>652</v>
      </c>
      <c r="K347" s="1" t="s">
        <v>652</v>
      </c>
      <c r="L347" s="1" t="s">
        <v>656</v>
      </c>
      <c r="M347" s="1" t="s">
        <v>657</v>
      </c>
      <c r="N347" s="1" t="s">
        <v>659</v>
      </c>
      <c r="O347" s="1" t="s">
        <v>663</v>
      </c>
      <c r="P347" s="1">
        <v>24.4</v>
      </c>
    </row>
    <row r="348" spans="1:16" x14ac:dyDescent="0.2">
      <c r="A348" s="2" t="str">
        <f t="shared" si="2"/>
        <v>SAI190_drought_3</v>
      </c>
      <c r="B348" s="3" t="s">
        <v>445</v>
      </c>
      <c r="C348" s="1" t="s">
        <v>72</v>
      </c>
      <c r="D348" s="1">
        <v>3</v>
      </c>
      <c r="F348" s="1" t="s">
        <v>203</v>
      </c>
      <c r="G348" s="1" t="s">
        <v>455</v>
      </c>
      <c r="H348" s="1" t="s">
        <v>457</v>
      </c>
      <c r="I348" s="1" t="s">
        <v>457</v>
      </c>
      <c r="J348" s="1" t="s">
        <v>652</v>
      </c>
      <c r="K348" s="1" t="s">
        <v>652</v>
      </c>
      <c r="L348" s="1" t="s">
        <v>656</v>
      </c>
      <c r="M348" s="1" t="s">
        <v>657</v>
      </c>
      <c r="N348" s="1" t="s">
        <v>659</v>
      </c>
      <c r="O348" s="1" t="s">
        <v>663</v>
      </c>
      <c r="P348" s="1">
        <v>20.6</v>
      </c>
    </row>
    <row r="349" spans="1:16" x14ac:dyDescent="0.2">
      <c r="A349" s="2" t="str">
        <f t="shared" si="2"/>
        <v>SAI190_drought_4</v>
      </c>
      <c r="B349" s="3" t="s">
        <v>445</v>
      </c>
      <c r="C349" s="1" t="s">
        <v>72</v>
      </c>
      <c r="D349" s="1">
        <v>4</v>
      </c>
      <c r="F349" s="1" t="s">
        <v>203</v>
      </c>
      <c r="G349" s="1" t="s">
        <v>455</v>
      </c>
      <c r="H349" s="1" t="s">
        <v>457</v>
      </c>
      <c r="I349" s="1" t="s">
        <v>457</v>
      </c>
      <c r="J349" s="1" t="s">
        <v>652</v>
      </c>
      <c r="K349" s="1" t="s">
        <v>652</v>
      </c>
      <c r="L349" s="1" t="s">
        <v>656</v>
      </c>
      <c r="M349" s="1" t="s">
        <v>657</v>
      </c>
      <c r="N349" s="1" t="s">
        <v>659</v>
      </c>
      <c r="O349" s="1" t="s">
        <v>663</v>
      </c>
      <c r="P349" s="1">
        <v>25.8</v>
      </c>
    </row>
    <row r="350" spans="1:16" x14ac:dyDescent="0.2">
      <c r="A350" s="2" t="str">
        <f t="shared" si="2"/>
        <v>SAI190_water_1</v>
      </c>
      <c r="B350" s="3" t="s">
        <v>445</v>
      </c>
      <c r="C350" s="1" t="s">
        <v>71</v>
      </c>
      <c r="D350" s="1">
        <v>1</v>
      </c>
      <c r="F350" s="1" t="s">
        <v>203</v>
      </c>
      <c r="G350" s="1" t="s">
        <v>455</v>
      </c>
      <c r="H350" s="1" t="s">
        <v>457</v>
      </c>
      <c r="I350" s="1" t="s">
        <v>457</v>
      </c>
      <c r="J350" s="1" t="s">
        <v>652</v>
      </c>
      <c r="K350" s="1" t="s">
        <v>652</v>
      </c>
      <c r="L350" s="1" t="s">
        <v>656</v>
      </c>
      <c r="M350" s="1" t="s">
        <v>657</v>
      </c>
      <c r="N350" s="1" t="s">
        <v>659</v>
      </c>
      <c r="O350" s="1" t="s">
        <v>663</v>
      </c>
      <c r="P350" s="1">
        <v>20.3</v>
      </c>
    </row>
    <row r="351" spans="1:16" x14ac:dyDescent="0.2">
      <c r="A351" s="2" t="str">
        <f t="shared" si="2"/>
        <v>SAI190_water_2</v>
      </c>
      <c r="B351" s="3" t="s">
        <v>445</v>
      </c>
      <c r="C351" s="1" t="s">
        <v>71</v>
      </c>
      <c r="D351" s="1">
        <v>2</v>
      </c>
      <c r="F351" s="1" t="s">
        <v>203</v>
      </c>
      <c r="G351" s="1" t="s">
        <v>455</v>
      </c>
      <c r="H351" s="1" t="s">
        <v>457</v>
      </c>
      <c r="I351" s="1" t="s">
        <v>457</v>
      </c>
      <c r="J351" s="1" t="s">
        <v>652</v>
      </c>
      <c r="K351" s="1" t="s">
        <v>652</v>
      </c>
      <c r="L351" s="1" t="s">
        <v>656</v>
      </c>
      <c r="M351" s="1" t="s">
        <v>657</v>
      </c>
      <c r="N351" s="1" t="s">
        <v>659</v>
      </c>
      <c r="O351" s="1" t="s">
        <v>663</v>
      </c>
      <c r="P351" s="1">
        <v>20.8</v>
      </c>
    </row>
    <row r="352" spans="1:16" x14ac:dyDescent="0.2">
      <c r="A352" s="2" t="str">
        <f t="shared" si="2"/>
        <v>SAI190_water_3</v>
      </c>
      <c r="B352" s="3" t="s">
        <v>445</v>
      </c>
      <c r="C352" s="1" t="s">
        <v>71</v>
      </c>
      <c r="D352" s="1">
        <v>3</v>
      </c>
      <c r="F352" s="1" t="s">
        <v>203</v>
      </c>
      <c r="G352" s="1" t="s">
        <v>455</v>
      </c>
      <c r="H352" s="1" t="s">
        <v>457</v>
      </c>
      <c r="I352" s="1" t="s">
        <v>457</v>
      </c>
      <c r="J352" s="1" t="s">
        <v>652</v>
      </c>
      <c r="K352" s="1" t="s">
        <v>652</v>
      </c>
      <c r="L352" s="1" t="s">
        <v>656</v>
      </c>
      <c r="M352" s="1" t="s">
        <v>657</v>
      </c>
      <c r="N352" s="1" t="s">
        <v>659</v>
      </c>
      <c r="O352" s="1" t="s">
        <v>663</v>
      </c>
      <c r="P352" s="1">
        <v>24</v>
      </c>
    </row>
    <row r="353" spans="1:16" x14ac:dyDescent="0.2">
      <c r="A353" s="2" t="str">
        <f t="shared" si="2"/>
        <v>SAI190_water_4</v>
      </c>
      <c r="B353" s="3" t="s">
        <v>445</v>
      </c>
      <c r="C353" s="1" t="s">
        <v>71</v>
      </c>
      <c r="D353" s="1">
        <v>4</v>
      </c>
      <c r="F353" s="1" t="s">
        <v>203</v>
      </c>
      <c r="G353" s="1" t="s">
        <v>455</v>
      </c>
      <c r="H353" s="1" t="s">
        <v>457</v>
      </c>
      <c r="I353" s="1" t="s">
        <v>457</v>
      </c>
      <c r="J353" s="1" t="s">
        <v>652</v>
      </c>
      <c r="K353" s="1" t="s">
        <v>652</v>
      </c>
      <c r="L353" s="1" t="s">
        <v>656</v>
      </c>
      <c r="M353" s="1" t="s">
        <v>657</v>
      </c>
      <c r="N353" s="1" t="s">
        <v>659</v>
      </c>
      <c r="O353" s="1" t="s">
        <v>663</v>
      </c>
      <c r="P353" s="1">
        <v>21.5</v>
      </c>
    </row>
    <row r="354" spans="1:16" x14ac:dyDescent="0.2">
      <c r="A354" s="2" t="str">
        <f t="shared" si="2"/>
        <v>SAI195_drought_1</v>
      </c>
      <c r="B354" s="3" t="s">
        <v>5</v>
      </c>
      <c r="C354" s="1" t="s">
        <v>72</v>
      </c>
      <c r="D354" s="1">
        <v>1</v>
      </c>
      <c r="F354" s="1" t="s">
        <v>203</v>
      </c>
      <c r="G354" s="1" t="s">
        <v>455</v>
      </c>
      <c r="H354" s="1" t="s">
        <v>457</v>
      </c>
      <c r="I354" s="1" t="s">
        <v>457</v>
      </c>
      <c r="J354" s="1" t="s">
        <v>652</v>
      </c>
      <c r="K354" s="1" t="s">
        <v>652</v>
      </c>
      <c r="L354" s="1" t="s">
        <v>656</v>
      </c>
      <c r="M354" s="1" t="s">
        <v>657</v>
      </c>
      <c r="N354" s="1" t="s">
        <v>659</v>
      </c>
      <c r="O354" s="1" t="s">
        <v>663</v>
      </c>
      <c r="P354" s="1">
        <v>21.3</v>
      </c>
    </row>
    <row r="355" spans="1:16" x14ac:dyDescent="0.2">
      <c r="A355" s="2" t="str">
        <f t="shared" si="2"/>
        <v>SAI195_drought_2</v>
      </c>
      <c r="B355" s="3" t="s">
        <v>5</v>
      </c>
      <c r="C355" s="1" t="s">
        <v>72</v>
      </c>
      <c r="D355" s="1">
        <v>2</v>
      </c>
      <c r="F355" s="1" t="s">
        <v>203</v>
      </c>
      <c r="G355" s="1" t="s">
        <v>455</v>
      </c>
      <c r="H355" s="1" t="s">
        <v>457</v>
      </c>
      <c r="I355" s="1" t="s">
        <v>457</v>
      </c>
      <c r="J355" s="1" t="s">
        <v>652</v>
      </c>
      <c r="K355" s="1" t="s">
        <v>652</v>
      </c>
      <c r="L355" s="1" t="s">
        <v>656</v>
      </c>
      <c r="M355" s="1" t="s">
        <v>657</v>
      </c>
      <c r="N355" s="1" t="s">
        <v>659</v>
      </c>
      <c r="O355" s="1" t="s">
        <v>663</v>
      </c>
      <c r="P355" s="1">
        <v>32.6</v>
      </c>
    </row>
    <row r="356" spans="1:16" x14ac:dyDescent="0.2">
      <c r="A356" s="2" t="str">
        <f t="shared" si="2"/>
        <v>SAI195_drought_3</v>
      </c>
      <c r="B356" s="3" t="s">
        <v>5</v>
      </c>
      <c r="C356" s="1" t="s">
        <v>72</v>
      </c>
      <c r="D356" s="1">
        <v>3</v>
      </c>
      <c r="F356" s="1" t="s">
        <v>203</v>
      </c>
      <c r="G356" s="1" t="s">
        <v>455</v>
      </c>
      <c r="H356" s="1" t="s">
        <v>457</v>
      </c>
      <c r="I356" s="1" t="s">
        <v>457</v>
      </c>
      <c r="J356" s="1" t="s">
        <v>652</v>
      </c>
      <c r="K356" s="1" t="s">
        <v>652</v>
      </c>
      <c r="L356" s="1" t="s">
        <v>656</v>
      </c>
      <c r="M356" s="1" t="s">
        <v>657</v>
      </c>
      <c r="N356" s="1" t="s">
        <v>659</v>
      </c>
      <c r="O356" s="1" t="s">
        <v>663</v>
      </c>
      <c r="P356" s="1">
        <v>44.8</v>
      </c>
    </row>
    <row r="357" spans="1:16" x14ac:dyDescent="0.2">
      <c r="A357" s="2" t="str">
        <f t="shared" si="2"/>
        <v>SAI195_drought_4</v>
      </c>
      <c r="B357" s="3" t="s">
        <v>5</v>
      </c>
      <c r="C357" s="1" t="s">
        <v>72</v>
      </c>
      <c r="D357" s="1">
        <v>4</v>
      </c>
      <c r="F357" s="1" t="s">
        <v>203</v>
      </c>
      <c r="G357" s="1" t="s">
        <v>455</v>
      </c>
      <c r="H357" s="1" t="s">
        <v>457</v>
      </c>
      <c r="I357" s="1" t="s">
        <v>457</v>
      </c>
      <c r="J357" s="1" t="s">
        <v>652</v>
      </c>
      <c r="K357" s="1" t="s">
        <v>652</v>
      </c>
      <c r="L357" s="1" t="s">
        <v>656</v>
      </c>
      <c r="M357" s="1" t="s">
        <v>657</v>
      </c>
      <c r="N357" s="1" t="s">
        <v>659</v>
      </c>
      <c r="O357" s="1" t="s">
        <v>663</v>
      </c>
      <c r="P357" s="1">
        <v>27.6</v>
      </c>
    </row>
    <row r="358" spans="1:16" x14ac:dyDescent="0.2">
      <c r="A358" s="2" t="str">
        <f t="shared" si="2"/>
        <v>SAI195_water_1</v>
      </c>
      <c r="B358" s="3" t="s">
        <v>5</v>
      </c>
      <c r="C358" s="1" t="s">
        <v>71</v>
      </c>
      <c r="D358" s="1">
        <v>1</v>
      </c>
      <c r="F358" s="1" t="s">
        <v>203</v>
      </c>
      <c r="G358" s="1" t="s">
        <v>455</v>
      </c>
      <c r="H358" s="1" t="s">
        <v>457</v>
      </c>
      <c r="I358" s="1" t="s">
        <v>457</v>
      </c>
      <c r="J358" s="1" t="s">
        <v>652</v>
      </c>
      <c r="K358" s="1" t="s">
        <v>652</v>
      </c>
      <c r="L358" s="1" t="s">
        <v>656</v>
      </c>
      <c r="M358" s="1" t="s">
        <v>657</v>
      </c>
      <c r="N358" s="1" t="s">
        <v>659</v>
      </c>
      <c r="O358" s="1" t="s">
        <v>663</v>
      </c>
      <c r="P358" s="1">
        <v>12.2</v>
      </c>
    </row>
    <row r="359" spans="1:16" x14ac:dyDescent="0.2">
      <c r="A359" s="2" t="str">
        <f t="shared" si="2"/>
        <v>SAI195_water_2</v>
      </c>
      <c r="B359" s="3" t="s">
        <v>5</v>
      </c>
      <c r="C359" s="1" t="s">
        <v>71</v>
      </c>
      <c r="D359" s="1">
        <v>2</v>
      </c>
      <c r="F359" s="1" t="s">
        <v>203</v>
      </c>
      <c r="G359" s="1" t="s">
        <v>455</v>
      </c>
      <c r="H359" s="1" t="s">
        <v>457</v>
      </c>
      <c r="I359" s="1" t="s">
        <v>457</v>
      </c>
      <c r="J359" s="1" t="s">
        <v>652</v>
      </c>
      <c r="K359" s="1" t="s">
        <v>652</v>
      </c>
      <c r="L359" s="1" t="s">
        <v>656</v>
      </c>
      <c r="M359" s="1" t="s">
        <v>657</v>
      </c>
      <c r="N359" s="1" t="s">
        <v>659</v>
      </c>
      <c r="O359" s="1" t="s">
        <v>663</v>
      </c>
      <c r="P359" s="1">
        <v>26.8</v>
      </c>
    </row>
    <row r="360" spans="1:16" x14ac:dyDescent="0.2">
      <c r="A360" s="2" t="str">
        <f t="shared" si="2"/>
        <v>SAI195_water_3</v>
      </c>
      <c r="B360" s="3" t="s">
        <v>5</v>
      </c>
      <c r="C360" s="1" t="s">
        <v>71</v>
      </c>
      <c r="D360" s="1">
        <v>3</v>
      </c>
      <c r="F360" s="1" t="s">
        <v>203</v>
      </c>
      <c r="G360" s="1" t="s">
        <v>455</v>
      </c>
      <c r="H360" s="1" t="s">
        <v>457</v>
      </c>
      <c r="I360" s="1" t="s">
        <v>457</v>
      </c>
      <c r="J360" s="1" t="s">
        <v>652</v>
      </c>
      <c r="K360" s="1" t="s">
        <v>652</v>
      </c>
      <c r="L360" s="1" t="s">
        <v>656</v>
      </c>
      <c r="M360" s="1" t="s">
        <v>657</v>
      </c>
      <c r="N360" s="1" t="s">
        <v>659</v>
      </c>
      <c r="O360" s="1" t="s">
        <v>663</v>
      </c>
      <c r="P360" s="1">
        <v>22</v>
      </c>
    </row>
    <row r="361" spans="1:16" x14ac:dyDescent="0.2">
      <c r="A361" s="2" t="str">
        <f t="shared" si="2"/>
        <v>SAI195_water_4</v>
      </c>
      <c r="B361" s="3" t="s">
        <v>5</v>
      </c>
      <c r="C361" s="1" t="s">
        <v>71</v>
      </c>
      <c r="D361" s="1">
        <v>4</v>
      </c>
      <c r="F361" s="1" t="s">
        <v>203</v>
      </c>
      <c r="G361" s="1" t="s">
        <v>455</v>
      </c>
      <c r="H361" s="1" t="s">
        <v>457</v>
      </c>
      <c r="I361" s="1" t="s">
        <v>457</v>
      </c>
      <c r="J361" s="1" t="s">
        <v>652</v>
      </c>
      <c r="K361" s="1" t="s">
        <v>652</v>
      </c>
      <c r="L361" s="1" t="s">
        <v>656</v>
      </c>
      <c r="M361" s="1" t="s">
        <v>657</v>
      </c>
      <c r="N361" s="1" t="s">
        <v>659</v>
      </c>
      <c r="O361" s="1" t="s">
        <v>663</v>
      </c>
      <c r="P361" s="1">
        <v>26.9</v>
      </c>
    </row>
    <row r="362" spans="1:16" x14ac:dyDescent="0.2">
      <c r="A362" s="2" t="str">
        <f t="shared" si="2"/>
        <v>SAI173_drought_1</v>
      </c>
      <c r="B362" s="3" t="s">
        <v>17</v>
      </c>
      <c r="C362" s="1" t="s">
        <v>72</v>
      </c>
      <c r="D362" s="1">
        <v>1</v>
      </c>
      <c r="F362" s="1" t="s">
        <v>204</v>
      </c>
      <c r="G362" s="1" t="s">
        <v>456</v>
      </c>
      <c r="H362" s="1" t="s">
        <v>457</v>
      </c>
      <c r="I362" s="1" t="s">
        <v>457</v>
      </c>
      <c r="J362" s="1" t="s">
        <v>652</v>
      </c>
      <c r="K362" s="1" t="s">
        <v>652</v>
      </c>
      <c r="L362" s="1" t="s">
        <v>656</v>
      </c>
      <c r="M362" s="1" t="s">
        <v>657</v>
      </c>
      <c r="N362" s="1" t="s">
        <v>659</v>
      </c>
      <c r="O362" s="1" t="s">
        <v>664</v>
      </c>
      <c r="P362" s="1">
        <v>25.9</v>
      </c>
    </row>
    <row r="363" spans="1:16" x14ac:dyDescent="0.2">
      <c r="A363" s="2" t="str">
        <f t="shared" si="2"/>
        <v>SAI173_drought_2</v>
      </c>
      <c r="B363" s="3" t="s">
        <v>17</v>
      </c>
      <c r="C363" s="1" t="s">
        <v>72</v>
      </c>
      <c r="D363" s="1">
        <v>2</v>
      </c>
      <c r="F363" s="1" t="s">
        <v>204</v>
      </c>
      <c r="G363" s="1" t="s">
        <v>456</v>
      </c>
      <c r="H363" s="1" t="s">
        <v>457</v>
      </c>
      <c r="I363" s="1" t="s">
        <v>457</v>
      </c>
      <c r="J363" s="1" t="s">
        <v>652</v>
      </c>
      <c r="K363" s="1" t="s">
        <v>652</v>
      </c>
      <c r="L363" s="1" t="s">
        <v>656</v>
      </c>
      <c r="M363" s="1" t="s">
        <v>657</v>
      </c>
      <c r="N363" s="1" t="s">
        <v>659</v>
      </c>
      <c r="O363" s="1" t="s">
        <v>664</v>
      </c>
      <c r="P363" s="1">
        <v>23.5</v>
      </c>
    </row>
    <row r="364" spans="1:16" x14ac:dyDescent="0.2">
      <c r="A364" s="2" t="str">
        <f t="shared" si="2"/>
        <v>SAI173_drought_3</v>
      </c>
      <c r="B364" s="3" t="s">
        <v>17</v>
      </c>
      <c r="C364" s="1" t="s">
        <v>72</v>
      </c>
      <c r="D364" s="1">
        <v>3</v>
      </c>
      <c r="F364" s="1" t="s">
        <v>204</v>
      </c>
      <c r="G364" s="1" t="s">
        <v>456</v>
      </c>
      <c r="H364" s="1" t="s">
        <v>457</v>
      </c>
      <c r="I364" s="1" t="s">
        <v>457</v>
      </c>
      <c r="J364" s="1" t="s">
        <v>652</v>
      </c>
      <c r="K364" s="1" t="s">
        <v>652</v>
      </c>
      <c r="L364" s="1" t="s">
        <v>656</v>
      </c>
      <c r="M364" s="1" t="s">
        <v>657</v>
      </c>
      <c r="N364" s="1" t="s">
        <v>659</v>
      </c>
      <c r="O364" s="1" t="s">
        <v>664</v>
      </c>
      <c r="P364" s="1">
        <v>33.6</v>
      </c>
    </row>
    <row r="365" spans="1:16" x14ac:dyDescent="0.2">
      <c r="A365" s="2" t="str">
        <f t="shared" si="2"/>
        <v>SAI173_drought_4</v>
      </c>
      <c r="B365" s="3" t="s">
        <v>17</v>
      </c>
      <c r="C365" s="1" t="s">
        <v>72</v>
      </c>
      <c r="D365" s="1">
        <v>4</v>
      </c>
      <c r="F365" s="1" t="s">
        <v>204</v>
      </c>
      <c r="G365" s="1" t="s">
        <v>456</v>
      </c>
      <c r="H365" s="1" t="s">
        <v>457</v>
      </c>
      <c r="I365" s="1" t="s">
        <v>457</v>
      </c>
      <c r="J365" s="1" t="s">
        <v>652</v>
      </c>
      <c r="K365" s="1" t="s">
        <v>652</v>
      </c>
      <c r="L365" s="1" t="s">
        <v>656</v>
      </c>
      <c r="M365" s="1" t="s">
        <v>657</v>
      </c>
      <c r="N365" s="1" t="s">
        <v>659</v>
      </c>
      <c r="O365" s="1" t="s">
        <v>664</v>
      </c>
      <c r="P365" s="1">
        <v>28.4</v>
      </c>
    </row>
    <row r="366" spans="1:16" x14ac:dyDescent="0.2">
      <c r="A366" s="2" t="str">
        <f t="shared" si="2"/>
        <v>SAI173_water_1</v>
      </c>
      <c r="B366" s="3" t="s">
        <v>17</v>
      </c>
      <c r="C366" s="1" t="s">
        <v>71</v>
      </c>
      <c r="D366" s="1">
        <v>1</v>
      </c>
      <c r="F366" s="1" t="s">
        <v>204</v>
      </c>
      <c r="G366" s="1" t="s">
        <v>456</v>
      </c>
      <c r="H366" s="1" t="s">
        <v>457</v>
      </c>
      <c r="I366" s="1" t="s">
        <v>457</v>
      </c>
      <c r="J366" s="1" t="s">
        <v>652</v>
      </c>
      <c r="K366" s="1" t="s">
        <v>652</v>
      </c>
      <c r="L366" s="1" t="s">
        <v>656</v>
      </c>
      <c r="M366" s="1" t="s">
        <v>657</v>
      </c>
      <c r="N366" s="1" t="s">
        <v>659</v>
      </c>
      <c r="O366" s="1" t="s">
        <v>664</v>
      </c>
      <c r="P366" s="1">
        <v>34.299999999999997</v>
      </c>
    </row>
    <row r="367" spans="1:16" x14ac:dyDescent="0.2">
      <c r="A367" s="2" t="str">
        <f t="shared" si="2"/>
        <v>SAI173_water_2</v>
      </c>
      <c r="B367" s="3" t="s">
        <v>17</v>
      </c>
      <c r="C367" s="1" t="s">
        <v>71</v>
      </c>
      <c r="D367" s="1">
        <v>2</v>
      </c>
      <c r="F367" s="1" t="s">
        <v>204</v>
      </c>
      <c r="G367" s="1" t="s">
        <v>456</v>
      </c>
      <c r="H367" s="1" t="s">
        <v>457</v>
      </c>
      <c r="I367" s="1" t="s">
        <v>457</v>
      </c>
      <c r="J367" s="1" t="s">
        <v>652</v>
      </c>
      <c r="K367" s="1" t="s">
        <v>652</v>
      </c>
      <c r="L367" s="1" t="s">
        <v>656</v>
      </c>
      <c r="M367" s="1" t="s">
        <v>657</v>
      </c>
      <c r="N367" s="1" t="s">
        <v>659</v>
      </c>
      <c r="O367" s="1" t="s">
        <v>664</v>
      </c>
      <c r="P367" s="1">
        <v>33.9</v>
      </c>
    </row>
    <row r="368" spans="1:16" x14ac:dyDescent="0.2">
      <c r="A368" s="2" t="str">
        <f t="shared" si="2"/>
        <v>SAI173_water_3</v>
      </c>
      <c r="B368" s="3" t="s">
        <v>17</v>
      </c>
      <c r="C368" s="1" t="s">
        <v>71</v>
      </c>
      <c r="D368" s="1">
        <v>3</v>
      </c>
      <c r="F368" s="1" t="s">
        <v>204</v>
      </c>
      <c r="G368" s="1" t="s">
        <v>456</v>
      </c>
      <c r="H368" s="1" t="s">
        <v>457</v>
      </c>
      <c r="I368" s="1" t="s">
        <v>457</v>
      </c>
      <c r="J368" s="1" t="s">
        <v>652</v>
      </c>
      <c r="K368" s="1" t="s">
        <v>652</v>
      </c>
      <c r="L368" s="1" t="s">
        <v>656</v>
      </c>
      <c r="M368" s="1" t="s">
        <v>657</v>
      </c>
      <c r="N368" s="1" t="s">
        <v>659</v>
      </c>
      <c r="O368" s="1" t="s">
        <v>664</v>
      </c>
      <c r="P368" s="1">
        <v>30.3</v>
      </c>
    </row>
    <row r="369" spans="1:16" x14ac:dyDescent="0.2">
      <c r="A369" s="2" t="str">
        <f t="shared" ref="A369:A392" si="3">LEFT(B369,3)&amp;RIGHT(B369,3)&amp;"_"&amp;C369&amp;"_"&amp;D369</f>
        <v>SAI173_water_4</v>
      </c>
      <c r="B369" s="3" t="s">
        <v>17</v>
      </c>
      <c r="C369" s="1" t="s">
        <v>71</v>
      </c>
      <c r="D369" s="1">
        <v>4</v>
      </c>
      <c r="F369" s="1" t="s">
        <v>204</v>
      </c>
      <c r="G369" s="1" t="s">
        <v>456</v>
      </c>
      <c r="H369" s="1" t="s">
        <v>457</v>
      </c>
      <c r="I369" s="1" t="s">
        <v>457</v>
      </c>
      <c r="J369" s="1" t="s">
        <v>652</v>
      </c>
      <c r="K369" s="1" t="s">
        <v>652</v>
      </c>
      <c r="L369" s="1" t="s">
        <v>656</v>
      </c>
      <c r="M369" s="1" t="s">
        <v>657</v>
      </c>
      <c r="N369" s="1" t="s">
        <v>659</v>
      </c>
      <c r="O369" s="1" t="s">
        <v>664</v>
      </c>
      <c r="P369" s="1">
        <v>32.5</v>
      </c>
    </row>
    <row r="370" spans="1:16" x14ac:dyDescent="0.2">
      <c r="A370" s="2" t="str">
        <f t="shared" si="3"/>
        <v>SAI175_drought_1</v>
      </c>
      <c r="B370" s="3" t="s">
        <v>41</v>
      </c>
      <c r="C370" s="1" t="s">
        <v>72</v>
      </c>
      <c r="D370" s="1">
        <v>1</v>
      </c>
      <c r="F370" s="1" t="s">
        <v>204</v>
      </c>
      <c r="G370" s="1" t="s">
        <v>456</v>
      </c>
      <c r="H370" s="1" t="s">
        <v>457</v>
      </c>
      <c r="I370" s="1" t="s">
        <v>457</v>
      </c>
      <c r="J370" s="1" t="s">
        <v>652</v>
      </c>
      <c r="K370" s="1" t="s">
        <v>652</v>
      </c>
      <c r="L370" s="1" t="s">
        <v>656</v>
      </c>
      <c r="M370" s="1" t="s">
        <v>657</v>
      </c>
      <c r="N370" s="1" t="s">
        <v>659</v>
      </c>
      <c r="O370" s="1" t="s">
        <v>664</v>
      </c>
      <c r="P370" s="1">
        <v>24.3</v>
      </c>
    </row>
    <row r="371" spans="1:16" x14ac:dyDescent="0.2">
      <c r="A371" s="2" t="str">
        <f t="shared" si="3"/>
        <v>SAI175_drought_2</v>
      </c>
      <c r="B371" s="3" t="s">
        <v>41</v>
      </c>
      <c r="C371" s="1" t="s">
        <v>72</v>
      </c>
      <c r="D371" s="1">
        <v>2</v>
      </c>
      <c r="F371" s="1" t="s">
        <v>204</v>
      </c>
      <c r="G371" s="1" t="s">
        <v>456</v>
      </c>
      <c r="H371" s="1" t="s">
        <v>457</v>
      </c>
      <c r="I371" s="1" t="s">
        <v>457</v>
      </c>
      <c r="J371" s="1" t="s">
        <v>652</v>
      </c>
      <c r="K371" s="1" t="s">
        <v>652</v>
      </c>
      <c r="L371" s="1" t="s">
        <v>656</v>
      </c>
      <c r="M371" s="1" t="s">
        <v>657</v>
      </c>
      <c r="N371" s="1" t="s">
        <v>659</v>
      </c>
      <c r="O371" s="1" t="s">
        <v>664</v>
      </c>
      <c r="P371" s="1">
        <v>33.299999999999997</v>
      </c>
    </row>
    <row r="372" spans="1:16" x14ac:dyDescent="0.2">
      <c r="A372" s="2" t="str">
        <f t="shared" si="3"/>
        <v>SAI175_drought_3</v>
      </c>
      <c r="B372" s="3" t="s">
        <v>41</v>
      </c>
      <c r="C372" s="1" t="s">
        <v>72</v>
      </c>
      <c r="D372" s="1">
        <v>3</v>
      </c>
      <c r="F372" s="1" t="s">
        <v>204</v>
      </c>
      <c r="G372" s="1" t="s">
        <v>456</v>
      </c>
      <c r="H372" s="1" t="s">
        <v>457</v>
      </c>
      <c r="I372" s="1" t="s">
        <v>457</v>
      </c>
      <c r="J372" s="1" t="s">
        <v>652</v>
      </c>
      <c r="K372" s="1" t="s">
        <v>652</v>
      </c>
      <c r="L372" s="1" t="s">
        <v>656</v>
      </c>
      <c r="M372" s="1" t="s">
        <v>657</v>
      </c>
      <c r="N372" s="1" t="s">
        <v>659</v>
      </c>
      <c r="O372" s="1" t="s">
        <v>664</v>
      </c>
      <c r="P372" s="1">
        <v>32.200000000000003</v>
      </c>
    </row>
    <row r="373" spans="1:16" x14ac:dyDescent="0.2">
      <c r="A373" s="2" t="str">
        <f t="shared" si="3"/>
        <v>SAI175_drought_4</v>
      </c>
      <c r="B373" s="3" t="s">
        <v>41</v>
      </c>
      <c r="C373" s="1" t="s">
        <v>72</v>
      </c>
      <c r="D373" s="1">
        <v>4</v>
      </c>
      <c r="F373" s="1" t="s">
        <v>204</v>
      </c>
      <c r="G373" s="1" t="s">
        <v>456</v>
      </c>
      <c r="H373" s="1" t="s">
        <v>457</v>
      </c>
      <c r="I373" s="1" t="s">
        <v>457</v>
      </c>
      <c r="J373" s="1" t="s">
        <v>652</v>
      </c>
      <c r="K373" s="1" t="s">
        <v>652</v>
      </c>
      <c r="L373" s="1" t="s">
        <v>656</v>
      </c>
      <c r="M373" s="1" t="s">
        <v>657</v>
      </c>
      <c r="N373" s="1" t="s">
        <v>659</v>
      </c>
      <c r="O373" s="1" t="s">
        <v>664</v>
      </c>
      <c r="P373" s="1">
        <v>31</v>
      </c>
    </row>
    <row r="374" spans="1:16" x14ac:dyDescent="0.2">
      <c r="A374" s="2" t="str">
        <f t="shared" si="3"/>
        <v>SAI175_water_1</v>
      </c>
      <c r="B374" s="3" t="s">
        <v>41</v>
      </c>
      <c r="C374" s="1" t="s">
        <v>71</v>
      </c>
      <c r="D374" s="1">
        <v>1</v>
      </c>
      <c r="F374" s="1" t="s">
        <v>204</v>
      </c>
      <c r="G374" s="1" t="s">
        <v>456</v>
      </c>
      <c r="H374" s="1" t="s">
        <v>457</v>
      </c>
      <c r="I374" s="1" t="s">
        <v>457</v>
      </c>
      <c r="J374" s="1" t="s">
        <v>652</v>
      </c>
      <c r="K374" s="1" t="s">
        <v>652</v>
      </c>
      <c r="L374" s="1" t="s">
        <v>656</v>
      </c>
      <c r="M374" s="1" t="s">
        <v>657</v>
      </c>
      <c r="N374" s="1" t="s">
        <v>659</v>
      </c>
      <c r="O374" s="1" t="s">
        <v>664</v>
      </c>
      <c r="P374" s="1">
        <v>26.4</v>
      </c>
    </row>
    <row r="375" spans="1:16" x14ac:dyDescent="0.2">
      <c r="A375" s="2" t="str">
        <f t="shared" si="3"/>
        <v>SAI175_water_2</v>
      </c>
      <c r="B375" s="3" t="s">
        <v>41</v>
      </c>
      <c r="C375" s="1" t="s">
        <v>71</v>
      </c>
      <c r="D375" s="1">
        <v>2</v>
      </c>
      <c r="F375" s="1" t="s">
        <v>204</v>
      </c>
      <c r="G375" s="1" t="s">
        <v>456</v>
      </c>
      <c r="H375" s="1" t="s">
        <v>457</v>
      </c>
      <c r="I375" s="1" t="s">
        <v>457</v>
      </c>
      <c r="J375" s="1" t="s">
        <v>652</v>
      </c>
      <c r="K375" s="1" t="s">
        <v>652</v>
      </c>
      <c r="L375" s="1" t="s">
        <v>656</v>
      </c>
      <c r="M375" s="1" t="s">
        <v>657</v>
      </c>
      <c r="N375" s="1" t="s">
        <v>659</v>
      </c>
      <c r="O375" s="1" t="s">
        <v>664</v>
      </c>
      <c r="P375" s="1">
        <v>26</v>
      </c>
    </row>
    <row r="376" spans="1:16" x14ac:dyDescent="0.2">
      <c r="A376" s="2" t="str">
        <f t="shared" si="3"/>
        <v>SAI175_water_3</v>
      </c>
      <c r="B376" s="3" t="s">
        <v>41</v>
      </c>
      <c r="C376" s="1" t="s">
        <v>71</v>
      </c>
      <c r="D376" s="1">
        <v>3</v>
      </c>
      <c r="F376" s="1" t="s">
        <v>204</v>
      </c>
      <c r="G376" s="1" t="s">
        <v>456</v>
      </c>
      <c r="H376" s="1" t="s">
        <v>457</v>
      </c>
      <c r="I376" s="1" t="s">
        <v>457</v>
      </c>
      <c r="J376" s="1" t="s">
        <v>652</v>
      </c>
      <c r="K376" s="1" t="s">
        <v>652</v>
      </c>
      <c r="L376" s="1" t="s">
        <v>656</v>
      </c>
      <c r="M376" s="1" t="s">
        <v>657</v>
      </c>
      <c r="N376" s="1" t="s">
        <v>659</v>
      </c>
      <c r="O376" s="1" t="s">
        <v>664</v>
      </c>
      <c r="P376" s="1">
        <v>23.9</v>
      </c>
    </row>
    <row r="377" spans="1:16" x14ac:dyDescent="0.2">
      <c r="A377" s="2" t="str">
        <f t="shared" si="3"/>
        <v>SAI175_water_4</v>
      </c>
      <c r="B377" s="3" t="s">
        <v>41</v>
      </c>
      <c r="C377" s="1" t="s">
        <v>71</v>
      </c>
      <c r="D377" s="1">
        <v>4</v>
      </c>
      <c r="F377" s="1" t="s">
        <v>204</v>
      </c>
      <c r="G377" s="1" t="s">
        <v>456</v>
      </c>
      <c r="H377" s="1" t="s">
        <v>457</v>
      </c>
      <c r="I377" s="1" t="s">
        <v>457</v>
      </c>
      <c r="J377" s="1" t="s">
        <v>652</v>
      </c>
      <c r="K377" s="1" t="s">
        <v>652</v>
      </c>
      <c r="L377" s="1" t="s">
        <v>656</v>
      </c>
      <c r="M377" s="1" t="s">
        <v>657</v>
      </c>
      <c r="N377" s="1" t="s">
        <v>659</v>
      </c>
      <c r="O377" s="1" t="s">
        <v>664</v>
      </c>
      <c r="P377" s="1">
        <v>26.4</v>
      </c>
    </row>
    <row r="378" spans="1:16" x14ac:dyDescent="0.2">
      <c r="A378" s="2" t="str">
        <f t="shared" si="3"/>
        <v>SAI211_drought_1</v>
      </c>
      <c r="B378" s="3" t="s">
        <v>446</v>
      </c>
      <c r="C378" s="1" t="s">
        <v>72</v>
      </c>
      <c r="D378" s="1">
        <v>1</v>
      </c>
      <c r="F378" s="1" t="s">
        <v>204</v>
      </c>
      <c r="G378" s="1" t="s">
        <v>456</v>
      </c>
      <c r="H378" s="1" t="s">
        <v>457</v>
      </c>
      <c r="I378" s="1" t="s">
        <v>457</v>
      </c>
      <c r="J378" s="1" t="s">
        <v>652</v>
      </c>
      <c r="K378" s="1" t="s">
        <v>652</v>
      </c>
      <c r="L378" s="1" t="s">
        <v>656</v>
      </c>
      <c r="M378" s="1" t="s">
        <v>657</v>
      </c>
      <c r="N378" s="1" t="s">
        <v>659</v>
      </c>
      <c r="O378" s="1" t="s">
        <v>665</v>
      </c>
      <c r="P378" s="1">
        <v>22.4</v>
      </c>
    </row>
    <row r="379" spans="1:16" x14ac:dyDescent="0.2">
      <c r="A379" s="2" t="str">
        <f t="shared" si="3"/>
        <v>SAI211_drought_2</v>
      </c>
      <c r="B379" s="3" t="s">
        <v>446</v>
      </c>
      <c r="C379" s="1" t="s">
        <v>72</v>
      </c>
      <c r="D379" s="1">
        <v>2</v>
      </c>
      <c r="F379" s="1" t="s">
        <v>204</v>
      </c>
      <c r="G379" s="1" t="s">
        <v>456</v>
      </c>
      <c r="H379" s="1" t="s">
        <v>457</v>
      </c>
      <c r="I379" s="1" t="s">
        <v>457</v>
      </c>
      <c r="J379" s="1" t="s">
        <v>652</v>
      </c>
      <c r="K379" s="1" t="s">
        <v>652</v>
      </c>
      <c r="L379" s="1" t="s">
        <v>656</v>
      </c>
      <c r="M379" s="1" t="s">
        <v>657</v>
      </c>
      <c r="N379" s="1" t="s">
        <v>659</v>
      </c>
      <c r="O379" s="1" t="s">
        <v>665</v>
      </c>
      <c r="P379" s="1">
        <v>24</v>
      </c>
    </row>
    <row r="380" spans="1:16" x14ac:dyDescent="0.2">
      <c r="A380" s="2" t="str">
        <f t="shared" si="3"/>
        <v>SAI211_drought_3</v>
      </c>
      <c r="B380" s="3" t="s">
        <v>446</v>
      </c>
      <c r="C380" s="1" t="s">
        <v>72</v>
      </c>
      <c r="D380" s="1">
        <v>3</v>
      </c>
      <c r="F380" s="1" t="s">
        <v>204</v>
      </c>
      <c r="G380" s="1" t="s">
        <v>456</v>
      </c>
      <c r="H380" s="1" t="s">
        <v>457</v>
      </c>
      <c r="I380" s="1" t="s">
        <v>457</v>
      </c>
      <c r="J380" s="1" t="s">
        <v>652</v>
      </c>
      <c r="K380" s="1" t="s">
        <v>652</v>
      </c>
      <c r="L380" s="1" t="s">
        <v>656</v>
      </c>
      <c r="M380" s="1" t="s">
        <v>657</v>
      </c>
      <c r="N380" s="1" t="s">
        <v>659</v>
      </c>
      <c r="O380" s="1" t="s">
        <v>665</v>
      </c>
      <c r="P380" s="1">
        <v>26.3</v>
      </c>
    </row>
    <row r="381" spans="1:16" x14ac:dyDescent="0.2">
      <c r="A381" s="2" t="str">
        <f t="shared" si="3"/>
        <v>SAI211_drought_4</v>
      </c>
      <c r="B381" s="3" t="s">
        <v>446</v>
      </c>
      <c r="C381" s="1" t="s">
        <v>72</v>
      </c>
      <c r="D381" s="1">
        <v>4</v>
      </c>
      <c r="F381" s="1" t="s">
        <v>204</v>
      </c>
      <c r="G381" s="1" t="s">
        <v>456</v>
      </c>
      <c r="H381" s="1" t="s">
        <v>457</v>
      </c>
      <c r="I381" s="1" t="s">
        <v>457</v>
      </c>
      <c r="J381" s="1" t="s">
        <v>652</v>
      </c>
      <c r="K381" s="1" t="s">
        <v>652</v>
      </c>
      <c r="L381" s="1" t="s">
        <v>656</v>
      </c>
      <c r="M381" s="1" t="s">
        <v>657</v>
      </c>
      <c r="N381" s="1" t="s">
        <v>659</v>
      </c>
      <c r="O381" s="1" t="s">
        <v>665</v>
      </c>
      <c r="P381" s="1">
        <v>24.3</v>
      </c>
    </row>
    <row r="382" spans="1:16" x14ac:dyDescent="0.2">
      <c r="A382" s="2" t="str">
        <f t="shared" si="3"/>
        <v>SAI211_water_1</v>
      </c>
      <c r="B382" s="3" t="s">
        <v>446</v>
      </c>
      <c r="C382" s="1" t="s">
        <v>71</v>
      </c>
      <c r="D382" s="1">
        <v>1</v>
      </c>
      <c r="F382" s="1" t="s">
        <v>204</v>
      </c>
      <c r="G382" s="1" t="s">
        <v>456</v>
      </c>
      <c r="H382" s="1" t="s">
        <v>457</v>
      </c>
      <c r="I382" s="1" t="s">
        <v>457</v>
      </c>
      <c r="J382" s="1" t="s">
        <v>652</v>
      </c>
      <c r="K382" s="1" t="s">
        <v>652</v>
      </c>
      <c r="L382" s="1" t="s">
        <v>656</v>
      </c>
      <c r="M382" s="1" t="s">
        <v>657</v>
      </c>
      <c r="N382" s="1" t="s">
        <v>659</v>
      </c>
      <c r="O382" s="1" t="s">
        <v>665</v>
      </c>
      <c r="P382" s="1">
        <v>10.5</v>
      </c>
    </row>
    <row r="383" spans="1:16" x14ac:dyDescent="0.2">
      <c r="A383" s="2" t="str">
        <f t="shared" si="3"/>
        <v>SAI211_water_2</v>
      </c>
      <c r="B383" s="3" t="s">
        <v>446</v>
      </c>
      <c r="C383" s="1" t="s">
        <v>71</v>
      </c>
      <c r="D383" s="1">
        <v>2</v>
      </c>
      <c r="F383" s="1" t="s">
        <v>204</v>
      </c>
      <c r="G383" s="1" t="s">
        <v>456</v>
      </c>
      <c r="H383" s="1" t="s">
        <v>457</v>
      </c>
      <c r="I383" s="1" t="s">
        <v>457</v>
      </c>
      <c r="J383" s="1" t="s">
        <v>652</v>
      </c>
      <c r="K383" s="1" t="s">
        <v>652</v>
      </c>
      <c r="L383" s="1" t="s">
        <v>656</v>
      </c>
      <c r="M383" s="1" t="s">
        <v>657</v>
      </c>
      <c r="N383" s="1" t="s">
        <v>659</v>
      </c>
      <c r="O383" s="1" t="s">
        <v>665</v>
      </c>
      <c r="P383" s="1">
        <v>14.4</v>
      </c>
    </row>
    <row r="384" spans="1:16" x14ac:dyDescent="0.2">
      <c r="A384" s="2" t="str">
        <f t="shared" si="3"/>
        <v>SAI211_water_3</v>
      </c>
      <c r="B384" s="3" t="s">
        <v>446</v>
      </c>
      <c r="C384" s="1" t="s">
        <v>71</v>
      </c>
      <c r="D384" s="1">
        <v>3</v>
      </c>
      <c r="F384" s="1" t="s">
        <v>204</v>
      </c>
      <c r="G384" s="1" t="s">
        <v>456</v>
      </c>
      <c r="H384" s="1" t="s">
        <v>457</v>
      </c>
      <c r="I384" s="1" t="s">
        <v>457</v>
      </c>
      <c r="J384" s="1" t="s">
        <v>652</v>
      </c>
      <c r="K384" s="1" t="s">
        <v>652</v>
      </c>
      <c r="L384" s="1" t="s">
        <v>656</v>
      </c>
      <c r="M384" s="1" t="s">
        <v>657</v>
      </c>
      <c r="N384" s="1" t="s">
        <v>659</v>
      </c>
      <c r="O384" s="1" t="s">
        <v>665</v>
      </c>
      <c r="P384" s="1">
        <v>12.7</v>
      </c>
    </row>
    <row r="385" spans="1:16" x14ac:dyDescent="0.2">
      <c r="A385" s="2" t="str">
        <f t="shared" si="3"/>
        <v>SAI211_water_4</v>
      </c>
      <c r="B385" s="3" t="s">
        <v>446</v>
      </c>
      <c r="C385" s="1" t="s">
        <v>71</v>
      </c>
      <c r="D385" s="1">
        <v>4</v>
      </c>
      <c r="F385" s="1" t="s">
        <v>204</v>
      </c>
      <c r="G385" s="1" t="s">
        <v>456</v>
      </c>
      <c r="H385" s="1" t="s">
        <v>457</v>
      </c>
      <c r="I385" s="1" t="s">
        <v>457</v>
      </c>
      <c r="J385" s="1" t="s">
        <v>652</v>
      </c>
      <c r="K385" s="1" t="s">
        <v>652</v>
      </c>
      <c r="L385" s="1" t="s">
        <v>656</v>
      </c>
      <c r="M385" s="1" t="s">
        <v>657</v>
      </c>
      <c r="N385" s="1" t="s">
        <v>659</v>
      </c>
      <c r="O385" s="1" t="s">
        <v>665</v>
      </c>
      <c r="P385" s="1">
        <v>18.2</v>
      </c>
    </row>
    <row r="386" spans="1:16" x14ac:dyDescent="0.2">
      <c r="A386" s="2" t="str">
        <f t="shared" si="3"/>
        <v>SAI218_drought_1</v>
      </c>
      <c r="B386" s="3" t="s">
        <v>36</v>
      </c>
      <c r="C386" s="1" t="s">
        <v>72</v>
      </c>
      <c r="D386" s="1">
        <v>1</v>
      </c>
      <c r="F386" s="1" t="s">
        <v>204</v>
      </c>
      <c r="G386" s="1" t="s">
        <v>456</v>
      </c>
      <c r="H386" s="1" t="s">
        <v>457</v>
      </c>
      <c r="I386" s="1" t="s">
        <v>457</v>
      </c>
      <c r="J386" s="1" t="s">
        <v>652</v>
      </c>
      <c r="K386" s="1" t="s">
        <v>652</v>
      </c>
      <c r="L386" s="1" t="s">
        <v>656</v>
      </c>
      <c r="M386" s="1" t="s">
        <v>657</v>
      </c>
      <c r="N386" s="1" t="s">
        <v>659</v>
      </c>
      <c r="O386" s="1" t="s">
        <v>665</v>
      </c>
      <c r="P386" s="1">
        <v>27.5</v>
      </c>
    </row>
    <row r="387" spans="1:16" x14ac:dyDescent="0.2">
      <c r="A387" s="2" t="str">
        <f t="shared" si="3"/>
        <v>SAI218_drought_2</v>
      </c>
      <c r="B387" s="3" t="s">
        <v>36</v>
      </c>
      <c r="C387" s="1" t="s">
        <v>72</v>
      </c>
      <c r="D387" s="1">
        <v>2</v>
      </c>
      <c r="F387" s="1" t="s">
        <v>204</v>
      </c>
      <c r="G387" s="1" t="s">
        <v>456</v>
      </c>
      <c r="H387" s="1" t="s">
        <v>457</v>
      </c>
      <c r="I387" s="1" t="s">
        <v>457</v>
      </c>
      <c r="J387" s="1" t="s">
        <v>652</v>
      </c>
      <c r="K387" s="1" t="s">
        <v>652</v>
      </c>
      <c r="L387" s="1" t="s">
        <v>656</v>
      </c>
      <c r="M387" s="1" t="s">
        <v>657</v>
      </c>
      <c r="N387" s="1" t="s">
        <v>659</v>
      </c>
      <c r="O387" s="1" t="s">
        <v>665</v>
      </c>
      <c r="P387" s="1">
        <v>25.3</v>
      </c>
    </row>
    <row r="388" spans="1:16" x14ac:dyDescent="0.2">
      <c r="A388" s="2" t="str">
        <f t="shared" si="3"/>
        <v>SAI218_drought_3</v>
      </c>
      <c r="B388" s="3" t="s">
        <v>36</v>
      </c>
      <c r="C388" s="1" t="s">
        <v>72</v>
      </c>
      <c r="D388" s="1">
        <v>3</v>
      </c>
      <c r="F388" s="1" t="s">
        <v>204</v>
      </c>
      <c r="G388" s="1" t="s">
        <v>456</v>
      </c>
      <c r="H388" s="1" t="s">
        <v>457</v>
      </c>
      <c r="I388" s="1" t="s">
        <v>457</v>
      </c>
      <c r="J388" s="1" t="s">
        <v>652</v>
      </c>
      <c r="K388" s="1" t="s">
        <v>652</v>
      </c>
      <c r="L388" s="1" t="s">
        <v>656</v>
      </c>
      <c r="M388" s="1" t="s">
        <v>657</v>
      </c>
      <c r="N388" s="1" t="s">
        <v>659</v>
      </c>
      <c r="O388" s="1" t="s">
        <v>665</v>
      </c>
      <c r="P388" s="1">
        <v>26.5</v>
      </c>
    </row>
    <row r="389" spans="1:16" x14ac:dyDescent="0.2">
      <c r="A389" s="2" t="str">
        <f t="shared" si="3"/>
        <v>SAI218_drought_4</v>
      </c>
      <c r="B389" s="3" t="s">
        <v>36</v>
      </c>
      <c r="C389" s="1" t="s">
        <v>72</v>
      </c>
      <c r="D389" s="1">
        <v>4</v>
      </c>
      <c r="F389" s="1" t="s">
        <v>204</v>
      </c>
      <c r="G389" s="1" t="s">
        <v>456</v>
      </c>
      <c r="H389" s="1" t="s">
        <v>457</v>
      </c>
      <c r="I389" s="1" t="s">
        <v>457</v>
      </c>
      <c r="J389" s="1" t="s">
        <v>652</v>
      </c>
      <c r="K389" s="1" t="s">
        <v>652</v>
      </c>
      <c r="L389" s="1" t="s">
        <v>656</v>
      </c>
      <c r="M389" s="1" t="s">
        <v>657</v>
      </c>
      <c r="N389" s="1" t="s">
        <v>659</v>
      </c>
      <c r="O389" s="1" t="s">
        <v>665</v>
      </c>
      <c r="P389" s="1">
        <v>21.7</v>
      </c>
    </row>
    <row r="390" spans="1:16" x14ac:dyDescent="0.2">
      <c r="A390" s="2" t="str">
        <f t="shared" si="3"/>
        <v>SAI218_water_1</v>
      </c>
      <c r="B390" s="3" t="s">
        <v>36</v>
      </c>
      <c r="C390" s="1" t="s">
        <v>71</v>
      </c>
      <c r="D390" s="1">
        <v>1</v>
      </c>
      <c r="F390" s="1" t="s">
        <v>204</v>
      </c>
      <c r="G390" s="1" t="s">
        <v>456</v>
      </c>
      <c r="H390" s="1" t="s">
        <v>457</v>
      </c>
      <c r="I390" s="1" t="s">
        <v>457</v>
      </c>
      <c r="J390" s="1" t="s">
        <v>652</v>
      </c>
      <c r="K390" s="1" t="s">
        <v>652</v>
      </c>
      <c r="L390" s="1" t="s">
        <v>656</v>
      </c>
      <c r="M390" s="1" t="s">
        <v>657</v>
      </c>
      <c r="N390" s="1" t="s">
        <v>659</v>
      </c>
      <c r="O390" s="1" t="s">
        <v>665</v>
      </c>
      <c r="P390" s="1">
        <v>17.100000000000001</v>
      </c>
    </row>
    <row r="391" spans="1:16" x14ac:dyDescent="0.2">
      <c r="A391" s="2" t="str">
        <f t="shared" si="3"/>
        <v>SAI218_water_2</v>
      </c>
      <c r="B391" s="3" t="s">
        <v>36</v>
      </c>
      <c r="C391" s="1" t="s">
        <v>71</v>
      </c>
      <c r="D391" s="1">
        <v>2</v>
      </c>
      <c r="F391" s="1" t="s">
        <v>204</v>
      </c>
      <c r="G391" s="1" t="s">
        <v>456</v>
      </c>
      <c r="H391" s="1" t="s">
        <v>457</v>
      </c>
      <c r="I391" s="1" t="s">
        <v>457</v>
      </c>
      <c r="J391" s="1" t="s">
        <v>652</v>
      </c>
      <c r="K391" s="1" t="s">
        <v>652</v>
      </c>
      <c r="L391" s="1" t="s">
        <v>656</v>
      </c>
      <c r="M391" s="1" t="s">
        <v>657</v>
      </c>
      <c r="N391" s="1" t="s">
        <v>659</v>
      </c>
      <c r="O391" s="1" t="s">
        <v>665</v>
      </c>
      <c r="P391" s="1">
        <v>21</v>
      </c>
    </row>
    <row r="392" spans="1:16" x14ac:dyDescent="0.2">
      <c r="A392" s="2" t="str">
        <f t="shared" si="3"/>
        <v>SAI218_water_3</v>
      </c>
      <c r="B392" s="3" t="s">
        <v>36</v>
      </c>
      <c r="C392" s="1" t="s">
        <v>71</v>
      </c>
      <c r="D392" s="1">
        <v>3</v>
      </c>
      <c r="F392" s="1" t="s">
        <v>204</v>
      </c>
      <c r="G392" s="1" t="s">
        <v>456</v>
      </c>
      <c r="H392" s="1" t="s">
        <v>457</v>
      </c>
      <c r="I392" s="1" t="s">
        <v>457</v>
      </c>
      <c r="J392" s="1" t="s">
        <v>652</v>
      </c>
      <c r="K392" s="1" t="s">
        <v>652</v>
      </c>
      <c r="L392" s="1" t="s">
        <v>656</v>
      </c>
      <c r="M392" s="1" t="s">
        <v>657</v>
      </c>
      <c r="N392" s="1" t="s">
        <v>659</v>
      </c>
      <c r="O392" s="1" t="s">
        <v>665</v>
      </c>
      <c r="P392" s="1">
        <v>26.3</v>
      </c>
    </row>
    <row r="393" spans="1:16" x14ac:dyDescent="0.2">
      <c r="A393" s="2" t="str">
        <f>LEFT(B393,3)&amp;RIGHT(B393,3)&amp;"_"&amp;C393&amp;"_"&amp;D393</f>
        <v>SAI218_water_4</v>
      </c>
      <c r="B393" s="3" t="s">
        <v>36</v>
      </c>
      <c r="C393" s="1" t="s">
        <v>71</v>
      </c>
      <c r="D393" s="1">
        <v>4</v>
      </c>
      <c r="F393" s="1" t="s">
        <v>204</v>
      </c>
      <c r="G393" s="1" t="s">
        <v>456</v>
      </c>
      <c r="H393" s="1" t="s">
        <v>457</v>
      </c>
      <c r="I393" s="1" t="s">
        <v>457</v>
      </c>
      <c r="J393" s="1" t="s">
        <v>652</v>
      </c>
      <c r="K393" s="1" t="s">
        <v>652</v>
      </c>
      <c r="L393" s="1" t="s">
        <v>656</v>
      </c>
      <c r="M393" s="1" t="s">
        <v>657</v>
      </c>
      <c r="N393" s="1" t="s">
        <v>659</v>
      </c>
      <c r="O393" s="1" t="s">
        <v>665</v>
      </c>
      <c r="P393" s="1">
        <v>16.100000000000001</v>
      </c>
    </row>
  </sheetData>
  <autoFilter ref="A1:Q392" xr:uid="{49698C78-7AD1-AC42-A1F1-4DFD3B65CBF2}">
    <sortState xmlns:xlrd2="http://schemas.microsoft.com/office/spreadsheetml/2017/richdata2" ref="A2:Q392">
      <sortCondition ref="F1:F392"/>
    </sortState>
  </autoFilter>
  <sortState xmlns:xlrd2="http://schemas.microsoft.com/office/spreadsheetml/2017/richdata2" ref="A2:Q392">
    <sortCondition ref="F2:F392"/>
    <sortCondition ref="B2:B392"/>
    <sortCondition ref="C2:C392"/>
    <sortCondition ref="D2:D392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5485-E1C9-5148-B998-BEE667AA8D33}">
  <sheetPr>
    <pageSetUpPr fitToPage="1"/>
  </sheetPr>
  <dimension ref="A1:N119"/>
  <sheetViews>
    <sheetView zoomScale="99" zoomScaleNormal="100" workbookViewId="0"/>
  </sheetViews>
  <sheetFormatPr baseColWidth="10" defaultRowHeight="16" x14ac:dyDescent="0.2"/>
  <cols>
    <col min="1" max="1" width="12.83203125" bestFit="1" customWidth="1"/>
    <col min="3" max="4" width="23.33203125" bestFit="1" customWidth="1"/>
    <col min="5" max="6" width="25.6640625" bestFit="1" customWidth="1"/>
    <col min="7" max="8" width="23.33203125" bestFit="1" customWidth="1"/>
    <col min="9" max="10" width="25.6640625" bestFit="1" customWidth="1"/>
    <col min="11" max="11" width="16.33203125" bestFit="1" customWidth="1"/>
    <col min="12" max="12" width="18" bestFit="1" customWidth="1"/>
    <col min="13" max="13" width="19.1640625" bestFit="1" customWidth="1"/>
    <col min="14" max="14" width="12.5" customWidth="1"/>
  </cols>
  <sheetData>
    <row r="1" spans="1:14" x14ac:dyDescent="0.2">
      <c r="A1" t="s">
        <v>283</v>
      </c>
      <c r="B1" t="s">
        <v>207</v>
      </c>
      <c r="C1" s="25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7">
        <v>12</v>
      </c>
    </row>
    <row r="2" spans="1:14" x14ac:dyDescent="0.2">
      <c r="B2" s="28" t="s">
        <v>198</v>
      </c>
      <c r="C2" s="10" t="s">
        <v>130</v>
      </c>
      <c r="D2" s="6" t="s">
        <v>138</v>
      </c>
      <c r="E2" s="6" t="s">
        <v>75</v>
      </c>
      <c r="F2" s="6" t="s">
        <v>82</v>
      </c>
      <c r="G2" s="7"/>
      <c r="H2" s="7" t="s">
        <v>209</v>
      </c>
      <c r="I2" s="7" t="s">
        <v>217</v>
      </c>
      <c r="J2" s="8" t="s">
        <v>206</v>
      </c>
      <c r="K2" s="7"/>
      <c r="L2" s="7"/>
      <c r="M2" s="7"/>
      <c r="N2" s="9"/>
    </row>
    <row r="3" spans="1:14" x14ac:dyDescent="0.2">
      <c r="B3" s="29" t="s">
        <v>199</v>
      </c>
      <c r="C3" s="10" t="s">
        <v>130</v>
      </c>
      <c r="D3" s="11" t="s">
        <v>139</v>
      </c>
      <c r="E3" s="11" t="s">
        <v>76</v>
      </c>
      <c r="F3" s="11" t="s">
        <v>83</v>
      </c>
      <c r="G3" s="1"/>
      <c r="H3" s="1" t="s">
        <v>210</v>
      </c>
      <c r="I3" s="1" t="s">
        <v>219</v>
      </c>
      <c r="J3" s="12" t="s">
        <v>206</v>
      </c>
      <c r="K3" s="1"/>
      <c r="L3" s="1"/>
      <c r="M3" s="1"/>
      <c r="N3" s="13"/>
    </row>
    <row r="4" spans="1:14" x14ac:dyDescent="0.2">
      <c r="B4" s="29" t="s">
        <v>200</v>
      </c>
      <c r="C4" s="10" t="s">
        <v>132</v>
      </c>
      <c r="D4" s="11" t="s">
        <v>140</v>
      </c>
      <c r="E4" s="11" t="s">
        <v>77</v>
      </c>
      <c r="F4" s="11" t="s">
        <v>84</v>
      </c>
      <c r="G4" s="1"/>
      <c r="H4" s="1" t="s">
        <v>211</v>
      </c>
      <c r="I4" s="1" t="s">
        <v>220</v>
      </c>
      <c r="J4" s="12" t="s">
        <v>206</v>
      </c>
      <c r="K4" s="1"/>
      <c r="L4" s="1"/>
      <c r="M4" s="1"/>
      <c r="N4" s="13"/>
    </row>
    <row r="5" spans="1:14" x14ac:dyDescent="0.2">
      <c r="B5" s="29" t="s">
        <v>201</v>
      </c>
      <c r="C5" s="10" t="s">
        <v>133</v>
      </c>
      <c r="D5" s="11" t="s">
        <v>141</v>
      </c>
      <c r="E5" s="11" t="s">
        <v>78</v>
      </c>
      <c r="F5" s="11" t="s">
        <v>85</v>
      </c>
      <c r="G5" s="1"/>
      <c r="H5" s="1" t="s">
        <v>212</v>
      </c>
      <c r="I5" s="1" t="s">
        <v>221</v>
      </c>
      <c r="J5" s="1"/>
      <c r="K5" s="1"/>
      <c r="L5" s="1"/>
      <c r="M5" s="1"/>
      <c r="N5" s="13"/>
    </row>
    <row r="6" spans="1:14" x14ac:dyDescent="0.2">
      <c r="B6" s="29" t="s">
        <v>202</v>
      </c>
      <c r="C6" s="14" t="s">
        <v>134</v>
      </c>
      <c r="D6" s="15" t="s">
        <v>142</v>
      </c>
      <c r="E6" s="15" t="s">
        <v>65</v>
      </c>
      <c r="F6" s="15" t="s">
        <v>86</v>
      </c>
      <c r="G6" s="1"/>
      <c r="H6" s="1" t="s">
        <v>213</v>
      </c>
      <c r="I6" s="1" t="s">
        <v>218</v>
      </c>
      <c r="J6" s="1"/>
      <c r="K6" s="1"/>
      <c r="L6" s="1"/>
      <c r="M6" s="1"/>
      <c r="N6" s="13"/>
    </row>
    <row r="7" spans="1:14" x14ac:dyDescent="0.2">
      <c r="B7" s="29" t="s">
        <v>203</v>
      </c>
      <c r="C7" s="14" t="s">
        <v>135</v>
      </c>
      <c r="D7" s="15" t="s">
        <v>143</v>
      </c>
      <c r="E7" s="15" t="s">
        <v>79</v>
      </c>
      <c r="F7" s="15" t="s">
        <v>87</v>
      </c>
      <c r="G7" s="1"/>
      <c r="H7" s="1" t="s">
        <v>214</v>
      </c>
      <c r="I7" s="1" t="s">
        <v>222</v>
      </c>
      <c r="J7" s="1"/>
      <c r="K7" s="1"/>
      <c r="L7" s="1"/>
      <c r="M7" s="1"/>
      <c r="N7" s="13"/>
    </row>
    <row r="8" spans="1:14" x14ac:dyDescent="0.2">
      <c r="B8" s="29" t="s">
        <v>204</v>
      </c>
      <c r="C8" s="14" t="s">
        <v>136</v>
      </c>
      <c r="D8" s="15" t="s">
        <v>144</v>
      </c>
      <c r="E8" s="15" t="s">
        <v>80</v>
      </c>
      <c r="F8" s="15" t="s">
        <v>88</v>
      </c>
      <c r="G8" s="1"/>
      <c r="H8" s="1" t="s">
        <v>215</v>
      </c>
      <c r="I8" s="1" t="s">
        <v>223</v>
      </c>
      <c r="J8" s="1"/>
      <c r="K8" s="1"/>
      <c r="L8" s="1"/>
      <c r="M8" s="1"/>
      <c r="N8" s="13"/>
    </row>
    <row r="9" spans="1:14" x14ac:dyDescent="0.2">
      <c r="B9" s="30" t="s">
        <v>205</v>
      </c>
      <c r="C9" s="16" t="s">
        <v>137</v>
      </c>
      <c r="D9" s="17" t="s">
        <v>145</v>
      </c>
      <c r="E9" s="17" t="s">
        <v>81</v>
      </c>
      <c r="F9" s="17" t="s">
        <v>89</v>
      </c>
      <c r="G9" s="18"/>
      <c r="H9" s="18" t="s">
        <v>216</v>
      </c>
      <c r="I9" s="18" t="s">
        <v>224</v>
      </c>
      <c r="J9" s="18"/>
      <c r="K9" s="18"/>
      <c r="L9" s="18"/>
      <c r="M9" s="18"/>
      <c r="N9" s="19"/>
    </row>
    <row r="10" spans="1:14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t="s">
        <v>284</v>
      </c>
      <c r="B11" s="3" t="s">
        <v>208</v>
      </c>
      <c r="C11" s="25">
        <v>1</v>
      </c>
      <c r="D11" s="26">
        <v>2</v>
      </c>
      <c r="E11" s="26">
        <v>3</v>
      </c>
      <c r="F11" s="26">
        <v>4</v>
      </c>
      <c r="G11" s="26">
        <v>5</v>
      </c>
      <c r="H11" s="34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7">
        <v>12</v>
      </c>
    </row>
    <row r="12" spans="1:14" x14ac:dyDescent="0.2">
      <c r="B12" s="28" t="s">
        <v>198</v>
      </c>
      <c r="C12" s="5" t="s">
        <v>114</v>
      </c>
      <c r="D12" s="6" t="s">
        <v>90</v>
      </c>
      <c r="E12" s="6" t="s">
        <v>146</v>
      </c>
      <c r="F12" s="6" t="s">
        <v>186</v>
      </c>
      <c r="H12" s="7" t="s">
        <v>268</v>
      </c>
      <c r="J12" s="8" t="s">
        <v>206</v>
      </c>
      <c r="K12" s="7"/>
      <c r="L12" s="7"/>
      <c r="M12" s="7"/>
      <c r="N12" s="9"/>
    </row>
    <row r="13" spans="1:14" x14ac:dyDescent="0.2">
      <c r="B13" s="29" t="s">
        <v>199</v>
      </c>
      <c r="C13" s="10" t="s">
        <v>115</v>
      </c>
      <c r="D13" s="11" t="s">
        <v>91</v>
      </c>
      <c r="E13" s="11" t="s">
        <v>147</v>
      </c>
      <c r="F13" s="11" t="s">
        <v>187</v>
      </c>
      <c r="H13" s="1" t="s">
        <v>269</v>
      </c>
      <c r="J13" s="12" t="s">
        <v>206</v>
      </c>
      <c r="K13" s="1"/>
      <c r="L13" s="1"/>
      <c r="M13" s="1"/>
      <c r="N13" s="13"/>
    </row>
    <row r="14" spans="1:14" x14ac:dyDescent="0.2">
      <c r="B14" s="29" t="s">
        <v>200</v>
      </c>
      <c r="C14" s="10" t="s">
        <v>116</v>
      </c>
      <c r="D14" s="11" t="s">
        <v>92</v>
      </c>
      <c r="E14" s="11" t="s">
        <v>148</v>
      </c>
      <c r="F14" s="11" t="s">
        <v>188</v>
      </c>
      <c r="H14" s="1" t="s">
        <v>270</v>
      </c>
      <c r="J14" s="12" t="s">
        <v>206</v>
      </c>
      <c r="K14" s="1"/>
      <c r="L14" s="1"/>
      <c r="M14" s="1"/>
      <c r="N14" s="13"/>
    </row>
    <row r="15" spans="1:14" x14ac:dyDescent="0.2">
      <c r="B15" s="29" t="s">
        <v>201</v>
      </c>
      <c r="C15" s="10" t="s">
        <v>117</v>
      </c>
      <c r="D15" s="11" t="s">
        <v>93</v>
      </c>
      <c r="E15" s="11" t="s">
        <v>149</v>
      </c>
      <c r="F15" s="11" t="s">
        <v>189</v>
      </c>
      <c r="H15" s="1" t="s">
        <v>271</v>
      </c>
      <c r="J15" s="1"/>
      <c r="K15" s="1"/>
      <c r="L15" s="1"/>
      <c r="M15" s="1"/>
      <c r="N15" s="13"/>
    </row>
    <row r="16" spans="1:14" x14ac:dyDescent="0.2">
      <c r="B16" s="29" t="s">
        <v>202</v>
      </c>
      <c r="C16" s="14" t="s">
        <v>118</v>
      </c>
      <c r="D16" s="15" t="s">
        <v>94</v>
      </c>
      <c r="E16" s="15" t="s">
        <v>150</v>
      </c>
      <c r="F16" s="15" t="s">
        <v>190</v>
      </c>
      <c r="G16" s="1"/>
      <c r="H16" s="1" t="s">
        <v>261</v>
      </c>
      <c r="I16" s="1" t="s">
        <v>260</v>
      </c>
      <c r="J16" s="1"/>
      <c r="K16" s="1"/>
      <c r="L16" s="1"/>
      <c r="M16" s="1"/>
      <c r="N16" s="13"/>
    </row>
    <row r="17" spans="1:14" x14ac:dyDescent="0.2">
      <c r="B17" s="29" t="s">
        <v>203</v>
      </c>
      <c r="C17" s="14" t="s">
        <v>119</v>
      </c>
      <c r="D17" s="15" t="s">
        <v>95</v>
      </c>
      <c r="E17" s="15" t="s">
        <v>151</v>
      </c>
      <c r="F17" s="15" t="s">
        <v>191</v>
      </c>
      <c r="G17" s="1"/>
      <c r="H17" s="1" t="s">
        <v>262</v>
      </c>
      <c r="I17" s="1" t="s">
        <v>265</v>
      </c>
      <c r="J17" s="1"/>
      <c r="K17" s="1"/>
      <c r="L17" s="1"/>
      <c r="M17" s="1"/>
      <c r="N17" s="13"/>
    </row>
    <row r="18" spans="1:14" x14ac:dyDescent="0.2">
      <c r="B18" s="29" t="s">
        <v>204</v>
      </c>
      <c r="C18" s="14" t="s">
        <v>120</v>
      </c>
      <c r="D18" s="15" t="s">
        <v>96</v>
      </c>
      <c r="E18" s="15" t="s">
        <v>152</v>
      </c>
      <c r="F18" s="15" t="s">
        <v>192</v>
      </c>
      <c r="G18" s="1"/>
      <c r="H18" s="1" t="s">
        <v>263</v>
      </c>
      <c r="I18" s="1" t="s">
        <v>266</v>
      </c>
      <c r="J18" s="1"/>
      <c r="K18" s="1"/>
      <c r="L18" s="1"/>
      <c r="M18" s="1"/>
      <c r="N18" s="20"/>
    </row>
    <row r="19" spans="1:14" x14ac:dyDescent="0.2">
      <c r="B19" s="30" t="s">
        <v>205</v>
      </c>
      <c r="C19" s="16" t="s">
        <v>121</v>
      </c>
      <c r="D19" s="17" t="s">
        <v>97</v>
      </c>
      <c r="E19" s="17" t="s">
        <v>153</v>
      </c>
      <c r="F19" s="17" t="s">
        <v>193</v>
      </c>
      <c r="G19" s="18"/>
      <c r="H19" s="18" t="s">
        <v>264</v>
      </c>
      <c r="I19" s="18" t="s">
        <v>267</v>
      </c>
      <c r="J19" s="18"/>
      <c r="K19" s="18"/>
      <c r="L19" s="18"/>
      <c r="M19" s="18"/>
      <c r="N19" s="21"/>
    </row>
    <row r="21" spans="1:14" x14ac:dyDescent="0.2">
      <c r="A21" t="s">
        <v>831</v>
      </c>
      <c r="B21" s="3" t="s">
        <v>258</v>
      </c>
      <c r="C21" s="22">
        <v>1</v>
      </c>
      <c r="D21" s="7">
        <v>2</v>
      </c>
      <c r="E21" s="23">
        <v>3</v>
      </c>
      <c r="F21" s="23">
        <v>4</v>
      </c>
      <c r="G21" s="23">
        <v>5</v>
      </c>
      <c r="H21" s="23">
        <v>6</v>
      </c>
      <c r="I21" s="23">
        <v>7</v>
      </c>
      <c r="J21" s="23">
        <v>8</v>
      </c>
      <c r="K21" s="23">
        <v>9</v>
      </c>
      <c r="L21" s="23">
        <v>10</v>
      </c>
      <c r="M21" s="23">
        <v>11</v>
      </c>
      <c r="N21" s="24">
        <v>12</v>
      </c>
    </row>
    <row r="22" spans="1:14" x14ac:dyDescent="0.2">
      <c r="B22" s="28" t="s">
        <v>198</v>
      </c>
      <c r="C22" s="5" t="s">
        <v>154</v>
      </c>
      <c r="D22" s="6" t="s">
        <v>154</v>
      </c>
      <c r="E22" s="6" t="s">
        <v>162</v>
      </c>
      <c r="F22" s="6" t="s">
        <v>162</v>
      </c>
      <c r="G22" s="6" t="s">
        <v>98</v>
      </c>
      <c r="H22" s="6" t="s">
        <v>98</v>
      </c>
      <c r="I22" s="6" t="s">
        <v>170</v>
      </c>
      <c r="J22" s="6" t="s">
        <v>170</v>
      </c>
      <c r="K22" s="7"/>
      <c r="L22" s="7" t="s">
        <v>230</v>
      </c>
      <c r="M22" s="7" t="s">
        <v>235</v>
      </c>
      <c r="N22" s="35" t="s">
        <v>206</v>
      </c>
    </row>
    <row r="23" spans="1:14" x14ac:dyDescent="0.2">
      <c r="B23" s="29" t="s">
        <v>199</v>
      </c>
      <c r="C23" s="10" t="s">
        <v>155</v>
      </c>
      <c r="D23" s="11" t="s">
        <v>155</v>
      </c>
      <c r="E23" s="11" t="s">
        <v>163</v>
      </c>
      <c r="F23" s="11" t="s">
        <v>163</v>
      </c>
      <c r="G23" s="11" t="s">
        <v>99</v>
      </c>
      <c r="H23" s="11" t="s">
        <v>99</v>
      </c>
      <c r="I23" s="11" t="s">
        <v>171</v>
      </c>
      <c r="J23" s="11" t="s">
        <v>171</v>
      </c>
      <c r="K23" s="1"/>
      <c r="L23" s="1" t="s">
        <v>231</v>
      </c>
      <c r="M23" s="1" t="s">
        <v>241</v>
      </c>
      <c r="N23" s="36" t="s">
        <v>206</v>
      </c>
    </row>
    <row r="24" spans="1:14" x14ac:dyDescent="0.2">
      <c r="B24" s="29" t="s">
        <v>200</v>
      </c>
      <c r="C24" s="10" t="s">
        <v>156</v>
      </c>
      <c r="D24" s="11" t="s">
        <v>156</v>
      </c>
      <c r="E24" s="11" t="s">
        <v>164</v>
      </c>
      <c r="F24" s="11" t="s">
        <v>164</v>
      </c>
      <c r="G24" s="11" t="s">
        <v>100</v>
      </c>
      <c r="H24" s="11" t="s">
        <v>100</v>
      </c>
      <c r="I24" s="11" t="s">
        <v>172</v>
      </c>
      <c r="J24" s="11" t="s">
        <v>172</v>
      </c>
      <c r="K24" s="1"/>
      <c r="L24" s="1" t="s">
        <v>232</v>
      </c>
      <c r="M24" s="1" t="s">
        <v>242</v>
      </c>
      <c r="N24" s="13"/>
    </row>
    <row r="25" spans="1:14" x14ac:dyDescent="0.2">
      <c r="B25" s="29" t="s">
        <v>201</v>
      </c>
      <c r="C25" s="10" t="s">
        <v>157</v>
      </c>
      <c r="D25" s="11" t="s">
        <v>157</v>
      </c>
      <c r="E25" s="11" t="s">
        <v>165</v>
      </c>
      <c r="F25" s="11" t="s">
        <v>165</v>
      </c>
      <c r="G25" s="11" t="s">
        <v>101</v>
      </c>
      <c r="H25" s="11" t="s">
        <v>101</v>
      </c>
      <c r="I25" s="11" t="s">
        <v>173</v>
      </c>
      <c r="J25" s="11" t="s">
        <v>173</v>
      </c>
      <c r="K25" s="1"/>
      <c r="L25" s="1" t="s">
        <v>233</v>
      </c>
      <c r="M25" s="1" t="s">
        <v>243</v>
      </c>
      <c r="N25" s="13"/>
    </row>
    <row r="26" spans="1:14" x14ac:dyDescent="0.2">
      <c r="B26" s="29" t="s">
        <v>202</v>
      </c>
      <c r="C26" s="14" t="s">
        <v>158</v>
      </c>
      <c r="D26" s="15" t="s">
        <v>158</v>
      </c>
      <c r="E26" s="15" t="s">
        <v>166</v>
      </c>
      <c r="F26" s="15" t="s">
        <v>166</v>
      </c>
      <c r="G26" s="15" t="s">
        <v>102</v>
      </c>
      <c r="H26" s="15" t="s">
        <v>102</v>
      </c>
      <c r="I26" s="15" t="s">
        <v>174</v>
      </c>
      <c r="J26" s="15" t="s">
        <v>174</v>
      </c>
      <c r="K26" s="1"/>
      <c r="L26" s="1" t="s">
        <v>236</v>
      </c>
      <c r="M26" s="1" t="s">
        <v>234</v>
      </c>
      <c r="N26" s="13"/>
    </row>
    <row r="27" spans="1:14" x14ac:dyDescent="0.2">
      <c r="B27" s="29" t="s">
        <v>203</v>
      </c>
      <c r="C27" s="14" t="s">
        <v>159</v>
      </c>
      <c r="D27" s="15" t="s">
        <v>159</v>
      </c>
      <c r="E27" s="15" t="s">
        <v>167</v>
      </c>
      <c r="F27" s="15" t="s">
        <v>167</v>
      </c>
      <c r="G27" s="15" t="s">
        <v>103</v>
      </c>
      <c r="H27" s="15" t="s">
        <v>103</v>
      </c>
      <c r="I27" s="15" t="s">
        <v>175</v>
      </c>
      <c r="J27" s="15" t="s">
        <v>175</v>
      </c>
      <c r="K27" s="1"/>
      <c r="L27" s="1" t="s">
        <v>237</v>
      </c>
      <c r="M27" s="1" t="s">
        <v>244</v>
      </c>
      <c r="N27" s="13"/>
    </row>
    <row r="28" spans="1:14" x14ac:dyDescent="0.2">
      <c r="B28" s="29" t="s">
        <v>204</v>
      </c>
      <c r="C28" s="14" t="s">
        <v>160</v>
      </c>
      <c r="D28" s="15" t="s">
        <v>160</v>
      </c>
      <c r="E28" s="15" t="s">
        <v>168</v>
      </c>
      <c r="F28" s="15" t="s">
        <v>168</v>
      </c>
      <c r="G28" s="15" t="s">
        <v>104</v>
      </c>
      <c r="H28" s="15" t="s">
        <v>104</v>
      </c>
      <c r="I28" s="15" t="s">
        <v>176</v>
      </c>
      <c r="J28" s="15" t="s">
        <v>176</v>
      </c>
      <c r="K28" s="1"/>
      <c r="L28" s="1" t="s">
        <v>238</v>
      </c>
      <c r="M28" s="1" t="s">
        <v>245</v>
      </c>
      <c r="N28" s="13"/>
    </row>
    <row r="29" spans="1:14" x14ac:dyDescent="0.2">
      <c r="B29" s="30" t="s">
        <v>205</v>
      </c>
      <c r="C29" s="16" t="s">
        <v>161</v>
      </c>
      <c r="D29" s="17" t="s">
        <v>161</v>
      </c>
      <c r="E29" s="17" t="s">
        <v>169</v>
      </c>
      <c r="F29" s="17" t="s">
        <v>169</v>
      </c>
      <c r="G29" s="17" t="s">
        <v>105</v>
      </c>
      <c r="H29" s="17" t="s">
        <v>105</v>
      </c>
      <c r="I29" s="17" t="s">
        <v>177</v>
      </c>
      <c r="J29" s="17" t="s">
        <v>177</v>
      </c>
      <c r="K29" s="18"/>
      <c r="L29" s="18" t="s">
        <v>239</v>
      </c>
      <c r="M29" s="18" t="s">
        <v>246</v>
      </c>
      <c r="N29" s="19"/>
    </row>
    <row r="31" spans="1:14" x14ac:dyDescent="0.2">
      <c r="A31" t="s">
        <v>830</v>
      </c>
      <c r="B31" s="3" t="s">
        <v>259</v>
      </c>
      <c r="C31" s="22">
        <v>1</v>
      </c>
      <c r="D31" s="7">
        <v>2</v>
      </c>
      <c r="E31" s="23">
        <v>3</v>
      </c>
      <c r="F31" s="23">
        <v>4</v>
      </c>
      <c r="G31" s="23">
        <v>5</v>
      </c>
      <c r="H31" s="23">
        <v>6</v>
      </c>
      <c r="I31" s="23">
        <v>7</v>
      </c>
      <c r="J31" s="23">
        <v>8</v>
      </c>
      <c r="K31" s="23">
        <v>9</v>
      </c>
      <c r="L31" s="23">
        <v>10</v>
      </c>
      <c r="M31" s="23">
        <v>11</v>
      </c>
      <c r="N31" s="24">
        <v>12</v>
      </c>
    </row>
    <row r="32" spans="1:14" x14ac:dyDescent="0.2">
      <c r="B32" s="28" t="s">
        <v>198</v>
      </c>
      <c r="C32" s="5" t="s">
        <v>106</v>
      </c>
      <c r="D32" s="6" t="s">
        <v>106</v>
      </c>
      <c r="E32" s="6" t="s">
        <v>122</v>
      </c>
      <c r="F32" s="6" t="s">
        <v>122</v>
      </c>
      <c r="G32" s="6" t="s">
        <v>178</v>
      </c>
      <c r="H32" s="6" t="s">
        <v>178</v>
      </c>
      <c r="I32" s="6" t="s">
        <v>66</v>
      </c>
      <c r="J32" s="6" t="s">
        <v>66</v>
      </c>
      <c r="K32" s="7"/>
      <c r="L32" s="7" t="s">
        <v>240</v>
      </c>
      <c r="M32" s="7" t="s">
        <v>254</v>
      </c>
      <c r="N32" s="35" t="s">
        <v>206</v>
      </c>
    </row>
    <row r="33" spans="1:14" x14ac:dyDescent="0.2">
      <c r="B33" s="29" t="s">
        <v>199</v>
      </c>
      <c r="C33" s="10" t="s">
        <v>107</v>
      </c>
      <c r="D33" s="11" t="s">
        <v>107</v>
      </c>
      <c r="E33" s="11" t="s">
        <v>123</v>
      </c>
      <c r="F33" s="11" t="s">
        <v>123</v>
      </c>
      <c r="G33" s="11" t="s">
        <v>179</v>
      </c>
      <c r="H33" s="11" t="s">
        <v>179</v>
      </c>
      <c r="I33" s="11" t="s">
        <v>67</v>
      </c>
      <c r="J33" s="11" t="s">
        <v>67</v>
      </c>
      <c r="K33" s="1"/>
      <c r="L33" s="1" t="s">
        <v>247</v>
      </c>
      <c r="M33" s="1" t="s">
        <v>255</v>
      </c>
      <c r="N33" s="36" t="s">
        <v>206</v>
      </c>
    </row>
    <row r="34" spans="1:14" x14ac:dyDescent="0.2">
      <c r="B34" s="29" t="s">
        <v>200</v>
      </c>
      <c r="C34" s="10" t="s">
        <v>108</v>
      </c>
      <c r="D34" s="11" t="s">
        <v>108</v>
      </c>
      <c r="E34" s="11" t="s">
        <v>124</v>
      </c>
      <c r="F34" s="11" t="s">
        <v>124</v>
      </c>
      <c r="G34" s="11" t="s">
        <v>180</v>
      </c>
      <c r="H34" s="11" t="s">
        <v>180</v>
      </c>
      <c r="I34" s="11" t="s">
        <v>68</v>
      </c>
      <c r="J34" s="11" t="s">
        <v>68</v>
      </c>
      <c r="K34" s="1"/>
      <c r="L34" s="1" t="s">
        <v>248</v>
      </c>
      <c r="M34" s="1" t="s">
        <v>256</v>
      </c>
      <c r="N34" s="13"/>
    </row>
    <row r="35" spans="1:14" x14ac:dyDescent="0.2">
      <c r="B35" s="29" t="s">
        <v>201</v>
      </c>
      <c r="C35" s="10" t="s">
        <v>109</v>
      </c>
      <c r="D35" s="11" t="s">
        <v>109</v>
      </c>
      <c r="E35" s="11" t="s">
        <v>125</v>
      </c>
      <c r="F35" s="11" t="s">
        <v>125</v>
      </c>
      <c r="G35" s="11" t="s">
        <v>181</v>
      </c>
      <c r="H35" s="11" t="s">
        <v>181</v>
      </c>
      <c r="I35" s="11" t="s">
        <v>69</v>
      </c>
      <c r="J35" s="11" t="s">
        <v>69</v>
      </c>
      <c r="K35" s="1"/>
      <c r="L35" s="1" t="s">
        <v>249</v>
      </c>
      <c r="M35" s="1" t="s">
        <v>257</v>
      </c>
      <c r="N35" s="13"/>
    </row>
    <row r="36" spans="1:14" x14ac:dyDescent="0.2">
      <c r="B36" s="29" t="s">
        <v>202</v>
      </c>
      <c r="C36" s="14" t="s">
        <v>110</v>
      </c>
      <c r="D36" s="15" t="s">
        <v>110</v>
      </c>
      <c r="E36" s="15" t="s">
        <v>126</v>
      </c>
      <c r="F36" s="15" t="s">
        <v>126</v>
      </c>
      <c r="G36" s="15" t="s">
        <v>182</v>
      </c>
      <c r="H36" s="15" t="s">
        <v>182</v>
      </c>
      <c r="I36" s="15" t="s">
        <v>61</v>
      </c>
      <c r="J36" s="15" t="s">
        <v>61</v>
      </c>
      <c r="K36" s="1"/>
      <c r="L36" s="1" t="s">
        <v>250</v>
      </c>
      <c r="M36" s="1" t="s">
        <v>272</v>
      </c>
      <c r="N36" s="13"/>
    </row>
    <row r="37" spans="1:14" x14ac:dyDescent="0.2">
      <c r="B37" s="29" t="s">
        <v>203</v>
      </c>
      <c r="C37" s="14" t="s">
        <v>111</v>
      </c>
      <c r="D37" s="15" t="s">
        <v>111</v>
      </c>
      <c r="E37" s="15" t="s">
        <v>127</v>
      </c>
      <c r="F37" s="15" t="s">
        <v>127</v>
      </c>
      <c r="G37" s="15" t="s">
        <v>183</v>
      </c>
      <c r="H37" s="15" t="s">
        <v>183</v>
      </c>
      <c r="I37" s="15" t="s">
        <v>62</v>
      </c>
      <c r="J37" s="15" t="s">
        <v>62</v>
      </c>
      <c r="K37" s="1"/>
      <c r="L37" s="1" t="s">
        <v>251</v>
      </c>
      <c r="M37" s="1" t="s">
        <v>273</v>
      </c>
      <c r="N37" s="13"/>
    </row>
    <row r="38" spans="1:14" x14ac:dyDescent="0.2">
      <c r="B38" s="29" t="s">
        <v>204</v>
      </c>
      <c r="C38" s="14" t="s">
        <v>112</v>
      </c>
      <c r="D38" s="15" t="s">
        <v>112</v>
      </c>
      <c r="E38" s="15" t="s">
        <v>128</v>
      </c>
      <c r="F38" s="15" t="s">
        <v>128</v>
      </c>
      <c r="G38" s="15" t="s">
        <v>184</v>
      </c>
      <c r="H38" s="15" t="s">
        <v>184</v>
      </c>
      <c r="I38" s="15" t="s">
        <v>63</v>
      </c>
      <c r="J38" s="15" t="s">
        <v>63</v>
      </c>
      <c r="K38" s="1"/>
      <c r="L38" s="1" t="s">
        <v>252</v>
      </c>
      <c r="M38" s="1" t="s">
        <v>274</v>
      </c>
      <c r="N38" s="13"/>
    </row>
    <row r="39" spans="1:14" x14ac:dyDescent="0.2">
      <c r="B39" s="30" t="s">
        <v>205</v>
      </c>
      <c r="C39" s="37"/>
      <c r="D39" s="18"/>
      <c r="E39" s="17" t="s">
        <v>129</v>
      </c>
      <c r="F39" s="17" t="s">
        <v>129</v>
      </c>
      <c r="G39" s="17" t="s">
        <v>185</v>
      </c>
      <c r="H39" s="17" t="s">
        <v>185</v>
      </c>
      <c r="I39" s="17" t="s">
        <v>64</v>
      </c>
      <c r="J39" s="17" t="s">
        <v>64</v>
      </c>
      <c r="K39" s="18"/>
      <c r="L39" s="18" t="s">
        <v>253</v>
      </c>
      <c r="M39" s="18" t="s">
        <v>275</v>
      </c>
      <c r="N39" s="19"/>
    </row>
    <row r="41" spans="1:14" x14ac:dyDescent="0.2">
      <c r="A41" t="s">
        <v>413</v>
      </c>
      <c r="B41" s="3" t="s">
        <v>414</v>
      </c>
      <c r="C41" s="22">
        <v>1</v>
      </c>
      <c r="D41" s="7">
        <v>2</v>
      </c>
      <c r="E41" s="23">
        <v>3</v>
      </c>
      <c r="F41" s="23">
        <v>4</v>
      </c>
      <c r="G41" s="23">
        <v>5</v>
      </c>
      <c r="H41" s="23">
        <v>6</v>
      </c>
      <c r="I41" s="23">
        <v>7</v>
      </c>
      <c r="J41" s="23">
        <v>8</v>
      </c>
      <c r="K41" s="23">
        <v>9</v>
      </c>
      <c r="L41" s="7">
        <v>10</v>
      </c>
      <c r="M41" s="7">
        <v>11</v>
      </c>
      <c r="N41" s="24">
        <v>12</v>
      </c>
    </row>
    <row r="42" spans="1:14" x14ac:dyDescent="0.2">
      <c r="B42" s="28" t="s">
        <v>198</v>
      </c>
      <c r="C42" s="5" t="s">
        <v>367</v>
      </c>
      <c r="D42" s="6" t="s">
        <v>367</v>
      </c>
      <c r="E42" s="6" t="s">
        <v>375</v>
      </c>
      <c r="F42" s="6" t="s">
        <v>375</v>
      </c>
      <c r="G42" s="6" t="s">
        <v>383</v>
      </c>
      <c r="H42" s="6" t="s">
        <v>383</v>
      </c>
      <c r="I42" s="6" t="s">
        <v>407</v>
      </c>
      <c r="J42" s="6" t="s">
        <v>407</v>
      </c>
      <c r="K42" s="7"/>
      <c r="L42" s="45" t="s">
        <v>415</v>
      </c>
      <c r="M42" s="45" t="s">
        <v>419</v>
      </c>
      <c r="N42" s="35" t="s">
        <v>206</v>
      </c>
    </row>
    <row r="43" spans="1:14" x14ac:dyDescent="0.2">
      <c r="B43" s="29" t="s">
        <v>199</v>
      </c>
      <c r="C43" s="10" t="s">
        <v>368</v>
      </c>
      <c r="D43" s="11" t="s">
        <v>368</v>
      </c>
      <c r="E43" s="11" t="s">
        <v>376</v>
      </c>
      <c r="F43" s="11" t="s">
        <v>376</v>
      </c>
      <c r="G43" s="11" t="s">
        <v>384</v>
      </c>
      <c r="H43" s="11" t="s">
        <v>384</v>
      </c>
      <c r="I43" s="11" t="s">
        <v>408</v>
      </c>
      <c r="J43" s="11" t="s">
        <v>408</v>
      </c>
      <c r="K43" s="1"/>
      <c r="L43" s="2" t="s">
        <v>416</v>
      </c>
      <c r="M43" s="2" t="s">
        <v>420</v>
      </c>
      <c r="N43" s="36" t="s">
        <v>206</v>
      </c>
    </row>
    <row r="44" spans="1:14" x14ac:dyDescent="0.2">
      <c r="B44" s="29" t="s">
        <v>200</v>
      </c>
      <c r="C44" s="10" t="s">
        <v>369</v>
      </c>
      <c r="D44" s="11" t="s">
        <v>369</v>
      </c>
      <c r="E44" s="11" t="s">
        <v>377</v>
      </c>
      <c r="F44" s="11" t="s">
        <v>377</v>
      </c>
      <c r="G44" s="11" t="s">
        <v>385</v>
      </c>
      <c r="H44" s="11" t="s">
        <v>385</v>
      </c>
      <c r="I44" s="11" t="s">
        <v>409</v>
      </c>
      <c r="J44" s="11" t="s">
        <v>409</v>
      </c>
      <c r="K44" s="1"/>
      <c r="L44" s="2" t="s">
        <v>417</v>
      </c>
      <c r="M44" s="2" t="s">
        <v>421</v>
      </c>
      <c r="N44" s="13"/>
    </row>
    <row r="45" spans="1:14" x14ac:dyDescent="0.2">
      <c r="B45" s="29" t="s">
        <v>201</v>
      </c>
      <c r="C45" s="10" t="s">
        <v>370</v>
      </c>
      <c r="D45" s="11" t="s">
        <v>370</v>
      </c>
      <c r="E45" s="11" t="s">
        <v>378</v>
      </c>
      <c r="F45" s="11" t="s">
        <v>378</v>
      </c>
      <c r="G45" s="11" t="s">
        <v>386</v>
      </c>
      <c r="H45" s="11" t="s">
        <v>386</v>
      </c>
      <c r="I45" s="11" t="s">
        <v>410</v>
      </c>
      <c r="J45" s="11" t="s">
        <v>410</v>
      </c>
      <c r="K45" s="1"/>
      <c r="L45" s="2" t="s">
        <v>418</v>
      </c>
      <c r="M45" s="2" t="s">
        <v>422</v>
      </c>
      <c r="N45" s="13"/>
    </row>
    <row r="46" spans="1:14" x14ac:dyDescent="0.2">
      <c r="B46" s="29" t="s">
        <v>202</v>
      </c>
      <c r="C46" s="14" t="s">
        <v>363</v>
      </c>
      <c r="D46" s="15" t="s">
        <v>363</v>
      </c>
      <c r="E46" s="15" t="s">
        <v>371</v>
      </c>
      <c r="F46" s="15" t="s">
        <v>371</v>
      </c>
      <c r="G46" s="15" t="s">
        <v>379</v>
      </c>
      <c r="H46" s="15" t="s">
        <v>379</v>
      </c>
      <c r="I46" s="15" t="s">
        <v>403</v>
      </c>
      <c r="J46" s="15" t="s">
        <v>403</v>
      </c>
      <c r="K46" s="1"/>
      <c r="L46" s="2" t="s">
        <v>427</v>
      </c>
      <c r="M46" s="2"/>
      <c r="N46" s="13"/>
    </row>
    <row r="47" spans="1:14" x14ac:dyDescent="0.2">
      <c r="B47" s="29" t="s">
        <v>203</v>
      </c>
      <c r="C47" s="14" t="s">
        <v>364</v>
      </c>
      <c r="D47" s="15" t="s">
        <v>364</v>
      </c>
      <c r="E47" s="15" t="s">
        <v>372</v>
      </c>
      <c r="F47" s="15" t="s">
        <v>372</v>
      </c>
      <c r="G47" s="15" t="s">
        <v>380</v>
      </c>
      <c r="H47" s="15" t="s">
        <v>380</v>
      </c>
      <c r="I47" s="15" t="s">
        <v>404</v>
      </c>
      <c r="J47" s="15" t="s">
        <v>404</v>
      </c>
      <c r="K47" s="1"/>
      <c r="L47" s="2" t="s">
        <v>428</v>
      </c>
      <c r="M47" s="2"/>
      <c r="N47" s="13"/>
    </row>
    <row r="48" spans="1:14" x14ac:dyDescent="0.2">
      <c r="B48" s="29" t="s">
        <v>204</v>
      </c>
      <c r="C48" s="14" t="s">
        <v>365</v>
      </c>
      <c r="D48" s="15" t="s">
        <v>365</v>
      </c>
      <c r="E48" s="15" t="s">
        <v>373</v>
      </c>
      <c r="F48" s="15" t="s">
        <v>373</v>
      </c>
      <c r="G48" s="15" t="s">
        <v>381</v>
      </c>
      <c r="H48" s="15" t="s">
        <v>381</v>
      </c>
      <c r="I48" s="15" t="s">
        <v>405</v>
      </c>
      <c r="J48" s="15" t="s">
        <v>405</v>
      </c>
      <c r="K48" s="1"/>
      <c r="L48" s="2" t="s">
        <v>429</v>
      </c>
      <c r="M48" s="2"/>
      <c r="N48" s="13"/>
    </row>
    <row r="49" spans="1:14" x14ac:dyDescent="0.2">
      <c r="B49" s="30" t="s">
        <v>205</v>
      </c>
      <c r="C49" s="17" t="s">
        <v>366</v>
      </c>
      <c r="D49" s="17" t="s">
        <v>366</v>
      </c>
      <c r="E49" s="17" t="s">
        <v>374</v>
      </c>
      <c r="F49" s="17" t="s">
        <v>374</v>
      </c>
      <c r="G49" s="17" t="s">
        <v>382</v>
      </c>
      <c r="H49" s="17" t="s">
        <v>382</v>
      </c>
      <c r="I49" s="17" t="s">
        <v>406</v>
      </c>
      <c r="J49" s="17" t="s">
        <v>406</v>
      </c>
      <c r="K49" s="18"/>
      <c r="L49" s="46" t="s">
        <v>430</v>
      </c>
      <c r="M49" s="46"/>
      <c r="N49" s="19"/>
    </row>
    <row r="51" spans="1:14" x14ac:dyDescent="0.2">
      <c r="A51" t="s">
        <v>435</v>
      </c>
      <c r="B51" s="3" t="s">
        <v>436</v>
      </c>
      <c r="C51" s="42">
        <v>1</v>
      </c>
      <c r="D51" s="7">
        <v>2</v>
      </c>
      <c r="E51" s="7">
        <v>3</v>
      </c>
      <c r="F51" s="7">
        <v>4</v>
      </c>
      <c r="G51" s="23">
        <v>5</v>
      </c>
      <c r="H51" s="7">
        <v>6</v>
      </c>
      <c r="I51" s="23">
        <v>7</v>
      </c>
      <c r="J51" s="23">
        <v>8</v>
      </c>
      <c r="K51" s="23">
        <v>9</v>
      </c>
      <c r="L51" s="23">
        <v>10</v>
      </c>
      <c r="M51" s="23">
        <v>11</v>
      </c>
      <c r="N51" s="24">
        <v>12</v>
      </c>
    </row>
    <row r="52" spans="1:14" x14ac:dyDescent="0.2">
      <c r="B52" s="39" t="s">
        <v>198</v>
      </c>
      <c r="C52" s="5" t="s">
        <v>391</v>
      </c>
      <c r="D52" s="6" t="s">
        <v>391</v>
      </c>
      <c r="E52" s="6" t="s">
        <v>399</v>
      </c>
      <c r="F52" s="6" t="s">
        <v>399</v>
      </c>
      <c r="G52" s="1"/>
      <c r="H52" s="59"/>
      <c r="J52" s="1"/>
      <c r="K52" s="7"/>
      <c r="L52" s="45" t="s">
        <v>423</v>
      </c>
      <c r="M52" s="7"/>
      <c r="N52" s="35" t="s">
        <v>206</v>
      </c>
    </row>
    <row r="53" spans="1:14" x14ac:dyDescent="0.2">
      <c r="B53" s="40" t="s">
        <v>199</v>
      </c>
      <c r="C53" s="10" t="s">
        <v>392</v>
      </c>
      <c r="D53" s="11" t="s">
        <v>392</v>
      </c>
      <c r="E53" s="11" t="s">
        <v>400</v>
      </c>
      <c r="F53" s="11" t="s">
        <v>400</v>
      </c>
      <c r="G53" s="1"/>
      <c r="H53" s="3"/>
      <c r="J53" s="1"/>
      <c r="K53" s="1"/>
      <c r="L53" s="2" t="s">
        <v>424</v>
      </c>
      <c r="M53" s="1"/>
      <c r="N53" s="36" t="s">
        <v>206</v>
      </c>
    </row>
    <row r="54" spans="1:14" x14ac:dyDescent="0.2">
      <c r="B54" s="40" t="s">
        <v>200</v>
      </c>
      <c r="C54" s="10" t="s">
        <v>393</v>
      </c>
      <c r="D54" s="11" t="s">
        <v>393</v>
      </c>
      <c r="E54" s="11" t="s">
        <v>401</v>
      </c>
      <c r="F54" s="11" t="s">
        <v>401</v>
      </c>
      <c r="G54" s="1"/>
      <c r="H54" s="3"/>
      <c r="J54" s="1"/>
      <c r="K54" s="1"/>
      <c r="L54" s="2" t="s">
        <v>425</v>
      </c>
      <c r="M54" s="1"/>
      <c r="N54" s="13"/>
    </row>
    <row r="55" spans="1:14" x14ac:dyDescent="0.2">
      <c r="B55" s="40" t="s">
        <v>201</v>
      </c>
      <c r="C55" s="10" t="s">
        <v>394</v>
      </c>
      <c r="D55" s="11" t="s">
        <v>394</v>
      </c>
      <c r="E55" s="11" t="s">
        <v>402</v>
      </c>
      <c r="F55" s="11" t="s">
        <v>402</v>
      </c>
      <c r="G55" s="1"/>
      <c r="H55" s="3"/>
      <c r="J55" s="1"/>
      <c r="K55" s="1"/>
      <c r="L55" s="2" t="s">
        <v>426</v>
      </c>
      <c r="M55" s="1"/>
      <c r="N55" s="13"/>
    </row>
    <row r="56" spans="1:14" x14ac:dyDescent="0.2">
      <c r="B56" s="40" t="s">
        <v>202</v>
      </c>
      <c r="C56" s="14" t="s">
        <v>387</v>
      </c>
      <c r="D56" s="15" t="s">
        <v>387</v>
      </c>
      <c r="E56" s="15" t="s">
        <v>395</v>
      </c>
      <c r="F56" s="15" t="s">
        <v>395</v>
      </c>
      <c r="G56" s="1"/>
      <c r="H56" s="3"/>
      <c r="J56" s="1"/>
      <c r="K56" s="1"/>
      <c r="L56" s="2" t="s">
        <v>431</v>
      </c>
      <c r="M56" s="1"/>
      <c r="N56" s="13"/>
    </row>
    <row r="57" spans="1:14" x14ac:dyDescent="0.2">
      <c r="B57" s="40" t="s">
        <v>203</v>
      </c>
      <c r="C57" s="14" t="s">
        <v>388</v>
      </c>
      <c r="D57" s="15" t="s">
        <v>388</v>
      </c>
      <c r="E57" s="15" t="s">
        <v>396</v>
      </c>
      <c r="F57" s="15" t="s">
        <v>396</v>
      </c>
      <c r="G57" s="1"/>
      <c r="H57" s="3"/>
      <c r="J57" s="1"/>
      <c r="K57" s="1"/>
      <c r="L57" s="2" t="s">
        <v>432</v>
      </c>
      <c r="M57" s="1"/>
      <c r="N57" s="13"/>
    </row>
    <row r="58" spans="1:14" x14ac:dyDescent="0.2">
      <c r="B58" s="40" t="s">
        <v>204</v>
      </c>
      <c r="C58" s="14" t="s">
        <v>389</v>
      </c>
      <c r="D58" s="15" t="s">
        <v>389</v>
      </c>
      <c r="E58" s="15" t="s">
        <v>397</v>
      </c>
      <c r="F58" s="15" t="s">
        <v>397</v>
      </c>
      <c r="G58" s="1"/>
      <c r="H58" s="3"/>
      <c r="J58" s="1"/>
      <c r="K58" s="1"/>
      <c r="L58" s="2" t="s">
        <v>433</v>
      </c>
      <c r="M58" s="1"/>
      <c r="N58" s="13"/>
    </row>
    <row r="59" spans="1:14" x14ac:dyDescent="0.2">
      <c r="B59" s="41" t="s">
        <v>205</v>
      </c>
      <c r="C59" s="16" t="s">
        <v>390</v>
      </c>
      <c r="D59" s="17" t="s">
        <v>390</v>
      </c>
      <c r="E59" s="17" t="s">
        <v>398</v>
      </c>
      <c r="F59" s="17" t="s">
        <v>398</v>
      </c>
      <c r="G59" s="18"/>
      <c r="H59" s="60"/>
      <c r="I59" s="61"/>
      <c r="J59" s="18"/>
      <c r="K59" s="18"/>
      <c r="L59" s="46" t="s">
        <v>434</v>
      </c>
      <c r="M59" s="18"/>
      <c r="N59" s="19"/>
    </row>
    <row r="60" spans="1:14" x14ac:dyDescent="0.2">
      <c r="B60" s="3"/>
      <c r="C60" s="1"/>
      <c r="D60" s="1"/>
      <c r="E60" s="1"/>
      <c r="F60" s="1"/>
      <c r="G60" s="1"/>
      <c r="J60" s="1"/>
      <c r="K60" s="1"/>
      <c r="L60" s="2"/>
      <c r="M60" s="1"/>
      <c r="N60" s="1"/>
    </row>
    <row r="61" spans="1:14" x14ac:dyDescent="0.2">
      <c r="A61" t="s">
        <v>702</v>
      </c>
      <c r="B61" s="47" t="s">
        <v>458</v>
      </c>
      <c r="C61" s="65">
        <v>1</v>
      </c>
      <c r="D61" s="65">
        <v>2</v>
      </c>
      <c r="E61" s="34">
        <v>3</v>
      </c>
      <c r="F61" s="34">
        <v>4</v>
      </c>
      <c r="G61" s="34">
        <v>5</v>
      </c>
      <c r="H61" s="34">
        <v>6</v>
      </c>
      <c r="I61" s="34">
        <v>7</v>
      </c>
      <c r="J61" s="34">
        <v>8</v>
      </c>
      <c r="K61" s="34">
        <v>9</v>
      </c>
      <c r="L61" s="34">
        <v>10</v>
      </c>
      <c r="M61" s="34">
        <v>11</v>
      </c>
      <c r="N61" s="27">
        <v>12</v>
      </c>
    </row>
    <row r="62" spans="1:14" x14ac:dyDescent="0.2">
      <c r="B62" s="62" t="s">
        <v>198</v>
      </c>
      <c r="C62" s="70" t="s">
        <v>461</v>
      </c>
      <c r="D62" s="68" t="s">
        <v>461</v>
      </c>
      <c r="E62" s="69" t="s">
        <v>478</v>
      </c>
      <c r="F62" s="69" t="s">
        <v>478</v>
      </c>
      <c r="G62" s="68" t="s">
        <v>463</v>
      </c>
      <c r="H62" s="68" t="s">
        <v>463</v>
      </c>
      <c r="I62" s="68" t="s">
        <v>464</v>
      </c>
      <c r="J62" s="68" t="s">
        <v>464</v>
      </c>
      <c r="K62" s="68" t="s">
        <v>493</v>
      </c>
      <c r="L62" s="68" t="s">
        <v>493</v>
      </c>
      <c r="M62" s="49" t="s">
        <v>698</v>
      </c>
      <c r="N62" s="50" t="s">
        <v>206</v>
      </c>
    </row>
    <row r="63" spans="1:14" x14ac:dyDescent="0.2">
      <c r="B63" s="63" t="s">
        <v>199</v>
      </c>
      <c r="C63" s="56" t="s">
        <v>465</v>
      </c>
      <c r="D63" s="66" t="s">
        <v>465</v>
      </c>
      <c r="E63" s="67" t="s">
        <v>482</v>
      </c>
      <c r="F63" s="67" t="s">
        <v>482</v>
      </c>
      <c r="G63" s="66" t="s">
        <v>467</v>
      </c>
      <c r="H63" s="66" t="s">
        <v>467</v>
      </c>
      <c r="I63" s="66" t="s">
        <v>468</v>
      </c>
      <c r="J63" s="66" t="s">
        <v>468</v>
      </c>
      <c r="K63" s="66" t="s">
        <v>497</v>
      </c>
      <c r="L63" s="66" t="s">
        <v>497</v>
      </c>
      <c r="M63" s="55" t="s">
        <v>699</v>
      </c>
      <c r="N63" s="20"/>
    </row>
    <row r="64" spans="1:14" x14ac:dyDescent="0.2">
      <c r="B64" s="63" t="s">
        <v>200</v>
      </c>
      <c r="C64" s="56" t="s">
        <v>469</v>
      </c>
      <c r="D64" s="66" t="s">
        <v>469</v>
      </c>
      <c r="E64" s="67" t="s">
        <v>486</v>
      </c>
      <c r="F64" s="67" t="s">
        <v>486</v>
      </c>
      <c r="G64" s="66" t="s">
        <v>471</v>
      </c>
      <c r="H64" s="66" t="s">
        <v>471</v>
      </c>
      <c r="I64" s="66" t="s">
        <v>472</v>
      </c>
      <c r="J64" s="66" t="s">
        <v>472</v>
      </c>
      <c r="K64" s="66" t="s">
        <v>501</v>
      </c>
      <c r="L64" s="66" t="s">
        <v>501</v>
      </c>
      <c r="M64" s="55" t="s">
        <v>700</v>
      </c>
      <c r="N64" s="20"/>
    </row>
    <row r="65" spans="1:14" x14ac:dyDescent="0.2">
      <c r="B65" s="63" t="s">
        <v>201</v>
      </c>
      <c r="C65" s="56" t="s">
        <v>473</v>
      </c>
      <c r="D65" s="66" t="s">
        <v>473</v>
      </c>
      <c r="E65" s="67" t="s">
        <v>490</v>
      </c>
      <c r="F65" s="67" t="s">
        <v>490</v>
      </c>
      <c r="G65" s="66" t="s">
        <v>475</v>
      </c>
      <c r="H65" s="66" t="s">
        <v>475</v>
      </c>
      <c r="I65" s="66" t="s">
        <v>476</v>
      </c>
      <c r="J65" s="66" t="s">
        <v>476</v>
      </c>
      <c r="K65" s="66" t="s">
        <v>505</v>
      </c>
      <c r="L65" s="66" t="s">
        <v>505</v>
      </c>
      <c r="M65" s="55"/>
      <c r="N65" s="20"/>
    </row>
    <row r="66" spans="1:14" x14ac:dyDescent="0.2">
      <c r="B66" s="63" t="s">
        <v>202</v>
      </c>
      <c r="C66" s="57" t="s">
        <v>477</v>
      </c>
      <c r="D66" s="67" t="s">
        <v>477</v>
      </c>
      <c r="E66" s="66" t="s">
        <v>462</v>
      </c>
      <c r="F66" s="66" t="s">
        <v>462</v>
      </c>
      <c r="G66" s="67" t="s">
        <v>479</v>
      </c>
      <c r="H66" s="67" t="s">
        <v>479</v>
      </c>
      <c r="I66" s="67" t="s">
        <v>480</v>
      </c>
      <c r="J66" s="67" t="s">
        <v>480</v>
      </c>
      <c r="K66" s="67" t="s">
        <v>509</v>
      </c>
      <c r="L66" s="67" t="s">
        <v>509</v>
      </c>
      <c r="M66" s="55"/>
      <c r="N66" s="20"/>
    </row>
    <row r="67" spans="1:14" x14ac:dyDescent="0.2">
      <c r="B67" s="63" t="s">
        <v>203</v>
      </c>
      <c r="C67" s="57" t="s">
        <v>481</v>
      </c>
      <c r="D67" s="67" t="s">
        <v>481</v>
      </c>
      <c r="E67" s="66" t="s">
        <v>466</v>
      </c>
      <c r="F67" s="66" t="s">
        <v>466</v>
      </c>
      <c r="G67" s="67" t="s">
        <v>483</v>
      </c>
      <c r="H67" s="67" t="s">
        <v>483</v>
      </c>
      <c r="I67" s="67" t="s">
        <v>484</v>
      </c>
      <c r="J67" s="67" t="s">
        <v>484</v>
      </c>
      <c r="K67" s="67" t="s">
        <v>513</v>
      </c>
      <c r="L67" s="67" t="s">
        <v>513</v>
      </c>
      <c r="M67" s="55"/>
      <c r="N67" s="20"/>
    </row>
    <row r="68" spans="1:14" x14ac:dyDescent="0.2">
      <c r="B68" s="63" t="s">
        <v>204</v>
      </c>
      <c r="C68" s="57" t="s">
        <v>485</v>
      </c>
      <c r="D68" s="67" t="s">
        <v>485</v>
      </c>
      <c r="E68" s="66" t="s">
        <v>470</v>
      </c>
      <c r="F68" s="66" t="s">
        <v>470</v>
      </c>
      <c r="G68" s="67" t="s">
        <v>487</v>
      </c>
      <c r="H68" s="67" t="s">
        <v>487</v>
      </c>
      <c r="I68" s="67" t="s">
        <v>488</v>
      </c>
      <c r="J68" s="67" t="s">
        <v>488</v>
      </c>
      <c r="K68" s="67" t="s">
        <v>517</v>
      </c>
      <c r="L68" s="67" t="s">
        <v>517</v>
      </c>
      <c r="M68" s="55"/>
      <c r="N68" s="20"/>
    </row>
    <row r="69" spans="1:14" x14ac:dyDescent="0.2">
      <c r="B69" s="64" t="s">
        <v>205</v>
      </c>
      <c r="C69" s="58" t="s">
        <v>489</v>
      </c>
      <c r="D69" s="53" t="s">
        <v>489</v>
      </c>
      <c r="E69" s="71" t="s">
        <v>474</v>
      </c>
      <c r="F69" s="71" t="s">
        <v>474</v>
      </c>
      <c r="G69" s="53" t="s">
        <v>491</v>
      </c>
      <c r="H69" s="53" t="s">
        <v>491</v>
      </c>
      <c r="I69" s="53" t="s">
        <v>492</v>
      </c>
      <c r="J69" s="53" t="s">
        <v>492</v>
      </c>
      <c r="K69" s="53" t="s">
        <v>521</v>
      </c>
      <c r="L69" s="53" t="s">
        <v>521</v>
      </c>
      <c r="M69" s="54"/>
      <c r="N69" s="21"/>
    </row>
    <row r="71" spans="1:14" x14ac:dyDescent="0.2">
      <c r="A71" t="s">
        <v>705</v>
      </c>
      <c r="B71" s="47" t="s">
        <v>459</v>
      </c>
      <c r="C71" s="65">
        <v>1</v>
      </c>
      <c r="D71" s="65">
        <v>2</v>
      </c>
      <c r="E71" s="34">
        <v>3</v>
      </c>
      <c r="F71" s="34">
        <v>4</v>
      </c>
      <c r="G71" s="34">
        <v>5</v>
      </c>
      <c r="H71" s="34">
        <v>6</v>
      </c>
      <c r="I71" s="34">
        <v>7</v>
      </c>
      <c r="J71" s="34">
        <v>8</v>
      </c>
      <c r="K71" s="34">
        <v>9</v>
      </c>
      <c r="L71" s="34">
        <v>10</v>
      </c>
      <c r="M71" s="34">
        <v>11</v>
      </c>
      <c r="N71" s="27">
        <v>12</v>
      </c>
    </row>
    <row r="72" spans="1:14" x14ac:dyDescent="0.2">
      <c r="B72" s="62" t="s">
        <v>198</v>
      </c>
      <c r="C72" s="70" t="s">
        <v>494</v>
      </c>
      <c r="D72" s="68" t="s">
        <v>494</v>
      </c>
      <c r="E72" s="68" t="s">
        <v>495</v>
      </c>
      <c r="F72" s="68" t="s">
        <v>495</v>
      </c>
      <c r="G72" s="68" t="s">
        <v>496</v>
      </c>
      <c r="H72" s="68" t="s">
        <v>496</v>
      </c>
      <c r="I72" s="68" t="s">
        <v>527</v>
      </c>
      <c r="J72" s="68" t="s">
        <v>527</v>
      </c>
      <c r="K72" s="68" t="s">
        <v>528</v>
      </c>
      <c r="L72" s="68" t="s">
        <v>528</v>
      </c>
      <c r="M72" s="49" t="s">
        <v>698</v>
      </c>
      <c r="N72" s="50" t="s">
        <v>206</v>
      </c>
    </row>
    <row r="73" spans="1:14" x14ac:dyDescent="0.2">
      <c r="B73" s="63" t="s">
        <v>199</v>
      </c>
      <c r="C73" s="56" t="s">
        <v>498</v>
      </c>
      <c r="D73" s="66" t="s">
        <v>498</v>
      </c>
      <c r="E73" s="66" t="s">
        <v>499</v>
      </c>
      <c r="F73" s="66" t="s">
        <v>499</v>
      </c>
      <c r="G73" s="66" t="s">
        <v>500</v>
      </c>
      <c r="H73" s="66" t="s">
        <v>500</v>
      </c>
      <c r="I73" s="66" t="s">
        <v>531</v>
      </c>
      <c r="J73" s="66" t="s">
        <v>531</v>
      </c>
      <c r="K73" s="66" t="s">
        <v>532</v>
      </c>
      <c r="L73" s="66" t="s">
        <v>532</v>
      </c>
      <c r="M73" s="55" t="s">
        <v>699</v>
      </c>
      <c r="N73" s="50" t="s">
        <v>206</v>
      </c>
    </row>
    <row r="74" spans="1:14" x14ac:dyDescent="0.2">
      <c r="B74" s="63" t="s">
        <v>200</v>
      </c>
      <c r="C74" s="56" t="s">
        <v>502</v>
      </c>
      <c r="D74" s="66" t="s">
        <v>502</v>
      </c>
      <c r="E74" s="66" t="s">
        <v>503</v>
      </c>
      <c r="F74" s="66" t="s">
        <v>503</v>
      </c>
      <c r="G74" s="66" t="s">
        <v>504</v>
      </c>
      <c r="H74" s="66" t="s">
        <v>504</v>
      </c>
      <c r="I74" s="66" t="s">
        <v>535</v>
      </c>
      <c r="J74" s="66" t="s">
        <v>535</v>
      </c>
      <c r="K74" s="66" t="s">
        <v>536</v>
      </c>
      <c r="L74" s="66" t="s">
        <v>536</v>
      </c>
      <c r="M74" s="55" t="s">
        <v>700</v>
      </c>
      <c r="N74" s="20"/>
    </row>
    <row r="75" spans="1:14" x14ac:dyDescent="0.2">
      <c r="B75" s="63" t="s">
        <v>201</v>
      </c>
      <c r="C75" s="56" t="s">
        <v>506</v>
      </c>
      <c r="D75" s="66" t="s">
        <v>506</v>
      </c>
      <c r="E75" s="66" t="s">
        <v>507</v>
      </c>
      <c r="F75" s="66" t="s">
        <v>507</v>
      </c>
      <c r="G75" s="66" t="s">
        <v>508</v>
      </c>
      <c r="H75" s="66" t="s">
        <v>508</v>
      </c>
      <c r="I75" s="66" t="s">
        <v>539</v>
      </c>
      <c r="J75" s="66" t="s">
        <v>539</v>
      </c>
      <c r="K75" s="66" t="s">
        <v>540</v>
      </c>
      <c r="L75" s="66" t="s">
        <v>540</v>
      </c>
      <c r="M75" s="55" t="s">
        <v>701</v>
      </c>
      <c r="N75" s="20"/>
    </row>
    <row r="76" spans="1:14" x14ac:dyDescent="0.2">
      <c r="B76" s="63" t="s">
        <v>202</v>
      </c>
      <c r="C76" s="57" t="s">
        <v>510</v>
      </c>
      <c r="D76" s="67" t="s">
        <v>510</v>
      </c>
      <c r="E76" s="67" t="s">
        <v>511</v>
      </c>
      <c r="F76" s="67" t="s">
        <v>511</v>
      </c>
      <c r="G76" s="67" t="s">
        <v>512</v>
      </c>
      <c r="H76" s="67" t="s">
        <v>512</v>
      </c>
      <c r="I76" s="67" t="s">
        <v>543</v>
      </c>
      <c r="J76" s="67" t="s">
        <v>543</v>
      </c>
      <c r="K76" s="67" t="s">
        <v>544</v>
      </c>
      <c r="L76" s="67" t="s">
        <v>544</v>
      </c>
      <c r="M76" s="55"/>
      <c r="N76" s="20"/>
    </row>
    <row r="77" spans="1:14" x14ac:dyDescent="0.2">
      <c r="B77" s="63" t="s">
        <v>203</v>
      </c>
      <c r="C77" s="57" t="s">
        <v>514</v>
      </c>
      <c r="D77" s="67" t="s">
        <v>514</v>
      </c>
      <c r="E77" s="67" t="s">
        <v>515</v>
      </c>
      <c r="F77" s="67" t="s">
        <v>515</v>
      </c>
      <c r="G77" s="67" t="s">
        <v>516</v>
      </c>
      <c r="H77" s="67" t="s">
        <v>516</v>
      </c>
      <c r="I77" s="67" t="s">
        <v>547</v>
      </c>
      <c r="J77" s="67" t="s">
        <v>547</v>
      </c>
      <c r="K77" s="67" t="s">
        <v>548</v>
      </c>
      <c r="L77" s="67" t="s">
        <v>548</v>
      </c>
      <c r="M77" s="55"/>
      <c r="N77" s="20"/>
    </row>
    <row r="78" spans="1:14" x14ac:dyDescent="0.2">
      <c r="B78" s="63" t="s">
        <v>204</v>
      </c>
      <c r="C78" s="57" t="s">
        <v>518</v>
      </c>
      <c r="D78" s="67" t="s">
        <v>518</v>
      </c>
      <c r="E78" s="67" t="s">
        <v>519</v>
      </c>
      <c r="F78" s="67" t="s">
        <v>519</v>
      </c>
      <c r="G78" s="67" t="s">
        <v>520</v>
      </c>
      <c r="H78" s="67" t="s">
        <v>520</v>
      </c>
      <c r="I78" s="67" t="s">
        <v>551</v>
      </c>
      <c r="J78" s="67" t="s">
        <v>551</v>
      </c>
      <c r="K78" s="67" t="s">
        <v>552</v>
      </c>
      <c r="L78" s="67" t="s">
        <v>552</v>
      </c>
      <c r="M78" s="55"/>
      <c r="N78" s="20"/>
    </row>
    <row r="79" spans="1:14" x14ac:dyDescent="0.2">
      <c r="B79" s="64" t="s">
        <v>205</v>
      </c>
      <c r="C79" s="58" t="s">
        <v>522</v>
      </c>
      <c r="D79" s="53" t="s">
        <v>522</v>
      </c>
      <c r="E79" s="53" t="s">
        <v>523</v>
      </c>
      <c r="F79" s="53" t="s">
        <v>523</v>
      </c>
      <c r="G79" s="53" t="s">
        <v>524</v>
      </c>
      <c r="H79" s="53" t="s">
        <v>524</v>
      </c>
      <c r="I79" s="53" t="s">
        <v>555</v>
      </c>
      <c r="J79" s="53" t="s">
        <v>555</v>
      </c>
      <c r="K79" s="53" t="s">
        <v>556</v>
      </c>
      <c r="L79" s="53" t="s">
        <v>556</v>
      </c>
      <c r="M79" s="54"/>
      <c r="N79" s="21"/>
    </row>
    <row r="81" spans="1:14" x14ac:dyDescent="0.2">
      <c r="A81" s="38" t="s">
        <v>703</v>
      </c>
      <c r="B81" s="47" t="s">
        <v>460</v>
      </c>
      <c r="C81" s="65">
        <v>1</v>
      </c>
      <c r="D81" s="65">
        <v>2</v>
      </c>
      <c r="E81" s="34">
        <v>3</v>
      </c>
      <c r="F81" s="34">
        <v>4</v>
      </c>
      <c r="G81" s="34">
        <v>5</v>
      </c>
      <c r="H81" s="34">
        <v>6</v>
      </c>
      <c r="I81" s="34">
        <v>7</v>
      </c>
      <c r="J81" s="34">
        <v>8</v>
      </c>
      <c r="K81" s="34">
        <v>9</v>
      </c>
      <c r="L81" s="34">
        <v>10</v>
      </c>
      <c r="M81" s="34">
        <v>11</v>
      </c>
      <c r="N81" s="73">
        <v>12</v>
      </c>
    </row>
    <row r="82" spans="1:14" x14ac:dyDescent="0.2">
      <c r="B82" s="62" t="s">
        <v>198</v>
      </c>
      <c r="C82" s="70" t="s">
        <v>529</v>
      </c>
      <c r="D82" s="68" t="s">
        <v>529</v>
      </c>
      <c r="E82" s="68" t="s">
        <v>530</v>
      </c>
      <c r="F82" s="68" t="s">
        <v>530</v>
      </c>
      <c r="G82" s="68" t="s">
        <v>559</v>
      </c>
      <c r="H82" s="68" t="s">
        <v>559</v>
      </c>
      <c r="I82" s="68" t="s">
        <v>560</v>
      </c>
      <c r="J82" s="68" t="s">
        <v>560</v>
      </c>
      <c r="K82" s="68" t="s">
        <v>561</v>
      </c>
      <c r="L82" s="68" t="s">
        <v>561</v>
      </c>
      <c r="M82" s="49" t="s">
        <v>698</v>
      </c>
      <c r="N82" s="74" t="s">
        <v>206</v>
      </c>
    </row>
    <row r="83" spans="1:14" x14ac:dyDescent="0.2">
      <c r="B83" s="63" t="s">
        <v>199</v>
      </c>
      <c r="C83" s="56" t="s">
        <v>533</v>
      </c>
      <c r="D83" s="66" t="s">
        <v>533</v>
      </c>
      <c r="E83" s="66" t="s">
        <v>534</v>
      </c>
      <c r="F83" s="66" t="s">
        <v>534</v>
      </c>
      <c r="G83" s="66" t="s">
        <v>563</v>
      </c>
      <c r="H83" s="66" t="s">
        <v>563</v>
      </c>
      <c r="I83" s="66" t="s">
        <v>564</v>
      </c>
      <c r="J83" s="66" t="s">
        <v>564</v>
      </c>
      <c r="K83" s="66" t="s">
        <v>565</v>
      </c>
      <c r="L83" s="66" t="s">
        <v>565</v>
      </c>
      <c r="M83" s="55" t="s">
        <v>698</v>
      </c>
      <c r="N83" s="50" t="s">
        <v>206</v>
      </c>
    </row>
    <row r="84" spans="1:14" x14ac:dyDescent="0.2">
      <c r="B84" s="63" t="s">
        <v>200</v>
      </c>
      <c r="C84" s="56" t="s">
        <v>537</v>
      </c>
      <c r="D84" s="66" t="s">
        <v>537</v>
      </c>
      <c r="E84" s="66" t="s">
        <v>538</v>
      </c>
      <c r="F84" s="66" t="s">
        <v>538</v>
      </c>
      <c r="G84" s="66" t="s">
        <v>567</v>
      </c>
      <c r="H84" s="66" t="s">
        <v>567</v>
      </c>
      <c r="I84" s="66" t="s">
        <v>568</v>
      </c>
      <c r="J84" s="66" t="s">
        <v>568</v>
      </c>
      <c r="K84" s="66" t="s">
        <v>569</v>
      </c>
      <c r="L84" s="66" t="s">
        <v>569</v>
      </c>
      <c r="M84" s="55" t="s">
        <v>699</v>
      </c>
      <c r="N84" s="20"/>
    </row>
    <row r="85" spans="1:14" x14ac:dyDescent="0.2">
      <c r="B85" s="63" t="s">
        <v>201</v>
      </c>
      <c r="C85" s="56" t="s">
        <v>541</v>
      </c>
      <c r="D85" s="66" t="s">
        <v>541</v>
      </c>
      <c r="E85" s="66" t="s">
        <v>542</v>
      </c>
      <c r="F85" s="66" t="s">
        <v>542</v>
      </c>
      <c r="G85" s="66" t="s">
        <v>571</v>
      </c>
      <c r="H85" s="66" t="s">
        <v>571</v>
      </c>
      <c r="I85" s="66" t="s">
        <v>572</v>
      </c>
      <c r="J85" s="66" t="s">
        <v>572</v>
      </c>
      <c r="K85" s="66" t="s">
        <v>573</v>
      </c>
      <c r="L85" s="66" t="s">
        <v>573</v>
      </c>
      <c r="M85" s="55" t="s">
        <v>699</v>
      </c>
      <c r="N85" s="20"/>
    </row>
    <row r="86" spans="1:14" x14ac:dyDescent="0.2">
      <c r="B86" s="63" t="s">
        <v>202</v>
      </c>
      <c r="C86" s="57" t="s">
        <v>545</v>
      </c>
      <c r="D86" s="67" t="s">
        <v>545</v>
      </c>
      <c r="E86" s="67" t="s">
        <v>546</v>
      </c>
      <c r="F86" s="67" t="s">
        <v>546</v>
      </c>
      <c r="G86" s="67" t="s">
        <v>575</v>
      </c>
      <c r="H86" s="67" t="s">
        <v>575</v>
      </c>
      <c r="I86" s="67" t="s">
        <v>576</v>
      </c>
      <c r="J86" s="67" t="s">
        <v>576</v>
      </c>
      <c r="K86" s="67" t="s">
        <v>577</v>
      </c>
      <c r="L86" s="67" t="s">
        <v>577</v>
      </c>
      <c r="M86" s="55" t="s">
        <v>700</v>
      </c>
      <c r="N86" s="20"/>
    </row>
    <row r="87" spans="1:14" x14ac:dyDescent="0.2">
      <c r="B87" s="63" t="s">
        <v>203</v>
      </c>
      <c r="C87" s="57" t="s">
        <v>549</v>
      </c>
      <c r="D87" s="67" t="s">
        <v>549</v>
      </c>
      <c r="E87" s="67" t="s">
        <v>550</v>
      </c>
      <c r="F87" s="67" t="s">
        <v>550</v>
      </c>
      <c r="G87" s="67" t="s">
        <v>579</v>
      </c>
      <c r="H87" s="67" t="s">
        <v>579</v>
      </c>
      <c r="I87" s="67" t="s">
        <v>580</v>
      </c>
      <c r="J87" s="67" t="s">
        <v>580</v>
      </c>
      <c r="K87" s="67" t="s">
        <v>581</v>
      </c>
      <c r="L87" s="67" t="s">
        <v>581</v>
      </c>
      <c r="M87" s="55" t="s">
        <v>700</v>
      </c>
      <c r="N87" s="20"/>
    </row>
    <row r="88" spans="1:14" x14ac:dyDescent="0.2">
      <c r="B88" s="63" t="s">
        <v>204</v>
      </c>
      <c r="C88" s="57" t="s">
        <v>553</v>
      </c>
      <c r="D88" s="67" t="s">
        <v>553</v>
      </c>
      <c r="E88" s="67" t="s">
        <v>554</v>
      </c>
      <c r="F88" s="67" t="s">
        <v>554</v>
      </c>
      <c r="G88" s="67" t="s">
        <v>583</v>
      </c>
      <c r="H88" s="67" t="s">
        <v>583</v>
      </c>
      <c r="I88" s="67" t="s">
        <v>584</v>
      </c>
      <c r="J88" s="67" t="s">
        <v>584</v>
      </c>
      <c r="K88" s="67" t="s">
        <v>585</v>
      </c>
      <c r="L88" s="67" t="s">
        <v>585</v>
      </c>
      <c r="M88" s="55" t="s">
        <v>701</v>
      </c>
      <c r="N88" s="20"/>
    </row>
    <row r="89" spans="1:14" x14ac:dyDescent="0.2">
      <c r="B89" s="64" t="s">
        <v>205</v>
      </c>
      <c r="C89" s="58" t="s">
        <v>557</v>
      </c>
      <c r="D89" s="53" t="s">
        <v>557</v>
      </c>
      <c r="E89" s="53" t="s">
        <v>558</v>
      </c>
      <c r="F89" s="53" t="s">
        <v>558</v>
      </c>
      <c r="G89" s="53" t="s">
        <v>587</v>
      </c>
      <c r="H89" s="53" t="s">
        <v>587</v>
      </c>
      <c r="I89" s="53" t="s">
        <v>588</v>
      </c>
      <c r="J89" s="53" t="s">
        <v>588</v>
      </c>
      <c r="K89" s="53" t="s">
        <v>589</v>
      </c>
      <c r="L89" s="53" t="s">
        <v>589</v>
      </c>
      <c r="M89" s="54" t="s">
        <v>701</v>
      </c>
      <c r="N89" s="21"/>
    </row>
    <row r="91" spans="1:14" x14ac:dyDescent="0.2">
      <c r="A91" s="38" t="s">
        <v>704</v>
      </c>
      <c r="B91" s="47" t="s">
        <v>525</v>
      </c>
      <c r="C91" s="65">
        <v>1</v>
      </c>
      <c r="D91" s="65">
        <v>2</v>
      </c>
      <c r="E91" s="34">
        <v>3</v>
      </c>
      <c r="F91" s="34">
        <v>4</v>
      </c>
      <c r="G91" s="34">
        <v>5</v>
      </c>
      <c r="H91" s="34">
        <v>6</v>
      </c>
      <c r="I91" s="34">
        <v>7</v>
      </c>
      <c r="J91" s="34">
        <v>8</v>
      </c>
      <c r="K91" s="34">
        <v>9</v>
      </c>
      <c r="L91" s="34">
        <v>10</v>
      </c>
      <c r="M91" s="34">
        <v>11</v>
      </c>
      <c r="N91" s="73">
        <v>12</v>
      </c>
    </row>
    <row r="92" spans="1:14" x14ac:dyDescent="0.2">
      <c r="B92" s="62" t="s">
        <v>198</v>
      </c>
      <c r="C92" s="70" t="s">
        <v>562</v>
      </c>
      <c r="D92" s="68" t="s">
        <v>562</v>
      </c>
      <c r="E92" s="68" t="s">
        <v>670</v>
      </c>
      <c r="F92" s="68" t="s">
        <v>670</v>
      </c>
      <c r="G92" s="68" t="s">
        <v>678</v>
      </c>
      <c r="H92" s="68" t="s">
        <v>678</v>
      </c>
      <c r="I92" s="68" t="s">
        <v>686</v>
      </c>
      <c r="J92" s="68" t="s">
        <v>686</v>
      </c>
      <c r="K92" s="68" t="s">
        <v>694</v>
      </c>
      <c r="L92" s="68" t="s">
        <v>694</v>
      </c>
      <c r="M92" s="49" t="s">
        <v>698</v>
      </c>
      <c r="N92" s="74" t="s">
        <v>206</v>
      </c>
    </row>
    <row r="93" spans="1:14" x14ac:dyDescent="0.2">
      <c r="B93" s="63" t="s">
        <v>199</v>
      </c>
      <c r="C93" s="56" t="s">
        <v>566</v>
      </c>
      <c r="D93" s="66" t="s">
        <v>566</v>
      </c>
      <c r="E93" s="66" t="s">
        <v>671</v>
      </c>
      <c r="F93" s="66" t="s">
        <v>671</v>
      </c>
      <c r="G93" s="66" t="s">
        <v>679</v>
      </c>
      <c r="H93" s="66" t="s">
        <v>679</v>
      </c>
      <c r="I93" s="66" t="s">
        <v>687</v>
      </c>
      <c r="J93" s="66" t="s">
        <v>687</v>
      </c>
      <c r="K93" s="66" t="s">
        <v>695</v>
      </c>
      <c r="L93" s="66" t="s">
        <v>695</v>
      </c>
      <c r="M93" s="55" t="s">
        <v>699</v>
      </c>
      <c r="N93" s="20"/>
    </row>
    <row r="94" spans="1:14" x14ac:dyDescent="0.2">
      <c r="B94" s="63" t="s">
        <v>200</v>
      </c>
      <c r="C94" s="56" t="s">
        <v>570</v>
      </c>
      <c r="D94" s="66" t="s">
        <v>570</v>
      </c>
      <c r="E94" s="66" t="s">
        <v>672</v>
      </c>
      <c r="F94" s="66" t="s">
        <v>672</v>
      </c>
      <c r="G94" s="66" t="s">
        <v>680</v>
      </c>
      <c r="H94" s="66" t="s">
        <v>680</v>
      </c>
      <c r="I94" s="66" t="s">
        <v>688</v>
      </c>
      <c r="J94" s="66" t="s">
        <v>688</v>
      </c>
      <c r="K94" s="66" t="s">
        <v>696</v>
      </c>
      <c r="L94" s="66" t="s">
        <v>696</v>
      </c>
      <c r="M94" s="55" t="s">
        <v>700</v>
      </c>
      <c r="N94" s="20"/>
    </row>
    <row r="95" spans="1:14" x14ac:dyDescent="0.2">
      <c r="B95" s="63" t="s">
        <v>201</v>
      </c>
      <c r="C95" s="56" t="s">
        <v>574</v>
      </c>
      <c r="D95" s="66" t="s">
        <v>574</v>
      </c>
      <c r="E95" s="66" t="s">
        <v>673</v>
      </c>
      <c r="F95" s="66" t="s">
        <v>673</v>
      </c>
      <c r="G95" s="66" t="s">
        <v>681</v>
      </c>
      <c r="H95" s="66" t="s">
        <v>681</v>
      </c>
      <c r="I95" s="66" t="s">
        <v>689</v>
      </c>
      <c r="J95" s="66" t="s">
        <v>689</v>
      </c>
      <c r="K95" s="66" t="s">
        <v>697</v>
      </c>
      <c r="L95" s="66" t="s">
        <v>697</v>
      </c>
      <c r="M95" s="55" t="s">
        <v>700</v>
      </c>
      <c r="N95" s="20"/>
    </row>
    <row r="96" spans="1:14" x14ac:dyDescent="0.2">
      <c r="B96" s="63" t="s">
        <v>202</v>
      </c>
      <c r="C96" s="57" t="s">
        <v>578</v>
      </c>
      <c r="D96" s="67" t="s">
        <v>578</v>
      </c>
      <c r="E96" s="67" t="s">
        <v>666</v>
      </c>
      <c r="F96" s="67" t="s">
        <v>666</v>
      </c>
      <c r="G96" s="67" t="s">
        <v>674</v>
      </c>
      <c r="H96" s="67" t="s">
        <v>674</v>
      </c>
      <c r="I96" s="67" t="s">
        <v>682</v>
      </c>
      <c r="J96" s="67" t="s">
        <v>682</v>
      </c>
      <c r="K96" s="67" t="s">
        <v>690</v>
      </c>
      <c r="L96" s="67" t="s">
        <v>690</v>
      </c>
      <c r="N96" s="20"/>
    </row>
    <row r="97" spans="1:14" x14ac:dyDescent="0.2">
      <c r="B97" s="63" t="s">
        <v>203</v>
      </c>
      <c r="C97" s="57" t="s">
        <v>582</v>
      </c>
      <c r="D97" s="67" t="s">
        <v>582</v>
      </c>
      <c r="E97" s="67" t="s">
        <v>667</v>
      </c>
      <c r="F97" s="67" t="s">
        <v>667</v>
      </c>
      <c r="G97" s="67" t="s">
        <v>675</v>
      </c>
      <c r="H97" s="67" t="s">
        <v>675</v>
      </c>
      <c r="I97" s="67" t="s">
        <v>683</v>
      </c>
      <c r="J97" s="67" t="s">
        <v>683</v>
      </c>
      <c r="K97" s="67" t="s">
        <v>691</v>
      </c>
      <c r="L97" s="67" t="s">
        <v>691</v>
      </c>
      <c r="M97" s="55"/>
      <c r="N97" s="20"/>
    </row>
    <row r="98" spans="1:14" x14ac:dyDescent="0.2">
      <c r="B98" s="63" t="s">
        <v>204</v>
      </c>
      <c r="C98" s="57" t="s">
        <v>586</v>
      </c>
      <c r="D98" s="67" t="s">
        <v>586</v>
      </c>
      <c r="E98" s="67" t="s">
        <v>668</v>
      </c>
      <c r="F98" s="67" t="s">
        <v>668</v>
      </c>
      <c r="G98" s="67" t="s">
        <v>676</v>
      </c>
      <c r="H98" s="67" t="s">
        <v>676</v>
      </c>
      <c r="I98" s="67" t="s">
        <v>684</v>
      </c>
      <c r="J98" s="67" t="s">
        <v>684</v>
      </c>
      <c r="K98" s="67" t="s">
        <v>692</v>
      </c>
      <c r="L98" s="67" t="s">
        <v>692</v>
      </c>
      <c r="M98" s="55"/>
      <c r="N98" s="20"/>
    </row>
    <row r="99" spans="1:14" x14ac:dyDescent="0.2">
      <c r="B99" s="64" t="s">
        <v>205</v>
      </c>
      <c r="C99" s="58" t="s">
        <v>590</v>
      </c>
      <c r="D99" s="53" t="s">
        <v>590</v>
      </c>
      <c r="E99" s="53" t="s">
        <v>669</v>
      </c>
      <c r="F99" s="53" t="s">
        <v>669</v>
      </c>
      <c r="G99" s="53" t="s">
        <v>677</v>
      </c>
      <c r="H99" s="53" t="s">
        <v>677</v>
      </c>
      <c r="I99" s="53" t="s">
        <v>685</v>
      </c>
      <c r="J99" s="53" t="s">
        <v>685</v>
      </c>
      <c r="K99" s="53" t="s">
        <v>693</v>
      </c>
      <c r="L99" s="53" t="s">
        <v>693</v>
      </c>
      <c r="M99" s="54"/>
      <c r="N99" s="21"/>
    </row>
    <row r="101" spans="1:14" x14ac:dyDescent="0.2">
      <c r="A101" s="38" t="s">
        <v>706</v>
      </c>
      <c r="B101" s="47" t="s">
        <v>526</v>
      </c>
      <c r="C101" s="25">
        <v>1</v>
      </c>
      <c r="D101" s="25">
        <v>2</v>
      </c>
      <c r="E101" s="26">
        <v>3</v>
      </c>
      <c r="F101" s="26">
        <v>4</v>
      </c>
      <c r="G101" s="26">
        <v>5</v>
      </c>
      <c r="H101" s="34">
        <v>6</v>
      </c>
      <c r="I101" s="26">
        <v>7</v>
      </c>
      <c r="J101" s="26">
        <v>8</v>
      </c>
      <c r="K101" s="26">
        <v>9</v>
      </c>
      <c r="L101" s="34">
        <v>10</v>
      </c>
      <c r="M101" s="34">
        <v>11</v>
      </c>
      <c r="N101" s="27">
        <v>12</v>
      </c>
    </row>
    <row r="102" spans="1:14" x14ac:dyDescent="0.2">
      <c r="B102" s="48" t="s">
        <v>198</v>
      </c>
      <c r="C102" s="70" t="s">
        <v>625</v>
      </c>
      <c r="D102" s="68" t="s">
        <v>625</v>
      </c>
      <c r="E102" s="68" t="s">
        <v>626</v>
      </c>
      <c r="F102" s="68" t="s">
        <v>626</v>
      </c>
      <c r="G102" s="49" t="s">
        <v>698</v>
      </c>
      <c r="H102" s="77" t="s">
        <v>206</v>
      </c>
      <c r="I102" s="76"/>
      <c r="J102" s="76"/>
      <c r="K102" s="34"/>
      <c r="L102" s="49"/>
      <c r="M102" s="49"/>
      <c r="N102" s="73"/>
    </row>
    <row r="103" spans="1:14" x14ac:dyDescent="0.2">
      <c r="B103" s="51" t="s">
        <v>199</v>
      </c>
      <c r="C103" s="56" t="s">
        <v>628</v>
      </c>
      <c r="D103" s="66" t="s">
        <v>628</v>
      </c>
      <c r="E103" s="66" t="s">
        <v>629</v>
      </c>
      <c r="F103" s="66" t="s">
        <v>629</v>
      </c>
      <c r="G103" s="55" t="s">
        <v>698</v>
      </c>
      <c r="H103" s="72" t="s">
        <v>206</v>
      </c>
      <c r="K103" s="4"/>
      <c r="L103" s="55"/>
      <c r="M103" s="55"/>
      <c r="N103" s="20"/>
    </row>
    <row r="104" spans="1:14" x14ac:dyDescent="0.2">
      <c r="B104" s="51" t="s">
        <v>200</v>
      </c>
      <c r="C104" s="56" t="s">
        <v>631</v>
      </c>
      <c r="D104" s="66" t="s">
        <v>631</v>
      </c>
      <c r="E104" s="66" t="s">
        <v>632</v>
      </c>
      <c r="F104" s="66" t="s">
        <v>632</v>
      </c>
      <c r="G104" s="55" t="s">
        <v>699</v>
      </c>
      <c r="K104" s="4"/>
      <c r="L104" s="55"/>
      <c r="M104" s="55"/>
      <c r="N104" s="20"/>
    </row>
    <row r="105" spans="1:14" x14ac:dyDescent="0.2">
      <c r="B105" s="51" t="s">
        <v>201</v>
      </c>
      <c r="C105" s="56" t="s">
        <v>634</v>
      </c>
      <c r="D105" s="66" t="s">
        <v>634</v>
      </c>
      <c r="E105" s="66" t="s">
        <v>635</v>
      </c>
      <c r="F105" s="66" t="s">
        <v>635</v>
      </c>
      <c r="G105" s="55" t="s">
        <v>699</v>
      </c>
      <c r="K105" s="4"/>
      <c r="L105" s="55"/>
      <c r="M105" s="55"/>
      <c r="N105" s="20"/>
    </row>
    <row r="106" spans="1:14" x14ac:dyDescent="0.2">
      <c r="B106" s="51" t="s">
        <v>202</v>
      </c>
      <c r="C106" s="57" t="s">
        <v>637</v>
      </c>
      <c r="D106" s="67" t="s">
        <v>637</v>
      </c>
      <c r="E106" s="67" t="s">
        <v>638</v>
      </c>
      <c r="F106" s="67" t="s">
        <v>638</v>
      </c>
      <c r="G106" s="55" t="s">
        <v>700</v>
      </c>
      <c r="K106" s="4"/>
      <c r="L106" s="55"/>
      <c r="M106" s="55"/>
      <c r="N106" s="20"/>
    </row>
    <row r="107" spans="1:14" x14ac:dyDescent="0.2">
      <c r="B107" s="51" t="s">
        <v>203</v>
      </c>
      <c r="C107" s="57" t="s">
        <v>640</v>
      </c>
      <c r="D107" s="67" t="s">
        <v>640</v>
      </c>
      <c r="E107" s="67" t="s">
        <v>641</v>
      </c>
      <c r="F107" s="67" t="s">
        <v>641</v>
      </c>
      <c r="G107" s="55" t="s">
        <v>700</v>
      </c>
      <c r="K107" s="4"/>
      <c r="L107" s="55"/>
      <c r="M107" s="55"/>
      <c r="N107" s="20"/>
    </row>
    <row r="108" spans="1:14" x14ac:dyDescent="0.2">
      <c r="B108" s="51" t="s">
        <v>204</v>
      </c>
      <c r="C108" s="57" t="s">
        <v>643</v>
      </c>
      <c r="D108" s="67" t="s">
        <v>643</v>
      </c>
      <c r="E108" s="67" t="s">
        <v>644</v>
      </c>
      <c r="F108" s="67" t="s">
        <v>644</v>
      </c>
      <c r="G108" s="55"/>
      <c r="K108" s="4"/>
      <c r="L108" s="55"/>
      <c r="M108" s="55"/>
      <c r="N108" s="20"/>
    </row>
    <row r="109" spans="1:14" x14ac:dyDescent="0.2">
      <c r="B109" s="52" t="s">
        <v>205</v>
      </c>
      <c r="C109" s="58" t="s">
        <v>646</v>
      </c>
      <c r="D109" s="53" t="s">
        <v>646</v>
      </c>
      <c r="E109" s="53" t="s">
        <v>647</v>
      </c>
      <c r="F109" s="53" t="s">
        <v>647</v>
      </c>
      <c r="G109" s="54"/>
      <c r="H109" s="61"/>
      <c r="I109" s="61"/>
      <c r="J109" s="61"/>
      <c r="K109" s="75"/>
      <c r="L109" s="54"/>
      <c r="M109" s="54"/>
      <c r="N109" s="21"/>
    </row>
    <row r="111" spans="1:14" x14ac:dyDescent="0.2">
      <c r="A111" s="38" t="s">
        <v>707</v>
      </c>
      <c r="B111" s="47" t="s">
        <v>591</v>
      </c>
      <c r="C111" s="65">
        <v>1</v>
      </c>
      <c r="D111" s="65">
        <v>2</v>
      </c>
      <c r="E111" s="34">
        <v>3</v>
      </c>
      <c r="F111" s="34">
        <v>4</v>
      </c>
      <c r="G111" s="34">
        <v>5</v>
      </c>
      <c r="H111" s="34">
        <v>6</v>
      </c>
      <c r="I111" s="34">
        <v>7</v>
      </c>
      <c r="J111" s="34">
        <v>8</v>
      </c>
      <c r="K111" s="34">
        <v>9</v>
      </c>
      <c r="L111" s="34">
        <v>10</v>
      </c>
      <c r="M111" s="34">
        <v>11</v>
      </c>
      <c r="N111" s="73">
        <v>12</v>
      </c>
    </row>
    <row r="112" spans="1:14" x14ac:dyDescent="0.2">
      <c r="B112" s="62" t="s">
        <v>198</v>
      </c>
      <c r="C112" s="70" t="s">
        <v>592</v>
      </c>
      <c r="D112" s="68" t="s">
        <v>592</v>
      </c>
      <c r="E112" s="68" t="s">
        <v>593</v>
      </c>
      <c r="F112" s="68" t="s">
        <v>593</v>
      </c>
      <c r="G112" s="68" t="s">
        <v>594</v>
      </c>
      <c r="H112" s="68" t="s">
        <v>594</v>
      </c>
      <c r="I112" s="68" t="s">
        <v>595</v>
      </c>
      <c r="J112" s="68" t="s">
        <v>595</v>
      </c>
      <c r="K112" s="68" t="s">
        <v>624</v>
      </c>
      <c r="L112" s="68" t="s">
        <v>624</v>
      </c>
      <c r="M112" s="49" t="s">
        <v>698</v>
      </c>
      <c r="N112" s="74" t="s">
        <v>206</v>
      </c>
    </row>
    <row r="113" spans="2:14" x14ac:dyDescent="0.2">
      <c r="B113" s="63" t="s">
        <v>199</v>
      </c>
      <c r="C113" s="56" t="s">
        <v>596</v>
      </c>
      <c r="D113" s="66" t="s">
        <v>596</v>
      </c>
      <c r="E113" s="66" t="s">
        <v>597</v>
      </c>
      <c r="F113" s="66" t="s">
        <v>597</v>
      </c>
      <c r="G113" s="66" t="s">
        <v>598</v>
      </c>
      <c r="H113" s="66" t="s">
        <v>598</v>
      </c>
      <c r="I113" s="66" t="s">
        <v>599</v>
      </c>
      <c r="J113" s="66" t="s">
        <v>599</v>
      </c>
      <c r="K113" s="66" t="s">
        <v>627</v>
      </c>
      <c r="L113" s="66" t="s">
        <v>627</v>
      </c>
      <c r="M113" s="55" t="s">
        <v>698</v>
      </c>
      <c r="N113" s="50" t="s">
        <v>206</v>
      </c>
    </row>
    <row r="114" spans="2:14" x14ac:dyDescent="0.2">
      <c r="B114" s="63" t="s">
        <v>200</v>
      </c>
      <c r="C114" s="56" t="s">
        <v>600</v>
      </c>
      <c r="D114" s="66" t="s">
        <v>600</v>
      </c>
      <c r="E114" s="66" t="s">
        <v>601</v>
      </c>
      <c r="F114" s="66" t="s">
        <v>601</v>
      </c>
      <c r="G114" s="66" t="s">
        <v>602</v>
      </c>
      <c r="H114" s="66" t="s">
        <v>602</v>
      </c>
      <c r="I114" s="66" t="s">
        <v>603</v>
      </c>
      <c r="J114" s="66" t="s">
        <v>603</v>
      </c>
      <c r="K114" s="66" t="s">
        <v>630</v>
      </c>
      <c r="L114" s="66" t="s">
        <v>630</v>
      </c>
      <c r="M114" s="55" t="s">
        <v>699</v>
      </c>
      <c r="N114" s="20"/>
    </row>
    <row r="115" spans="2:14" x14ac:dyDescent="0.2">
      <c r="B115" s="63" t="s">
        <v>201</v>
      </c>
      <c r="C115" s="56" t="s">
        <v>604</v>
      </c>
      <c r="D115" s="66" t="s">
        <v>604</v>
      </c>
      <c r="E115" s="66" t="s">
        <v>605</v>
      </c>
      <c r="F115" s="66" t="s">
        <v>605</v>
      </c>
      <c r="G115" s="66" t="s">
        <v>606</v>
      </c>
      <c r="H115" s="66" t="s">
        <v>606</v>
      </c>
      <c r="I115" s="66" t="s">
        <v>607</v>
      </c>
      <c r="J115" s="66" t="s">
        <v>607</v>
      </c>
      <c r="K115" s="66" t="s">
        <v>633</v>
      </c>
      <c r="L115" s="66" t="s">
        <v>633</v>
      </c>
      <c r="M115" s="55" t="s">
        <v>699</v>
      </c>
      <c r="N115" s="20"/>
    </row>
    <row r="116" spans="2:14" x14ac:dyDescent="0.2">
      <c r="B116" s="63" t="s">
        <v>202</v>
      </c>
      <c r="C116" s="57" t="s">
        <v>608</v>
      </c>
      <c r="D116" s="67" t="s">
        <v>608</v>
      </c>
      <c r="E116" s="67" t="s">
        <v>609</v>
      </c>
      <c r="F116" s="67" t="s">
        <v>609</v>
      </c>
      <c r="G116" s="67" t="s">
        <v>610</v>
      </c>
      <c r="H116" s="67" t="s">
        <v>610</v>
      </c>
      <c r="I116" s="67" t="s">
        <v>611</v>
      </c>
      <c r="J116" s="67" t="s">
        <v>611</v>
      </c>
      <c r="K116" s="67" t="s">
        <v>636</v>
      </c>
      <c r="L116" s="67" t="s">
        <v>636</v>
      </c>
      <c r="M116" s="55" t="s">
        <v>700</v>
      </c>
      <c r="N116" s="20"/>
    </row>
    <row r="117" spans="2:14" x14ac:dyDescent="0.2">
      <c r="B117" s="63" t="s">
        <v>203</v>
      </c>
      <c r="C117" s="57" t="s">
        <v>612</v>
      </c>
      <c r="D117" s="67" t="s">
        <v>612</v>
      </c>
      <c r="E117" s="67" t="s">
        <v>613</v>
      </c>
      <c r="F117" s="67" t="s">
        <v>613</v>
      </c>
      <c r="G117" s="67" t="s">
        <v>614</v>
      </c>
      <c r="H117" s="67" t="s">
        <v>614</v>
      </c>
      <c r="I117" s="67" t="s">
        <v>615</v>
      </c>
      <c r="J117" s="67" t="s">
        <v>615</v>
      </c>
      <c r="K117" s="67" t="s">
        <v>639</v>
      </c>
      <c r="L117" s="67" t="s">
        <v>639</v>
      </c>
      <c r="M117" s="55" t="s">
        <v>700</v>
      </c>
      <c r="N117" s="20"/>
    </row>
    <row r="118" spans="2:14" x14ac:dyDescent="0.2">
      <c r="B118" s="63" t="s">
        <v>204</v>
      </c>
      <c r="C118" s="57" t="s">
        <v>616</v>
      </c>
      <c r="D118" s="67" t="s">
        <v>616</v>
      </c>
      <c r="E118" s="67" t="s">
        <v>617</v>
      </c>
      <c r="F118" s="67" t="s">
        <v>617</v>
      </c>
      <c r="G118" s="67" t="s">
        <v>618</v>
      </c>
      <c r="H118" s="67" t="s">
        <v>618</v>
      </c>
      <c r="I118" s="67" t="s">
        <v>619</v>
      </c>
      <c r="J118" s="67" t="s">
        <v>619</v>
      </c>
      <c r="K118" s="67" t="s">
        <v>642</v>
      </c>
      <c r="L118" s="67" t="s">
        <v>642</v>
      </c>
      <c r="M118" s="55"/>
      <c r="N118" s="20"/>
    </row>
    <row r="119" spans="2:14" x14ac:dyDescent="0.2">
      <c r="B119" s="64" t="s">
        <v>205</v>
      </c>
      <c r="C119" s="58" t="s">
        <v>620</v>
      </c>
      <c r="D119" s="53" t="s">
        <v>620</v>
      </c>
      <c r="E119" s="53" t="s">
        <v>621</v>
      </c>
      <c r="F119" s="53" t="s">
        <v>621</v>
      </c>
      <c r="G119" s="53" t="s">
        <v>622</v>
      </c>
      <c r="H119" s="53" t="s">
        <v>622</v>
      </c>
      <c r="I119" s="53" t="s">
        <v>623</v>
      </c>
      <c r="J119" s="53" t="s">
        <v>623</v>
      </c>
      <c r="K119" s="53" t="s">
        <v>645</v>
      </c>
      <c r="L119" s="53" t="s">
        <v>645</v>
      </c>
      <c r="M119" s="54"/>
      <c r="N119" s="21"/>
    </row>
  </sheetData>
  <phoneticPr fontId="1" type="noConversion"/>
  <pageMargins left="0.7" right="0.7" top="0.75" bottom="0.75" header="0.3" footer="0.3"/>
  <pageSetup scale="5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249A-53FF-254A-873E-09347438CF0E}">
  <dimension ref="A1:C9"/>
  <sheetViews>
    <sheetView zoomScale="150" zoomScaleNormal="150" workbookViewId="0">
      <selection activeCell="C2" sqref="C2"/>
    </sheetView>
  </sheetViews>
  <sheetFormatPr baseColWidth="10" defaultRowHeight="16" x14ac:dyDescent="0.2"/>
  <cols>
    <col min="1" max="1" width="13.1640625" bestFit="1" customWidth="1"/>
    <col min="5" max="5" width="12.1640625" bestFit="1" customWidth="1"/>
  </cols>
  <sheetData>
    <row r="1" spans="1:3" x14ac:dyDescent="0.2">
      <c r="A1" s="81" t="s">
        <v>653</v>
      </c>
      <c r="B1" s="81"/>
      <c r="C1" s="81"/>
    </row>
    <row r="2" spans="1:3" x14ac:dyDescent="0.2">
      <c r="A2" s="43" t="s">
        <v>279</v>
      </c>
      <c r="B2" s="31">
        <v>1</v>
      </c>
      <c r="C2" s="31">
        <v>90</v>
      </c>
    </row>
    <row r="3" spans="1:3" x14ac:dyDescent="0.2">
      <c r="A3" s="33" t="s">
        <v>277</v>
      </c>
      <c r="B3" s="32">
        <v>12.5</v>
      </c>
      <c r="C3" s="32">
        <f>B3*$C$2</f>
        <v>1125</v>
      </c>
    </row>
    <row r="4" spans="1:3" x14ac:dyDescent="0.2">
      <c r="A4" s="33" t="s">
        <v>281</v>
      </c>
      <c r="B4" s="32">
        <v>1</v>
      </c>
      <c r="C4" s="78">
        <f>B4*$C$2</f>
        <v>90</v>
      </c>
    </row>
    <row r="5" spans="1:3" x14ac:dyDescent="0.2">
      <c r="A5" s="33" t="s">
        <v>282</v>
      </c>
      <c r="B5" s="32">
        <v>1</v>
      </c>
      <c r="C5" s="78">
        <f>B5*$C$2</f>
        <v>90</v>
      </c>
    </row>
    <row r="6" spans="1:3" x14ac:dyDescent="0.2">
      <c r="A6" s="33" t="s">
        <v>71</v>
      </c>
      <c r="B6" s="32">
        <v>8.5</v>
      </c>
      <c r="C6" s="78">
        <f>B6*$C$2</f>
        <v>765</v>
      </c>
    </row>
    <row r="7" spans="1:3" x14ac:dyDescent="0.2">
      <c r="A7" s="33" t="s">
        <v>278</v>
      </c>
      <c r="B7" s="32">
        <v>2</v>
      </c>
      <c r="C7" s="32"/>
    </row>
    <row r="8" spans="1:3" x14ac:dyDescent="0.2">
      <c r="A8" s="44"/>
      <c r="B8" s="44"/>
      <c r="C8" s="44"/>
    </row>
    <row r="9" spans="1:3" x14ac:dyDescent="0.2">
      <c r="A9" s="44" t="s">
        <v>280</v>
      </c>
      <c r="B9" s="44">
        <f>SUM(B3:B7)</f>
        <v>25</v>
      </c>
      <c r="C9" s="44">
        <f>SUM(C3:C6)</f>
        <v>2070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8F07-C371-AE49-BFA7-759EF0E738B8}">
  <dimension ref="A1:Z717"/>
  <sheetViews>
    <sheetView tabSelected="1" zoomScale="90" zoomScaleNormal="90" workbookViewId="0">
      <pane ySplit="1" topLeftCell="A853" activePane="bottomLeft" state="frozen"/>
      <selection pane="bottomLeft" activeCell="M444" sqref="M444:M717"/>
    </sheetView>
  </sheetViews>
  <sheetFormatPr baseColWidth="10" defaultRowHeight="16" x14ac:dyDescent="0.2"/>
  <cols>
    <col min="1" max="1" width="12.83203125" style="3" bestFit="1" customWidth="1"/>
    <col min="2" max="3" width="10.83203125" style="3"/>
    <col min="4" max="4" width="16.6640625" style="3" bestFit="1" customWidth="1"/>
    <col min="5" max="5" width="16" style="3" customWidth="1"/>
    <col min="6" max="6" width="13.1640625" style="3" customWidth="1"/>
    <col min="7" max="7" width="14.33203125" style="1" bestFit="1" customWidth="1"/>
    <col min="8" max="8" width="16.33203125" style="3" customWidth="1"/>
    <col min="9" max="10" width="10.83203125" style="3"/>
    <col min="11" max="11" width="10.83203125" style="79"/>
    <col min="12" max="12" width="12.83203125" style="79" bestFit="1" customWidth="1"/>
    <col min="13" max="13" width="13.5" style="79" bestFit="1" customWidth="1"/>
    <col min="14" max="14" width="12.1640625" style="79" bestFit="1" customWidth="1"/>
    <col min="15" max="15" width="12.1640625" style="80" customWidth="1"/>
    <col min="16" max="17" width="13" style="3" bestFit="1" customWidth="1"/>
    <col min="18" max="18" width="10.83203125" style="3"/>
    <col min="19" max="19" width="18.33203125" style="3" bestFit="1" customWidth="1"/>
    <col min="20" max="16384" width="10.83203125" style="3"/>
  </cols>
  <sheetData>
    <row r="1" spans="1:15" x14ac:dyDescent="0.2">
      <c r="A1" s="3" t="s">
        <v>829</v>
      </c>
      <c r="B1" s="3" t="s">
        <v>441</v>
      </c>
      <c r="C1" s="3" t="s">
        <v>294</v>
      </c>
      <c r="D1" s="3" t="s">
        <v>60</v>
      </c>
      <c r="E1" s="3" t="s">
        <v>44</v>
      </c>
      <c r="F1" s="3" t="s">
        <v>842</v>
      </c>
      <c r="G1" s="1" t="s">
        <v>843</v>
      </c>
      <c r="H1" s="3" t="s">
        <v>70</v>
      </c>
      <c r="I1" s="3" t="s">
        <v>827</v>
      </c>
      <c r="J1" s="3" t="s">
        <v>828</v>
      </c>
      <c r="K1" s="79" t="s">
        <v>295</v>
      </c>
      <c r="L1" s="79" t="s">
        <v>296</v>
      </c>
      <c r="M1" s="79" t="s">
        <v>836</v>
      </c>
      <c r="N1" s="79" t="s">
        <v>841</v>
      </c>
      <c r="O1" s="80" t="s">
        <v>844</v>
      </c>
    </row>
    <row r="2" spans="1:15" x14ac:dyDescent="0.2">
      <c r="A2" s="3" t="s">
        <v>283</v>
      </c>
      <c r="B2" s="3" t="s">
        <v>207</v>
      </c>
      <c r="C2" s="3" t="s">
        <v>708</v>
      </c>
      <c r="D2" s="3" t="s">
        <v>130</v>
      </c>
      <c r="E2" s="3" t="s">
        <v>832</v>
      </c>
      <c r="F2" s="3">
        <v>18</v>
      </c>
      <c r="G2" s="1" t="s">
        <v>199</v>
      </c>
      <c r="H2" s="3" t="s">
        <v>71</v>
      </c>
      <c r="I2" s="3" t="s">
        <v>793</v>
      </c>
      <c r="J2" s="3">
        <v>1</v>
      </c>
      <c r="K2" s="79">
        <v>15.911515129859399</v>
      </c>
      <c r="L2" s="79">
        <v>0.46535564559854797</v>
      </c>
      <c r="M2" s="79">
        <f>VLOOKUP(D2,metadata!A:P,16,FALSE)</f>
        <v>35.1</v>
      </c>
      <c r="N2" s="79">
        <f t="shared" ref="N2:N56" si="0">L2/M2</f>
        <v>1.3257995601098232E-2</v>
      </c>
      <c r="O2" s="80">
        <f>L2/M2</f>
        <v>1.3257995601098232E-2</v>
      </c>
    </row>
    <row r="3" spans="1:15" x14ac:dyDescent="0.2">
      <c r="A3" s="3" t="s">
        <v>283</v>
      </c>
      <c r="B3" s="3" t="s">
        <v>207</v>
      </c>
      <c r="C3" s="3" t="s">
        <v>710</v>
      </c>
      <c r="D3" s="3" t="s">
        <v>138</v>
      </c>
      <c r="E3" s="3" t="s">
        <v>833</v>
      </c>
      <c r="F3" s="3">
        <v>8</v>
      </c>
      <c r="G3" s="1" t="s">
        <v>199</v>
      </c>
      <c r="H3" s="3" t="s">
        <v>71</v>
      </c>
      <c r="I3" s="3" t="s">
        <v>793</v>
      </c>
      <c r="J3" s="3">
        <v>1</v>
      </c>
      <c r="K3" s="79">
        <v>15.147851235270799</v>
      </c>
      <c r="L3" s="79">
        <v>0.67771952112530198</v>
      </c>
      <c r="M3" s="79">
        <f>VLOOKUP(D3,metadata!A:P,16,FALSE)</f>
        <v>23.6</v>
      </c>
      <c r="N3" s="79">
        <f t="shared" si="0"/>
        <v>2.8716928861241608E-2</v>
      </c>
      <c r="O3" s="80">
        <f t="shared" ref="O3:O66" si="1">L3/M3</f>
        <v>2.8716928861241608E-2</v>
      </c>
    </row>
    <row r="4" spans="1:15" x14ac:dyDescent="0.2">
      <c r="A4" s="3" t="s">
        <v>283</v>
      </c>
      <c r="B4" s="3" t="s">
        <v>207</v>
      </c>
      <c r="C4" s="3" t="s">
        <v>711</v>
      </c>
      <c r="D4" s="3" t="s">
        <v>75</v>
      </c>
      <c r="E4" s="3" t="s">
        <v>834</v>
      </c>
      <c r="F4" s="3">
        <v>5</v>
      </c>
      <c r="G4" s="1" t="s">
        <v>198</v>
      </c>
      <c r="H4" s="3" t="s">
        <v>71</v>
      </c>
      <c r="I4" s="3" t="s">
        <v>793</v>
      </c>
      <c r="J4" s="3">
        <v>1</v>
      </c>
      <c r="K4" s="79">
        <v>15.465529796976201</v>
      </c>
      <c r="L4" s="79">
        <v>0.57960610738925</v>
      </c>
      <c r="M4" s="79">
        <f>VLOOKUP(D4,metadata!A:P,16,FALSE)</f>
        <v>12.6</v>
      </c>
      <c r="N4" s="79">
        <f t="shared" si="0"/>
        <v>4.6000484713432543E-2</v>
      </c>
      <c r="O4" s="80">
        <f t="shared" si="1"/>
        <v>4.6000484713432543E-2</v>
      </c>
    </row>
    <row r="5" spans="1:15" x14ac:dyDescent="0.2">
      <c r="A5" s="3" t="s">
        <v>283</v>
      </c>
      <c r="B5" s="3" t="s">
        <v>207</v>
      </c>
      <c r="C5" s="3" t="s">
        <v>713</v>
      </c>
      <c r="D5" s="3" t="s">
        <v>82</v>
      </c>
      <c r="E5" s="3" t="s">
        <v>835</v>
      </c>
      <c r="F5" s="3">
        <v>4</v>
      </c>
      <c r="G5" s="1" t="s">
        <v>198</v>
      </c>
      <c r="H5" s="3" t="s">
        <v>71</v>
      </c>
      <c r="I5" s="3" t="s">
        <v>793</v>
      </c>
      <c r="J5" s="3">
        <v>1</v>
      </c>
      <c r="K5" s="79">
        <v>15.5143496968434</v>
      </c>
      <c r="L5" s="79">
        <v>0.56584262950823905</v>
      </c>
      <c r="M5" s="79">
        <f>VLOOKUP(D5,metadata!A:P,16,FALSE)</f>
        <v>16.399999999999999</v>
      </c>
      <c r="N5" s="79">
        <f t="shared" si="0"/>
        <v>3.4502599360258485E-2</v>
      </c>
      <c r="O5" s="80">
        <f t="shared" si="1"/>
        <v>3.4502599360258485E-2</v>
      </c>
    </row>
    <row r="6" spans="1:15" x14ac:dyDescent="0.2">
      <c r="A6" s="3" t="s">
        <v>283</v>
      </c>
      <c r="B6" s="3" t="s">
        <v>207</v>
      </c>
      <c r="C6" s="3" t="s">
        <v>723</v>
      </c>
      <c r="D6" s="3" t="s">
        <v>131</v>
      </c>
      <c r="E6" s="3" t="s">
        <v>832</v>
      </c>
      <c r="F6" s="3">
        <v>18</v>
      </c>
      <c r="G6" s="1" t="s">
        <v>199</v>
      </c>
      <c r="H6" s="3" t="s">
        <v>71</v>
      </c>
      <c r="I6" s="3" t="s">
        <v>794</v>
      </c>
      <c r="J6" s="3">
        <v>1</v>
      </c>
      <c r="K6" s="79">
        <v>15.347436347418199</v>
      </c>
      <c r="L6" s="79">
        <v>0.61429977084185705</v>
      </c>
      <c r="M6" s="79">
        <f>VLOOKUP(D6,metadata!A:P,16,FALSE)</f>
        <v>41.3</v>
      </c>
      <c r="N6" s="79">
        <f t="shared" si="0"/>
        <v>1.4874086461061914E-2</v>
      </c>
      <c r="O6" s="80">
        <f t="shared" si="1"/>
        <v>1.4874086461061914E-2</v>
      </c>
    </row>
    <row r="7" spans="1:15" x14ac:dyDescent="0.2">
      <c r="A7" s="3" t="s">
        <v>283</v>
      </c>
      <c r="B7" s="3" t="s">
        <v>207</v>
      </c>
      <c r="C7" s="3" t="s">
        <v>724</v>
      </c>
      <c r="D7" s="3" t="s">
        <v>139</v>
      </c>
      <c r="E7" s="3" t="s">
        <v>833</v>
      </c>
      <c r="F7" s="3">
        <v>8</v>
      </c>
      <c r="G7" s="1" t="s">
        <v>199</v>
      </c>
      <c r="H7" s="3" t="s">
        <v>71</v>
      </c>
      <c r="I7" s="3" t="s">
        <v>794</v>
      </c>
      <c r="J7" s="3">
        <v>1</v>
      </c>
      <c r="K7" s="79">
        <v>14.3575691410174</v>
      </c>
      <c r="L7" s="79">
        <v>1.0000132489540401</v>
      </c>
      <c r="M7" s="79">
        <f>VLOOKUP(D7,metadata!A:P,16,FALSE)</f>
        <v>28</v>
      </c>
      <c r="N7" s="79">
        <f t="shared" si="0"/>
        <v>3.5714758891215719E-2</v>
      </c>
      <c r="O7" s="80">
        <f t="shared" si="1"/>
        <v>3.5714758891215719E-2</v>
      </c>
    </row>
    <row r="8" spans="1:15" x14ac:dyDescent="0.2">
      <c r="A8" s="3" t="s">
        <v>283</v>
      </c>
      <c r="B8" s="3" t="s">
        <v>207</v>
      </c>
      <c r="C8" s="3" t="s">
        <v>725</v>
      </c>
      <c r="D8" s="3" t="s">
        <v>76</v>
      </c>
      <c r="E8" s="3" t="s">
        <v>834</v>
      </c>
      <c r="F8" s="3">
        <v>5</v>
      </c>
      <c r="G8" s="1" t="s">
        <v>198</v>
      </c>
      <c r="H8" s="3" t="s">
        <v>71</v>
      </c>
      <c r="I8" s="3" t="s">
        <v>794</v>
      </c>
      <c r="J8" s="3">
        <v>1</v>
      </c>
      <c r="K8" s="79">
        <v>16.573865308024601</v>
      </c>
      <c r="L8" s="79">
        <v>0.33587680339523501</v>
      </c>
      <c r="M8" s="79">
        <f>VLOOKUP(D8,metadata!A:P,16,FALSE)</f>
        <v>17.399999999999999</v>
      </c>
      <c r="N8" s="79">
        <f t="shared" si="0"/>
        <v>1.9303264562944542E-2</v>
      </c>
      <c r="O8" s="80">
        <f t="shared" si="1"/>
        <v>1.9303264562944542E-2</v>
      </c>
    </row>
    <row r="9" spans="1:15" x14ac:dyDescent="0.2">
      <c r="A9" s="3" t="s">
        <v>283</v>
      </c>
      <c r="B9" s="3" t="s">
        <v>207</v>
      </c>
      <c r="C9" s="3" t="s">
        <v>726</v>
      </c>
      <c r="D9" s="3" t="s">
        <v>83</v>
      </c>
      <c r="E9" s="3" t="s">
        <v>835</v>
      </c>
      <c r="F9" s="3">
        <v>4</v>
      </c>
      <c r="G9" s="1" t="s">
        <v>198</v>
      </c>
      <c r="H9" s="3" t="s">
        <v>71</v>
      </c>
      <c r="I9" s="3" t="s">
        <v>794</v>
      </c>
      <c r="J9" s="3">
        <v>1</v>
      </c>
      <c r="K9" s="79">
        <v>14.980443289974501</v>
      </c>
      <c r="L9" s="79">
        <v>0.73593664032498596</v>
      </c>
      <c r="M9" s="79">
        <f>VLOOKUP(D9,metadata!A:P,16,FALSE)</f>
        <v>41.8</v>
      </c>
      <c r="N9" s="79">
        <f t="shared" si="0"/>
        <v>1.7606139720693446E-2</v>
      </c>
      <c r="O9" s="80">
        <f t="shared" si="1"/>
        <v>1.7606139720693446E-2</v>
      </c>
    </row>
    <row r="10" spans="1:15" x14ac:dyDescent="0.2">
      <c r="A10" s="3" t="s">
        <v>283</v>
      </c>
      <c r="B10" s="3" t="s">
        <v>207</v>
      </c>
      <c r="C10" s="3" t="s">
        <v>733</v>
      </c>
      <c r="D10" s="3" t="s">
        <v>132</v>
      </c>
      <c r="E10" s="3" t="s">
        <v>832</v>
      </c>
      <c r="F10" s="3">
        <v>18</v>
      </c>
      <c r="G10" s="1" t="s">
        <v>199</v>
      </c>
      <c r="H10" s="3" t="s">
        <v>71</v>
      </c>
      <c r="I10" s="3" t="s">
        <v>795</v>
      </c>
      <c r="J10" s="3">
        <v>1</v>
      </c>
      <c r="K10" s="79">
        <v>14.653205118669799</v>
      </c>
      <c r="L10" s="79">
        <v>0.86457213331502003</v>
      </c>
      <c r="M10" s="79">
        <f>VLOOKUP(D10,metadata!A:P,16,FALSE)</f>
        <v>36</v>
      </c>
      <c r="N10" s="79">
        <f t="shared" si="0"/>
        <v>2.4015892592083889E-2</v>
      </c>
      <c r="O10" s="80">
        <f t="shared" si="1"/>
        <v>2.4015892592083889E-2</v>
      </c>
    </row>
    <row r="11" spans="1:15" x14ac:dyDescent="0.2">
      <c r="A11" s="3" t="s">
        <v>283</v>
      </c>
      <c r="B11" s="3" t="s">
        <v>207</v>
      </c>
      <c r="C11" s="3" t="s">
        <v>734</v>
      </c>
      <c r="D11" s="3" t="s">
        <v>140</v>
      </c>
      <c r="E11" s="3" t="s">
        <v>833</v>
      </c>
      <c r="F11" s="3">
        <v>8</v>
      </c>
      <c r="G11" s="1" t="s">
        <v>199</v>
      </c>
      <c r="H11" s="3" t="s">
        <v>71</v>
      </c>
      <c r="I11" s="3" t="s">
        <v>795</v>
      </c>
      <c r="J11" s="3">
        <v>1</v>
      </c>
      <c r="K11" s="79">
        <v>13.5723935569701</v>
      </c>
      <c r="L11" s="79">
        <v>1.47187111666755</v>
      </c>
      <c r="M11" s="79">
        <f>VLOOKUP(D11,metadata!A:P,16,FALSE)</f>
        <v>27.6</v>
      </c>
      <c r="N11" s="79">
        <f t="shared" si="0"/>
        <v>5.3328663647374999E-2</v>
      </c>
      <c r="O11" s="80">
        <f t="shared" si="1"/>
        <v>5.3328663647374999E-2</v>
      </c>
    </row>
    <row r="12" spans="1:15" x14ac:dyDescent="0.2">
      <c r="A12" s="3" t="s">
        <v>283</v>
      </c>
      <c r="B12" s="3" t="s">
        <v>207</v>
      </c>
      <c r="C12" s="3" t="s">
        <v>735</v>
      </c>
      <c r="D12" s="3" t="s">
        <v>77</v>
      </c>
      <c r="E12" s="3" t="s">
        <v>834</v>
      </c>
      <c r="F12" s="3">
        <v>5</v>
      </c>
      <c r="G12" s="1" t="s">
        <v>198</v>
      </c>
      <c r="H12" s="3" t="s">
        <v>71</v>
      </c>
      <c r="I12" s="3" t="s">
        <v>795</v>
      </c>
      <c r="J12" s="3">
        <v>1</v>
      </c>
      <c r="K12" s="79">
        <v>14.391792122648001</v>
      </c>
      <c r="L12" s="79">
        <v>0.983307075566629</v>
      </c>
      <c r="M12" s="79">
        <f>VLOOKUP(D12,metadata!A:P,16,FALSE)</f>
        <v>26.7</v>
      </c>
      <c r="N12" s="79">
        <f t="shared" si="0"/>
        <v>3.6827980358300712E-2</v>
      </c>
      <c r="O12" s="80">
        <f t="shared" si="1"/>
        <v>3.6827980358300712E-2</v>
      </c>
    </row>
    <row r="13" spans="1:15" x14ac:dyDescent="0.2">
      <c r="A13" s="3" t="s">
        <v>283</v>
      </c>
      <c r="B13" s="3" t="s">
        <v>207</v>
      </c>
      <c r="C13" s="3" t="s">
        <v>736</v>
      </c>
      <c r="D13" s="3" t="s">
        <v>84</v>
      </c>
      <c r="E13" s="3" t="s">
        <v>835</v>
      </c>
      <c r="F13" s="3">
        <v>4</v>
      </c>
      <c r="G13" s="1" t="s">
        <v>198</v>
      </c>
      <c r="H13" s="3" t="s">
        <v>71</v>
      </c>
      <c r="I13" s="3" t="s">
        <v>795</v>
      </c>
      <c r="J13" s="3">
        <v>1</v>
      </c>
      <c r="K13" s="79">
        <v>15.9847945491574</v>
      </c>
      <c r="L13" s="79">
        <v>0.448867802995986</v>
      </c>
      <c r="M13" s="79">
        <f>VLOOKUP(D13,metadata!A:P,16,FALSE)</f>
        <v>10.6</v>
      </c>
      <c r="N13" s="79">
        <f t="shared" si="0"/>
        <v>4.2346019150564719E-2</v>
      </c>
      <c r="O13" s="80">
        <f t="shared" si="1"/>
        <v>4.2346019150564719E-2</v>
      </c>
    </row>
    <row r="14" spans="1:15" x14ac:dyDescent="0.2">
      <c r="A14" s="3" t="s">
        <v>283</v>
      </c>
      <c r="B14" s="3" t="s">
        <v>207</v>
      </c>
      <c r="C14" s="3" t="s">
        <v>743</v>
      </c>
      <c r="D14" s="3" t="s">
        <v>133</v>
      </c>
      <c r="E14" s="3" t="s">
        <v>832</v>
      </c>
      <c r="F14" s="3">
        <v>18</v>
      </c>
      <c r="G14" s="1" t="s">
        <v>199</v>
      </c>
      <c r="H14" s="3" t="s">
        <v>71</v>
      </c>
      <c r="I14" s="3" t="s">
        <v>796</v>
      </c>
      <c r="J14" s="3">
        <v>1</v>
      </c>
      <c r="K14" s="79">
        <v>15.1668736662714</v>
      </c>
      <c r="L14" s="79">
        <v>0.67140281422412795</v>
      </c>
      <c r="M14" s="79">
        <f>VLOOKUP(D14,metadata!A:P,16,FALSE)</f>
        <v>20.2</v>
      </c>
      <c r="N14" s="79">
        <f t="shared" si="0"/>
        <v>3.3237763080402376E-2</v>
      </c>
      <c r="O14" s="80">
        <f t="shared" si="1"/>
        <v>3.3237763080402376E-2</v>
      </c>
    </row>
    <row r="15" spans="1:15" x14ac:dyDescent="0.2">
      <c r="A15" s="3" t="s">
        <v>283</v>
      </c>
      <c r="B15" s="3" t="s">
        <v>207</v>
      </c>
      <c r="C15" s="3" t="s">
        <v>744</v>
      </c>
      <c r="D15" s="3" t="s">
        <v>141</v>
      </c>
      <c r="E15" s="3" t="s">
        <v>833</v>
      </c>
      <c r="F15" s="3">
        <v>8</v>
      </c>
      <c r="G15" s="1" t="s">
        <v>199</v>
      </c>
      <c r="H15" s="3" t="s">
        <v>71</v>
      </c>
      <c r="I15" s="3" t="s">
        <v>796</v>
      </c>
      <c r="J15" s="3">
        <v>1</v>
      </c>
      <c r="K15" s="79">
        <v>17.3615311505203</v>
      </c>
      <c r="L15" s="79">
        <v>0.22792060318910601</v>
      </c>
      <c r="M15" s="79">
        <f>VLOOKUP(D15,metadata!A:P,16,FALSE)</f>
        <v>35.4</v>
      </c>
      <c r="N15" s="79">
        <f t="shared" si="0"/>
        <v>6.4384351183363279E-3</v>
      </c>
      <c r="O15" s="80">
        <f t="shared" si="1"/>
        <v>6.4384351183363279E-3</v>
      </c>
    </row>
    <row r="16" spans="1:15" x14ac:dyDescent="0.2">
      <c r="A16" s="3" t="s">
        <v>283</v>
      </c>
      <c r="B16" s="3" t="s">
        <v>207</v>
      </c>
      <c r="C16" s="3" t="s">
        <v>745</v>
      </c>
      <c r="D16" s="3" t="s">
        <v>78</v>
      </c>
      <c r="E16" s="3" t="s">
        <v>834</v>
      </c>
      <c r="F16" s="3">
        <v>5</v>
      </c>
      <c r="G16" s="1" t="s">
        <v>198</v>
      </c>
      <c r="H16" s="3" t="s">
        <v>71</v>
      </c>
      <c r="I16" s="3" t="s">
        <v>796</v>
      </c>
      <c r="J16" s="3">
        <v>1</v>
      </c>
      <c r="K16" s="79">
        <v>14.590093690458099</v>
      </c>
      <c r="L16" s="79">
        <v>0.89185434681590603</v>
      </c>
      <c r="M16" s="79">
        <f>VLOOKUP(D16,metadata!A:P,16,FALSE)</f>
        <v>33.700000000000003</v>
      </c>
      <c r="N16" s="79">
        <f t="shared" si="0"/>
        <v>2.6464520677029851E-2</v>
      </c>
      <c r="O16" s="80">
        <f t="shared" si="1"/>
        <v>2.6464520677029851E-2</v>
      </c>
    </row>
    <row r="17" spans="1:15" x14ac:dyDescent="0.2">
      <c r="A17" s="3" t="s">
        <v>283</v>
      </c>
      <c r="B17" s="3" t="s">
        <v>207</v>
      </c>
      <c r="C17" s="3" t="s">
        <v>746</v>
      </c>
      <c r="D17" s="3" t="s">
        <v>85</v>
      </c>
      <c r="E17" s="3" t="s">
        <v>835</v>
      </c>
      <c r="F17" s="3">
        <v>4</v>
      </c>
      <c r="G17" s="1" t="s">
        <v>198</v>
      </c>
      <c r="H17" s="3" t="s">
        <v>71</v>
      </c>
      <c r="I17" s="3" t="s">
        <v>796</v>
      </c>
      <c r="J17" s="3">
        <v>1</v>
      </c>
      <c r="K17" s="79">
        <v>12.9025981139593</v>
      </c>
      <c r="L17" s="79">
        <v>2.04675799102746</v>
      </c>
      <c r="M17" s="79">
        <f>VLOOKUP(D17,metadata!A:P,16,FALSE)</f>
        <v>48</v>
      </c>
      <c r="N17" s="79">
        <f t="shared" si="0"/>
        <v>4.2640791479738753E-2</v>
      </c>
      <c r="O17" s="80">
        <f t="shared" si="1"/>
        <v>4.2640791479738753E-2</v>
      </c>
    </row>
    <row r="18" spans="1:15" x14ac:dyDescent="0.2">
      <c r="A18" s="3" t="s">
        <v>283</v>
      </c>
      <c r="B18" s="3" t="s">
        <v>207</v>
      </c>
      <c r="C18" s="3" t="s">
        <v>753</v>
      </c>
      <c r="D18" s="3" t="s">
        <v>134</v>
      </c>
      <c r="E18" s="3" t="s">
        <v>832</v>
      </c>
      <c r="F18" s="3">
        <v>18</v>
      </c>
      <c r="G18" s="1" t="s">
        <v>199</v>
      </c>
      <c r="H18" s="3" t="s">
        <v>72</v>
      </c>
      <c r="I18" s="3" t="s">
        <v>793</v>
      </c>
      <c r="J18" s="3">
        <v>1</v>
      </c>
      <c r="K18" s="79">
        <v>18.9252157072317</v>
      </c>
      <c r="L18" s="79">
        <v>0.105555482111496</v>
      </c>
      <c r="M18" s="79">
        <f>VLOOKUP(D18,metadata!A:P,16,FALSE)</f>
        <v>28.3</v>
      </c>
      <c r="N18" s="79">
        <f t="shared" si="0"/>
        <v>3.729875692985724E-3</v>
      </c>
      <c r="O18" s="80">
        <f t="shared" si="1"/>
        <v>3.729875692985724E-3</v>
      </c>
    </row>
    <row r="19" spans="1:15" x14ac:dyDescent="0.2">
      <c r="A19" s="3" t="s">
        <v>283</v>
      </c>
      <c r="B19" s="3" t="s">
        <v>207</v>
      </c>
      <c r="C19" s="3" t="s">
        <v>754</v>
      </c>
      <c r="D19" s="3" t="s">
        <v>142</v>
      </c>
      <c r="E19" s="3" t="s">
        <v>833</v>
      </c>
      <c r="F19" s="3">
        <v>8</v>
      </c>
      <c r="G19" s="1" t="s">
        <v>199</v>
      </c>
      <c r="H19" s="3" t="s">
        <v>72</v>
      </c>
      <c r="I19" s="3" t="s">
        <v>793</v>
      </c>
      <c r="J19" s="3">
        <v>1</v>
      </c>
      <c r="K19" s="79">
        <v>15.3522771748884</v>
      </c>
      <c r="L19" s="79">
        <v>0.61283763022555304</v>
      </c>
      <c r="M19" s="79">
        <f>VLOOKUP(D19,metadata!A:P,16,FALSE)</f>
        <v>15</v>
      </c>
      <c r="N19" s="79">
        <f t="shared" si="0"/>
        <v>4.0855842015036871E-2</v>
      </c>
      <c r="O19" s="80">
        <f t="shared" si="1"/>
        <v>4.0855842015036871E-2</v>
      </c>
    </row>
    <row r="20" spans="1:15" x14ac:dyDescent="0.2">
      <c r="A20" s="3" t="s">
        <v>283</v>
      </c>
      <c r="B20" s="3" t="s">
        <v>207</v>
      </c>
      <c r="C20" s="3" t="s">
        <v>755</v>
      </c>
      <c r="D20" s="3" t="s">
        <v>65</v>
      </c>
      <c r="E20" s="3" t="s">
        <v>834</v>
      </c>
      <c r="F20" s="3">
        <v>5</v>
      </c>
      <c r="G20" s="1" t="s">
        <v>198</v>
      </c>
      <c r="H20" s="3" t="s">
        <v>72</v>
      </c>
      <c r="I20" s="3" t="s">
        <v>793</v>
      </c>
      <c r="J20" s="3">
        <v>1</v>
      </c>
      <c r="K20" s="79">
        <v>14.967720153992801</v>
      </c>
      <c r="L20" s="79">
        <v>0.74056047077109</v>
      </c>
      <c r="M20" s="79">
        <f>VLOOKUP(D20,metadata!A:P,16,FALSE)</f>
        <v>21.2</v>
      </c>
      <c r="N20" s="79">
        <f t="shared" si="0"/>
        <v>3.4932097677881607E-2</v>
      </c>
      <c r="O20" s="80">
        <f t="shared" si="1"/>
        <v>3.4932097677881607E-2</v>
      </c>
    </row>
    <row r="21" spans="1:15" x14ac:dyDescent="0.2">
      <c r="A21" s="3" t="s">
        <v>283</v>
      </c>
      <c r="B21" s="3" t="s">
        <v>207</v>
      </c>
      <c r="C21" s="3" t="s">
        <v>756</v>
      </c>
      <c r="D21" s="3" t="s">
        <v>86</v>
      </c>
      <c r="E21" s="3" t="s">
        <v>835</v>
      </c>
      <c r="F21" s="3">
        <v>4</v>
      </c>
      <c r="G21" s="1" t="s">
        <v>198</v>
      </c>
      <c r="H21" s="3" t="s">
        <v>72</v>
      </c>
      <c r="I21" s="3" t="s">
        <v>793</v>
      </c>
      <c r="J21" s="3">
        <v>1</v>
      </c>
      <c r="K21" s="79">
        <v>14.110672488453901</v>
      </c>
      <c r="L21" s="79">
        <v>1.1292502904145101</v>
      </c>
      <c r="M21" s="79">
        <f>VLOOKUP(D21,metadata!A:P,16,FALSE)</f>
        <v>48.1</v>
      </c>
      <c r="N21" s="79">
        <f t="shared" si="0"/>
        <v>2.3477137014854679E-2</v>
      </c>
      <c r="O21" s="80">
        <f t="shared" si="1"/>
        <v>2.3477137014854679E-2</v>
      </c>
    </row>
    <row r="22" spans="1:15" x14ac:dyDescent="0.2">
      <c r="A22" s="3" t="s">
        <v>283</v>
      </c>
      <c r="B22" s="3" t="s">
        <v>207</v>
      </c>
      <c r="C22" s="3" t="s">
        <v>763</v>
      </c>
      <c r="D22" s="3" t="s">
        <v>135</v>
      </c>
      <c r="E22" s="3" t="s">
        <v>832</v>
      </c>
      <c r="F22" s="3">
        <v>18</v>
      </c>
      <c r="G22" s="1" t="s">
        <v>199</v>
      </c>
      <c r="H22" s="3" t="s">
        <v>72</v>
      </c>
      <c r="I22" s="3" t="s">
        <v>794</v>
      </c>
      <c r="J22" s="3">
        <v>1</v>
      </c>
      <c r="K22" s="79">
        <v>17.079881679600899</v>
      </c>
      <c r="L22" s="79">
        <v>0.26181703903537601</v>
      </c>
      <c r="M22" s="79">
        <f>VLOOKUP(D22,metadata!A:P,16,FALSE)</f>
        <v>30.7</v>
      </c>
      <c r="N22" s="79">
        <f t="shared" si="0"/>
        <v>8.5282423138558962E-3</v>
      </c>
      <c r="O22" s="80">
        <f t="shared" si="1"/>
        <v>8.5282423138558962E-3</v>
      </c>
    </row>
    <row r="23" spans="1:15" x14ac:dyDescent="0.2">
      <c r="A23" s="3" t="s">
        <v>283</v>
      </c>
      <c r="B23" s="3" t="s">
        <v>207</v>
      </c>
      <c r="C23" s="3" t="s">
        <v>764</v>
      </c>
      <c r="D23" s="3" t="s">
        <v>143</v>
      </c>
      <c r="E23" s="3" t="s">
        <v>833</v>
      </c>
      <c r="F23" s="3">
        <v>8</v>
      </c>
      <c r="G23" s="1" t="s">
        <v>199</v>
      </c>
      <c r="H23" s="3" t="s">
        <v>72</v>
      </c>
      <c r="I23" s="3" t="s">
        <v>794</v>
      </c>
      <c r="J23" s="3">
        <v>1</v>
      </c>
      <c r="K23" s="79">
        <v>16.386216897228898</v>
      </c>
      <c r="L23" s="79">
        <v>0.368381392736016</v>
      </c>
      <c r="M23" s="79">
        <f>VLOOKUP(D23,metadata!A:P,16,FALSE)</f>
        <v>18.600000000000001</v>
      </c>
      <c r="N23" s="79">
        <f t="shared" si="0"/>
        <v>1.980545122236645E-2</v>
      </c>
      <c r="O23" s="80">
        <f t="shared" si="1"/>
        <v>1.980545122236645E-2</v>
      </c>
    </row>
    <row r="24" spans="1:15" x14ac:dyDescent="0.2">
      <c r="A24" s="3" t="s">
        <v>283</v>
      </c>
      <c r="B24" s="3" t="s">
        <v>207</v>
      </c>
      <c r="C24" s="3" t="s">
        <v>765</v>
      </c>
      <c r="D24" s="3" t="s">
        <v>79</v>
      </c>
      <c r="E24" s="3" t="s">
        <v>834</v>
      </c>
      <c r="F24" s="3">
        <v>5</v>
      </c>
      <c r="G24" s="1" t="s">
        <v>198</v>
      </c>
      <c r="H24" s="3" t="s">
        <v>72</v>
      </c>
      <c r="I24" s="3" t="s">
        <v>794</v>
      </c>
      <c r="J24" s="3">
        <v>1</v>
      </c>
      <c r="K24" s="79">
        <v>13.6938260949947</v>
      </c>
      <c r="L24" s="79">
        <v>1.38646373129631</v>
      </c>
      <c r="M24" s="79">
        <f>VLOOKUP(D24,metadata!A:P,16,FALSE)</f>
        <v>36.4</v>
      </c>
      <c r="N24" s="79">
        <f t="shared" si="0"/>
        <v>3.8089662947700824E-2</v>
      </c>
      <c r="O24" s="80">
        <f t="shared" si="1"/>
        <v>3.8089662947700824E-2</v>
      </c>
    </row>
    <row r="25" spans="1:15" x14ac:dyDescent="0.2">
      <c r="A25" s="3" t="s">
        <v>283</v>
      </c>
      <c r="B25" s="3" t="s">
        <v>207</v>
      </c>
      <c r="C25" s="3" t="s">
        <v>766</v>
      </c>
      <c r="D25" s="3" t="s">
        <v>87</v>
      </c>
      <c r="E25" s="3" t="s">
        <v>835</v>
      </c>
      <c r="F25" s="3">
        <v>4</v>
      </c>
      <c r="G25" s="1" t="s">
        <v>198</v>
      </c>
      <c r="H25" s="3" t="s">
        <v>72</v>
      </c>
      <c r="I25" s="3" t="s">
        <v>794</v>
      </c>
      <c r="J25" s="3">
        <v>1</v>
      </c>
      <c r="K25" s="79">
        <v>13.6664583891724</v>
      </c>
      <c r="L25" s="79">
        <v>1.40526911634635</v>
      </c>
      <c r="M25" s="79">
        <f>VLOOKUP(D25,metadata!A:P,16,FALSE)</f>
        <v>38.299999999999997</v>
      </c>
      <c r="N25" s="79">
        <f t="shared" si="0"/>
        <v>3.6691099643507835E-2</v>
      </c>
      <c r="O25" s="80">
        <f t="shared" si="1"/>
        <v>3.6691099643507835E-2</v>
      </c>
    </row>
    <row r="26" spans="1:15" x14ac:dyDescent="0.2">
      <c r="A26" s="3" t="s">
        <v>283</v>
      </c>
      <c r="B26" s="3" t="s">
        <v>207</v>
      </c>
      <c r="C26" s="3" t="s">
        <v>773</v>
      </c>
      <c r="D26" s="3" t="s">
        <v>136</v>
      </c>
      <c r="E26" s="3" t="s">
        <v>832</v>
      </c>
      <c r="F26" s="3">
        <v>18</v>
      </c>
      <c r="G26" s="1" t="s">
        <v>199</v>
      </c>
      <c r="H26" s="3" t="s">
        <v>72</v>
      </c>
      <c r="I26" s="3" t="s">
        <v>795</v>
      </c>
      <c r="J26" s="3">
        <v>1</v>
      </c>
      <c r="K26" s="79">
        <v>15.435436564134999</v>
      </c>
      <c r="L26" s="79">
        <v>0.58825636730144304</v>
      </c>
      <c r="M26" s="79">
        <f>VLOOKUP(D26,metadata!A:P,16,FALSE)</f>
        <v>29.7</v>
      </c>
      <c r="N26" s="79">
        <f t="shared" si="0"/>
        <v>1.9806611693651281E-2</v>
      </c>
      <c r="O26" s="80">
        <f t="shared" si="1"/>
        <v>1.9806611693651281E-2</v>
      </c>
    </row>
    <row r="27" spans="1:15" x14ac:dyDescent="0.2">
      <c r="A27" s="3" t="s">
        <v>283</v>
      </c>
      <c r="B27" s="3" t="s">
        <v>207</v>
      </c>
      <c r="C27" s="3" t="s">
        <v>774</v>
      </c>
      <c r="D27" s="3" t="s">
        <v>144</v>
      </c>
      <c r="E27" s="3" t="s">
        <v>833</v>
      </c>
      <c r="F27" s="3">
        <v>8</v>
      </c>
      <c r="G27" s="1" t="s">
        <v>199</v>
      </c>
      <c r="H27" s="3" t="s">
        <v>72</v>
      </c>
      <c r="I27" s="3" t="s">
        <v>795</v>
      </c>
      <c r="J27" s="3">
        <v>1</v>
      </c>
      <c r="K27" s="79">
        <v>13.503412926950601</v>
      </c>
      <c r="L27" s="79">
        <v>1.52271024480928</v>
      </c>
      <c r="M27" s="79">
        <f>VLOOKUP(D27,metadata!A:P,16,FALSE)</f>
        <v>25.5</v>
      </c>
      <c r="N27" s="79">
        <f t="shared" si="0"/>
        <v>5.9714127247422741E-2</v>
      </c>
      <c r="O27" s="80">
        <f t="shared" si="1"/>
        <v>5.9714127247422741E-2</v>
      </c>
    </row>
    <row r="28" spans="1:15" x14ac:dyDescent="0.2">
      <c r="A28" s="3" t="s">
        <v>283</v>
      </c>
      <c r="B28" s="3" t="s">
        <v>207</v>
      </c>
      <c r="C28" s="3" t="s">
        <v>775</v>
      </c>
      <c r="D28" s="3" t="s">
        <v>80</v>
      </c>
      <c r="E28" s="3" t="s">
        <v>834</v>
      </c>
      <c r="F28" s="3">
        <v>5</v>
      </c>
      <c r="G28" s="1" t="s">
        <v>198</v>
      </c>
      <c r="H28" s="3" t="s">
        <v>72</v>
      </c>
      <c r="I28" s="3" t="s">
        <v>795</v>
      </c>
      <c r="J28" s="3">
        <v>1</v>
      </c>
      <c r="K28" s="79">
        <v>13.974654252101899</v>
      </c>
      <c r="L28" s="79">
        <v>1.2074517407983001</v>
      </c>
      <c r="M28" s="79">
        <f>VLOOKUP(D28,metadata!A:P,16,FALSE)</f>
        <v>41.2</v>
      </c>
      <c r="N28" s="79">
        <f t="shared" si="0"/>
        <v>2.9307081087337379E-2</v>
      </c>
      <c r="O28" s="80">
        <f t="shared" si="1"/>
        <v>2.9307081087337379E-2</v>
      </c>
    </row>
    <row r="29" spans="1:15" x14ac:dyDescent="0.2">
      <c r="A29" s="3" t="s">
        <v>283</v>
      </c>
      <c r="B29" s="3" t="s">
        <v>207</v>
      </c>
      <c r="C29" s="3" t="s">
        <v>776</v>
      </c>
      <c r="D29" s="3" t="s">
        <v>88</v>
      </c>
      <c r="E29" s="3" t="s">
        <v>835</v>
      </c>
      <c r="F29" s="3">
        <v>4</v>
      </c>
      <c r="G29" s="1" t="s">
        <v>198</v>
      </c>
      <c r="H29" s="3" t="s">
        <v>72</v>
      </c>
      <c r="I29" s="3" t="s">
        <v>795</v>
      </c>
      <c r="J29" s="3">
        <v>1</v>
      </c>
      <c r="K29" s="79">
        <v>15.235153221275</v>
      </c>
      <c r="L29" s="79">
        <v>0.64921052891428299</v>
      </c>
      <c r="M29" s="79">
        <f>VLOOKUP(D29,metadata!A:P,16,FALSE)</f>
        <v>41.1</v>
      </c>
      <c r="N29" s="79">
        <f t="shared" si="0"/>
        <v>1.5795876615919295E-2</v>
      </c>
      <c r="O29" s="80">
        <f t="shared" si="1"/>
        <v>1.5795876615919295E-2</v>
      </c>
    </row>
    <row r="30" spans="1:15" x14ac:dyDescent="0.2">
      <c r="A30" s="3" t="s">
        <v>283</v>
      </c>
      <c r="B30" s="3" t="s">
        <v>207</v>
      </c>
      <c r="C30" s="3" t="s">
        <v>783</v>
      </c>
      <c r="D30" s="3" t="s">
        <v>137</v>
      </c>
      <c r="E30" s="3" t="s">
        <v>832</v>
      </c>
      <c r="F30" s="3">
        <v>18</v>
      </c>
      <c r="G30" s="1" t="s">
        <v>199</v>
      </c>
      <c r="H30" s="3" t="s">
        <v>72</v>
      </c>
      <c r="I30" s="3" t="s">
        <v>796</v>
      </c>
      <c r="J30" s="3">
        <v>1</v>
      </c>
      <c r="K30" s="79">
        <v>13.934724381685999</v>
      </c>
      <c r="L30" s="79">
        <v>1.2314207210350001</v>
      </c>
      <c r="M30" s="79">
        <f>VLOOKUP(D30,metadata!A:P,16,FALSE)</f>
        <v>54.4</v>
      </c>
      <c r="N30" s="79">
        <f t="shared" si="0"/>
        <v>2.2636410313143385E-2</v>
      </c>
      <c r="O30" s="80">
        <f t="shared" si="1"/>
        <v>2.2636410313143385E-2</v>
      </c>
    </row>
    <row r="31" spans="1:15" x14ac:dyDescent="0.2">
      <c r="A31" s="3" t="s">
        <v>283</v>
      </c>
      <c r="B31" s="3" t="s">
        <v>207</v>
      </c>
      <c r="C31" s="3" t="s">
        <v>784</v>
      </c>
      <c r="D31" s="3" t="s">
        <v>145</v>
      </c>
      <c r="E31" s="3" t="s">
        <v>833</v>
      </c>
      <c r="F31" s="3">
        <v>8</v>
      </c>
      <c r="G31" s="1" t="s">
        <v>199</v>
      </c>
      <c r="H31" s="3" t="s">
        <v>72</v>
      </c>
      <c r="I31" s="3" t="s">
        <v>796</v>
      </c>
      <c r="J31" s="3">
        <v>1</v>
      </c>
      <c r="K31" s="79">
        <v>13.282975665076201</v>
      </c>
      <c r="L31" s="79">
        <v>1.69724652584004</v>
      </c>
      <c r="M31" s="79">
        <f>VLOOKUP(D31,metadata!A:P,16,FALSE)</f>
        <v>35.4</v>
      </c>
      <c r="N31" s="79">
        <f t="shared" si="0"/>
        <v>4.7944817114125425E-2</v>
      </c>
      <c r="O31" s="80">
        <f t="shared" si="1"/>
        <v>4.7944817114125425E-2</v>
      </c>
    </row>
    <row r="32" spans="1:15" x14ac:dyDescent="0.2">
      <c r="A32" s="3" t="s">
        <v>283</v>
      </c>
      <c r="B32" s="3" t="s">
        <v>207</v>
      </c>
      <c r="C32" s="3" t="s">
        <v>785</v>
      </c>
      <c r="D32" s="3" t="s">
        <v>81</v>
      </c>
      <c r="E32" s="3" t="s">
        <v>834</v>
      </c>
      <c r="F32" s="3">
        <v>5</v>
      </c>
      <c r="G32" s="1" t="s">
        <v>198</v>
      </c>
      <c r="H32" s="3" t="s">
        <v>72</v>
      </c>
      <c r="I32" s="3" t="s">
        <v>796</v>
      </c>
      <c r="J32" s="3">
        <v>1</v>
      </c>
      <c r="K32" s="79">
        <v>14.2483150653346</v>
      </c>
      <c r="L32" s="79">
        <v>1.05526945928676</v>
      </c>
      <c r="M32" s="79">
        <f>VLOOKUP(D32,metadata!A:P,16,FALSE)</f>
        <v>36.1</v>
      </c>
      <c r="N32" s="79">
        <f t="shared" si="0"/>
        <v>2.9231840977472574E-2</v>
      </c>
      <c r="O32" s="80">
        <f t="shared" si="1"/>
        <v>2.9231840977472574E-2</v>
      </c>
    </row>
    <row r="33" spans="1:15" x14ac:dyDescent="0.2">
      <c r="A33" s="3" t="s">
        <v>283</v>
      </c>
      <c r="B33" s="3" t="s">
        <v>207</v>
      </c>
      <c r="C33" s="3" t="s">
        <v>786</v>
      </c>
      <c r="D33" s="3" t="s">
        <v>89</v>
      </c>
      <c r="E33" s="3" t="s">
        <v>835</v>
      </c>
      <c r="F33" s="3">
        <v>4</v>
      </c>
      <c r="G33" s="1" t="s">
        <v>198</v>
      </c>
      <c r="H33" s="3" t="s">
        <v>72</v>
      </c>
      <c r="I33" s="3" t="s">
        <v>796</v>
      </c>
      <c r="J33" s="3">
        <v>1</v>
      </c>
      <c r="K33" s="79">
        <v>17.236296029022999</v>
      </c>
      <c r="L33" s="79">
        <v>0.24241406603863599</v>
      </c>
      <c r="M33" s="79">
        <f>VLOOKUP(D33,metadata!A:P,16,FALSE)</f>
        <v>18.100000000000001</v>
      </c>
      <c r="N33" s="79">
        <f t="shared" si="0"/>
        <v>1.3393042322576574E-2</v>
      </c>
      <c r="O33" s="80">
        <f t="shared" si="1"/>
        <v>1.3393042322576574E-2</v>
      </c>
    </row>
    <row r="34" spans="1:15" x14ac:dyDescent="0.2">
      <c r="A34" s="3" t="s">
        <v>284</v>
      </c>
      <c r="B34" s="3" t="s">
        <v>208</v>
      </c>
      <c r="C34" s="3" t="s">
        <v>708</v>
      </c>
      <c r="D34" s="3" t="s">
        <v>114</v>
      </c>
      <c r="E34" s="3" t="s">
        <v>837</v>
      </c>
      <c r="F34" s="3">
        <v>15</v>
      </c>
      <c r="G34" s="1" t="s">
        <v>198</v>
      </c>
      <c r="H34" s="3" t="s">
        <v>71</v>
      </c>
      <c r="I34" s="3" t="s">
        <v>793</v>
      </c>
      <c r="J34" s="3">
        <v>1</v>
      </c>
      <c r="K34" s="79">
        <v>12.9274376153941</v>
      </c>
      <c r="L34" s="79">
        <v>3.20829760834518</v>
      </c>
      <c r="M34" s="79">
        <f>VLOOKUP(D34,metadata!A:P,16,FALSE)</f>
        <v>50.4</v>
      </c>
      <c r="N34" s="79">
        <f t="shared" si="0"/>
        <v>6.3656698578277382E-2</v>
      </c>
      <c r="O34" s="80">
        <f t="shared" si="1"/>
        <v>6.3656698578277382E-2</v>
      </c>
    </row>
    <row r="35" spans="1:15" x14ac:dyDescent="0.2">
      <c r="A35" s="3" t="s">
        <v>284</v>
      </c>
      <c r="B35" s="3" t="s">
        <v>208</v>
      </c>
      <c r="C35" s="3" t="s">
        <v>710</v>
      </c>
      <c r="D35" s="3" t="s">
        <v>90</v>
      </c>
      <c r="E35" s="3" t="s">
        <v>838</v>
      </c>
      <c r="F35" s="3">
        <v>14</v>
      </c>
      <c r="G35" s="1" t="s">
        <v>198</v>
      </c>
      <c r="H35" s="3" t="s">
        <v>71</v>
      </c>
      <c r="I35" s="3" t="s">
        <v>793</v>
      </c>
      <c r="J35" s="3">
        <v>1</v>
      </c>
      <c r="K35" s="79">
        <v>15.497997702422399</v>
      </c>
      <c r="L35" s="79">
        <v>0.88577211182245896</v>
      </c>
      <c r="M35" s="79">
        <f>VLOOKUP(D35,metadata!A:P,16,FALSE)</f>
        <v>32.299999999999997</v>
      </c>
      <c r="N35" s="79">
        <f t="shared" si="0"/>
        <v>2.7423285195741765E-2</v>
      </c>
      <c r="O35" s="80">
        <f t="shared" si="1"/>
        <v>2.7423285195741765E-2</v>
      </c>
    </row>
    <row r="36" spans="1:15" x14ac:dyDescent="0.2">
      <c r="A36" s="3" t="s">
        <v>284</v>
      </c>
      <c r="B36" s="3" t="s">
        <v>208</v>
      </c>
      <c r="C36" s="3" t="s">
        <v>711</v>
      </c>
      <c r="D36" s="3" t="s">
        <v>146</v>
      </c>
      <c r="E36" s="3" t="s">
        <v>839</v>
      </c>
      <c r="F36" s="3">
        <v>3</v>
      </c>
      <c r="G36" s="1" t="s">
        <v>199</v>
      </c>
      <c r="H36" s="3" t="s">
        <v>71</v>
      </c>
      <c r="I36" s="3" t="s">
        <v>793</v>
      </c>
      <c r="J36" s="3">
        <v>1</v>
      </c>
      <c r="K36" s="79">
        <v>17.161832062896</v>
      </c>
      <c r="L36" s="79">
        <v>0.38506260803197501</v>
      </c>
      <c r="M36" s="79">
        <f>VLOOKUP(D36,metadata!A:P,16,FALSE)</f>
        <v>24.4</v>
      </c>
      <c r="N36" s="79">
        <f t="shared" si="0"/>
        <v>1.578125442753996E-2</v>
      </c>
      <c r="O36" s="80">
        <f t="shared" si="1"/>
        <v>1.578125442753996E-2</v>
      </c>
    </row>
    <row r="37" spans="1:15" x14ac:dyDescent="0.2">
      <c r="A37" s="3" t="s">
        <v>284</v>
      </c>
      <c r="B37" s="3" t="s">
        <v>208</v>
      </c>
      <c r="C37" s="3" t="s">
        <v>713</v>
      </c>
      <c r="D37" s="3" t="s">
        <v>186</v>
      </c>
      <c r="E37" s="3" t="s">
        <v>840</v>
      </c>
      <c r="F37" s="3">
        <v>12</v>
      </c>
      <c r="G37" s="1" t="s">
        <v>199</v>
      </c>
      <c r="H37" s="3" t="s">
        <v>71</v>
      </c>
      <c r="I37" s="3" t="s">
        <v>793</v>
      </c>
      <c r="J37" s="3">
        <v>1</v>
      </c>
      <c r="K37" s="79">
        <v>12.634034711948599</v>
      </c>
      <c r="L37" s="79">
        <v>3.71597961652007</v>
      </c>
      <c r="M37" s="79">
        <f>VLOOKUP(D37,metadata!A:P,16,FALSE)</f>
        <v>23.6</v>
      </c>
      <c r="N37" s="79">
        <f t="shared" si="0"/>
        <v>0.15745676341186737</v>
      </c>
      <c r="O37" s="80">
        <f t="shared" si="1"/>
        <v>0.15745676341186737</v>
      </c>
    </row>
    <row r="38" spans="1:15" x14ac:dyDescent="0.2">
      <c r="A38" s="3" t="s">
        <v>284</v>
      </c>
      <c r="B38" s="3" t="s">
        <v>208</v>
      </c>
      <c r="C38" s="3" t="s">
        <v>723</v>
      </c>
      <c r="D38" s="3" t="s">
        <v>115</v>
      </c>
      <c r="E38" s="3" t="s">
        <v>837</v>
      </c>
      <c r="F38" s="3">
        <v>15</v>
      </c>
      <c r="G38" s="1" t="s">
        <v>198</v>
      </c>
      <c r="H38" s="3" t="s">
        <v>71</v>
      </c>
      <c r="I38" s="3" t="s">
        <v>794</v>
      </c>
      <c r="J38" s="3">
        <v>1</v>
      </c>
      <c r="K38" s="79">
        <v>15.0805828703629</v>
      </c>
      <c r="L38" s="79">
        <v>1.0916572846510399</v>
      </c>
      <c r="M38" s="79">
        <f>VLOOKUP(D38,metadata!A:P,16,FALSE)</f>
        <v>31.2</v>
      </c>
      <c r="N38" s="79">
        <f t="shared" si="0"/>
        <v>3.4989015533687176E-2</v>
      </c>
      <c r="O38" s="80">
        <f t="shared" si="1"/>
        <v>3.4989015533687176E-2</v>
      </c>
    </row>
    <row r="39" spans="1:15" x14ac:dyDescent="0.2">
      <c r="A39" s="3" t="s">
        <v>284</v>
      </c>
      <c r="B39" s="3" t="s">
        <v>208</v>
      </c>
      <c r="C39" s="3" t="s">
        <v>724</v>
      </c>
      <c r="D39" s="3" t="s">
        <v>91</v>
      </c>
      <c r="E39" s="3" t="s">
        <v>838</v>
      </c>
      <c r="F39" s="3">
        <v>14</v>
      </c>
      <c r="G39" s="1" t="s">
        <v>198</v>
      </c>
      <c r="H39" s="3" t="s">
        <v>71</v>
      </c>
      <c r="I39" s="3" t="s">
        <v>794</v>
      </c>
      <c r="J39" s="3">
        <v>1</v>
      </c>
      <c r="K39" s="79">
        <v>14.937955365898899</v>
      </c>
      <c r="L39" s="79">
        <v>1.1724647643788699</v>
      </c>
      <c r="M39" s="79">
        <f>VLOOKUP(D39,metadata!A:P,16,FALSE)</f>
        <v>37.9</v>
      </c>
      <c r="N39" s="79">
        <f t="shared" si="0"/>
        <v>3.0935745761975462E-2</v>
      </c>
      <c r="O39" s="80">
        <f t="shared" si="1"/>
        <v>3.0935745761975462E-2</v>
      </c>
    </row>
    <row r="40" spans="1:15" x14ac:dyDescent="0.2">
      <c r="A40" s="3" t="s">
        <v>284</v>
      </c>
      <c r="B40" s="3" t="s">
        <v>208</v>
      </c>
      <c r="C40" s="3" t="s">
        <v>725</v>
      </c>
      <c r="D40" s="3" t="s">
        <v>147</v>
      </c>
      <c r="E40" s="3" t="s">
        <v>839</v>
      </c>
      <c r="F40" s="3">
        <v>3</v>
      </c>
      <c r="G40" s="1" t="s">
        <v>199</v>
      </c>
      <c r="H40" s="3" t="s">
        <v>71</v>
      </c>
      <c r="I40" s="3" t="s">
        <v>794</v>
      </c>
      <c r="J40" s="3">
        <v>1</v>
      </c>
      <c r="K40" s="79">
        <v>13.666116437167799</v>
      </c>
      <c r="L40" s="79">
        <v>2.2164270091309</v>
      </c>
      <c r="M40" s="79">
        <f>VLOOKUP(D40,metadata!A:P,16,FALSE)</f>
        <v>38.6</v>
      </c>
      <c r="N40" s="79">
        <f t="shared" si="0"/>
        <v>5.7420388837588078E-2</v>
      </c>
      <c r="O40" s="80">
        <f t="shared" si="1"/>
        <v>5.7420388837588078E-2</v>
      </c>
    </row>
    <row r="41" spans="1:15" x14ac:dyDescent="0.2">
      <c r="A41" s="3" t="s">
        <v>284</v>
      </c>
      <c r="B41" s="3" t="s">
        <v>208</v>
      </c>
      <c r="C41" s="3" t="s">
        <v>726</v>
      </c>
      <c r="D41" s="3" t="s">
        <v>187</v>
      </c>
      <c r="E41" s="3" t="s">
        <v>840</v>
      </c>
      <c r="F41" s="3">
        <v>12</v>
      </c>
      <c r="G41" s="1" t="s">
        <v>199</v>
      </c>
      <c r="H41" s="3" t="s">
        <v>71</v>
      </c>
      <c r="I41" s="3" t="s">
        <v>794</v>
      </c>
      <c r="J41" s="3">
        <v>1</v>
      </c>
      <c r="K41" s="79">
        <v>12.642466470962299</v>
      </c>
      <c r="L41" s="79">
        <v>3.7003251577150902</v>
      </c>
      <c r="M41" s="79">
        <f>VLOOKUP(D41,metadata!A:P,16,FALSE)</f>
        <v>32.1</v>
      </c>
      <c r="N41" s="79">
        <f t="shared" si="0"/>
        <v>0.11527492703162275</v>
      </c>
      <c r="O41" s="80">
        <f t="shared" si="1"/>
        <v>0.11527492703162275</v>
      </c>
    </row>
    <row r="42" spans="1:15" x14ac:dyDescent="0.2">
      <c r="A42" s="3" t="s">
        <v>284</v>
      </c>
      <c r="B42" s="3" t="s">
        <v>208</v>
      </c>
      <c r="C42" s="3" t="s">
        <v>733</v>
      </c>
      <c r="D42" s="3" t="s">
        <v>116</v>
      </c>
      <c r="E42" s="3" t="s">
        <v>837</v>
      </c>
      <c r="F42" s="3">
        <v>15</v>
      </c>
      <c r="G42" s="1" t="s">
        <v>198</v>
      </c>
      <c r="H42" s="3" t="s">
        <v>71</v>
      </c>
      <c r="I42" s="3" t="s">
        <v>795</v>
      </c>
      <c r="J42" s="3">
        <v>1</v>
      </c>
      <c r="K42" s="79">
        <v>13.5533083374995</v>
      </c>
      <c r="L42" s="79">
        <v>2.3452161079263498</v>
      </c>
      <c r="M42" s="79">
        <f>VLOOKUP(D42,metadata!A:P,16,FALSE)</f>
        <v>24.3</v>
      </c>
      <c r="N42" s="79">
        <f t="shared" si="0"/>
        <v>9.6510950943471188E-2</v>
      </c>
      <c r="O42" s="80">
        <f t="shared" si="1"/>
        <v>9.6510950943471188E-2</v>
      </c>
    </row>
    <row r="43" spans="1:15" x14ac:dyDescent="0.2">
      <c r="A43" s="3" t="s">
        <v>284</v>
      </c>
      <c r="B43" s="3" t="s">
        <v>208</v>
      </c>
      <c r="C43" s="3" t="s">
        <v>734</v>
      </c>
      <c r="D43" s="3" t="s">
        <v>92</v>
      </c>
      <c r="E43" s="3" t="s">
        <v>838</v>
      </c>
      <c r="F43" s="3">
        <v>14</v>
      </c>
      <c r="G43" s="1" t="s">
        <v>198</v>
      </c>
      <c r="H43" s="3" t="s">
        <v>71</v>
      </c>
      <c r="I43" s="3" t="s">
        <v>795</v>
      </c>
      <c r="J43" s="3">
        <v>1</v>
      </c>
      <c r="K43" s="79">
        <v>14.2956262218955</v>
      </c>
      <c r="L43" s="79">
        <v>1.61722468860986</v>
      </c>
      <c r="M43" s="79">
        <f>VLOOKUP(D43,metadata!A:P,16,FALSE)</f>
        <v>45.5</v>
      </c>
      <c r="N43" s="79">
        <f t="shared" si="0"/>
        <v>3.5543399749667255E-2</v>
      </c>
      <c r="O43" s="80">
        <f t="shared" si="1"/>
        <v>3.5543399749667255E-2</v>
      </c>
    </row>
    <row r="44" spans="1:15" x14ac:dyDescent="0.2">
      <c r="A44" s="3" t="s">
        <v>284</v>
      </c>
      <c r="B44" s="3" t="s">
        <v>208</v>
      </c>
      <c r="C44" s="3" t="s">
        <v>735</v>
      </c>
      <c r="D44" s="3" t="s">
        <v>148</v>
      </c>
      <c r="E44" s="3" t="s">
        <v>839</v>
      </c>
      <c r="F44" s="3">
        <v>3</v>
      </c>
      <c r="G44" s="1" t="s">
        <v>199</v>
      </c>
      <c r="H44" s="3" t="s">
        <v>71</v>
      </c>
      <c r="I44" s="3" t="s">
        <v>795</v>
      </c>
      <c r="J44" s="3">
        <v>1</v>
      </c>
      <c r="K44" s="79">
        <v>12.7423395259977</v>
      </c>
      <c r="L44" s="79">
        <v>3.5198414433626399</v>
      </c>
      <c r="M44" s="79">
        <f>VLOOKUP(D44,metadata!A:P,16,FALSE)</f>
        <v>44.8</v>
      </c>
      <c r="N44" s="79">
        <f t="shared" si="0"/>
        <v>7.8567889360773219E-2</v>
      </c>
      <c r="O44" s="80">
        <f t="shared" si="1"/>
        <v>7.8567889360773219E-2</v>
      </c>
    </row>
    <row r="45" spans="1:15" x14ac:dyDescent="0.2">
      <c r="A45" s="3" t="s">
        <v>284</v>
      </c>
      <c r="B45" s="3" t="s">
        <v>208</v>
      </c>
      <c r="C45" s="3" t="s">
        <v>736</v>
      </c>
      <c r="D45" s="3" t="s">
        <v>188</v>
      </c>
      <c r="E45" s="3" t="s">
        <v>840</v>
      </c>
      <c r="F45" s="3">
        <v>12</v>
      </c>
      <c r="G45" s="1" t="s">
        <v>199</v>
      </c>
      <c r="H45" s="3" t="s">
        <v>71</v>
      </c>
      <c r="I45" s="3" t="s">
        <v>795</v>
      </c>
      <c r="J45" s="3">
        <v>1</v>
      </c>
      <c r="K45" s="79">
        <v>12.3682691192337</v>
      </c>
      <c r="L45" s="79">
        <v>4.2448508345246498</v>
      </c>
      <c r="M45" s="79">
        <f>VLOOKUP(D45,metadata!A:P,16,FALSE)</f>
        <v>36.700000000000003</v>
      </c>
      <c r="N45" s="79">
        <f t="shared" si="0"/>
        <v>0.11566351047751089</v>
      </c>
      <c r="O45" s="80">
        <f t="shared" si="1"/>
        <v>0.11566351047751089</v>
      </c>
    </row>
    <row r="46" spans="1:15" x14ac:dyDescent="0.2">
      <c r="A46" s="3" t="s">
        <v>284</v>
      </c>
      <c r="B46" s="3" t="s">
        <v>208</v>
      </c>
      <c r="C46" s="3" t="s">
        <v>743</v>
      </c>
      <c r="D46" s="3" t="s">
        <v>117</v>
      </c>
      <c r="E46" s="3" t="s">
        <v>837</v>
      </c>
      <c r="F46" s="3">
        <v>15</v>
      </c>
      <c r="G46" s="1" t="s">
        <v>198</v>
      </c>
      <c r="H46" s="3" t="s">
        <v>71</v>
      </c>
      <c r="I46" s="3" t="s">
        <v>796</v>
      </c>
      <c r="J46" s="3">
        <v>1</v>
      </c>
      <c r="K46" s="79">
        <v>13.390964242229501</v>
      </c>
      <c r="L46" s="79">
        <v>2.5438037536430702</v>
      </c>
      <c r="M46" s="79">
        <f>VLOOKUP(D46,metadata!A:P,16,FALSE)</f>
        <v>77.7</v>
      </c>
      <c r="N46" s="79">
        <f t="shared" si="0"/>
        <v>3.2738787048173359E-2</v>
      </c>
      <c r="O46" s="80">
        <f t="shared" si="1"/>
        <v>3.2738787048173359E-2</v>
      </c>
    </row>
    <row r="47" spans="1:15" x14ac:dyDescent="0.2">
      <c r="A47" s="3" t="s">
        <v>284</v>
      </c>
      <c r="B47" s="3" t="s">
        <v>208</v>
      </c>
      <c r="C47" s="3" t="s">
        <v>744</v>
      </c>
      <c r="D47" s="3" t="s">
        <v>93</v>
      </c>
      <c r="E47" s="3" t="s">
        <v>838</v>
      </c>
      <c r="F47" s="3">
        <v>14</v>
      </c>
      <c r="G47" s="1" t="s">
        <v>198</v>
      </c>
      <c r="H47" s="3" t="s">
        <v>71</v>
      </c>
      <c r="I47" s="3" t="s">
        <v>796</v>
      </c>
      <c r="J47" s="3">
        <v>1</v>
      </c>
      <c r="K47" s="79">
        <v>17.5983569114448</v>
      </c>
      <c r="L47" s="79">
        <v>0.30946509868973598</v>
      </c>
      <c r="M47" s="79">
        <f>VLOOKUP(D47,metadata!A:P,16,FALSE)</f>
        <v>26</v>
      </c>
      <c r="N47" s="79">
        <f t="shared" si="0"/>
        <v>1.1902503795759077E-2</v>
      </c>
      <c r="O47" s="80">
        <f t="shared" si="1"/>
        <v>1.1902503795759077E-2</v>
      </c>
    </row>
    <row r="48" spans="1:15" x14ac:dyDescent="0.2">
      <c r="A48" s="3" t="s">
        <v>284</v>
      </c>
      <c r="B48" s="3" t="s">
        <v>208</v>
      </c>
      <c r="C48" s="3" t="s">
        <v>745</v>
      </c>
      <c r="D48" s="3" t="s">
        <v>149</v>
      </c>
      <c r="E48" s="3" t="s">
        <v>839</v>
      </c>
      <c r="F48" s="3">
        <v>3</v>
      </c>
      <c r="G48" s="1" t="s">
        <v>199</v>
      </c>
      <c r="H48" s="3" t="s">
        <v>71</v>
      </c>
      <c r="I48" s="3" t="s">
        <v>796</v>
      </c>
      <c r="J48" s="3">
        <v>1</v>
      </c>
      <c r="K48" s="79">
        <v>15.2746903626239</v>
      </c>
      <c r="L48" s="79">
        <v>0.99055552445133499</v>
      </c>
      <c r="M48" s="79">
        <f>VLOOKUP(D48,metadata!A:P,16,FALSE)</f>
        <v>59.1</v>
      </c>
      <c r="N48" s="79">
        <f t="shared" si="0"/>
        <v>1.6760668772442217E-2</v>
      </c>
      <c r="O48" s="80">
        <f t="shared" si="1"/>
        <v>1.6760668772442217E-2</v>
      </c>
    </row>
    <row r="49" spans="1:15" x14ac:dyDescent="0.2">
      <c r="A49" s="3" t="s">
        <v>284</v>
      </c>
      <c r="B49" s="3" t="s">
        <v>208</v>
      </c>
      <c r="C49" s="3" t="s">
        <v>746</v>
      </c>
      <c r="D49" s="3" t="s">
        <v>189</v>
      </c>
      <c r="E49" s="3" t="s">
        <v>840</v>
      </c>
      <c r="F49" s="3">
        <v>12</v>
      </c>
      <c r="G49" s="1" t="s">
        <v>199</v>
      </c>
      <c r="H49" s="3" t="s">
        <v>71</v>
      </c>
      <c r="I49" s="3" t="s">
        <v>796</v>
      </c>
      <c r="J49" s="3">
        <v>1</v>
      </c>
      <c r="K49" s="79">
        <v>14.878454923693999</v>
      </c>
      <c r="L49" s="79">
        <v>1.20791898980698</v>
      </c>
      <c r="M49" s="79">
        <f>VLOOKUP(D49,metadata!A:P,16,FALSE)</f>
        <v>27</v>
      </c>
      <c r="N49" s="79">
        <f t="shared" si="0"/>
        <v>4.4737740363221479E-2</v>
      </c>
      <c r="O49" s="80">
        <f t="shared" si="1"/>
        <v>4.4737740363221479E-2</v>
      </c>
    </row>
    <row r="50" spans="1:15" x14ac:dyDescent="0.2">
      <c r="A50" s="3" t="s">
        <v>284</v>
      </c>
      <c r="B50" s="3" t="s">
        <v>208</v>
      </c>
      <c r="C50" s="3" t="s">
        <v>753</v>
      </c>
      <c r="D50" s="3" t="s">
        <v>118</v>
      </c>
      <c r="E50" s="3" t="s">
        <v>837</v>
      </c>
      <c r="F50" s="3">
        <v>15</v>
      </c>
      <c r="G50" s="1" t="s">
        <v>198</v>
      </c>
      <c r="H50" s="3" t="s">
        <v>72</v>
      </c>
      <c r="I50" s="3" t="s">
        <v>793</v>
      </c>
      <c r="J50" s="3">
        <v>1</v>
      </c>
      <c r="K50" s="79">
        <v>13.192638671907901</v>
      </c>
      <c r="L50" s="79">
        <v>2.80936580495564</v>
      </c>
      <c r="M50" s="79">
        <f>VLOOKUP(D50,metadata!A:P,16,FALSE)</f>
        <v>16.5</v>
      </c>
      <c r="N50" s="79">
        <f t="shared" si="0"/>
        <v>0.17026459423973575</v>
      </c>
      <c r="O50" s="80">
        <f t="shared" si="1"/>
        <v>0.17026459423973575</v>
      </c>
    </row>
    <row r="51" spans="1:15" x14ac:dyDescent="0.2">
      <c r="A51" s="3" t="s">
        <v>284</v>
      </c>
      <c r="B51" s="3" t="s">
        <v>208</v>
      </c>
      <c r="C51" s="3" t="s">
        <v>754</v>
      </c>
      <c r="D51" s="3" t="s">
        <v>94</v>
      </c>
      <c r="E51" s="3" t="s">
        <v>838</v>
      </c>
      <c r="F51" s="3">
        <v>14</v>
      </c>
      <c r="G51" s="1" t="s">
        <v>198</v>
      </c>
      <c r="H51" s="3" t="s">
        <v>72</v>
      </c>
      <c r="I51" s="3" t="s">
        <v>793</v>
      </c>
      <c r="J51" s="3">
        <v>1</v>
      </c>
      <c r="K51" s="79">
        <v>14.7060273493003</v>
      </c>
      <c r="L51" s="79">
        <v>1.3168343158823499</v>
      </c>
      <c r="M51" s="79">
        <f>VLOOKUP(D51,metadata!A:P,16,FALSE)</f>
        <v>43.2</v>
      </c>
      <c r="N51" s="79">
        <f t="shared" si="0"/>
        <v>3.0482275830609949E-2</v>
      </c>
      <c r="O51" s="80">
        <f t="shared" si="1"/>
        <v>3.0482275830609949E-2</v>
      </c>
    </row>
    <row r="52" spans="1:15" x14ac:dyDescent="0.2">
      <c r="A52" s="3" t="s">
        <v>284</v>
      </c>
      <c r="B52" s="3" t="s">
        <v>208</v>
      </c>
      <c r="C52" s="3" t="s">
        <v>755</v>
      </c>
      <c r="D52" s="3" t="s">
        <v>150</v>
      </c>
      <c r="E52" s="3" t="s">
        <v>839</v>
      </c>
      <c r="F52" s="3">
        <v>3</v>
      </c>
      <c r="G52" s="1" t="s">
        <v>199</v>
      </c>
      <c r="H52" s="3" t="s">
        <v>72</v>
      </c>
      <c r="I52" s="3" t="s">
        <v>793</v>
      </c>
      <c r="J52" s="3">
        <v>1</v>
      </c>
      <c r="K52" s="79">
        <v>16.260794654504501</v>
      </c>
      <c r="L52" s="79">
        <v>0.60458371958509805</v>
      </c>
      <c r="M52" s="79">
        <f>VLOOKUP(D52,metadata!A:P,16,FALSE)</f>
        <v>9.6199999999999992</v>
      </c>
      <c r="N52" s="79">
        <f t="shared" si="0"/>
        <v>6.2846540497411438E-2</v>
      </c>
      <c r="O52" s="80">
        <f t="shared" si="1"/>
        <v>6.2846540497411438E-2</v>
      </c>
    </row>
    <row r="53" spans="1:15" x14ac:dyDescent="0.2">
      <c r="A53" s="3" t="s">
        <v>284</v>
      </c>
      <c r="B53" s="3" t="s">
        <v>208</v>
      </c>
      <c r="C53" s="3" t="s">
        <v>756</v>
      </c>
      <c r="D53" s="3" t="s">
        <v>190</v>
      </c>
      <c r="E53" s="3" t="s">
        <v>840</v>
      </c>
      <c r="F53" s="3">
        <v>12</v>
      </c>
      <c r="G53" s="1" t="s">
        <v>199</v>
      </c>
      <c r="H53" s="3" t="s">
        <v>72</v>
      </c>
      <c r="I53" s="3" t="s">
        <v>793</v>
      </c>
      <c r="J53" s="3">
        <v>1</v>
      </c>
      <c r="K53" s="79">
        <v>13.089013277118999</v>
      </c>
      <c r="L53" s="79">
        <v>2.9589730068700999</v>
      </c>
      <c r="M53" s="79">
        <f>VLOOKUP(D53,metadata!A:P,16,FALSE)</f>
        <v>8.26</v>
      </c>
      <c r="N53" s="79">
        <f t="shared" si="0"/>
        <v>0.35822917758717915</v>
      </c>
      <c r="O53" s="80">
        <f t="shared" si="1"/>
        <v>0.35822917758717915</v>
      </c>
    </row>
    <row r="54" spans="1:15" x14ac:dyDescent="0.2">
      <c r="A54" s="3" t="s">
        <v>284</v>
      </c>
      <c r="B54" s="3" t="s">
        <v>208</v>
      </c>
      <c r="C54" s="3" t="s">
        <v>763</v>
      </c>
      <c r="D54" s="3" t="s">
        <v>119</v>
      </c>
      <c r="E54" s="3" t="s">
        <v>837</v>
      </c>
      <c r="F54" s="3">
        <v>15</v>
      </c>
      <c r="G54" s="1" t="s">
        <v>198</v>
      </c>
      <c r="H54" s="3" t="s">
        <v>72</v>
      </c>
      <c r="I54" s="3" t="s">
        <v>794</v>
      </c>
      <c r="J54" s="3">
        <v>1</v>
      </c>
      <c r="K54" s="79">
        <v>13.2428283874403</v>
      </c>
      <c r="L54" s="79">
        <v>2.7396484867012698</v>
      </c>
      <c r="M54" s="79">
        <f>VLOOKUP(D54,metadata!A:P,16,FALSE)</f>
        <v>8.2200000000000006</v>
      </c>
      <c r="N54" s="79">
        <f t="shared" si="0"/>
        <v>0.33329057015830532</v>
      </c>
      <c r="O54" s="80">
        <f t="shared" si="1"/>
        <v>0.33329057015830532</v>
      </c>
    </row>
    <row r="55" spans="1:15" x14ac:dyDescent="0.2">
      <c r="A55" s="3" t="s">
        <v>284</v>
      </c>
      <c r="B55" s="3" t="s">
        <v>208</v>
      </c>
      <c r="C55" s="3" t="s">
        <v>764</v>
      </c>
      <c r="D55" s="3" t="s">
        <v>95</v>
      </c>
      <c r="E55" s="3" t="s">
        <v>838</v>
      </c>
      <c r="F55" s="3">
        <v>14</v>
      </c>
      <c r="G55" s="1" t="s">
        <v>198</v>
      </c>
      <c r="H55" s="3" t="s">
        <v>72</v>
      </c>
      <c r="I55" s="3" t="s">
        <v>794</v>
      </c>
      <c r="J55" s="3">
        <v>1</v>
      </c>
      <c r="K55" s="79">
        <v>14.3006673166845</v>
      </c>
      <c r="L55" s="79">
        <v>1.61314797495327</v>
      </c>
      <c r="M55" s="79">
        <f>VLOOKUP(D55,metadata!A:P,16,FALSE)</f>
        <v>23.2</v>
      </c>
      <c r="N55" s="79">
        <f t="shared" si="0"/>
        <v>6.9532240299709919E-2</v>
      </c>
      <c r="O55" s="80">
        <f t="shared" si="1"/>
        <v>6.9532240299709919E-2</v>
      </c>
    </row>
    <row r="56" spans="1:15" x14ac:dyDescent="0.2">
      <c r="A56" s="3" t="s">
        <v>284</v>
      </c>
      <c r="B56" s="3" t="s">
        <v>208</v>
      </c>
      <c r="C56" s="3" t="s">
        <v>765</v>
      </c>
      <c r="D56" s="3" t="s">
        <v>151</v>
      </c>
      <c r="E56" s="3" t="s">
        <v>839</v>
      </c>
      <c r="F56" s="3">
        <v>3</v>
      </c>
      <c r="G56" s="1" t="s">
        <v>199</v>
      </c>
      <c r="H56" s="3" t="s">
        <v>72</v>
      </c>
      <c r="I56" s="3" t="s">
        <v>794</v>
      </c>
      <c r="J56" s="3">
        <v>1</v>
      </c>
      <c r="K56" s="79">
        <v>14.880081925980599</v>
      </c>
      <c r="L56" s="79">
        <v>1.2069354044884799</v>
      </c>
      <c r="M56" s="79">
        <f>VLOOKUP(D56,metadata!A:P,16,FALSE)</f>
        <v>15.5</v>
      </c>
      <c r="N56" s="79">
        <f t="shared" si="0"/>
        <v>7.7866800289579347E-2</v>
      </c>
      <c r="O56" s="80">
        <f t="shared" si="1"/>
        <v>7.7866800289579347E-2</v>
      </c>
    </row>
    <row r="57" spans="1:15" x14ac:dyDescent="0.2">
      <c r="A57" s="3" t="s">
        <v>284</v>
      </c>
      <c r="B57" s="3" t="s">
        <v>208</v>
      </c>
      <c r="C57" s="3" t="s">
        <v>766</v>
      </c>
      <c r="D57" s="3" t="s">
        <v>191</v>
      </c>
      <c r="E57" s="3" t="s">
        <v>840</v>
      </c>
      <c r="F57" s="3">
        <v>12</v>
      </c>
      <c r="G57" s="1" t="s">
        <v>199</v>
      </c>
      <c r="H57" s="3" t="s">
        <v>72</v>
      </c>
      <c r="I57" s="3" t="s">
        <v>794</v>
      </c>
      <c r="J57" s="3">
        <v>1</v>
      </c>
      <c r="K57" s="79">
        <v>12.583982148915799</v>
      </c>
      <c r="L57" s="79">
        <v>3.81028050088974</v>
      </c>
      <c r="M57" s="79">
        <f>VLOOKUP(D57,metadata!A:P,16,FALSE)</f>
        <v>11.9</v>
      </c>
      <c r="N57" s="79">
        <f t="shared" ref="N57:N65" si="2">L57/M57</f>
        <v>0.32019163873023027</v>
      </c>
      <c r="O57" s="80">
        <f t="shared" si="1"/>
        <v>0.32019163873023027</v>
      </c>
    </row>
    <row r="58" spans="1:15" x14ac:dyDescent="0.2">
      <c r="A58" s="3" t="s">
        <v>284</v>
      </c>
      <c r="B58" s="3" t="s">
        <v>208</v>
      </c>
      <c r="C58" s="3" t="s">
        <v>773</v>
      </c>
      <c r="D58" s="3" t="s">
        <v>120</v>
      </c>
      <c r="E58" s="3" t="s">
        <v>837</v>
      </c>
      <c r="F58" s="3">
        <v>15</v>
      </c>
      <c r="G58" s="1" t="s">
        <v>198</v>
      </c>
      <c r="H58" s="3" t="s">
        <v>72</v>
      </c>
      <c r="I58" s="3" t="s">
        <v>795</v>
      </c>
      <c r="J58" s="3">
        <v>1</v>
      </c>
      <c r="K58" s="79">
        <v>12.6069265407586</v>
      </c>
      <c r="L58" s="79">
        <v>3.7667589590878801</v>
      </c>
      <c r="M58" s="79">
        <f>VLOOKUP(D58,metadata!A:P,16,FALSE)</f>
        <v>22.1</v>
      </c>
      <c r="N58" s="79">
        <f t="shared" si="2"/>
        <v>0.17044158185918007</v>
      </c>
      <c r="O58" s="80">
        <f t="shared" si="1"/>
        <v>0.17044158185918007</v>
      </c>
    </row>
    <row r="59" spans="1:15" x14ac:dyDescent="0.2">
      <c r="A59" s="3" t="s">
        <v>284</v>
      </c>
      <c r="B59" s="3" t="s">
        <v>208</v>
      </c>
      <c r="C59" s="3" t="s">
        <v>774</v>
      </c>
      <c r="D59" s="3" t="s">
        <v>96</v>
      </c>
      <c r="E59" s="3" t="s">
        <v>838</v>
      </c>
      <c r="F59" s="3">
        <v>14</v>
      </c>
      <c r="G59" s="1" t="s">
        <v>198</v>
      </c>
      <c r="H59" s="3" t="s">
        <v>72</v>
      </c>
      <c r="I59" s="3" t="s">
        <v>795</v>
      </c>
      <c r="J59" s="3">
        <v>1</v>
      </c>
      <c r="K59" s="79">
        <v>13.7162118166877</v>
      </c>
      <c r="L59" s="79">
        <v>2.1615261721502801</v>
      </c>
      <c r="M59" s="79">
        <f>VLOOKUP(D59,metadata!A:P,16,FALSE)</f>
        <v>28.8</v>
      </c>
      <c r="N59" s="79">
        <f t="shared" si="2"/>
        <v>7.5052992088551387E-2</v>
      </c>
      <c r="O59" s="80">
        <f t="shared" si="1"/>
        <v>7.5052992088551387E-2</v>
      </c>
    </row>
    <row r="60" spans="1:15" x14ac:dyDescent="0.2">
      <c r="A60" s="3" t="s">
        <v>284</v>
      </c>
      <c r="B60" s="3" t="s">
        <v>208</v>
      </c>
      <c r="C60" s="3" t="s">
        <v>775</v>
      </c>
      <c r="D60" s="3" t="s">
        <v>152</v>
      </c>
      <c r="E60" s="3" t="s">
        <v>839</v>
      </c>
      <c r="F60" s="3">
        <v>3</v>
      </c>
      <c r="G60" s="1" t="s">
        <v>199</v>
      </c>
      <c r="H60" s="3" t="s">
        <v>72</v>
      </c>
      <c r="I60" s="3" t="s">
        <v>795</v>
      </c>
      <c r="J60" s="3">
        <v>1</v>
      </c>
      <c r="K60" s="79">
        <v>14.574026306469801</v>
      </c>
      <c r="L60" s="79">
        <v>1.40680518006934</v>
      </c>
      <c r="M60" s="79">
        <f>VLOOKUP(D60,metadata!A:P,16,FALSE)</f>
        <v>31.2</v>
      </c>
      <c r="N60" s="79">
        <f t="shared" si="2"/>
        <v>4.5089909617607053E-2</v>
      </c>
      <c r="O60" s="80">
        <f t="shared" si="1"/>
        <v>4.5089909617607053E-2</v>
      </c>
    </row>
    <row r="61" spans="1:15" x14ac:dyDescent="0.2">
      <c r="A61" s="3" t="s">
        <v>284</v>
      </c>
      <c r="B61" s="3" t="s">
        <v>208</v>
      </c>
      <c r="C61" s="3" t="s">
        <v>776</v>
      </c>
      <c r="D61" s="3" t="s">
        <v>192</v>
      </c>
      <c r="E61" s="3" t="s">
        <v>840</v>
      </c>
      <c r="F61" s="3">
        <v>12</v>
      </c>
      <c r="G61" s="1" t="s">
        <v>199</v>
      </c>
      <c r="H61" s="3" t="s">
        <v>72</v>
      </c>
      <c r="I61" s="3" t="s">
        <v>795</v>
      </c>
      <c r="J61" s="3">
        <v>1</v>
      </c>
      <c r="K61" s="79">
        <v>12.841048809602</v>
      </c>
      <c r="L61" s="79">
        <v>3.3501123166848301</v>
      </c>
      <c r="M61" s="79">
        <f>VLOOKUP(D61,metadata!A:P,16,FALSE)</f>
        <v>19.899999999999999</v>
      </c>
      <c r="N61" s="79">
        <f t="shared" si="2"/>
        <v>0.16834735259722766</v>
      </c>
      <c r="O61" s="80">
        <f t="shared" si="1"/>
        <v>0.16834735259722766</v>
      </c>
    </row>
    <row r="62" spans="1:15" x14ac:dyDescent="0.2">
      <c r="A62" s="3" t="s">
        <v>284</v>
      </c>
      <c r="B62" s="3" t="s">
        <v>208</v>
      </c>
      <c r="C62" s="3" t="s">
        <v>783</v>
      </c>
      <c r="D62" s="3" t="s">
        <v>121</v>
      </c>
      <c r="E62" s="3" t="s">
        <v>837</v>
      </c>
      <c r="F62" s="3">
        <v>15</v>
      </c>
      <c r="G62" s="1" t="s">
        <v>198</v>
      </c>
      <c r="H62" s="3" t="s">
        <v>72</v>
      </c>
      <c r="I62" s="3" t="s">
        <v>796</v>
      </c>
      <c r="J62" s="3">
        <v>1</v>
      </c>
      <c r="K62" s="79">
        <v>12.9944558429338</v>
      </c>
      <c r="L62" s="79">
        <v>3.1024296468192398</v>
      </c>
      <c r="M62" s="79">
        <f>VLOOKUP(D62,metadata!A:P,16,FALSE)</f>
        <v>38.9</v>
      </c>
      <c r="N62" s="79">
        <f t="shared" si="2"/>
        <v>7.9753975496638554E-2</v>
      </c>
      <c r="O62" s="80">
        <f t="shared" si="1"/>
        <v>7.9753975496638554E-2</v>
      </c>
    </row>
    <row r="63" spans="1:15" x14ac:dyDescent="0.2">
      <c r="A63" s="3" t="s">
        <v>284</v>
      </c>
      <c r="B63" s="3" t="s">
        <v>208</v>
      </c>
      <c r="C63" s="3" t="s">
        <v>784</v>
      </c>
      <c r="D63" s="3" t="s">
        <v>97</v>
      </c>
      <c r="E63" s="3" t="s">
        <v>838</v>
      </c>
      <c r="F63" s="3">
        <v>14</v>
      </c>
      <c r="G63" s="1" t="s">
        <v>198</v>
      </c>
      <c r="H63" s="3" t="s">
        <v>72</v>
      </c>
      <c r="I63" s="3" t="s">
        <v>796</v>
      </c>
      <c r="J63" s="3">
        <v>1</v>
      </c>
      <c r="K63" s="79">
        <v>13.0275075486537</v>
      </c>
      <c r="L63" s="79">
        <v>3.0515117715548499</v>
      </c>
      <c r="M63" s="79">
        <f>VLOOKUP(D63,metadata!A:P,16,FALSE)</f>
        <v>20.6</v>
      </c>
      <c r="N63" s="79">
        <f t="shared" si="2"/>
        <v>0.14813163939586649</v>
      </c>
      <c r="O63" s="80">
        <f t="shared" si="1"/>
        <v>0.14813163939586649</v>
      </c>
    </row>
    <row r="64" spans="1:15" x14ac:dyDescent="0.2">
      <c r="A64" s="3" t="s">
        <v>284</v>
      </c>
      <c r="B64" s="3" t="s">
        <v>208</v>
      </c>
      <c r="C64" s="3" t="s">
        <v>785</v>
      </c>
      <c r="D64" s="3" t="s">
        <v>153</v>
      </c>
      <c r="E64" s="3" t="s">
        <v>839</v>
      </c>
      <c r="F64" s="3">
        <v>3</v>
      </c>
      <c r="G64" s="1" t="s">
        <v>199</v>
      </c>
      <c r="H64" s="3" t="s">
        <v>72</v>
      </c>
      <c r="I64" s="3" t="s">
        <v>796</v>
      </c>
      <c r="J64" s="3">
        <v>1</v>
      </c>
      <c r="K64" s="79">
        <v>18.854047396231799</v>
      </c>
      <c r="L64" s="79">
        <v>0.165032479076368</v>
      </c>
      <c r="M64" s="79">
        <f>VLOOKUP(D64,metadata!A:P,16,FALSE)</f>
        <v>26.6</v>
      </c>
      <c r="N64" s="79">
        <f t="shared" si="2"/>
        <v>6.2042285367055637E-3</v>
      </c>
      <c r="O64" s="80">
        <f t="shared" si="1"/>
        <v>6.2042285367055637E-3</v>
      </c>
    </row>
    <row r="65" spans="1:15" x14ac:dyDescent="0.2">
      <c r="A65" s="3" t="s">
        <v>284</v>
      </c>
      <c r="B65" s="3" t="s">
        <v>208</v>
      </c>
      <c r="C65" s="3" t="s">
        <v>786</v>
      </c>
      <c r="D65" s="3" t="s">
        <v>193</v>
      </c>
      <c r="E65" s="3" t="s">
        <v>840</v>
      </c>
      <c r="F65" s="3">
        <v>12</v>
      </c>
      <c r="G65" s="1" t="s">
        <v>199</v>
      </c>
      <c r="H65" s="3" t="s">
        <v>72</v>
      </c>
      <c r="I65" s="3" t="s">
        <v>796</v>
      </c>
      <c r="J65" s="3">
        <v>1</v>
      </c>
      <c r="K65" s="79">
        <v>12.590203643062599</v>
      </c>
      <c r="L65" s="79">
        <v>3.7984299551200098</v>
      </c>
      <c r="M65" s="79">
        <f>VLOOKUP(D65,metadata!A:P,16,FALSE)</f>
        <v>34.1</v>
      </c>
      <c r="N65" s="79">
        <f t="shared" si="2"/>
        <v>0.11139090777478035</v>
      </c>
      <c r="O65" s="80">
        <f t="shared" si="1"/>
        <v>0.11139090777478035</v>
      </c>
    </row>
    <row r="66" spans="1:15" x14ac:dyDescent="0.2">
      <c r="A66" s="3" t="s">
        <v>831</v>
      </c>
      <c r="B66" s="3" t="s">
        <v>258</v>
      </c>
      <c r="C66" s="3" t="s">
        <v>288</v>
      </c>
      <c r="D66" s="3" t="str">
        <f t="shared" ref="D66:D129" si="3">E66&amp;"_"&amp;H66&amp;"_"&amp;I66</f>
        <v>SAI145_water_1</v>
      </c>
      <c r="E66" s="3" t="s">
        <v>819</v>
      </c>
      <c r="F66" s="3">
        <v>13</v>
      </c>
      <c r="G66" s="1" t="s">
        <v>199</v>
      </c>
      <c r="H66" s="3" t="s">
        <v>71</v>
      </c>
      <c r="I66" s="3">
        <v>1</v>
      </c>
      <c r="J66" s="3" t="s">
        <v>793</v>
      </c>
      <c r="K66" s="79">
        <v>11.9</v>
      </c>
      <c r="L66" s="79">
        <v>5.649</v>
      </c>
      <c r="M66" s="79">
        <f>VLOOKUP(D66,metadata!A:P,16,FALSE)</f>
        <v>48.5</v>
      </c>
      <c r="N66" s="79">
        <f>L66/M66</f>
        <v>0.11647422680412371</v>
      </c>
      <c r="O66" s="80">
        <f t="shared" si="1"/>
        <v>0.11647422680412371</v>
      </c>
    </row>
    <row r="67" spans="1:15" x14ac:dyDescent="0.2">
      <c r="A67" s="3" t="s">
        <v>831</v>
      </c>
      <c r="B67" s="3" t="s">
        <v>258</v>
      </c>
      <c r="C67" s="3" t="s">
        <v>289</v>
      </c>
      <c r="D67" s="3" t="str">
        <f t="shared" si="3"/>
        <v>SAI145_water_1</v>
      </c>
      <c r="E67" s="3" t="s">
        <v>819</v>
      </c>
      <c r="F67" s="3">
        <v>13</v>
      </c>
      <c r="G67" s="1" t="s">
        <v>199</v>
      </c>
      <c r="H67" s="3" t="s">
        <v>71</v>
      </c>
      <c r="I67" s="3">
        <v>1</v>
      </c>
      <c r="J67" s="3" t="s">
        <v>794</v>
      </c>
      <c r="K67" s="79">
        <v>11.71</v>
      </c>
      <c r="L67" s="79">
        <v>6.1959999999999997</v>
      </c>
      <c r="M67" s="79">
        <f>VLOOKUP(D67,metadata!A:P,16,FALSE)</f>
        <v>48.5</v>
      </c>
      <c r="N67" s="79">
        <f t="shared" ref="N67:N130" si="4">L67/M67</f>
        <v>0.12775257731958761</v>
      </c>
      <c r="O67" s="80">
        <f t="shared" ref="O67:O130" si="5">L67/M67</f>
        <v>0.12775257731958761</v>
      </c>
    </row>
    <row r="68" spans="1:15" x14ac:dyDescent="0.2">
      <c r="A68" s="3" t="s">
        <v>831</v>
      </c>
      <c r="B68" s="3" t="s">
        <v>258</v>
      </c>
      <c r="C68" s="3" t="s">
        <v>290</v>
      </c>
      <c r="D68" s="3" t="str">
        <f t="shared" si="3"/>
        <v>SAI145_water_2</v>
      </c>
      <c r="E68" s="3" t="s">
        <v>819</v>
      </c>
      <c r="F68" s="3">
        <v>13</v>
      </c>
      <c r="G68" s="1" t="s">
        <v>199</v>
      </c>
      <c r="H68" s="3" t="s">
        <v>71</v>
      </c>
      <c r="I68" s="3">
        <v>2</v>
      </c>
      <c r="J68" s="3" t="s">
        <v>793</v>
      </c>
      <c r="K68" s="79">
        <v>11.91</v>
      </c>
      <c r="L68" s="79">
        <v>5.6269999999999998</v>
      </c>
      <c r="M68" s="79">
        <f>VLOOKUP(D68,metadata!A:P,16,FALSE)</f>
        <v>41.2</v>
      </c>
      <c r="N68" s="79">
        <f t="shared" si="4"/>
        <v>0.13657766990291262</v>
      </c>
      <c r="O68" s="80">
        <f t="shared" si="5"/>
        <v>0.13657766990291262</v>
      </c>
    </row>
    <row r="69" spans="1:15" x14ac:dyDescent="0.2">
      <c r="A69" s="3" t="s">
        <v>831</v>
      </c>
      <c r="B69" s="3" t="s">
        <v>258</v>
      </c>
      <c r="C69" s="3" t="s">
        <v>291</v>
      </c>
      <c r="D69" s="3" t="str">
        <f t="shared" si="3"/>
        <v>SAI145_water_2</v>
      </c>
      <c r="E69" s="3" t="s">
        <v>819</v>
      </c>
      <c r="F69" s="3">
        <v>13</v>
      </c>
      <c r="G69" s="1" t="s">
        <v>199</v>
      </c>
      <c r="H69" s="3" t="s">
        <v>71</v>
      </c>
      <c r="I69" s="3">
        <v>2</v>
      </c>
      <c r="J69" s="3" t="s">
        <v>794</v>
      </c>
      <c r="K69" s="79">
        <v>12.07</v>
      </c>
      <c r="L69" s="79">
        <v>5.194</v>
      </c>
      <c r="M69" s="79">
        <f>VLOOKUP(D69,metadata!A:P,16,FALSE)</f>
        <v>41.2</v>
      </c>
      <c r="N69" s="79">
        <f t="shared" si="4"/>
        <v>0.12606796116504854</v>
      </c>
      <c r="O69" s="80">
        <f t="shared" si="5"/>
        <v>0.12606796116504854</v>
      </c>
    </row>
    <row r="70" spans="1:15" x14ac:dyDescent="0.2">
      <c r="A70" s="3" t="s">
        <v>831</v>
      </c>
      <c r="B70" s="3" t="s">
        <v>258</v>
      </c>
      <c r="C70" s="3" t="s">
        <v>292</v>
      </c>
      <c r="D70" s="3" t="str">
        <f t="shared" si="3"/>
        <v>SAI145_water_3</v>
      </c>
      <c r="E70" s="3" t="s">
        <v>819</v>
      </c>
      <c r="F70" s="3">
        <v>13</v>
      </c>
      <c r="G70" s="1" t="s">
        <v>199</v>
      </c>
      <c r="H70" s="3" t="s">
        <v>71</v>
      </c>
      <c r="I70" s="3">
        <v>3</v>
      </c>
      <c r="J70" s="3" t="s">
        <v>793</v>
      </c>
      <c r="K70" s="79">
        <v>11.96</v>
      </c>
      <c r="L70" s="79">
        <v>5.484</v>
      </c>
      <c r="M70" s="79">
        <f>VLOOKUP(D70,metadata!A:P,16,FALSE)</f>
        <v>45.5</v>
      </c>
      <c r="N70" s="79">
        <f t="shared" si="4"/>
        <v>0.12052747252747252</v>
      </c>
      <c r="O70" s="80">
        <f t="shared" si="5"/>
        <v>0.12052747252747252</v>
      </c>
    </row>
    <row r="71" spans="1:15" x14ac:dyDescent="0.2">
      <c r="A71" s="3" t="s">
        <v>831</v>
      </c>
      <c r="B71" s="3" t="s">
        <v>258</v>
      </c>
      <c r="C71" s="3" t="s">
        <v>293</v>
      </c>
      <c r="D71" s="3" t="str">
        <f t="shared" si="3"/>
        <v>SAI145_water_3</v>
      </c>
      <c r="E71" s="3" t="s">
        <v>819</v>
      </c>
      <c r="F71" s="3">
        <v>13</v>
      </c>
      <c r="G71" s="1" t="s">
        <v>199</v>
      </c>
      <c r="H71" s="3" t="s">
        <v>71</v>
      </c>
      <c r="I71" s="3">
        <v>3</v>
      </c>
      <c r="J71" s="3" t="s">
        <v>794</v>
      </c>
      <c r="K71" s="79">
        <v>11.98</v>
      </c>
      <c r="L71" s="79">
        <v>5.4290000000000003</v>
      </c>
      <c r="M71" s="79">
        <f>VLOOKUP(D71,metadata!A:P,16,FALSE)</f>
        <v>45.5</v>
      </c>
      <c r="N71" s="79">
        <f t="shared" si="4"/>
        <v>0.11931868131868133</v>
      </c>
      <c r="O71" s="80">
        <f t="shared" si="5"/>
        <v>0.11931868131868133</v>
      </c>
    </row>
    <row r="72" spans="1:15" x14ac:dyDescent="0.2">
      <c r="A72" s="3" t="s">
        <v>831</v>
      </c>
      <c r="B72" s="3" t="s">
        <v>258</v>
      </c>
      <c r="C72" s="3" t="s">
        <v>297</v>
      </c>
      <c r="D72" s="3" t="str">
        <f t="shared" si="3"/>
        <v>SAI145_water_4</v>
      </c>
      <c r="E72" s="3" t="s">
        <v>819</v>
      </c>
      <c r="F72" s="3">
        <v>13</v>
      </c>
      <c r="G72" s="1" t="s">
        <v>199</v>
      </c>
      <c r="H72" s="3" t="s">
        <v>71</v>
      </c>
      <c r="I72" s="3">
        <v>4</v>
      </c>
      <c r="J72" s="3" t="s">
        <v>793</v>
      </c>
      <c r="K72" s="79">
        <v>14.13</v>
      </c>
      <c r="L72" s="79">
        <v>1.891</v>
      </c>
      <c r="M72" s="79">
        <f>VLOOKUP(D72,metadata!A:P,16,FALSE)</f>
        <v>29.2</v>
      </c>
      <c r="N72" s="79">
        <f t="shared" si="4"/>
        <v>6.4760273972602742E-2</v>
      </c>
      <c r="O72" s="80">
        <f t="shared" si="5"/>
        <v>6.4760273972602742E-2</v>
      </c>
    </row>
    <row r="73" spans="1:15" x14ac:dyDescent="0.2">
      <c r="A73" s="3" t="s">
        <v>831</v>
      </c>
      <c r="B73" s="3" t="s">
        <v>258</v>
      </c>
      <c r="C73" s="3" t="s">
        <v>298</v>
      </c>
      <c r="D73" s="3" t="str">
        <f t="shared" si="3"/>
        <v>SAI145_water_4</v>
      </c>
      <c r="E73" s="3" t="s">
        <v>819</v>
      </c>
      <c r="F73" s="3">
        <v>13</v>
      </c>
      <c r="G73" s="1" t="s">
        <v>199</v>
      </c>
      <c r="H73" s="3" t="s">
        <v>71</v>
      </c>
      <c r="I73" s="3">
        <v>4</v>
      </c>
      <c r="J73" s="3" t="s">
        <v>794</v>
      </c>
      <c r="K73" s="79">
        <v>14.18</v>
      </c>
      <c r="L73" s="79">
        <v>1.845</v>
      </c>
      <c r="M73" s="79">
        <f>VLOOKUP(D73,metadata!A:P,16,FALSE)</f>
        <v>29.2</v>
      </c>
      <c r="N73" s="79">
        <f t="shared" si="4"/>
        <v>6.3184931506849312E-2</v>
      </c>
      <c r="O73" s="80">
        <f t="shared" si="5"/>
        <v>6.3184931506849312E-2</v>
      </c>
    </row>
    <row r="74" spans="1:15" x14ac:dyDescent="0.2">
      <c r="A74" s="3" t="s">
        <v>831</v>
      </c>
      <c r="B74" s="3" t="s">
        <v>258</v>
      </c>
      <c r="C74" s="3" t="s">
        <v>299</v>
      </c>
      <c r="D74" s="3" t="str">
        <f t="shared" si="3"/>
        <v>SAI145_drought_1</v>
      </c>
      <c r="E74" s="3" t="s">
        <v>819</v>
      </c>
      <c r="F74" s="3">
        <v>13</v>
      </c>
      <c r="G74" s="1" t="s">
        <v>199</v>
      </c>
      <c r="H74" s="3" t="s">
        <v>72</v>
      </c>
      <c r="I74" s="3">
        <v>1</v>
      </c>
      <c r="J74" s="3" t="s">
        <v>793</v>
      </c>
      <c r="K74" s="79">
        <v>11.62</v>
      </c>
      <c r="L74" s="79">
        <v>6.4729999999999999</v>
      </c>
      <c r="M74" s="79">
        <f>VLOOKUP(D74,metadata!A:P,16,FALSE)</f>
        <v>43.9</v>
      </c>
      <c r="N74" s="79">
        <f t="shared" si="4"/>
        <v>0.1474487471526196</v>
      </c>
      <c r="O74" s="80">
        <f t="shared" si="5"/>
        <v>0.1474487471526196</v>
      </c>
    </row>
    <row r="75" spans="1:15" x14ac:dyDescent="0.2">
      <c r="A75" s="3" t="s">
        <v>831</v>
      </c>
      <c r="B75" s="3" t="s">
        <v>258</v>
      </c>
      <c r="C75" s="3" t="s">
        <v>300</v>
      </c>
      <c r="D75" s="3" t="str">
        <f t="shared" si="3"/>
        <v>SAI145_drought_1</v>
      </c>
      <c r="E75" s="3" t="s">
        <v>819</v>
      </c>
      <c r="F75" s="3">
        <v>13</v>
      </c>
      <c r="G75" s="1" t="s">
        <v>199</v>
      </c>
      <c r="H75" s="3" t="s">
        <v>72</v>
      </c>
      <c r="I75" s="3">
        <v>1</v>
      </c>
      <c r="J75" s="3" t="s">
        <v>794</v>
      </c>
      <c r="K75" s="79">
        <v>11.69</v>
      </c>
      <c r="L75" s="79">
        <v>6.258</v>
      </c>
      <c r="M75" s="79">
        <f>VLOOKUP(D75,metadata!A:P,16,FALSE)</f>
        <v>43.9</v>
      </c>
      <c r="N75" s="79">
        <f t="shared" si="4"/>
        <v>0.14255125284738041</v>
      </c>
      <c r="O75" s="80">
        <f t="shared" si="5"/>
        <v>0.14255125284738041</v>
      </c>
    </row>
    <row r="76" spans="1:15" x14ac:dyDescent="0.2">
      <c r="A76" s="3" t="s">
        <v>831</v>
      </c>
      <c r="B76" s="3" t="s">
        <v>258</v>
      </c>
      <c r="C76" s="3" t="s">
        <v>301</v>
      </c>
      <c r="D76" s="3" t="str">
        <f t="shared" si="3"/>
        <v>SAI145_drought_2</v>
      </c>
      <c r="E76" s="3" t="s">
        <v>819</v>
      </c>
      <c r="F76" s="3">
        <v>13</v>
      </c>
      <c r="G76" s="1" t="s">
        <v>199</v>
      </c>
      <c r="H76" s="3" t="s">
        <v>72</v>
      </c>
      <c r="I76" s="3">
        <v>2</v>
      </c>
      <c r="J76" s="3" t="s">
        <v>793</v>
      </c>
      <c r="K76" s="79">
        <v>14.22</v>
      </c>
      <c r="L76" s="79">
        <v>1.8049999999999999</v>
      </c>
      <c r="M76" s="79">
        <f>VLOOKUP(D76,metadata!A:P,16,FALSE)</f>
        <v>15.5</v>
      </c>
      <c r="N76" s="79">
        <f t="shared" si="4"/>
        <v>0.1164516129032258</v>
      </c>
      <c r="O76" s="80">
        <f t="shared" si="5"/>
        <v>0.1164516129032258</v>
      </c>
    </row>
    <row r="77" spans="1:15" x14ac:dyDescent="0.2">
      <c r="A77" s="3" t="s">
        <v>831</v>
      </c>
      <c r="B77" s="3" t="s">
        <v>258</v>
      </c>
      <c r="C77" s="3" t="s">
        <v>302</v>
      </c>
      <c r="D77" s="3" t="str">
        <f t="shared" si="3"/>
        <v>SAI145_drought_2</v>
      </c>
      <c r="E77" s="3" t="s">
        <v>819</v>
      </c>
      <c r="F77" s="3">
        <v>13</v>
      </c>
      <c r="G77" s="1" t="s">
        <v>199</v>
      </c>
      <c r="H77" s="3" t="s">
        <v>72</v>
      </c>
      <c r="I77" s="3">
        <v>2</v>
      </c>
      <c r="J77" s="3" t="s">
        <v>794</v>
      </c>
      <c r="K77" s="79">
        <v>14.36</v>
      </c>
      <c r="L77" s="79">
        <v>1.6890000000000001</v>
      </c>
      <c r="M77" s="79">
        <f>VLOOKUP(D77,metadata!A:P,16,FALSE)</f>
        <v>15.5</v>
      </c>
      <c r="N77" s="79">
        <f t="shared" si="4"/>
        <v>0.10896774193548388</v>
      </c>
      <c r="O77" s="80">
        <f t="shared" si="5"/>
        <v>0.10896774193548388</v>
      </c>
    </row>
    <row r="78" spans="1:15" x14ac:dyDescent="0.2">
      <c r="A78" s="3" t="s">
        <v>831</v>
      </c>
      <c r="B78" s="3" t="s">
        <v>258</v>
      </c>
      <c r="C78" s="3" t="s">
        <v>303</v>
      </c>
      <c r="D78" s="3" t="str">
        <f t="shared" si="3"/>
        <v>SAI145_drought_3</v>
      </c>
      <c r="E78" s="3" t="s">
        <v>819</v>
      </c>
      <c r="F78" s="3">
        <v>13</v>
      </c>
      <c r="G78" s="1" t="s">
        <v>199</v>
      </c>
      <c r="H78" s="3" t="s">
        <v>72</v>
      </c>
      <c r="I78" s="3">
        <v>3</v>
      </c>
      <c r="J78" s="3" t="s">
        <v>793</v>
      </c>
      <c r="K78" s="79">
        <v>12.78</v>
      </c>
      <c r="L78" s="79">
        <v>3.67</v>
      </c>
      <c r="M78" s="79">
        <f>VLOOKUP(D78,metadata!A:P,16,FALSE)</f>
        <v>26.6</v>
      </c>
      <c r="N78" s="79">
        <f t="shared" si="4"/>
        <v>0.13796992481203008</v>
      </c>
      <c r="O78" s="80">
        <f t="shared" si="5"/>
        <v>0.13796992481203008</v>
      </c>
    </row>
    <row r="79" spans="1:15" x14ac:dyDescent="0.2">
      <c r="A79" s="3" t="s">
        <v>831</v>
      </c>
      <c r="B79" s="3" t="s">
        <v>258</v>
      </c>
      <c r="C79" s="3" t="s">
        <v>304</v>
      </c>
      <c r="D79" s="3" t="str">
        <f t="shared" si="3"/>
        <v>SAI145_drought_3</v>
      </c>
      <c r="E79" s="3" t="s">
        <v>819</v>
      </c>
      <c r="F79" s="3">
        <v>13</v>
      </c>
      <c r="G79" s="1" t="s">
        <v>199</v>
      </c>
      <c r="H79" s="3" t="s">
        <v>72</v>
      </c>
      <c r="I79" s="3">
        <v>3</v>
      </c>
      <c r="J79" s="3" t="s">
        <v>794</v>
      </c>
      <c r="K79" s="79">
        <v>12.88</v>
      </c>
      <c r="L79" s="79">
        <v>3.4870000000000001</v>
      </c>
      <c r="M79" s="79">
        <f>VLOOKUP(D79,metadata!A:P,16,FALSE)</f>
        <v>26.6</v>
      </c>
      <c r="N79" s="79">
        <f t="shared" si="4"/>
        <v>0.13109022556390978</v>
      </c>
      <c r="O79" s="80">
        <f t="shared" si="5"/>
        <v>0.13109022556390978</v>
      </c>
    </row>
    <row r="80" spans="1:15" x14ac:dyDescent="0.2">
      <c r="A80" s="3" t="s">
        <v>831</v>
      </c>
      <c r="B80" s="3" t="s">
        <v>258</v>
      </c>
      <c r="C80" s="3" t="s">
        <v>305</v>
      </c>
      <c r="D80" s="3" t="str">
        <f t="shared" si="3"/>
        <v>SAI145_drought_4</v>
      </c>
      <c r="E80" s="3" t="s">
        <v>819</v>
      </c>
      <c r="F80" s="3">
        <v>13</v>
      </c>
      <c r="G80" s="1" t="s">
        <v>199</v>
      </c>
      <c r="H80" s="3" t="s">
        <v>72</v>
      </c>
      <c r="I80" s="3">
        <v>4</v>
      </c>
      <c r="J80" s="3" t="s">
        <v>793</v>
      </c>
      <c r="K80" s="79">
        <v>11.98</v>
      </c>
      <c r="L80" s="79">
        <v>5.4390000000000001</v>
      </c>
      <c r="M80" s="79">
        <f>VLOOKUP(D80,metadata!A:P,16,FALSE)</f>
        <v>43.2</v>
      </c>
      <c r="N80" s="79">
        <f t="shared" si="4"/>
        <v>0.12590277777777778</v>
      </c>
      <c r="O80" s="80">
        <f t="shared" si="5"/>
        <v>0.12590277777777778</v>
      </c>
    </row>
    <row r="81" spans="1:15" x14ac:dyDescent="0.2">
      <c r="A81" s="3" t="s">
        <v>831</v>
      </c>
      <c r="B81" s="3" t="s">
        <v>258</v>
      </c>
      <c r="C81" s="3" t="s">
        <v>306</v>
      </c>
      <c r="D81" s="3" t="str">
        <f t="shared" si="3"/>
        <v>SAI145_drought_4</v>
      </c>
      <c r="E81" s="3" t="s">
        <v>819</v>
      </c>
      <c r="F81" s="3">
        <v>13</v>
      </c>
      <c r="G81" s="1" t="s">
        <v>199</v>
      </c>
      <c r="H81" s="3" t="s">
        <v>72</v>
      </c>
      <c r="I81" s="3">
        <v>4</v>
      </c>
      <c r="J81" s="3" t="s">
        <v>794</v>
      </c>
      <c r="K81" s="79">
        <v>11.95</v>
      </c>
      <c r="L81" s="79">
        <v>5.5069999999999997</v>
      </c>
      <c r="M81" s="79">
        <f>VLOOKUP(D81,metadata!A:P,16,FALSE)</f>
        <v>43.2</v>
      </c>
      <c r="N81" s="79">
        <f t="shared" si="4"/>
        <v>0.12747685185185184</v>
      </c>
      <c r="O81" s="80">
        <f t="shared" si="5"/>
        <v>0.12747685185185184</v>
      </c>
    </row>
    <row r="82" spans="1:15" x14ac:dyDescent="0.2">
      <c r="A82" s="3" t="s">
        <v>831</v>
      </c>
      <c r="B82" s="3" t="s">
        <v>258</v>
      </c>
      <c r="C82" s="3" t="s">
        <v>307</v>
      </c>
      <c r="D82" s="3" t="str">
        <f t="shared" si="3"/>
        <v>SAI182_water_1</v>
      </c>
      <c r="E82" s="3" t="s">
        <v>820</v>
      </c>
      <c r="F82" s="3">
        <v>17</v>
      </c>
      <c r="G82" s="1" t="s">
        <v>199</v>
      </c>
      <c r="H82" s="3" t="s">
        <v>71</v>
      </c>
      <c r="I82" s="3">
        <v>1</v>
      </c>
      <c r="J82" s="3" t="s">
        <v>793</v>
      </c>
      <c r="K82" s="79">
        <v>12.47</v>
      </c>
      <c r="L82" s="79">
        <v>2.806</v>
      </c>
      <c r="M82" s="79">
        <f>VLOOKUP(D82,metadata!A:P,16,FALSE)</f>
        <v>43</v>
      </c>
      <c r="N82" s="79">
        <f t="shared" si="4"/>
        <v>6.5255813953488367E-2</v>
      </c>
      <c r="O82" s="80">
        <f t="shared" si="5"/>
        <v>6.5255813953488367E-2</v>
      </c>
    </row>
    <row r="83" spans="1:15" x14ac:dyDescent="0.2">
      <c r="A83" s="3" t="s">
        <v>831</v>
      </c>
      <c r="B83" s="3" t="s">
        <v>258</v>
      </c>
      <c r="C83" s="3" t="s">
        <v>308</v>
      </c>
      <c r="D83" s="3" t="str">
        <f t="shared" si="3"/>
        <v>SAI182_water_1</v>
      </c>
      <c r="E83" s="3" t="s">
        <v>820</v>
      </c>
      <c r="F83" s="3">
        <v>17</v>
      </c>
      <c r="G83" s="1" t="s">
        <v>199</v>
      </c>
      <c r="H83" s="3" t="s">
        <v>71</v>
      </c>
      <c r="I83" s="3">
        <v>1</v>
      </c>
      <c r="J83" s="3" t="s">
        <v>794</v>
      </c>
      <c r="K83" s="79">
        <v>12.49</v>
      </c>
      <c r="L83" s="79">
        <v>2.7669999999999999</v>
      </c>
      <c r="M83" s="79">
        <f>VLOOKUP(D83,metadata!A:P,16,FALSE)</f>
        <v>43</v>
      </c>
      <c r="N83" s="79">
        <f t="shared" si="4"/>
        <v>6.4348837209302318E-2</v>
      </c>
      <c r="O83" s="80">
        <f t="shared" si="5"/>
        <v>6.4348837209302318E-2</v>
      </c>
    </row>
    <row r="84" spans="1:15" x14ac:dyDescent="0.2">
      <c r="A84" s="3" t="s">
        <v>831</v>
      </c>
      <c r="B84" s="3" t="s">
        <v>258</v>
      </c>
      <c r="C84" s="3" t="s">
        <v>309</v>
      </c>
      <c r="D84" s="3" t="str">
        <f t="shared" si="3"/>
        <v>SAI182_water_2</v>
      </c>
      <c r="E84" s="3" t="s">
        <v>820</v>
      </c>
      <c r="F84" s="3">
        <v>17</v>
      </c>
      <c r="G84" s="1" t="s">
        <v>199</v>
      </c>
      <c r="H84" s="3" t="s">
        <v>71</v>
      </c>
      <c r="I84" s="3">
        <v>2</v>
      </c>
      <c r="J84" s="3" t="s">
        <v>793</v>
      </c>
      <c r="K84" s="79">
        <v>13.47</v>
      </c>
      <c r="L84" s="79">
        <v>1.637</v>
      </c>
      <c r="M84" s="79">
        <f>VLOOKUP(D84,metadata!A:P,16,FALSE)</f>
        <v>30.2</v>
      </c>
      <c r="N84" s="79">
        <f t="shared" si="4"/>
        <v>5.4205298013245036E-2</v>
      </c>
      <c r="O84" s="80">
        <f t="shared" si="5"/>
        <v>5.4205298013245036E-2</v>
      </c>
    </row>
    <row r="85" spans="1:15" x14ac:dyDescent="0.2">
      <c r="A85" s="3" t="s">
        <v>831</v>
      </c>
      <c r="B85" s="3" t="s">
        <v>258</v>
      </c>
      <c r="C85" s="3" t="s">
        <v>310</v>
      </c>
      <c r="D85" s="3" t="str">
        <f t="shared" si="3"/>
        <v>SAI182_water_2</v>
      </c>
      <c r="E85" s="3" t="s">
        <v>820</v>
      </c>
      <c r="F85" s="3">
        <v>17</v>
      </c>
      <c r="G85" s="1" t="s">
        <v>199</v>
      </c>
      <c r="H85" s="3" t="s">
        <v>71</v>
      </c>
      <c r="I85" s="3">
        <v>2</v>
      </c>
      <c r="J85" s="3" t="s">
        <v>794</v>
      </c>
      <c r="K85" s="79">
        <v>13.66</v>
      </c>
      <c r="L85" s="79">
        <v>1.478</v>
      </c>
      <c r="M85" s="79">
        <f>VLOOKUP(D85,metadata!A:P,16,FALSE)</f>
        <v>30.2</v>
      </c>
      <c r="N85" s="79">
        <f t="shared" si="4"/>
        <v>4.8940397350993377E-2</v>
      </c>
      <c r="O85" s="80">
        <f t="shared" si="5"/>
        <v>4.8940397350993377E-2</v>
      </c>
    </row>
    <row r="86" spans="1:15" x14ac:dyDescent="0.2">
      <c r="A86" s="3" t="s">
        <v>831</v>
      </c>
      <c r="B86" s="3" t="s">
        <v>258</v>
      </c>
      <c r="C86" s="3" t="s">
        <v>311</v>
      </c>
      <c r="D86" s="3" t="str">
        <f t="shared" si="3"/>
        <v>SAI182_water_3</v>
      </c>
      <c r="E86" s="3" t="s">
        <v>820</v>
      </c>
      <c r="F86" s="3">
        <v>17</v>
      </c>
      <c r="G86" s="1" t="s">
        <v>199</v>
      </c>
      <c r="H86" s="3" t="s">
        <v>71</v>
      </c>
      <c r="I86" s="3">
        <v>3</v>
      </c>
      <c r="J86" s="3" t="s">
        <v>793</v>
      </c>
      <c r="K86" s="79">
        <v>12.68</v>
      </c>
      <c r="L86" s="79">
        <v>2.5070000000000001</v>
      </c>
      <c r="M86" s="79">
        <f>VLOOKUP(D86,metadata!A:P,16,FALSE)</f>
        <v>26.8</v>
      </c>
      <c r="N86" s="79">
        <f t="shared" si="4"/>
        <v>9.3544776119402984E-2</v>
      </c>
      <c r="O86" s="80">
        <f t="shared" si="5"/>
        <v>9.3544776119402984E-2</v>
      </c>
    </row>
    <row r="87" spans="1:15" x14ac:dyDescent="0.2">
      <c r="A87" s="3" t="s">
        <v>831</v>
      </c>
      <c r="B87" s="3" t="s">
        <v>258</v>
      </c>
      <c r="C87" s="3" t="s">
        <v>312</v>
      </c>
      <c r="D87" s="3" t="str">
        <f t="shared" si="3"/>
        <v>SAI182_water_3</v>
      </c>
      <c r="E87" s="3" t="s">
        <v>820</v>
      </c>
      <c r="F87" s="3">
        <v>17</v>
      </c>
      <c r="G87" s="1" t="s">
        <v>199</v>
      </c>
      <c r="H87" s="3" t="s">
        <v>71</v>
      </c>
      <c r="I87" s="3">
        <v>3</v>
      </c>
      <c r="J87" s="3" t="s">
        <v>794</v>
      </c>
      <c r="K87" s="79">
        <v>12.59</v>
      </c>
      <c r="L87" s="79">
        <v>2.6230000000000002</v>
      </c>
      <c r="M87" s="79">
        <f>VLOOKUP(D87,metadata!A:P,16,FALSE)</f>
        <v>26.8</v>
      </c>
      <c r="N87" s="79">
        <f t="shared" si="4"/>
        <v>9.7873134328358216E-2</v>
      </c>
      <c r="O87" s="80">
        <f t="shared" si="5"/>
        <v>9.7873134328358216E-2</v>
      </c>
    </row>
    <row r="88" spans="1:15" x14ac:dyDescent="0.2">
      <c r="A88" s="3" t="s">
        <v>831</v>
      </c>
      <c r="B88" s="3" t="s">
        <v>258</v>
      </c>
      <c r="C88" s="3" t="s">
        <v>313</v>
      </c>
      <c r="D88" s="3" t="str">
        <f t="shared" si="3"/>
        <v>SAI182_water_4</v>
      </c>
      <c r="E88" s="3" t="s">
        <v>820</v>
      </c>
      <c r="F88" s="3">
        <v>17</v>
      </c>
      <c r="G88" s="1" t="s">
        <v>199</v>
      </c>
      <c r="H88" s="3" t="s">
        <v>71</v>
      </c>
      <c r="I88" s="3">
        <v>4</v>
      </c>
      <c r="J88" s="3" t="s">
        <v>793</v>
      </c>
      <c r="K88" s="79">
        <v>14.35</v>
      </c>
      <c r="L88" s="79">
        <v>1.0249999999999999</v>
      </c>
      <c r="M88" s="79">
        <f>VLOOKUP(D88,metadata!A:P,16,FALSE)</f>
        <v>33</v>
      </c>
      <c r="N88" s="79">
        <f t="shared" si="4"/>
        <v>3.1060606060606059E-2</v>
      </c>
      <c r="O88" s="80">
        <f t="shared" si="5"/>
        <v>3.1060606060606059E-2</v>
      </c>
    </row>
    <row r="89" spans="1:15" x14ac:dyDescent="0.2">
      <c r="A89" s="3" t="s">
        <v>831</v>
      </c>
      <c r="B89" s="3" t="s">
        <v>258</v>
      </c>
      <c r="C89" s="3" t="s">
        <v>314</v>
      </c>
      <c r="D89" s="3" t="str">
        <f t="shared" si="3"/>
        <v>SAI182_water_4</v>
      </c>
      <c r="E89" s="3" t="s">
        <v>820</v>
      </c>
      <c r="F89" s="3">
        <v>17</v>
      </c>
      <c r="G89" s="1" t="s">
        <v>199</v>
      </c>
      <c r="H89" s="3" t="s">
        <v>71</v>
      </c>
      <c r="I89" s="3">
        <v>4</v>
      </c>
      <c r="J89" s="3" t="s">
        <v>794</v>
      </c>
      <c r="K89" s="79">
        <v>14.38</v>
      </c>
      <c r="L89" s="79">
        <v>1.0069999999999999</v>
      </c>
      <c r="M89" s="79">
        <f>VLOOKUP(D89,metadata!A:P,16,FALSE)</f>
        <v>33</v>
      </c>
      <c r="N89" s="79">
        <f t="shared" si="4"/>
        <v>3.0515151515151513E-2</v>
      </c>
      <c r="O89" s="80">
        <f t="shared" si="5"/>
        <v>3.0515151515151513E-2</v>
      </c>
    </row>
    <row r="90" spans="1:15" x14ac:dyDescent="0.2">
      <c r="A90" s="3" t="s">
        <v>831</v>
      </c>
      <c r="B90" s="3" t="s">
        <v>258</v>
      </c>
      <c r="C90" s="3" t="s">
        <v>315</v>
      </c>
      <c r="D90" s="3" t="str">
        <f t="shared" si="3"/>
        <v>SAI182_drought_1</v>
      </c>
      <c r="E90" s="3" t="s">
        <v>820</v>
      </c>
      <c r="F90" s="3">
        <v>17</v>
      </c>
      <c r="G90" s="1" t="s">
        <v>199</v>
      </c>
      <c r="H90" s="3" t="s">
        <v>72</v>
      </c>
      <c r="I90" s="3">
        <v>1</v>
      </c>
      <c r="J90" s="3" t="s">
        <v>793</v>
      </c>
      <c r="K90" s="79">
        <v>13.32</v>
      </c>
      <c r="L90" s="79">
        <v>1.78</v>
      </c>
      <c r="M90" s="79">
        <f>VLOOKUP(D90,metadata!A:P,16,FALSE)</f>
        <v>16.8</v>
      </c>
      <c r="N90" s="79">
        <f t="shared" si="4"/>
        <v>0.10595238095238095</v>
      </c>
      <c r="O90" s="80">
        <f t="shared" si="5"/>
        <v>0.10595238095238095</v>
      </c>
    </row>
    <row r="91" spans="1:15" x14ac:dyDescent="0.2">
      <c r="A91" s="3" t="s">
        <v>831</v>
      </c>
      <c r="B91" s="3" t="s">
        <v>258</v>
      </c>
      <c r="C91" s="3" t="s">
        <v>316</v>
      </c>
      <c r="D91" s="3" t="str">
        <f t="shared" si="3"/>
        <v>SAI182_drought_1</v>
      </c>
      <c r="E91" s="3" t="s">
        <v>820</v>
      </c>
      <c r="F91" s="3">
        <v>17</v>
      </c>
      <c r="G91" s="1" t="s">
        <v>199</v>
      </c>
      <c r="H91" s="3" t="s">
        <v>72</v>
      </c>
      <c r="I91" s="3">
        <v>1</v>
      </c>
      <c r="J91" s="3" t="s">
        <v>794</v>
      </c>
      <c r="K91" s="79">
        <v>13.3</v>
      </c>
      <c r="L91" s="79">
        <v>1.7929999999999999</v>
      </c>
      <c r="M91" s="79">
        <f>VLOOKUP(D91,metadata!A:P,16,FALSE)</f>
        <v>16.8</v>
      </c>
      <c r="N91" s="79">
        <f t="shared" si="4"/>
        <v>0.10672619047619046</v>
      </c>
      <c r="O91" s="80">
        <f t="shared" si="5"/>
        <v>0.10672619047619046</v>
      </c>
    </row>
    <row r="92" spans="1:15" x14ac:dyDescent="0.2">
      <c r="A92" s="3" t="s">
        <v>831</v>
      </c>
      <c r="B92" s="3" t="s">
        <v>258</v>
      </c>
      <c r="C92" s="3" t="s">
        <v>317</v>
      </c>
      <c r="D92" s="3" t="str">
        <f t="shared" si="3"/>
        <v>SAI182_drought_2</v>
      </c>
      <c r="E92" s="3" t="s">
        <v>820</v>
      </c>
      <c r="F92" s="3">
        <v>17</v>
      </c>
      <c r="G92" s="1" t="s">
        <v>199</v>
      </c>
      <c r="H92" s="3" t="s">
        <v>72</v>
      </c>
      <c r="I92" s="3">
        <v>2</v>
      </c>
      <c r="J92" s="3" t="s">
        <v>793</v>
      </c>
      <c r="K92" s="79">
        <v>13.47</v>
      </c>
      <c r="L92" s="79">
        <v>1.643</v>
      </c>
      <c r="M92" s="79">
        <f>VLOOKUP(D92,metadata!A:P,16,FALSE)</f>
        <v>20.399999999999999</v>
      </c>
      <c r="N92" s="79">
        <f t="shared" si="4"/>
        <v>8.0539215686274521E-2</v>
      </c>
      <c r="O92" s="80">
        <f t="shared" si="5"/>
        <v>8.0539215686274521E-2</v>
      </c>
    </row>
    <row r="93" spans="1:15" x14ac:dyDescent="0.2">
      <c r="A93" s="3" t="s">
        <v>831</v>
      </c>
      <c r="B93" s="3" t="s">
        <v>258</v>
      </c>
      <c r="C93" s="3" t="s">
        <v>318</v>
      </c>
      <c r="D93" s="3" t="str">
        <f t="shared" si="3"/>
        <v>SAI182_drought_2</v>
      </c>
      <c r="E93" s="3" t="s">
        <v>820</v>
      </c>
      <c r="F93" s="3">
        <v>17</v>
      </c>
      <c r="G93" s="1" t="s">
        <v>199</v>
      </c>
      <c r="H93" s="3" t="s">
        <v>72</v>
      </c>
      <c r="I93" s="3">
        <v>2</v>
      </c>
      <c r="J93" s="3" t="s">
        <v>794</v>
      </c>
      <c r="K93" s="79">
        <v>13.68</v>
      </c>
      <c r="L93" s="79">
        <v>1.468</v>
      </c>
      <c r="M93" s="79">
        <f>VLOOKUP(D93,metadata!A:P,16,FALSE)</f>
        <v>20.399999999999999</v>
      </c>
      <c r="N93" s="79">
        <f t="shared" si="4"/>
        <v>7.196078431372549E-2</v>
      </c>
      <c r="O93" s="80">
        <f t="shared" si="5"/>
        <v>7.196078431372549E-2</v>
      </c>
    </row>
    <row r="94" spans="1:15" x14ac:dyDescent="0.2">
      <c r="A94" s="3" t="s">
        <v>831</v>
      </c>
      <c r="B94" s="3" t="s">
        <v>258</v>
      </c>
      <c r="C94" s="3" t="s">
        <v>319</v>
      </c>
      <c r="D94" s="3" t="str">
        <f t="shared" si="3"/>
        <v>SAI182_drought_3</v>
      </c>
      <c r="E94" s="3" t="s">
        <v>820</v>
      </c>
      <c r="F94" s="3">
        <v>17</v>
      </c>
      <c r="G94" s="1" t="s">
        <v>199</v>
      </c>
      <c r="H94" s="3" t="s">
        <v>72</v>
      </c>
      <c r="I94" s="3">
        <v>3</v>
      </c>
      <c r="J94" s="3" t="s">
        <v>793</v>
      </c>
      <c r="K94" s="79">
        <v>7.93</v>
      </c>
      <c r="L94" s="79">
        <v>31.84</v>
      </c>
      <c r="M94" s="79">
        <f>VLOOKUP(D94,metadata!A:P,16,FALSE)</f>
        <v>57.2</v>
      </c>
      <c r="N94" s="79">
        <f t="shared" si="4"/>
        <v>0.55664335664335662</v>
      </c>
      <c r="O94" s="80">
        <f t="shared" si="5"/>
        <v>0.55664335664335662</v>
      </c>
    </row>
    <row r="95" spans="1:15" x14ac:dyDescent="0.2">
      <c r="A95" s="3" t="s">
        <v>831</v>
      </c>
      <c r="B95" s="3" t="s">
        <v>258</v>
      </c>
      <c r="C95" s="3" t="s">
        <v>320</v>
      </c>
      <c r="D95" s="3" t="str">
        <f t="shared" si="3"/>
        <v>SAI182_drought_3</v>
      </c>
      <c r="E95" s="3" t="s">
        <v>820</v>
      </c>
      <c r="F95" s="3">
        <v>17</v>
      </c>
      <c r="G95" s="1" t="s">
        <v>199</v>
      </c>
      <c r="H95" s="3" t="s">
        <v>72</v>
      </c>
      <c r="I95" s="3">
        <v>3</v>
      </c>
      <c r="J95" s="3" t="s">
        <v>794</v>
      </c>
      <c r="K95" s="79">
        <v>7.93</v>
      </c>
      <c r="L95" s="79">
        <v>31.82</v>
      </c>
      <c r="M95" s="79">
        <f>VLOOKUP(D95,metadata!A:P,16,FALSE)</f>
        <v>57.2</v>
      </c>
      <c r="N95" s="79">
        <f t="shared" si="4"/>
        <v>0.55629370629370622</v>
      </c>
      <c r="O95" s="80">
        <f t="shared" si="5"/>
        <v>0.55629370629370622</v>
      </c>
    </row>
    <row r="96" spans="1:15" x14ac:dyDescent="0.2">
      <c r="A96" s="3" t="s">
        <v>831</v>
      </c>
      <c r="B96" s="3" t="s">
        <v>258</v>
      </c>
      <c r="C96" s="3" t="s">
        <v>321</v>
      </c>
      <c r="D96" s="3" t="str">
        <f t="shared" si="3"/>
        <v>SAI182_drought_4</v>
      </c>
      <c r="E96" s="3" t="s">
        <v>820</v>
      </c>
      <c r="F96" s="3">
        <v>17</v>
      </c>
      <c r="G96" s="1" t="s">
        <v>199</v>
      </c>
      <c r="H96" s="3" t="s">
        <v>72</v>
      </c>
      <c r="I96" s="3">
        <v>4</v>
      </c>
      <c r="J96" s="3" t="s">
        <v>793</v>
      </c>
      <c r="K96" s="79">
        <v>12.73</v>
      </c>
      <c r="L96" s="79">
        <v>2.4409999999999998</v>
      </c>
      <c r="M96" s="79">
        <f>VLOOKUP(D96,metadata!A:P,16,FALSE)</f>
        <v>39.9</v>
      </c>
      <c r="N96" s="79">
        <f t="shared" si="4"/>
        <v>6.1177944862155387E-2</v>
      </c>
      <c r="O96" s="80">
        <f t="shared" si="5"/>
        <v>6.1177944862155387E-2</v>
      </c>
    </row>
    <row r="97" spans="1:15" x14ac:dyDescent="0.2">
      <c r="A97" s="3" t="s">
        <v>831</v>
      </c>
      <c r="B97" s="3" t="s">
        <v>258</v>
      </c>
      <c r="C97" s="3" t="s">
        <v>322</v>
      </c>
      <c r="D97" s="3" t="str">
        <f t="shared" si="3"/>
        <v>SAI182_drought_4</v>
      </c>
      <c r="E97" s="3" t="s">
        <v>820</v>
      </c>
      <c r="F97" s="3">
        <v>17</v>
      </c>
      <c r="G97" s="1" t="s">
        <v>199</v>
      </c>
      <c r="H97" s="3" t="s">
        <v>72</v>
      </c>
      <c r="I97" s="3">
        <v>4</v>
      </c>
      <c r="J97" s="3" t="s">
        <v>794</v>
      </c>
      <c r="K97" s="79">
        <v>12.85</v>
      </c>
      <c r="L97" s="79">
        <v>2.2879999999999998</v>
      </c>
      <c r="M97" s="79">
        <f>VLOOKUP(D97,metadata!A:P,16,FALSE)</f>
        <v>39.9</v>
      </c>
      <c r="N97" s="79">
        <f t="shared" si="4"/>
        <v>5.7343358395989974E-2</v>
      </c>
      <c r="O97" s="80">
        <f t="shared" si="5"/>
        <v>5.7343358395989974E-2</v>
      </c>
    </row>
    <row r="98" spans="1:15" x14ac:dyDescent="0.2">
      <c r="A98" s="3" t="s">
        <v>831</v>
      </c>
      <c r="B98" s="3" t="s">
        <v>258</v>
      </c>
      <c r="C98" s="3" t="s">
        <v>323</v>
      </c>
      <c r="D98" s="3" t="str">
        <f t="shared" si="3"/>
        <v>SAI186_water_1</v>
      </c>
      <c r="E98" s="3" t="s">
        <v>821</v>
      </c>
      <c r="F98" s="3">
        <v>7</v>
      </c>
      <c r="G98" s="1" t="s">
        <v>198</v>
      </c>
      <c r="H98" s="3" t="s">
        <v>71</v>
      </c>
      <c r="I98" s="3">
        <v>1</v>
      </c>
      <c r="J98" s="3" t="s">
        <v>793</v>
      </c>
      <c r="K98" s="79">
        <v>15</v>
      </c>
      <c r="L98" s="79">
        <v>0.80900000000000005</v>
      </c>
      <c r="M98" s="79">
        <f>VLOOKUP(D98,metadata!A:P,16,FALSE)</f>
        <v>22.6</v>
      </c>
      <c r="N98" s="79">
        <f t="shared" si="4"/>
        <v>3.5796460176991153E-2</v>
      </c>
      <c r="O98" s="80">
        <f t="shared" si="5"/>
        <v>3.5796460176991153E-2</v>
      </c>
    </row>
    <row r="99" spans="1:15" x14ac:dyDescent="0.2">
      <c r="A99" s="3" t="s">
        <v>831</v>
      </c>
      <c r="B99" s="3" t="s">
        <v>258</v>
      </c>
      <c r="C99" s="3" t="s">
        <v>324</v>
      </c>
      <c r="D99" s="3" t="str">
        <f t="shared" si="3"/>
        <v>SAI186_water_1</v>
      </c>
      <c r="E99" s="3" t="s">
        <v>821</v>
      </c>
      <c r="F99" s="3">
        <v>7</v>
      </c>
      <c r="G99" s="1" t="s">
        <v>198</v>
      </c>
      <c r="H99" s="3" t="s">
        <v>71</v>
      </c>
      <c r="I99" s="3">
        <v>1</v>
      </c>
      <c r="J99" s="3" t="s">
        <v>794</v>
      </c>
      <c r="K99" s="79">
        <v>15.09</v>
      </c>
      <c r="L99" s="79">
        <v>0.77639999999999998</v>
      </c>
      <c r="M99" s="79">
        <f>VLOOKUP(D99,metadata!A:P,16,FALSE)</f>
        <v>22.6</v>
      </c>
      <c r="N99" s="79">
        <f t="shared" si="4"/>
        <v>3.4353982300884954E-2</v>
      </c>
      <c r="O99" s="80">
        <f t="shared" si="5"/>
        <v>3.4353982300884954E-2</v>
      </c>
    </row>
    <row r="100" spans="1:15" x14ac:dyDescent="0.2">
      <c r="A100" s="3" t="s">
        <v>831</v>
      </c>
      <c r="B100" s="3" t="s">
        <v>258</v>
      </c>
      <c r="C100" s="3" t="s">
        <v>325</v>
      </c>
      <c r="D100" s="3" t="str">
        <f t="shared" si="3"/>
        <v>SAI186_water_2</v>
      </c>
      <c r="E100" s="3" t="s">
        <v>821</v>
      </c>
      <c r="F100" s="3">
        <v>7</v>
      </c>
      <c r="G100" s="1" t="s">
        <v>198</v>
      </c>
      <c r="H100" s="3" t="s">
        <v>71</v>
      </c>
      <c r="I100" s="3">
        <v>2</v>
      </c>
      <c r="J100" s="3" t="s">
        <v>793</v>
      </c>
      <c r="K100" s="79">
        <v>16.420000000000002</v>
      </c>
      <c r="L100" s="79">
        <v>0.4133</v>
      </c>
      <c r="M100" s="79">
        <f>VLOOKUP(D100,metadata!A:P,16,FALSE)</f>
        <v>10.8</v>
      </c>
      <c r="N100" s="79">
        <f t="shared" si="4"/>
        <v>3.8268518518518514E-2</v>
      </c>
      <c r="O100" s="80">
        <f t="shared" si="5"/>
        <v>3.8268518518518514E-2</v>
      </c>
    </row>
    <row r="101" spans="1:15" x14ac:dyDescent="0.2">
      <c r="A101" s="3" t="s">
        <v>831</v>
      </c>
      <c r="B101" s="3" t="s">
        <v>258</v>
      </c>
      <c r="C101" s="3" t="s">
        <v>326</v>
      </c>
      <c r="D101" s="3" t="str">
        <f t="shared" si="3"/>
        <v>SAI186_water_2</v>
      </c>
      <c r="E101" s="3" t="s">
        <v>821</v>
      </c>
      <c r="F101" s="3">
        <v>7</v>
      </c>
      <c r="G101" s="1" t="s">
        <v>198</v>
      </c>
      <c r="H101" s="3" t="s">
        <v>71</v>
      </c>
      <c r="I101" s="3">
        <v>2</v>
      </c>
      <c r="J101" s="3" t="s">
        <v>794</v>
      </c>
      <c r="K101" s="79">
        <v>16.27</v>
      </c>
      <c r="L101" s="79">
        <v>0.44309999999999999</v>
      </c>
      <c r="M101" s="79">
        <f>VLOOKUP(D101,metadata!A:P,16,FALSE)</f>
        <v>10.8</v>
      </c>
      <c r="N101" s="79">
        <f t="shared" si="4"/>
        <v>4.1027777777777774E-2</v>
      </c>
      <c r="O101" s="80">
        <f t="shared" si="5"/>
        <v>4.1027777777777774E-2</v>
      </c>
    </row>
    <row r="102" spans="1:15" x14ac:dyDescent="0.2">
      <c r="A102" s="3" t="s">
        <v>831</v>
      </c>
      <c r="B102" s="3" t="s">
        <v>258</v>
      </c>
      <c r="C102" s="3" t="s">
        <v>327</v>
      </c>
      <c r="D102" s="3" t="str">
        <f t="shared" si="3"/>
        <v>SAI186_water_3</v>
      </c>
      <c r="E102" s="3" t="s">
        <v>821</v>
      </c>
      <c r="F102" s="3">
        <v>7</v>
      </c>
      <c r="G102" s="1" t="s">
        <v>198</v>
      </c>
      <c r="H102" s="3" t="s">
        <v>71</v>
      </c>
      <c r="I102" s="3">
        <v>3</v>
      </c>
      <c r="J102" s="3" t="s">
        <v>793</v>
      </c>
      <c r="K102" s="79">
        <v>15.31</v>
      </c>
      <c r="L102" s="79">
        <v>0.70030000000000003</v>
      </c>
      <c r="M102" s="79">
        <f>VLOOKUP(D102,metadata!A:P,16,FALSE)</f>
        <v>45</v>
      </c>
      <c r="N102" s="79">
        <f t="shared" si="4"/>
        <v>1.5562222222222224E-2</v>
      </c>
      <c r="O102" s="80">
        <f t="shared" si="5"/>
        <v>1.5562222222222224E-2</v>
      </c>
    </row>
    <row r="103" spans="1:15" x14ac:dyDescent="0.2">
      <c r="A103" s="3" t="s">
        <v>831</v>
      </c>
      <c r="B103" s="3" t="s">
        <v>258</v>
      </c>
      <c r="C103" s="3" t="s">
        <v>328</v>
      </c>
      <c r="D103" s="3" t="str">
        <f t="shared" si="3"/>
        <v>SAI186_water_3</v>
      </c>
      <c r="E103" s="3" t="s">
        <v>821</v>
      </c>
      <c r="F103" s="3">
        <v>7</v>
      </c>
      <c r="G103" s="1" t="s">
        <v>198</v>
      </c>
      <c r="H103" s="3" t="s">
        <v>71</v>
      </c>
      <c r="I103" s="3">
        <v>3</v>
      </c>
      <c r="J103" s="3" t="s">
        <v>794</v>
      </c>
      <c r="K103" s="79">
        <v>15.32</v>
      </c>
      <c r="L103" s="79">
        <v>0.69510000000000005</v>
      </c>
      <c r="M103" s="79">
        <f>VLOOKUP(D103,metadata!A:P,16,FALSE)</f>
        <v>45</v>
      </c>
      <c r="N103" s="79">
        <f t="shared" si="4"/>
        <v>1.5446666666666668E-2</v>
      </c>
      <c r="O103" s="80">
        <f t="shared" si="5"/>
        <v>1.5446666666666668E-2</v>
      </c>
    </row>
    <row r="104" spans="1:15" x14ac:dyDescent="0.2">
      <c r="A104" s="3" t="s">
        <v>831</v>
      </c>
      <c r="B104" s="3" t="s">
        <v>258</v>
      </c>
      <c r="C104" s="3" t="s">
        <v>329</v>
      </c>
      <c r="D104" s="3" t="str">
        <f t="shared" si="3"/>
        <v>SAI186_water_4</v>
      </c>
      <c r="E104" s="3" t="s">
        <v>821</v>
      </c>
      <c r="F104" s="3">
        <v>7</v>
      </c>
      <c r="G104" s="1" t="s">
        <v>198</v>
      </c>
      <c r="H104" s="3" t="s">
        <v>71</v>
      </c>
      <c r="I104" s="3">
        <v>4</v>
      </c>
      <c r="J104" s="3" t="s">
        <v>793</v>
      </c>
      <c r="K104" s="79">
        <v>15.05</v>
      </c>
      <c r="L104" s="79">
        <v>0.79179999999999995</v>
      </c>
      <c r="M104" s="79">
        <f>VLOOKUP(D104,metadata!A:P,16,FALSE)</f>
        <v>29.7</v>
      </c>
      <c r="N104" s="79">
        <f t="shared" si="4"/>
        <v>2.6659932659932658E-2</v>
      </c>
      <c r="O104" s="80">
        <f t="shared" si="5"/>
        <v>2.6659932659932658E-2</v>
      </c>
    </row>
    <row r="105" spans="1:15" x14ac:dyDescent="0.2">
      <c r="A105" s="3" t="s">
        <v>831</v>
      </c>
      <c r="B105" s="3" t="s">
        <v>258</v>
      </c>
      <c r="C105" s="3" t="s">
        <v>330</v>
      </c>
      <c r="D105" s="3" t="str">
        <f t="shared" si="3"/>
        <v>SAI186_water_4</v>
      </c>
      <c r="E105" s="3" t="s">
        <v>821</v>
      </c>
      <c r="F105" s="3">
        <v>7</v>
      </c>
      <c r="G105" s="1" t="s">
        <v>198</v>
      </c>
      <c r="H105" s="3" t="s">
        <v>71</v>
      </c>
      <c r="I105" s="3">
        <v>4</v>
      </c>
      <c r="J105" s="3" t="s">
        <v>794</v>
      </c>
      <c r="K105" s="79">
        <v>15.02</v>
      </c>
      <c r="L105" s="79">
        <v>0.80149999999999999</v>
      </c>
      <c r="M105" s="79">
        <f>VLOOKUP(D105,metadata!A:P,16,FALSE)</f>
        <v>29.7</v>
      </c>
      <c r="N105" s="79">
        <f t="shared" si="4"/>
        <v>2.6986531986531986E-2</v>
      </c>
      <c r="O105" s="80">
        <f t="shared" si="5"/>
        <v>2.6986531986531986E-2</v>
      </c>
    </row>
    <row r="106" spans="1:15" x14ac:dyDescent="0.2">
      <c r="A106" s="3" t="s">
        <v>831</v>
      </c>
      <c r="B106" s="3" t="s">
        <v>258</v>
      </c>
      <c r="C106" s="3" t="s">
        <v>331</v>
      </c>
      <c r="D106" s="3" t="str">
        <f t="shared" si="3"/>
        <v>SAI186_drought_1</v>
      </c>
      <c r="E106" s="3" t="s">
        <v>821</v>
      </c>
      <c r="F106" s="3">
        <v>7</v>
      </c>
      <c r="G106" s="1" t="s">
        <v>198</v>
      </c>
      <c r="H106" s="3" t="s">
        <v>72</v>
      </c>
      <c r="I106" s="3">
        <v>1</v>
      </c>
      <c r="J106" s="3" t="s">
        <v>793</v>
      </c>
      <c r="K106" s="79">
        <v>12.7</v>
      </c>
      <c r="L106" s="79">
        <v>2.4039999999999999</v>
      </c>
      <c r="M106" s="79">
        <f>VLOOKUP(D106,metadata!A:P,16,FALSE)</f>
        <v>16.399999999999999</v>
      </c>
      <c r="N106" s="79">
        <f t="shared" si="4"/>
        <v>0.14658536585365856</v>
      </c>
      <c r="O106" s="80">
        <f t="shared" si="5"/>
        <v>0.14658536585365856</v>
      </c>
    </row>
    <row r="107" spans="1:15" x14ac:dyDescent="0.2">
      <c r="A107" s="3" t="s">
        <v>831</v>
      </c>
      <c r="B107" s="3" t="s">
        <v>258</v>
      </c>
      <c r="C107" s="3" t="s">
        <v>332</v>
      </c>
      <c r="D107" s="3" t="str">
        <f t="shared" si="3"/>
        <v>SAI186_drought_1</v>
      </c>
      <c r="E107" s="3" t="s">
        <v>821</v>
      </c>
      <c r="F107" s="3">
        <v>7</v>
      </c>
      <c r="G107" s="1" t="s">
        <v>198</v>
      </c>
      <c r="H107" s="3" t="s">
        <v>72</v>
      </c>
      <c r="I107" s="3">
        <v>1</v>
      </c>
      <c r="J107" s="3" t="s">
        <v>794</v>
      </c>
      <c r="K107" s="79">
        <v>12.67</v>
      </c>
      <c r="L107" s="79">
        <v>2.44</v>
      </c>
      <c r="M107" s="79">
        <f>VLOOKUP(D107,metadata!A:P,16,FALSE)</f>
        <v>16.399999999999999</v>
      </c>
      <c r="N107" s="79">
        <f t="shared" si="4"/>
        <v>0.14878048780487807</v>
      </c>
      <c r="O107" s="80">
        <f t="shared" si="5"/>
        <v>0.14878048780487807</v>
      </c>
    </row>
    <row r="108" spans="1:15" x14ac:dyDescent="0.2">
      <c r="A108" s="3" t="s">
        <v>831</v>
      </c>
      <c r="B108" s="3" t="s">
        <v>258</v>
      </c>
      <c r="C108" s="3" t="s">
        <v>333</v>
      </c>
      <c r="D108" s="3" t="str">
        <f t="shared" si="3"/>
        <v>SAI186_drought_2</v>
      </c>
      <c r="E108" s="3" t="s">
        <v>821</v>
      </c>
      <c r="F108" s="3">
        <v>7</v>
      </c>
      <c r="G108" s="1" t="s">
        <v>198</v>
      </c>
      <c r="H108" s="3" t="s">
        <v>72</v>
      </c>
      <c r="I108" s="3">
        <v>2</v>
      </c>
      <c r="J108" s="3" t="s">
        <v>793</v>
      </c>
      <c r="K108" s="79">
        <v>15.18</v>
      </c>
      <c r="L108" s="79">
        <v>0.74280000000000002</v>
      </c>
      <c r="M108" s="79">
        <f>VLOOKUP(D108,metadata!A:P,16,FALSE)</f>
        <v>18.399999999999999</v>
      </c>
      <c r="N108" s="79">
        <f t="shared" si="4"/>
        <v>4.0369565217391309E-2</v>
      </c>
      <c r="O108" s="80">
        <f t="shared" si="5"/>
        <v>4.0369565217391309E-2</v>
      </c>
    </row>
    <row r="109" spans="1:15" x14ac:dyDescent="0.2">
      <c r="A109" s="3" t="s">
        <v>831</v>
      </c>
      <c r="B109" s="3" t="s">
        <v>258</v>
      </c>
      <c r="C109" s="3" t="s">
        <v>334</v>
      </c>
      <c r="D109" s="3" t="str">
        <f t="shared" si="3"/>
        <v>SAI186_drought_2</v>
      </c>
      <c r="E109" s="3" t="s">
        <v>821</v>
      </c>
      <c r="F109" s="3">
        <v>7</v>
      </c>
      <c r="G109" s="1" t="s">
        <v>198</v>
      </c>
      <c r="H109" s="3" t="s">
        <v>72</v>
      </c>
      <c r="I109" s="3">
        <v>2</v>
      </c>
      <c r="J109" s="3" t="s">
        <v>794</v>
      </c>
      <c r="K109" s="79">
        <v>15.35</v>
      </c>
      <c r="L109" s="79">
        <v>0.68610000000000004</v>
      </c>
      <c r="M109" s="79">
        <f>VLOOKUP(D109,metadata!A:P,16,FALSE)</f>
        <v>18.399999999999999</v>
      </c>
      <c r="N109" s="79">
        <f t="shared" si="4"/>
        <v>3.7288043478260875E-2</v>
      </c>
      <c r="O109" s="80">
        <f t="shared" si="5"/>
        <v>3.7288043478260875E-2</v>
      </c>
    </row>
    <row r="110" spans="1:15" x14ac:dyDescent="0.2">
      <c r="A110" s="3" t="s">
        <v>831</v>
      </c>
      <c r="B110" s="3" t="s">
        <v>258</v>
      </c>
      <c r="C110" s="3" t="s">
        <v>335</v>
      </c>
      <c r="D110" s="3" t="str">
        <f t="shared" si="3"/>
        <v>SAI186_drought_3</v>
      </c>
      <c r="E110" s="3" t="s">
        <v>821</v>
      </c>
      <c r="F110" s="3">
        <v>7</v>
      </c>
      <c r="G110" s="1" t="s">
        <v>198</v>
      </c>
      <c r="H110" s="3" t="s">
        <v>72</v>
      </c>
      <c r="I110" s="3">
        <v>3</v>
      </c>
      <c r="J110" s="3" t="s">
        <v>793</v>
      </c>
      <c r="K110" s="79">
        <v>16.100000000000001</v>
      </c>
      <c r="L110" s="79">
        <v>0.4803</v>
      </c>
      <c r="M110" s="79">
        <f>VLOOKUP(D110,metadata!A:P,16,FALSE)</f>
        <v>29.8</v>
      </c>
      <c r="N110" s="79">
        <f t="shared" si="4"/>
        <v>1.6117449664429531E-2</v>
      </c>
      <c r="O110" s="80">
        <f t="shared" si="5"/>
        <v>1.6117449664429531E-2</v>
      </c>
    </row>
    <row r="111" spans="1:15" x14ac:dyDescent="0.2">
      <c r="A111" s="3" t="s">
        <v>831</v>
      </c>
      <c r="B111" s="3" t="s">
        <v>258</v>
      </c>
      <c r="C111" s="3" t="s">
        <v>336</v>
      </c>
      <c r="D111" s="3" t="str">
        <f t="shared" si="3"/>
        <v>SAI186_drought_3</v>
      </c>
      <c r="E111" s="3" t="s">
        <v>821</v>
      </c>
      <c r="F111" s="3">
        <v>7</v>
      </c>
      <c r="G111" s="1" t="s">
        <v>198</v>
      </c>
      <c r="H111" s="3" t="s">
        <v>72</v>
      </c>
      <c r="I111" s="3">
        <v>3</v>
      </c>
      <c r="J111" s="3" t="s">
        <v>794</v>
      </c>
      <c r="K111" s="79">
        <v>16.170000000000002</v>
      </c>
      <c r="L111" s="79">
        <v>0.46439999999999998</v>
      </c>
      <c r="M111" s="79">
        <f>VLOOKUP(D111,metadata!A:P,16,FALSE)</f>
        <v>29.8</v>
      </c>
      <c r="N111" s="79">
        <f t="shared" si="4"/>
        <v>1.5583892617449663E-2</v>
      </c>
      <c r="O111" s="80">
        <f t="shared" si="5"/>
        <v>1.5583892617449663E-2</v>
      </c>
    </row>
    <row r="112" spans="1:15" x14ac:dyDescent="0.2">
      <c r="A112" s="3" t="s">
        <v>831</v>
      </c>
      <c r="B112" s="3" t="s">
        <v>258</v>
      </c>
      <c r="C112" s="3" t="s">
        <v>337</v>
      </c>
      <c r="D112" s="3" t="str">
        <f t="shared" si="3"/>
        <v>SAI186_drought_4</v>
      </c>
      <c r="E112" s="3" t="s">
        <v>821</v>
      </c>
      <c r="F112" s="3">
        <v>7</v>
      </c>
      <c r="G112" s="1" t="s">
        <v>198</v>
      </c>
      <c r="H112" s="3" t="s">
        <v>72</v>
      </c>
      <c r="I112" s="3">
        <v>4</v>
      </c>
      <c r="J112" s="3" t="s">
        <v>793</v>
      </c>
      <c r="K112" s="79">
        <v>15.3</v>
      </c>
      <c r="L112" s="79">
        <v>0.70230000000000004</v>
      </c>
      <c r="M112" s="79">
        <f>VLOOKUP(D112,metadata!A:P,16,FALSE)</f>
        <v>35.1</v>
      </c>
      <c r="N112" s="79">
        <f t="shared" si="4"/>
        <v>2.0008547008547008E-2</v>
      </c>
      <c r="O112" s="80">
        <f t="shared" si="5"/>
        <v>2.0008547008547008E-2</v>
      </c>
    </row>
    <row r="113" spans="1:15" x14ac:dyDescent="0.2">
      <c r="A113" s="3" t="s">
        <v>831</v>
      </c>
      <c r="B113" s="3" t="s">
        <v>258</v>
      </c>
      <c r="C113" s="3" t="s">
        <v>338</v>
      </c>
      <c r="D113" s="3" t="str">
        <f t="shared" si="3"/>
        <v>SAI186_drought_4</v>
      </c>
      <c r="E113" s="3" t="s">
        <v>821</v>
      </c>
      <c r="F113" s="3">
        <v>7</v>
      </c>
      <c r="G113" s="1" t="s">
        <v>198</v>
      </c>
      <c r="H113" s="3" t="s">
        <v>72</v>
      </c>
      <c r="I113" s="3">
        <v>4</v>
      </c>
      <c r="J113" s="3" t="s">
        <v>794</v>
      </c>
      <c r="K113" s="79">
        <v>15.64</v>
      </c>
      <c r="L113" s="79">
        <v>0.59809999999999997</v>
      </c>
      <c r="M113" s="79">
        <f>VLOOKUP(D113,metadata!A:P,16,FALSE)</f>
        <v>35.1</v>
      </c>
      <c r="N113" s="79">
        <f t="shared" si="4"/>
        <v>1.703988603988604E-2</v>
      </c>
      <c r="O113" s="80">
        <f t="shared" si="5"/>
        <v>1.703988603988604E-2</v>
      </c>
    </row>
    <row r="114" spans="1:15" x14ac:dyDescent="0.2">
      <c r="A114" s="3" t="s">
        <v>831</v>
      </c>
      <c r="B114" s="3" t="s">
        <v>258</v>
      </c>
      <c r="C114" s="3" t="s">
        <v>339</v>
      </c>
      <c r="D114" s="3" t="str">
        <f t="shared" si="3"/>
        <v>SAI205_water_1</v>
      </c>
      <c r="E114" s="3" t="s">
        <v>822</v>
      </c>
      <c r="F114" s="3">
        <v>21</v>
      </c>
      <c r="G114" s="1" t="s">
        <v>199</v>
      </c>
      <c r="H114" s="3" t="s">
        <v>71</v>
      </c>
      <c r="I114" s="3">
        <v>1</v>
      </c>
      <c r="J114" s="3" t="s">
        <v>793</v>
      </c>
      <c r="K114" s="79">
        <v>13.27</v>
      </c>
      <c r="L114" s="79">
        <v>1.847</v>
      </c>
      <c r="M114" s="79">
        <f>VLOOKUP(D114,metadata!A:P,16,FALSE)</f>
        <v>18.100000000000001</v>
      </c>
      <c r="N114" s="79">
        <f t="shared" si="4"/>
        <v>0.10204419889502761</v>
      </c>
      <c r="O114" s="80">
        <f t="shared" si="5"/>
        <v>0.10204419889502761</v>
      </c>
    </row>
    <row r="115" spans="1:15" x14ac:dyDescent="0.2">
      <c r="A115" s="3" t="s">
        <v>831</v>
      </c>
      <c r="B115" s="3" t="s">
        <v>258</v>
      </c>
      <c r="C115" s="3" t="s">
        <v>340</v>
      </c>
      <c r="D115" s="3" t="str">
        <f t="shared" si="3"/>
        <v>SAI205_water_1</v>
      </c>
      <c r="E115" s="3" t="s">
        <v>822</v>
      </c>
      <c r="F115" s="3">
        <v>21</v>
      </c>
      <c r="G115" s="1" t="s">
        <v>199</v>
      </c>
      <c r="H115" s="3" t="s">
        <v>71</v>
      </c>
      <c r="I115" s="3">
        <v>1</v>
      </c>
      <c r="J115" s="3" t="s">
        <v>794</v>
      </c>
      <c r="K115" s="79">
        <v>13.22</v>
      </c>
      <c r="L115" s="79">
        <v>1.8839999999999999</v>
      </c>
      <c r="M115" s="79">
        <f>VLOOKUP(D115,metadata!A:P,16,FALSE)</f>
        <v>18.100000000000001</v>
      </c>
      <c r="N115" s="79">
        <f t="shared" si="4"/>
        <v>0.10408839779005523</v>
      </c>
      <c r="O115" s="80">
        <f t="shared" si="5"/>
        <v>0.10408839779005523</v>
      </c>
    </row>
    <row r="116" spans="1:15" x14ac:dyDescent="0.2">
      <c r="A116" s="3" t="s">
        <v>831</v>
      </c>
      <c r="B116" s="3" t="s">
        <v>258</v>
      </c>
      <c r="C116" s="3" t="s">
        <v>341</v>
      </c>
      <c r="D116" s="3" t="str">
        <f t="shared" si="3"/>
        <v>SAI205_water_2</v>
      </c>
      <c r="E116" s="3" t="s">
        <v>822</v>
      </c>
      <c r="F116" s="3">
        <v>21</v>
      </c>
      <c r="G116" s="1" t="s">
        <v>199</v>
      </c>
      <c r="H116" s="3" t="s">
        <v>71</v>
      </c>
      <c r="I116" s="3">
        <v>2</v>
      </c>
      <c r="J116" s="3" t="s">
        <v>793</v>
      </c>
      <c r="K116" s="79">
        <v>12.57</v>
      </c>
      <c r="L116" s="79">
        <v>2.5430000000000001</v>
      </c>
      <c r="M116" s="79">
        <f>VLOOKUP(D116,metadata!A:P,16,FALSE)</f>
        <v>23.6</v>
      </c>
      <c r="N116" s="79">
        <f t="shared" si="4"/>
        <v>0.10775423728813559</v>
      </c>
      <c r="O116" s="80">
        <f t="shared" si="5"/>
        <v>0.10775423728813559</v>
      </c>
    </row>
    <row r="117" spans="1:15" x14ac:dyDescent="0.2">
      <c r="A117" s="3" t="s">
        <v>831</v>
      </c>
      <c r="B117" s="3" t="s">
        <v>258</v>
      </c>
      <c r="C117" s="3" t="s">
        <v>342</v>
      </c>
      <c r="D117" s="3" t="str">
        <f t="shared" si="3"/>
        <v>SAI205_water_2</v>
      </c>
      <c r="E117" s="3" t="s">
        <v>822</v>
      </c>
      <c r="F117" s="3">
        <v>21</v>
      </c>
      <c r="G117" s="1" t="s">
        <v>199</v>
      </c>
      <c r="H117" s="3" t="s">
        <v>71</v>
      </c>
      <c r="I117" s="3">
        <v>2</v>
      </c>
      <c r="J117" s="3" t="s">
        <v>794</v>
      </c>
      <c r="K117" s="79">
        <v>12.61</v>
      </c>
      <c r="L117" s="79">
        <v>2.4910000000000001</v>
      </c>
      <c r="M117" s="79">
        <f>VLOOKUP(D117,metadata!A:P,16,FALSE)</f>
        <v>23.6</v>
      </c>
      <c r="N117" s="79">
        <f t="shared" si="4"/>
        <v>0.10555084745762712</v>
      </c>
      <c r="O117" s="80">
        <f t="shared" si="5"/>
        <v>0.10555084745762712</v>
      </c>
    </row>
    <row r="118" spans="1:15" x14ac:dyDescent="0.2">
      <c r="A118" s="3" t="s">
        <v>831</v>
      </c>
      <c r="B118" s="3" t="s">
        <v>258</v>
      </c>
      <c r="C118" s="3" t="s">
        <v>343</v>
      </c>
      <c r="D118" s="3" t="str">
        <f t="shared" si="3"/>
        <v>SAI205_water_3</v>
      </c>
      <c r="E118" s="3" t="s">
        <v>822</v>
      </c>
      <c r="F118" s="3">
        <v>21</v>
      </c>
      <c r="G118" s="1" t="s">
        <v>199</v>
      </c>
      <c r="H118" s="3" t="s">
        <v>71</v>
      </c>
      <c r="I118" s="3">
        <v>3</v>
      </c>
      <c r="J118" s="3" t="s">
        <v>793</v>
      </c>
      <c r="K118" s="79">
        <v>13.07</v>
      </c>
      <c r="L118" s="79">
        <v>2.0209999999999999</v>
      </c>
      <c r="M118" s="79">
        <f>VLOOKUP(D118,metadata!A:P,16,FALSE)</f>
        <v>25.4</v>
      </c>
      <c r="N118" s="79">
        <f t="shared" si="4"/>
        <v>7.9566929133858266E-2</v>
      </c>
      <c r="O118" s="80">
        <f t="shared" si="5"/>
        <v>7.9566929133858266E-2</v>
      </c>
    </row>
    <row r="119" spans="1:15" x14ac:dyDescent="0.2">
      <c r="A119" s="3" t="s">
        <v>831</v>
      </c>
      <c r="B119" s="3" t="s">
        <v>258</v>
      </c>
      <c r="C119" s="3" t="s">
        <v>344</v>
      </c>
      <c r="D119" s="3" t="str">
        <f t="shared" si="3"/>
        <v>SAI205_water_3</v>
      </c>
      <c r="E119" s="3" t="s">
        <v>822</v>
      </c>
      <c r="F119" s="3">
        <v>21</v>
      </c>
      <c r="G119" s="1" t="s">
        <v>199</v>
      </c>
      <c r="H119" s="3" t="s">
        <v>71</v>
      </c>
      <c r="I119" s="3">
        <v>3</v>
      </c>
      <c r="J119" s="3" t="s">
        <v>794</v>
      </c>
      <c r="K119" s="79">
        <v>12.98</v>
      </c>
      <c r="L119" s="79">
        <v>2.1040000000000001</v>
      </c>
      <c r="M119" s="79">
        <f>VLOOKUP(D119,metadata!A:P,16,FALSE)</f>
        <v>25.4</v>
      </c>
      <c r="N119" s="79">
        <f t="shared" si="4"/>
        <v>8.2834645669291343E-2</v>
      </c>
      <c r="O119" s="80">
        <f t="shared" si="5"/>
        <v>8.2834645669291343E-2</v>
      </c>
    </row>
    <row r="120" spans="1:15" x14ac:dyDescent="0.2">
      <c r="A120" s="3" t="s">
        <v>831</v>
      </c>
      <c r="B120" s="3" t="s">
        <v>258</v>
      </c>
      <c r="C120" s="3" t="s">
        <v>345</v>
      </c>
      <c r="D120" s="3" t="str">
        <f t="shared" si="3"/>
        <v>SAI205_water_4</v>
      </c>
      <c r="E120" s="3" t="s">
        <v>822</v>
      </c>
      <c r="F120" s="3">
        <v>21</v>
      </c>
      <c r="G120" s="1" t="s">
        <v>199</v>
      </c>
      <c r="H120" s="3" t="s">
        <v>71</v>
      </c>
      <c r="I120" s="3">
        <v>4</v>
      </c>
      <c r="J120" s="3" t="s">
        <v>793</v>
      </c>
      <c r="K120" s="79">
        <v>15.77</v>
      </c>
      <c r="L120" s="79">
        <v>0.59040000000000004</v>
      </c>
      <c r="M120" s="79">
        <f>VLOOKUP(D120,metadata!A:P,16,FALSE)</f>
        <v>16.5</v>
      </c>
      <c r="N120" s="79">
        <f t="shared" si="4"/>
        <v>3.5781818181818185E-2</v>
      </c>
      <c r="O120" s="80">
        <f t="shared" si="5"/>
        <v>3.5781818181818185E-2</v>
      </c>
    </row>
    <row r="121" spans="1:15" x14ac:dyDescent="0.2">
      <c r="A121" s="3" t="s">
        <v>831</v>
      </c>
      <c r="B121" s="3" t="s">
        <v>258</v>
      </c>
      <c r="C121" s="3" t="s">
        <v>346</v>
      </c>
      <c r="D121" s="3" t="str">
        <f t="shared" si="3"/>
        <v>SAI205_water_4</v>
      </c>
      <c r="E121" s="3" t="s">
        <v>822</v>
      </c>
      <c r="F121" s="3">
        <v>21</v>
      </c>
      <c r="G121" s="1" t="s">
        <v>199</v>
      </c>
      <c r="H121" s="3" t="s">
        <v>71</v>
      </c>
      <c r="I121" s="3">
        <v>4</v>
      </c>
      <c r="J121" s="3" t="s">
        <v>794</v>
      </c>
      <c r="K121" s="79">
        <v>15.83</v>
      </c>
      <c r="L121" s="79">
        <v>0.57369999999999999</v>
      </c>
      <c r="M121" s="79">
        <f>VLOOKUP(D121,metadata!A:P,16,FALSE)</f>
        <v>16.5</v>
      </c>
      <c r="N121" s="79">
        <f t="shared" si="4"/>
        <v>3.4769696969696971E-2</v>
      </c>
      <c r="O121" s="80">
        <f t="shared" si="5"/>
        <v>3.4769696969696971E-2</v>
      </c>
    </row>
    <row r="122" spans="1:15" x14ac:dyDescent="0.2">
      <c r="A122" s="3" t="s">
        <v>831</v>
      </c>
      <c r="B122" s="3" t="s">
        <v>258</v>
      </c>
      <c r="C122" s="3" t="s">
        <v>347</v>
      </c>
      <c r="D122" s="3" t="str">
        <f t="shared" si="3"/>
        <v>SAI205_drought_1</v>
      </c>
      <c r="E122" s="3" t="s">
        <v>822</v>
      </c>
      <c r="F122" s="3">
        <v>21</v>
      </c>
      <c r="G122" s="1" t="s">
        <v>199</v>
      </c>
      <c r="H122" s="3" t="s">
        <v>72</v>
      </c>
      <c r="I122" s="3">
        <v>1</v>
      </c>
      <c r="J122" s="3" t="s">
        <v>793</v>
      </c>
      <c r="K122" s="79">
        <v>14.56</v>
      </c>
      <c r="L122" s="79">
        <v>1.0249999999999999</v>
      </c>
      <c r="M122" s="79">
        <f>VLOOKUP(D122,metadata!A:P,16,FALSE)</f>
        <v>25.8</v>
      </c>
      <c r="N122" s="79">
        <f t="shared" si="4"/>
        <v>3.972868217054263E-2</v>
      </c>
      <c r="O122" s="80">
        <f t="shared" si="5"/>
        <v>3.972868217054263E-2</v>
      </c>
    </row>
    <row r="123" spans="1:15" x14ac:dyDescent="0.2">
      <c r="A123" s="3" t="s">
        <v>831</v>
      </c>
      <c r="B123" s="3" t="s">
        <v>258</v>
      </c>
      <c r="C123" s="3" t="s">
        <v>348</v>
      </c>
      <c r="D123" s="3" t="str">
        <f t="shared" si="3"/>
        <v>SAI205_drought_1</v>
      </c>
      <c r="E123" s="3" t="s">
        <v>822</v>
      </c>
      <c r="F123" s="3">
        <v>21</v>
      </c>
      <c r="G123" s="1" t="s">
        <v>199</v>
      </c>
      <c r="H123" s="3" t="s">
        <v>72</v>
      </c>
      <c r="I123" s="3">
        <v>1</v>
      </c>
      <c r="J123" s="3" t="s">
        <v>794</v>
      </c>
      <c r="K123" s="79">
        <v>14.58</v>
      </c>
      <c r="L123" s="79">
        <v>1.0149999999999999</v>
      </c>
      <c r="M123" s="79">
        <f>VLOOKUP(D123,metadata!A:P,16,FALSE)</f>
        <v>25.8</v>
      </c>
      <c r="N123" s="79">
        <f t="shared" si="4"/>
        <v>3.9341085271317827E-2</v>
      </c>
      <c r="O123" s="80">
        <f t="shared" si="5"/>
        <v>3.9341085271317827E-2</v>
      </c>
    </row>
    <row r="124" spans="1:15" x14ac:dyDescent="0.2">
      <c r="A124" s="3" t="s">
        <v>831</v>
      </c>
      <c r="B124" s="3" t="s">
        <v>258</v>
      </c>
      <c r="C124" s="3" t="s">
        <v>349</v>
      </c>
      <c r="D124" s="3" t="str">
        <f t="shared" si="3"/>
        <v>SAI205_drought_2</v>
      </c>
      <c r="E124" s="3" t="s">
        <v>822</v>
      </c>
      <c r="F124" s="3">
        <v>21</v>
      </c>
      <c r="G124" s="1" t="s">
        <v>199</v>
      </c>
      <c r="H124" s="3" t="s">
        <v>72</v>
      </c>
      <c r="I124" s="3">
        <v>2</v>
      </c>
      <c r="J124" s="3" t="s">
        <v>793</v>
      </c>
      <c r="K124" s="79">
        <v>14.48</v>
      </c>
      <c r="L124" s="79">
        <v>1.0620000000000001</v>
      </c>
      <c r="M124" s="79">
        <f>VLOOKUP(D124,metadata!A:P,16,FALSE)</f>
        <v>28</v>
      </c>
      <c r="N124" s="79">
        <f t="shared" si="4"/>
        <v>3.792857142857143E-2</v>
      </c>
      <c r="O124" s="80">
        <f t="shared" si="5"/>
        <v>3.792857142857143E-2</v>
      </c>
    </row>
    <row r="125" spans="1:15" x14ac:dyDescent="0.2">
      <c r="A125" s="3" t="s">
        <v>831</v>
      </c>
      <c r="B125" s="3" t="s">
        <v>258</v>
      </c>
      <c r="C125" s="3" t="s">
        <v>350</v>
      </c>
      <c r="D125" s="3" t="str">
        <f t="shared" si="3"/>
        <v>SAI205_drought_2</v>
      </c>
      <c r="E125" s="3" t="s">
        <v>822</v>
      </c>
      <c r="F125" s="3">
        <v>21</v>
      </c>
      <c r="G125" s="1" t="s">
        <v>199</v>
      </c>
      <c r="H125" s="3" t="s">
        <v>72</v>
      </c>
      <c r="I125" s="3">
        <v>2</v>
      </c>
      <c r="J125" s="3" t="s">
        <v>794</v>
      </c>
      <c r="K125" s="79">
        <v>14.34</v>
      </c>
      <c r="L125" s="79">
        <v>1.131</v>
      </c>
      <c r="M125" s="79">
        <f>VLOOKUP(D125,metadata!A:P,16,FALSE)</f>
        <v>28</v>
      </c>
      <c r="N125" s="79">
        <f t="shared" si="4"/>
        <v>4.039285714285714E-2</v>
      </c>
      <c r="O125" s="80">
        <f t="shared" si="5"/>
        <v>4.039285714285714E-2</v>
      </c>
    </row>
    <row r="126" spans="1:15" x14ac:dyDescent="0.2">
      <c r="A126" s="3" t="s">
        <v>831</v>
      </c>
      <c r="B126" s="3" t="s">
        <v>258</v>
      </c>
      <c r="C126" s="3" t="s">
        <v>351</v>
      </c>
      <c r="D126" s="3" t="str">
        <f t="shared" si="3"/>
        <v>SAI205_drought_3</v>
      </c>
      <c r="E126" s="3" t="s">
        <v>822</v>
      </c>
      <c r="F126" s="3">
        <v>21</v>
      </c>
      <c r="G126" s="1" t="s">
        <v>199</v>
      </c>
      <c r="H126" s="3" t="s">
        <v>72</v>
      </c>
      <c r="I126" s="3">
        <v>3</v>
      </c>
      <c r="J126" s="3" t="s">
        <v>793</v>
      </c>
      <c r="K126" s="79">
        <v>14.5</v>
      </c>
      <c r="L126" s="79">
        <v>1.052</v>
      </c>
      <c r="M126" s="79">
        <f>VLOOKUP(D126,metadata!A:P,16,FALSE)</f>
        <v>18.2</v>
      </c>
      <c r="N126" s="79">
        <f t="shared" si="4"/>
        <v>5.7802197802197808E-2</v>
      </c>
      <c r="O126" s="80">
        <f t="shared" si="5"/>
        <v>5.7802197802197808E-2</v>
      </c>
    </row>
    <row r="127" spans="1:15" x14ac:dyDescent="0.2">
      <c r="A127" s="3" t="s">
        <v>831</v>
      </c>
      <c r="B127" s="3" t="s">
        <v>258</v>
      </c>
      <c r="C127" s="3" t="s">
        <v>352</v>
      </c>
      <c r="D127" s="3" t="str">
        <f t="shared" si="3"/>
        <v>SAI205_drought_3</v>
      </c>
      <c r="E127" s="3" t="s">
        <v>822</v>
      </c>
      <c r="F127" s="3">
        <v>21</v>
      </c>
      <c r="G127" s="1" t="s">
        <v>199</v>
      </c>
      <c r="H127" s="3" t="s">
        <v>72</v>
      </c>
      <c r="I127" s="3">
        <v>3</v>
      </c>
      <c r="J127" s="3" t="s">
        <v>794</v>
      </c>
      <c r="K127" s="79">
        <v>14.42</v>
      </c>
      <c r="L127" s="79">
        <v>1.0920000000000001</v>
      </c>
      <c r="M127" s="79">
        <f>VLOOKUP(D127,metadata!A:P,16,FALSE)</f>
        <v>18.2</v>
      </c>
      <c r="N127" s="79">
        <f t="shared" si="4"/>
        <v>6.0000000000000005E-2</v>
      </c>
      <c r="O127" s="80">
        <f t="shared" si="5"/>
        <v>6.0000000000000005E-2</v>
      </c>
    </row>
    <row r="128" spans="1:15" x14ac:dyDescent="0.2">
      <c r="A128" s="3" t="s">
        <v>831</v>
      </c>
      <c r="B128" s="3" t="s">
        <v>258</v>
      </c>
      <c r="C128" s="3" t="s">
        <v>353</v>
      </c>
      <c r="D128" s="3" t="str">
        <f t="shared" si="3"/>
        <v>SAI205_drought_4</v>
      </c>
      <c r="E128" s="3" t="s">
        <v>822</v>
      </c>
      <c r="F128" s="3">
        <v>21</v>
      </c>
      <c r="G128" s="1" t="s">
        <v>199</v>
      </c>
      <c r="H128" s="3" t="s">
        <v>72</v>
      </c>
      <c r="I128" s="3">
        <v>4</v>
      </c>
      <c r="J128" s="3" t="s">
        <v>793</v>
      </c>
      <c r="K128" s="79">
        <v>15.5</v>
      </c>
      <c r="L128" s="79">
        <v>0.66569999999999996</v>
      </c>
      <c r="M128" s="79">
        <f>VLOOKUP(D128,metadata!A:P,16,FALSE)</f>
        <v>21.5</v>
      </c>
      <c r="N128" s="79">
        <f t="shared" si="4"/>
        <v>3.0962790697674415E-2</v>
      </c>
      <c r="O128" s="80">
        <f t="shared" si="5"/>
        <v>3.0962790697674415E-2</v>
      </c>
    </row>
    <row r="129" spans="1:15" x14ac:dyDescent="0.2">
      <c r="A129" s="3" t="s">
        <v>831</v>
      </c>
      <c r="B129" s="3" t="s">
        <v>258</v>
      </c>
      <c r="C129" s="3" t="s">
        <v>354</v>
      </c>
      <c r="D129" s="3" t="str">
        <f t="shared" si="3"/>
        <v>SAI205_drought_4</v>
      </c>
      <c r="E129" s="3" t="s">
        <v>822</v>
      </c>
      <c r="F129" s="3">
        <v>21</v>
      </c>
      <c r="G129" s="1" t="s">
        <v>199</v>
      </c>
      <c r="H129" s="3" t="s">
        <v>72</v>
      </c>
      <c r="I129" s="3">
        <v>4</v>
      </c>
      <c r="J129" s="3" t="s">
        <v>794</v>
      </c>
      <c r="K129" s="79">
        <v>15.41</v>
      </c>
      <c r="L129" s="79">
        <v>0.69469999999999998</v>
      </c>
      <c r="M129" s="79">
        <f>VLOOKUP(D129,metadata!A:P,16,FALSE)</f>
        <v>21.5</v>
      </c>
      <c r="N129" s="79">
        <f t="shared" si="4"/>
        <v>3.2311627906976746E-2</v>
      </c>
      <c r="O129" s="80">
        <f t="shared" si="5"/>
        <v>3.2311627906976746E-2</v>
      </c>
    </row>
    <row r="130" spans="1:15" x14ac:dyDescent="0.2">
      <c r="A130" s="3" t="s">
        <v>830</v>
      </c>
      <c r="B130" s="3" t="s">
        <v>259</v>
      </c>
      <c r="C130" s="3" t="s">
        <v>288</v>
      </c>
      <c r="D130" s="3" t="str">
        <f t="shared" ref="D130:D193" si="6">E130&amp;"_"&amp;H130&amp;"_"&amp;I130</f>
        <v>SAI208_water_1</v>
      </c>
      <c r="E130" s="3" t="s">
        <v>823</v>
      </c>
      <c r="F130" s="3">
        <v>16</v>
      </c>
      <c r="G130" s="1" t="s">
        <v>198</v>
      </c>
      <c r="H130" s="3" t="s">
        <v>71</v>
      </c>
      <c r="I130" s="3">
        <v>1</v>
      </c>
      <c r="J130" s="3" t="s">
        <v>793</v>
      </c>
      <c r="K130" s="79">
        <v>12.21</v>
      </c>
      <c r="L130" s="79">
        <v>4.3440000000000003</v>
      </c>
      <c r="M130" s="79">
        <f>VLOOKUP(D130,metadata!A:P,16,FALSE)</f>
        <v>34</v>
      </c>
      <c r="N130" s="79">
        <f t="shared" si="4"/>
        <v>0.12776470588235295</v>
      </c>
      <c r="O130" s="80">
        <f t="shared" si="5"/>
        <v>0.12776470588235295</v>
      </c>
    </row>
    <row r="131" spans="1:15" x14ac:dyDescent="0.2">
      <c r="A131" s="3" t="s">
        <v>830</v>
      </c>
      <c r="B131" s="3" t="s">
        <v>259</v>
      </c>
      <c r="C131" s="3" t="s">
        <v>289</v>
      </c>
      <c r="D131" s="3" t="str">
        <f t="shared" si="6"/>
        <v>SAI208_water_1</v>
      </c>
      <c r="E131" s="3" t="s">
        <v>823</v>
      </c>
      <c r="F131" s="3">
        <v>16</v>
      </c>
      <c r="G131" s="1" t="s">
        <v>198</v>
      </c>
      <c r="H131" s="3" t="s">
        <v>71</v>
      </c>
      <c r="I131" s="3">
        <v>1</v>
      </c>
      <c r="J131" s="3" t="s">
        <v>794</v>
      </c>
      <c r="K131" s="79">
        <v>12.04</v>
      </c>
      <c r="L131" s="79">
        <v>4.7190000000000003</v>
      </c>
      <c r="M131" s="79">
        <f>VLOOKUP(D131,metadata!A:P,16,FALSE)</f>
        <v>34</v>
      </c>
      <c r="N131" s="79">
        <f t="shared" ref="N131:N194" si="7">L131/M131</f>
        <v>0.13879411764705885</v>
      </c>
      <c r="O131" s="80">
        <f t="shared" ref="O131:O194" si="8">L131/M131</f>
        <v>0.13879411764705885</v>
      </c>
    </row>
    <row r="132" spans="1:15" x14ac:dyDescent="0.2">
      <c r="A132" s="3" t="s">
        <v>830</v>
      </c>
      <c r="B132" s="3" t="s">
        <v>259</v>
      </c>
      <c r="C132" s="3" t="s">
        <v>290</v>
      </c>
      <c r="D132" s="3" t="str">
        <f t="shared" si="6"/>
        <v>SAI208_water_2</v>
      </c>
      <c r="E132" s="3" t="s">
        <v>823</v>
      </c>
      <c r="F132" s="3">
        <v>16</v>
      </c>
      <c r="G132" s="1" t="s">
        <v>198</v>
      </c>
      <c r="H132" s="3" t="s">
        <v>71</v>
      </c>
      <c r="I132" s="3">
        <v>2</v>
      </c>
      <c r="J132" s="3" t="s">
        <v>793</v>
      </c>
      <c r="K132" s="79">
        <v>14.76</v>
      </c>
      <c r="L132" s="79">
        <v>1.2769999999999999</v>
      </c>
      <c r="M132" s="79">
        <f>VLOOKUP(D132,metadata!A:P,16,FALSE)</f>
        <v>19</v>
      </c>
      <c r="N132" s="79">
        <f t="shared" si="7"/>
        <v>6.7210526315789471E-2</v>
      </c>
      <c r="O132" s="80">
        <f t="shared" si="8"/>
        <v>6.7210526315789471E-2</v>
      </c>
    </row>
    <row r="133" spans="1:15" x14ac:dyDescent="0.2">
      <c r="A133" s="3" t="s">
        <v>830</v>
      </c>
      <c r="B133" s="3" t="s">
        <v>259</v>
      </c>
      <c r="C133" s="3" t="s">
        <v>291</v>
      </c>
      <c r="D133" s="3" t="str">
        <f t="shared" si="6"/>
        <v>SAI208_water_2</v>
      </c>
      <c r="E133" s="3" t="s">
        <v>823</v>
      </c>
      <c r="F133" s="3">
        <v>16</v>
      </c>
      <c r="G133" s="1" t="s">
        <v>198</v>
      </c>
      <c r="H133" s="3" t="s">
        <v>71</v>
      </c>
      <c r="I133" s="3">
        <v>2</v>
      </c>
      <c r="J133" s="3" t="s">
        <v>794</v>
      </c>
      <c r="K133" s="79">
        <v>14.81</v>
      </c>
      <c r="L133" s="79">
        <v>1.25</v>
      </c>
      <c r="M133" s="79">
        <f>VLOOKUP(D133,metadata!A:P,16,FALSE)</f>
        <v>19</v>
      </c>
      <c r="N133" s="79">
        <f t="shared" si="7"/>
        <v>6.5789473684210523E-2</v>
      </c>
      <c r="O133" s="80">
        <f t="shared" si="8"/>
        <v>6.5789473684210523E-2</v>
      </c>
    </row>
    <row r="134" spans="1:15" x14ac:dyDescent="0.2">
      <c r="A134" s="3" t="s">
        <v>830</v>
      </c>
      <c r="B134" s="3" t="s">
        <v>259</v>
      </c>
      <c r="C134" s="3" t="s">
        <v>292</v>
      </c>
      <c r="D134" s="3" t="str">
        <f t="shared" si="6"/>
        <v>SAI208_water_3</v>
      </c>
      <c r="E134" s="3" t="s">
        <v>823</v>
      </c>
      <c r="F134" s="3">
        <v>16</v>
      </c>
      <c r="G134" s="1" t="s">
        <v>198</v>
      </c>
      <c r="H134" s="3" t="s">
        <v>71</v>
      </c>
      <c r="I134" s="3">
        <v>3</v>
      </c>
      <c r="J134" s="3" t="s">
        <v>793</v>
      </c>
      <c r="K134" s="79">
        <v>13.83</v>
      </c>
      <c r="L134" s="79">
        <v>1.996</v>
      </c>
      <c r="M134" s="79">
        <f>VLOOKUP(D134,metadata!A:P,16,FALSE)</f>
        <v>41.5</v>
      </c>
      <c r="N134" s="79">
        <f t="shared" si="7"/>
        <v>4.8096385542168676E-2</v>
      </c>
      <c r="O134" s="80">
        <f t="shared" si="8"/>
        <v>4.8096385542168676E-2</v>
      </c>
    </row>
    <row r="135" spans="1:15" x14ac:dyDescent="0.2">
      <c r="A135" s="3" t="s">
        <v>830</v>
      </c>
      <c r="B135" s="3" t="s">
        <v>259</v>
      </c>
      <c r="C135" s="3" t="s">
        <v>293</v>
      </c>
      <c r="D135" s="3" t="str">
        <f t="shared" si="6"/>
        <v>SAI208_water_3</v>
      </c>
      <c r="E135" s="3" t="s">
        <v>823</v>
      </c>
      <c r="F135" s="3">
        <v>16</v>
      </c>
      <c r="G135" s="1" t="s">
        <v>198</v>
      </c>
      <c r="H135" s="3" t="s">
        <v>71</v>
      </c>
      <c r="I135" s="3">
        <v>3</v>
      </c>
      <c r="J135" s="3" t="s">
        <v>794</v>
      </c>
      <c r="K135" s="79">
        <v>13.9</v>
      </c>
      <c r="L135" s="79">
        <v>1.9350000000000001</v>
      </c>
      <c r="M135" s="79">
        <f>VLOOKUP(D135,metadata!A:P,16,FALSE)</f>
        <v>41.5</v>
      </c>
      <c r="N135" s="79">
        <f t="shared" si="7"/>
        <v>4.662650602409639E-2</v>
      </c>
      <c r="O135" s="80">
        <f t="shared" si="8"/>
        <v>4.662650602409639E-2</v>
      </c>
    </row>
    <row r="136" spans="1:15" x14ac:dyDescent="0.2">
      <c r="A136" s="3" t="s">
        <v>830</v>
      </c>
      <c r="B136" s="3" t="s">
        <v>259</v>
      </c>
      <c r="C136" s="3" t="s">
        <v>297</v>
      </c>
      <c r="D136" s="3" t="str">
        <f t="shared" si="6"/>
        <v>SAI208_water_4</v>
      </c>
      <c r="E136" s="3" t="s">
        <v>823</v>
      </c>
      <c r="F136" s="3">
        <v>16</v>
      </c>
      <c r="G136" s="1" t="s">
        <v>198</v>
      </c>
      <c r="H136" s="3" t="s">
        <v>71</v>
      </c>
      <c r="I136" s="3">
        <v>4</v>
      </c>
      <c r="J136" s="3" t="s">
        <v>793</v>
      </c>
      <c r="K136" s="79">
        <v>14.82</v>
      </c>
      <c r="L136" s="79">
        <v>1.244</v>
      </c>
      <c r="M136" s="79">
        <f>VLOOKUP(D136,metadata!A:P,16,FALSE)</f>
        <v>22.2</v>
      </c>
      <c r="N136" s="79">
        <f t="shared" si="7"/>
        <v>5.603603603603604E-2</v>
      </c>
      <c r="O136" s="80">
        <f t="shared" si="8"/>
        <v>5.603603603603604E-2</v>
      </c>
    </row>
    <row r="137" spans="1:15" x14ac:dyDescent="0.2">
      <c r="A137" s="3" t="s">
        <v>830</v>
      </c>
      <c r="B137" s="3" t="s">
        <v>259</v>
      </c>
      <c r="C137" s="3" t="s">
        <v>298</v>
      </c>
      <c r="D137" s="3" t="str">
        <f t="shared" si="6"/>
        <v>SAI208_water_4</v>
      </c>
      <c r="E137" s="3" t="s">
        <v>823</v>
      </c>
      <c r="F137" s="3">
        <v>16</v>
      </c>
      <c r="G137" s="1" t="s">
        <v>198</v>
      </c>
      <c r="H137" s="3" t="s">
        <v>71</v>
      </c>
      <c r="I137" s="3">
        <v>4</v>
      </c>
      <c r="J137" s="3" t="s">
        <v>794</v>
      </c>
      <c r="K137" s="79">
        <v>14.74</v>
      </c>
      <c r="L137" s="79">
        <v>1.29</v>
      </c>
      <c r="M137" s="79">
        <f>VLOOKUP(D137,metadata!A:P,16,FALSE)</f>
        <v>22.2</v>
      </c>
      <c r="N137" s="79">
        <f t="shared" si="7"/>
        <v>5.8108108108108111E-2</v>
      </c>
      <c r="O137" s="80">
        <f t="shared" si="8"/>
        <v>5.8108108108108111E-2</v>
      </c>
    </row>
    <row r="138" spans="1:15" x14ac:dyDescent="0.2">
      <c r="A138" s="3" t="s">
        <v>830</v>
      </c>
      <c r="B138" s="3" t="s">
        <v>259</v>
      </c>
      <c r="C138" s="3" t="s">
        <v>299</v>
      </c>
      <c r="D138" s="3" t="str">
        <f t="shared" si="6"/>
        <v>SAI208_drought_1</v>
      </c>
      <c r="E138" s="3" t="s">
        <v>823</v>
      </c>
      <c r="F138" s="3">
        <v>16</v>
      </c>
      <c r="G138" s="1" t="s">
        <v>198</v>
      </c>
      <c r="H138" s="3" t="s">
        <v>72</v>
      </c>
      <c r="I138" s="3">
        <v>1</v>
      </c>
      <c r="J138" s="3" t="s">
        <v>793</v>
      </c>
      <c r="K138" s="79">
        <v>11.93</v>
      </c>
      <c r="L138" s="79">
        <v>4.984</v>
      </c>
      <c r="M138" s="79">
        <f>VLOOKUP(D138,metadata!A:P,16,FALSE)</f>
        <v>48.5</v>
      </c>
      <c r="N138" s="79">
        <f t="shared" si="7"/>
        <v>0.10276288659793814</v>
      </c>
      <c r="O138" s="80">
        <f t="shared" si="8"/>
        <v>0.10276288659793814</v>
      </c>
    </row>
    <row r="139" spans="1:15" x14ac:dyDescent="0.2">
      <c r="A139" s="3" t="s">
        <v>830</v>
      </c>
      <c r="B139" s="3" t="s">
        <v>259</v>
      </c>
      <c r="C139" s="3" t="s">
        <v>300</v>
      </c>
      <c r="D139" s="3" t="str">
        <f t="shared" si="6"/>
        <v>SAI208_drought_1</v>
      </c>
      <c r="E139" s="3" t="s">
        <v>823</v>
      </c>
      <c r="F139" s="3">
        <v>16</v>
      </c>
      <c r="G139" s="1" t="s">
        <v>198</v>
      </c>
      <c r="H139" s="3" t="s">
        <v>72</v>
      </c>
      <c r="I139" s="3">
        <v>1</v>
      </c>
      <c r="J139" s="3" t="s">
        <v>794</v>
      </c>
      <c r="K139" s="79">
        <v>11.79</v>
      </c>
      <c r="L139" s="79">
        <v>5.3369999999999997</v>
      </c>
      <c r="M139" s="79">
        <f>VLOOKUP(D139,metadata!A:P,16,FALSE)</f>
        <v>48.5</v>
      </c>
      <c r="N139" s="79">
        <f t="shared" si="7"/>
        <v>0.11004123711340205</v>
      </c>
      <c r="O139" s="80">
        <f t="shared" si="8"/>
        <v>0.11004123711340205</v>
      </c>
    </row>
    <row r="140" spans="1:15" x14ac:dyDescent="0.2">
      <c r="A140" s="3" t="s">
        <v>830</v>
      </c>
      <c r="B140" s="3" t="s">
        <v>259</v>
      </c>
      <c r="C140" s="3" t="s">
        <v>301</v>
      </c>
      <c r="D140" s="3" t="str">
        <f t="shared" si="6"/>
        <v>SAI208_drought_2</v>
      </c>
      <c r="E140" s="3" t="s">
        <v>823</v>
      </c>
      <c r="F140" s="3">
        <v>16</v>
      </c>
      <c r="G140" s="1" t="s">
        <v>198</v>
      </c>
      <c r="H140" s="3" t="s">
        <v>72</v>
      </c>
      <c r="I140" s="3">
        <v>2</v>
      </c>
      <c r="J140" s="3" t="s">
        <v>793</v>
      </c>
      <c r="K140" s="79">
        <v>13.08</v>
      </c>
      <c r="L140" s="79">
        <v>2.8620000000000001</v>
      </c>
      <c r="M140" s="79">
        <f>VLOOKUP(D140,metadata!A:P,16,FALSE)</f>
        <v>38.799999999999997</v>
      </c>
      <c r="N140" s="79">
        <f t="shared" si="7"/>
        <v>7.3762886597938157E-2</v>
      </c>
      <c r="O140" s="80">
        <f t="shared" si="8"/>
        <v>7.3762886597938157E-2</v>
      </c>
    </row>
    <row r="141" spans="1:15" x14ac:dyDescent="0.2">
      <c r="A141" s="3" t="s">
        <v>830</v>
      </c>
      <c r="B141" s="3" t="s">
        <v>259</v>
      </c>
      <c r="C141" s="3" t="s">
        <v>302</v>
      </c>
      <c r="D141" s="3" t="str">
        <f t="shared" si="6"/>
        <v>SAI208_drought_2</v>
      </c>
      <c r="E141" s="3" t="s">
        <v>823</v>
      </c>
      <c r="F141" s="3">
        <v>16</v>
      </c>
      <c r="G141" s="1" t="s">
        <v>198</v>
      </c>
      <c r="H141" s="3" t="s">
        <v>72</v>
      </c>
      <c r="I141" s="3">
        <v>2</v>
      </c>
      <c r="J141" s="3" t="s">
        <v>794</v>
      </c>
      <c r="K141" s="79">
        <v>13.05</v>
      </c>
      <c r="L141" s="79">
        <v>2.9129999999999998</v>
      </c>
      <c r="M141" s="79">
        <f>VLOOKUP(D141,metadata!A:P,16,FALSE)</f>
        <v>38.799999999999997</v>
      </c>
      <c r="N141" s="79">
        <f t="shared" si="7"/>
        <v>7.5077319587628866E-2</v>
      </c>
      <c r="O141" s="80">
        <f t="shared" si="8"/>
        <v>7.5077319587628866E-2</v>
      </c>
    </row>
    <row r="142" spans="1:15" x14ac:dyDescent="0.2">
      <c r="A142" s="3" t="s">
        <v>830</v>
      </c>
      <c r="B142" s="3" t="s">
        <v>259</v>
      </c>
      <c r="C142" s="3" t="s">
        <v>303</v>
      </c>
      <c r="D142" s="3" t="str">
        <f t="shared" si="6"/>
        <v>SAI208_drought_3</v>
      </c>
      <c r="E142" s="3" t="s">
        <v>823</v>
      </c>
      <c r="F142" s="3">
        <v>16</v>
      </c>
      <c r="G142" s="1" t="s">
        <v>198</v>
      </c>
      <c r="H142" s="3" t="s">
        <v>72</v>
      </c>
      <c r="I142" s="3">
        <v>3</v>
      </c>
      <c r="J142" s="3" t="s">
        <v>793</v>
      </c>
      <c r="K142" s="79">
        <v>14.4</v>
      </c>
      <c r="L142" s="79">
        <v>1.52</v>
      </c>
      <c r="M142" s="79">
        <f>VLOOKUP(D142,metadata!A:P,16,FALSE)</f>
        <v>35.299999999999997</v>
      </c>
      <c r="N142" s="79">
        <f t="shared" si="7"/>
        <v>4.3059490084985837E-2</v>
      </c>
      <c r="O142" s="80">
        <f t="shared" si="8"/>
        <v>4.3059490084985837E-2</v>
      </c>
    </row>
    <row r="143" spans="1:15" x14ac:dyDescent="0.2">
      <c r="A143" s="3" t="s">
        <v>830</v>
      </c>
      <c r="B143" s="3" t="s">
        <v>259</v>
      </c>
      <c r="C143" s="3" t="s">
        <v>304</v>
      </c>
      <c r="D143" s="3" t="str">
        <f t="shared" si="6"/>
        <v>SAI208_drought_3</v>
      </c>
      <c r="E143" s="3" t="s">
        <v>823</v>
      </c>
      <c r="F143" s="3">
        <v>16</v>
      </c>
      <c r="G143" s="1" t="s">
        <v>198</v>
      </c>
      <c r="H143" s="3" t="s">
        <v>72</v>
      </c>
      <c r="I143" s="3">
        <v>3</v>
      </c>
      <c r="J143" s="3" t="s">
        <v>794</v>
      </c>
      <c r="K143" s="79">
        <v>14.55</v>
      </c>
      <c r="L143" s="79">
        <v>1.415</v>
      </c>
      <c r="M143" s="79">
        <f>VLOOKUP(D143,metadata!A:P,16,FALSE)</f>
        <v>35.299999999999997</v>
      </c>
      <c r="N143" s="79">
        <f t="shared" si="7"/>
        <v>4.0084985835694052E-2</v>
      </c>
      <c r="O143" s="80">
        <f t="shared" si="8"/>
        <v>4.0084985835694052E-2</v>
      </c>
    </row>
    <row r="144" spans="1:15" x14ac:dyDescent="0.2">
      <c r="A144" s="3" t="s">
        <v>830</v>
      </c>
      <c r="B144" s="3" t="s">
        <v>259</v>
      </c>
      <c r="C144" s="3" t="s">
        <v>307</v>
      </c>
      <c r="D144" s="3" t="str">
        <f t="shared" si="6"/>
        <v>SAI214_water_1</v>
      </c>
      <c r="E144" s="3" t="s">
        <v>824</v>
      </c>
      <c r="F144" s="3">
        <v>10</v>
      </c>
      <c r="G144" s="1" t="s">
        <v>199</v>
      </c>
      <c r="H144" s="3" t="s">
        <v>71</v>
      </c>
      <c r="I144" s="3">
        <v>1</v>
      </c>
      <c r="J144" s="3" t="s">
        <v>793</v>
      </c>
      <c r="K144" s="79">
        <v>16.670000000000002</v>
      </c>
      <c r="L144" s="79">
        <v>0.2266</v>
      </c>
      <c r="M144" s="79">
        <f>VLOOKUP(D144,metadata!A:P,16,FALSE)</f>
        <v>4.3099999999999996</v>
      </c>
      <c r="N144" s="79">
        <f t="shared" si="7"/>
        <v>5.2575406032482605E-2</v>
      </c>
      <c r="O144" s="80">
        <f t="shared" si="8"/>
        <v>5.2575406032482605E-2</v>
      </c>
    </row>
    <row r="145" spans="1:15" x14ac:dyDescent="0.2">
      <c r="A145" s="3" t="s">
        <v>830</v>
      </c>
      <c r="B145" s="3" t="s">
        <v>259</v>
      </c>
      <c r="C145" s="3" t="s">
        <v>308</v>
      </c>
      <c r="D145" s="3" t="str">
        <f t="shared" si="6"/>
        <v>SAI214_water_1</v>
      </c>
      <c r="E145" s="3" t="s">
        <v>824</v>
      </c>
      <c r="F145" s="3">
        <v>10</v>
      </c>
      <c r="G145" s="1" t="s">
        <v>199</v>
      </c>
      <c r="H145" s="3" t="s">
        <v>71</v>
      </c>
      <c r="I145" s="3">
        <v>1</v>
      </c>
      <c r="J145" s="3" t="s">
        <v>794</v>
      </c>
      <c r="K145" s="79">
        <v>16.59</v>
      </c>
      <c r="L145" s="79">
        <v>0.2384</v>
      </c>
      <c r="M145" s="79">
        <f>VLOOKUP(D145,metadata!A:P,16,FALSE)</f>
        <v>4.3099999999999996</v>
      </c>
      <c r="N145" s="79">
        <f t="shared" si="7"/>
        <v>5.5313225058004643E-2</v>
      </c>
      <c r="O145" s="80">
        <f t="shared" si="8"/>
        <v>5.5313225058004643E-2</v>
      </c>
    </row>
    <row r="146" spans="1:15" x14ac:dyDescent="0.2">
      <c r="A146" s="3" t="s">
        <v>830</v>
      </c>
      <c r="B146" s="3" t="s">
        <v>259</v>
      </c>
      <c r="C146" s="3" t="s">
        <v>309</v>
      </c>
      <c r="D146" s="3" t="str">
        <f t="shared" si="6"/>
        <v>SAI214_water_2</v>
      </c>
      <c r="E146" s="3" t="s">
        <v>824</v>
      </c>
      <c r="F146" s="3">
        <v>10</v>
      </c>
      <c r="G146" s="1" t="s">
        <v>199</v>
      </c>
      <c r="H146" s="3" t="s">
        <v>71</v>
      </c>
      <c r="I146" s="3">
        <v>2</v>
      </c>
      <c r="J146" s="3" t="s">
        <v>793</v>
      </c>
      <c r="K146" s="79">
        <v>15.6</v>
      </c>
      <c r="L146" s="79">
        <v>0.43319999999999997</v>
      </c>
      <c r="M146" s="79">
        <f>VLOOKUP(D146,metadata!A:P,16,FALSE)</f>
        <v>20.8</v>
      </c>
      <c r="N146" s="79">
        <f t="shared" si="7"/>
        <v>2.0826923076923076E-2</v>
      </c>
      <c r="O146" s="80">
        <f t="shared" si="8"/>
        <v>2.0826923076923076E-2</v>
      </c>
    </row>
    <row r="147" spans="1:15" x14ac:dyDescent="0.2">
      <c r="A147" s="3" t="s">
        <v>830</v>
      </c>
      <c r="B147" s="3" t="s">
        <v>259</v>
      </c>
      <c r="C147" s="3" t="s">
        <v>310</v>
      </c>
      <c r="D147" s="3" t="str">
        <f t="shared" si="6"/>
        <v>SAI214_water_2</v>
      </c>
      <c r="E147" s="3" t="s">
        <v>824</v>
      </c>
      <c r="F147" s="3">
        <v>10</v>
      </c>
      <c r="G147" s="1" t="s">
        <v>199</v>
      </c>
      <c r="H147" s="3" t="s">
        <v>71</v>
      </c>
      <c r="I147" s="3">
        <v>2</v>
      </c>
      <c r="J147" s="3" t="s">
        <v>794</v>
      </c>
      <c r="K147" s="79">
        <v>15.7</v>
      </c>
      <c r="L147" s="79">
        <v>0.40699999999999997</v>
      </c>
      <c r="M147" s="79">
        <f>VLOOKUP(D147,metadata!A:P,16,FALSE)</f>
        <v>20.8</v>
      </c>
      <c r="N147" s="79">
        <f t="shared" si="7"/>
        <v>1.9567307692307689E-2</v>
      </c>
      <c r="O147" s="80">
        <f t="shared" si="8"/>
        <v>1.9567307692307689E-2</v>
      </c>
    </row>
    <row r="148" spans="1:15" x14ac:dyDescent="0.2">
      <c r="A148" s="3" t="s">
        <v>830</v>
      </c>
      <c r="B148" s="3" t="s">
        <v>259</v>
      </c>
      <c r="C148" s="3" t="s">
        <v>311</v>
      </c>
      <c r="D148" s="3" t="str">
        <f t="shared" si="6"/>
        <v>SAI214_water_3</v>
      </c>
      <c r="E148" s="3" t="s">
        <v>824</v>
      </c>
      <c r="F148" s="3">
        <v>10</v>
      </c>
      <c r="G148" s="1" t="s">
        <v>199</v>
      </c>
      <c r="H148" s="3" t="s">
        <v>71</v>
      </c>
      <c r="I148" s="3">
        <v>3</v>
      </c>
      <c r="J148" s="3" t="s">
        <v>793</v>
      </c>
      <c r="K148" s="79">
        <v>14.71</v>
      </c>
      <c r="L148" s="79">
        <v>0.74139999999999995</v>
      </c>
      <c r="M148" s="79">
        <f>VLOOKUP(D148,metadata!A:P,16,FALSE)</f>
        <v>12.3</v>
      </c>
      <c r="N148" s="79">
        <f t="shared" si="7"/>
        <v>6.0276422764227636E-2</v>
      </c>
      <c r="O148" s="80">
        <f t="shared" si="8"/>
        <v>6.0276422764227636E-2</v>
      </c>
    </row>
    <row r="149" spans="1:15" x14ac:dyDescent="0.2">
      <c r="A149" s="3" t="s">
        <v>830</v>
      </c>
      <c r="B149" s="3" t="s">
        <v>259</v>
      </c>
      <c r="C149" s="3" t="s">
        <v>312</v>
      </c>
      <c r="D149" s="3" t="str">
        <f t="shared" si="6"/>
        <v>SAI214_water_3</v>
      </c>
      <c r="E149" s="3" t="s">
        <v>824</v>
      </c>
      <c r="F149" s="3">
        <v>10</v>
      </c>
      <c r="G149" s="1" t="s">
        <v>199</v>
      </c>
      <c r="H149" s="3" t="s">
        <v>71</v>
      </c>
      <c r="I149" s="3">
        <v>3</v>
      </c>
      <c r="J149" s="3" t="s">
        <v>794</v>
      </c>
      <c r="K149" s="79">
        <v>14.66</v>
      </c>
      <c r="L149" s="79">
        <v>0.76539999999999997</v>
      </c>
      <c r="M149" s="79">
        <f>VLOOKUP(D149,metadata!A:P,16,FALSE)</f>
        <v>12.3</v>
      </c>
      <c r="N149" s="79">
        <f t="shared" si="7"/>
        <v>6.2227642276422759E-2</v>
      </c>
      <c r="O149" s="80">
        <f t="shared" si="8"/>
        <v>6.2227642276422759E-2</v>
      </c>
    </row>
    <row r="150" spans="1:15" x14ac:dyDescent="0.2">
      <c r="A150" s="3" t="s">
        <v>830</v>
      </c>
      <c r="B150" s="3" t="s">
        <v>259</v>
      </c>
      <c r="C150" s="3" t="s">
        <v>313</v>
      </c>
      <c r="D150" s="3" t="str">
        <f t="shared" si="6"/>
        <v>SAI214_water_4</v>
      </c>
      <c r="E150" s="3" t="s">
        <v>824</v>
      </c>
      <c r="F150" s="3">
        <v>10</v>
      </c>
      <c r="G150" s="1" t="s">
        <v>199</v>
      </c>
      <c r="H150" s="3" t="s">
        <v>71</v>
      </c>
      <c r="I150" s="3">
        <v>4</v>
      </c>
      <c r="J150" s="3" t="s">
        <v>793</v>
      </c>
      <c r="K150" s="79">
        <v>15.77</v>
      </c>
      <c r="L150" s="79">
        <v>0.39169999999999999</v>
      </c>
      <c r="M150" s="79">
        <f>VLOOKUP(D150,metadata!A:P,16,FALSE)</f>
        <v>18.399999999999999</v>
      </c>
      <c r="N150" s="79">
        <f t="shared" si="7"/>
        <v>2.1288043478260871E-2</v>
      </c>
      <c r="O150" s="80">
        <f t="shared" si="8"/>
        <v>2.1288043478260871E-2</v>
      </c>
    </row>
    <row r="151" spans="1:15" x14ac:dyDescent="0.2">
      <c r="A151" s="3" t="s">
        <v>830</v>
      </c>
      <c r="B151" s="3" t="s">
        <v>259</v>
      </c>
      <c r="C151" s="3" t="s">
        <v>314</v>
      </c>
      <c r="D151" s="3" t="str">
        <f t="shared" si="6"/>
        <v>SAI214_water_4</v>
      </c>
      <c r="E151" s="3" t="s">
        <v>824</v>
      </c>
      <c r="F151" s="3">
        <v>10</v>
      </c>
      <c r="G151" s="1" t="s">
        <v>199</v>
      </c>
      <c r="H151" s="3" t="s">
        <v>71</v>
      </c>
      <c r="I151" s="3">
        <v>4</v>
      </c>
      <c r="J151" s="3" t="s">
        <v>794</v>
      </c>
      <c r="K151" s="79">
        <v>15.87</v>
      </c>
      <c r="L151" s="79">
        <v>0.36699999999999999</v>
      </c>
      <c r="M151" s="79">
        <f>VLOOKUP(D151,metadata!A:P,16,FALSE)</f>
        <v>18.399999999999999</v>
      </c>
      <c r="N151" s="79">
        <f t="shared" si="7"/>
        <v>1.9945652173913045E-2</v>
      </c>
      <c r="O151" s="80">
        <f t="shared" si="8"/>
        <v>1.9945652173913045E-2</v>
      </c>
    </row>
    <row r="152" spans="1:15" x14ac:dyDescent="0.2">
      <c r="A152" s="3" t="s">
        <v>830</v>
      </c>
      <c r="B152" s="3" t="s">
        <v>259</v>
      </c>
      <c r="C152" s="3" t="s">
        <v>315</v>
      </c>
      <c r="D152" s="3" t="str">
        <f t="shared" si="6"/>
        <v>SAI214_drought_1</v>
      </c>
      <c r="E152" s="3" t="s">
        <v>824</v>
      </c>
      <c r="F152" s="3">
        <v>10</v>
      </c>
      <c r="G152" s="1" t="s">
        <v>199</v>
      </c>
      <c r="H152" s="3" t="s">
        <v>72</v>
      </c>
      <c r="I152" s="3">
        <v>1</v>
      </c>
      <c r="J152" s="3" t="s">
        <v>793</v>
      </c>
      <c r="K152" s="79">
        <v>15.16</v>
      </c>
      <c r="L152" s="79">
        <v>0.56699999999999995</v>
      </c>
      <c r="M152" s="79">
        <f>VLOOKUP(D152,metadata!A:P,16,FALSE)</f>
        <v>22.1</v>
      </c>
      <c r="N152" s="79">
        <f t="shared" si="7"/>
        <v>2.5656108597285066E-2</v>
      </c>
      <c r="O152" s="80">
        <f t="shared" si="8"/>
        <v>2.5656108597285066E-2</v>
      </c>
    </row>
    <row r="153" spans="1:15" x14ac:dyDescent="0.2">
      <c r="A153" s="3" t="s">
        <v>830</v>
      </c>
      <c r="B153" s="3" t="s">
        <v>259</v>
      </c>
      <c r="C153" s="3" t="s">
        <v>316</v>
      </c>
      <c r="D153" s="3" t="str">
        <f t="shared" si="6"/>
        <v>SAI214_drought_1</v>
      </c>
      <c r="E153" s="3" t="s">
        <v>824</v>
      </c>
      <c r="F153" s="3">
        <v>10</v>
      </c>
      <c r="G153" s="1" t="s">
        <v>199</v>
      </c>
      <c r="H153" s="3" t="s">
        <v>72</v>
      </c>
      <c r="I153" s="3">
        <v>1</v>
      </c>
      <c r="J153" s="3" t="s">
        <v>794</v>
      </c>
      <c r="K153" s="79">
        <v>15.05</v>
      </c>
      <c r="L153" s="79">
        <v>0.6048</v>
      </c>
      <c r="M153" s="79">
        <f>VLOOKUP(D153,metadata!A:P,16,FALSE)</f>
        <v>22.1</v>
      </c>
      <c r="N153" s="79">
        <f t="shared" si="7"/>
        <v>2.7366515837104071E-2</v>
      </c>
      <c r="O153" s="80">
        <f t="shared" si="8"/>
        <v>2.7366515837104071E-2</v>
      </c>
    </row>
    <row r="154" spans="1:15" x14ac:dyDescent="0.2">
      <c r="A154" s="3" t="s">
        <v>830</v>
      </c>
      <c r="B154" s="3" t="s">
        <v>259</v>
      </c>
      <c r="C154" s="3" t="s">
        <v>317</v>
      </c>
      <c r="D154" s="3" t="str">
        <f t="shared" si="6"/>
        <v>SAI214_drought_2</v>
      </c>
      <c r="E154" s="3" t="s">
        <v>824</v>
      </c>
      <c r="F154" s="3">
        <v>10</v>
      </c>
      <c r="G154" s="1" t="s">
        <v>199</v>
      </c>
      <c r="H154" s="3" t="s">
        <v>72</v>
      </c>
      <c r="I154" s="3">
        <v>2</v>
      </c>
      <c r="J154" s="3" t="s">
        <v>793</v>
      </c>
      <c r="K154" s="79">
        <v>14.77</v>
      </c>
      <c r="L154" s="79">
        <v>0.71599999999999997</v>
      </c>
      <c r="M154" s="79">
        <f>VLOOKUP(D154,metadata!A:P,16,FALSE)</f>
        <v>27.1</v>
      </c>
      <c r="N154" s="79">
        <f t="shared" si="7"/>
        <v>2.6420664206642065E-2</v>
      </c>
      <c r="O154" s="80">
        <f t="shared" si="8"/>
        <v>2.6420664206642065E-2</v>
      </c>
    </row>
    <row r="155" spans="1:15" x14ac:dyDescent="0.2">
      <c r="A155" s="3" t="s">
        <v>830</v>
      </c>
      <c r="B155" s="3" t="s">
        <v>259</v>
      </c>
      <c r="C155" s="3" t="s">
        <v>318</v>
      </c>
      <c r="D155" s="3" t="str">
        <f t="shared" si="6"/>
        <v>SAI214_drought_2</v>
      </c>
      <c r="E155" s="3" t="s">
        <v>824</v>
      </c>
      <c r="F155" s="3">
        <v>10</v>
      </c>
      <c r="G155" s="1" t="s">
        <v>199</v>
      </c>
      <c r="H155" s="3" t="s">
        <v>72</v>
      </c>
      <c r="I155" s="3">
        <v>2</v>
      </c>
      <c r="J155" s="3" t="s">
        <v>794</v>
      </c>
      <c r="K155" s="79">
        <v>14.85</v>
      </c>
      <c r="L155" s="79">
        <v>0.68079999999999996</v>
      </c>
      <c r="M155" s="79">
        <f>VLOOKUP(D155,metadata!A:P,16,FALSE)</f>
        <v>27.1</v>
      </c>
      <c r="N155" s="79">
        <f t="shared" si="7"/>
        <v>2.5121771217712176E-2</v>
      </c>
      <c r="O155" s="80">
        <f t="shared" si="8"/>
        <v>2.5121771217712176E-2</v>
      </c>
    </row>
    <row r="156" spans="1:15" x14ac:dyDescent="0.2">
      <c r="A156" s="3" t="s">
        <v>830</v>
      </c>
      <c r="B156" s="3" t="s">
        <v>259</v>
      </c>
      <c r="C156" s="3" t="s">
        <v>319</v>
      </c>
      <c r="D156" s="3" t="str">
        <f t="shared" si="6"/>
        <v>SAI214_drought_3</v>
      </c>
      <c r="E156" s="3" t="s">
        <v>824</v>
      </c>
      <c r="F156" s="3">
        <v>10</v>
      </c>
      <c r="G156" s="1" t="s">
        <v>199</v>
      </c>
      <c r="H156" s="3" t="s">
        <v>72</v>
      </c>
      <c r="I156" s="3">
        <v>3</v>
      </c>
      <c r="J156" s="3" t="s">
        <v>793</v>
      </c>
      <c r="K156" s="79">
        <v>13.62</v>
      </c>
      <c r="L156" s="79">
        <v>1.4419999999999999</v>
      </c>
      <c r="M156" s="79">
        <f>VLOOKUP(D156,metadata!A:P,16,FALSE)</f>
        <v>22.4</v>
      </c>
      <c r="N156" s="79">
        <f t="shared" si="7"/>
        <v>6.4375000000000002E-2</v>
      </c>
      <c r="O156" s="80">
        <f t="shared" si="8"/>
        <v>6.4375000000000002E-2</v>
      </c>
    </row>
    <row r="157" spans="1:15" x14ac:dyDescent="0.2">
      <c r="A157" s="3" t="s">
        <v>830</v>
      </c>
      <c r="B157" s="3" t="s">
        <v>259</v>
      </c>
      <c r="C157" s="3" t="s">
        <v>320</v>
      </c>
      <c r="D157" s="3" t="str">
        <f t="shared" si="6"/>
        <v>SAI214_drought_3</v>
      </c>
      <c r="E157" s="3" t="s">
        <v>824</v>
      </c>
      <c r="F157" s="3">
        <v>10</v>
      </c>
      <c r="G157" s="1" t="s">
        <v>199</v>
      </c>
      <c r="H157" s="3" t="s">
        <v>72</v>
      </c>
      <c r="I157" s="3">
        <v>3</v>
      </c>
      <c r="J157" s="3" t="s">
        <v>794</v>
      </c>
      <c r="K157" s="79">
        <v>13.34</v>
      </c>
      <c r="L157" s="79">
        <v>1.7</v>
      </c>
      <c r="M157" s="79">
        <f>VLOOKUP(D157,metadata!A:P,16,FALSE)</f>
        <v>22.4</v>
      </c>
      <c r="N157" s="79">
        <f t="shared" si="7"/>
        <v>7.5892857142857151E-2</v>
      </c>
      <c r="O157" s="80">
        <f t="shared" si="8"/>
        <v>7.5892857142857151E-2</v>
      </c>
    </row>
    <row r="158" spans="1:15" x14ac:dyDescent="0.2">
      <c r="A158" s="3" t="s">
        <v>830</v>
      </c>
      <c r="B158" s="3" t="s">
        <v>259</v>
      </c>
      <c r="C158" s="3" t="s">
        <v>321</v>
      </c>
      <c r="D158" s="3" t="str">
        <f t="shared" si="6"/>
        <v>SAI214_drought_4</v>
      </c>
      <c r="E158" s="3" t="s">
        <v>824</v>
      </c>
      <c r="F158" s="3">
        <v>10</v>
      </c>
      <c r="G158" s="1" t="s">
        <v>199</v>
      </c>
      <c r="H158" s="3" t="s">
        <v>72</v>
      </c>
      <c r="I158" s="3">
        <v>4</v>
      </c>
      <c r="J158" s="3" t="s">
        <v>793</v>
      </c>
      <c r="K158" s="79">
        <v>16.12</v>
      </c>
      <c r="L158" s="79">
        <v>0.31709999999999999</v>
      </c>
      <c r="M158" s="79">
        <f>VLOOKUP(D158,metadata!A:P,16,FALSE)</f>
        <v>23.7</v>
      </c>
      <c r="N158" s="79">
        <f t="shared" si="7"/>
        <v>1.3379746835443037E-2</v>
      </c>
      <c r="O158" s="80">
        <f t="shared" si="8"/>
        <v>1.3379746835443037E-2</v>
      </c>
    </row>
    <row r="159" spans="1:15" x14ac:dyDescent="0.2">
      <c r="A159" s="3" t="s">
        <v>830</v>
      </c>
      <c r="B159" s="3" t="s">
        <v>259</v>
      </c>
      <c r="C159" s="3" t="s">
        <v>322</v>
      </c>
      <c r="D159" s="3" t="str">
        <f t="shared" si="6"/>
        <v>SAI214_drought_4</v>
      </c>
      <c r="E159" s="3" t="s">
        <v>824</v>
      </c>
      <c r="F159" s="3">
        <v>10</v>
      </c>
      <c r="G159" s="1" t="s">
        <v>199</v>
      </c>
      <c r="H159" s="3" t="s">
        <v>72</v>
      </c>
      <c r="I159" s="3">
        <v>4</v>
      </c>
      <c r="J159" s="3" t="s">
        <v>794</v>
      </c>
      <c r="K159" s="79">
        <v>16.13</v>
      </c>
      <c r="L159" s="79">
        <v>0.315</v>
      </c>
      <c r="M159" s="79">
        <f>VLOOKUP(D159,metadata!A:P,16,FALSE)</f>
        <v>23.7</v>
      </c>
      <c r="N159" s="79">
        <f t="shared" si="7"/>
        <v>1.3291139240506329E-2</v>
      </c>
      <c r="O159" s="80">
        <f t="shared" si="8"/>
        <v>1.3291139240506329E-2</v>
      </c>
    </row>
    <row r="160" spans="1:15" x14ac:dyDescent="0.2">
      <c r="A160" s="3" t="s">
        <v>830</v>
      </c>
      <c r="B160" s="3" t="s">
        <v>259</v>
      </c>
      <c r="C160" s="3" t="s">
        <v>323</v>
      </c>
      <c r="D160" s="3" t="str">
        <f t="shared" si="6"/>
        <v>SAI216_water_1</v>
      </c>
      <c r="E160" s="3" t="s">
        <v>825</v>
      </c>
      <c r="F160" s="3">
        <v>11</v>
      </c>
      <c r="G160" s="1" t="s">
        <v>199</v>
      </c>
      <c r="H160" s="3" t="s">
        <v>71</v>
      </c>
      <c r="I160" s="3">
        <v>1</v>
      </c>
      <c r="J160" s="3" t="s">
        <v>793</v>
      </c>
      <c r="K160" s="79">
        <v>15.19</v>
      </c>
      <c r="L160" s="79">
        <v>0.59079999999999999</v>
      </c>
      <c r="M160" s="79">
        <f>VLOOKUP(D160,metadata!A:P,16,FALSE)</f>
        <v>20</v>
      </c>
      <c r="N160" s="79">
        <f t="shared" si="7"/>
        <v>2.954E-2</v>
      </c>
      <c r="O160" s="80">
        <f t="shared" si="8"/>
        <v>2.954E-2</v>
      </c>
    </row>
    <row r="161" spans="1:15" x14ac:dyDescent="0.2">
      <c r="A161" s="3" t="s">
        <v>830</v>
      </c>
      <c r="B161" s="3" t="s">
        <v>259</v>
      </c>
      <c r="C161" s="3" t="s">
        <v>324</v>
      </c>
      <c r="D161" s="3" t="str">
        <f t="shared" si="6"/>
        <v>SAI216_water_1</v>
      </c>
      <c r="E161" s="3" t="s">
        <v>825</v>
      </c>
      <c r="F161" s="3">
        <v>11</v>
      </c>
      <c r="G161" s="1" t="s">
        <v>199</v>
      </c>
      <c r="H161" s="3" t="s">
        <v>71</v>
      </c>
      <c r="I161" s="3">
        <v>1</v>
      </c>
      <c r="J161" s="3" t="s">
        <v>794</v>
      </c>
      <c r="K161" s="79">
        <v>15.21</v>
      </c>
      <c r="L161" s="79">
        <v>0.58479999999999999</v>
      </c>
      <c r="M161" s="79">
        <f>VLOOKUP(D161,metadata!A:P,16,FALSE)</f>
        <v>20</v>
      </c>
      <c r="N161" s="79">
        <f t="shared" si="7"/>
        <v>2.9239999999999999E-2</v>
      </c>
      <c r="O161" s="80">
        <f t="shared" si="8"/>
        <v>2.9239999999999999E-2</v>
      </c>
    </row>
    <row r="162" spans="1:15" x14ac:dyDescent="0.2">
      <c r="A162" s="3" t="s">
        <v>830</v>
      </c>
      <c r="B162" s="3" t="s">
        <v>259</v>
      </c>
      <c r="C162" s="3" t="s">
        <v>325</v>
      </c>
      <c r="D162" s="3" t="str">
        <f t="shared" si="6"/>
        <v>SAI216_water_2</v>
      </c>
      <c r="E162" s="3" t="s">
        <v>825</v>
      </c>
      <c r="F162" s="3">
        <v>11</v>
      </c>
      <c r="G162" s="1" t="s">
        <v>199</v>
      </c>
      <c r="H162" s="3" t="s">
        <v>71</v>
      </c>
      <c r="I162" s="3">
        <v>2</v>
      </c>
      <c r="J162" s="3" t="s">
        <v>793</v>
      </c>
      <c r="K162" s="79">
        <v>16.59</v>
      </c>
      <c r="L162" s="79">
        <v>0.30990000000000001</v>
      </c>
      <c r="M162" s="79">
        <f>VLOOKUP(D162,metadata!A:P,16,FALSE)</f>
        <v>12.5</v>
      </c>
      <c r="N162" s="79">
        <f t="shared" si="7"/>
        <v>2.4792000000000002E-2</v>
      </c>
      <c r="O162" s="80">
        <f t="shared" si="8"/>
        <v>2.4792000000000002E-2</v>
      </c>
    </row>
    <row r="163" spans="1:15" x14ac:dyDescent="0.2">
      <c r="A163" s="3" t="s">
        <v>830</v>
      </c>
      <c r="B163" s="3" t="s">
        <v>259</v>
      </c>
      <c r="C163" s="3" t="s">
        <v>326</v>
      </c>
      <c r="D163" s="3" t="str">
        <f t="shared" si="6"/>
        <v>SAI216_water_2</v>
      </c>
      <c r="E163" s="3" t="s">
        <v>825</v>
      </c>
      <c r="F163" s="3">
        <v>11</v>
      </c>
      <c r="G163" s="1" t="s">
        <v>199</v>
      </c>
      <c r="H163" s="3" t="s">
        <v>71</v>
      </c>
      <c r="I163" s="3">
        <v>2</v>
      </c>
      <c r="J163" s="3" t="s">
        <v>794</v>
      </c>
      <c r="K163" s="79">
        <v>16.62</v>
      </c>
      <c r="L163" s="79">
        <v>0.30620000000000003</v>
      </c>
      <c r="M163" s="79">
        <f>VLOOKUP(D163,metadata!A:P,16,FALSE)</f>
        <v>12.5</v>
      </c>
      <c r="N163" s="79">
        <f t="shared" si="7"/>
        <v>2.4496000000000004E-2</v>
      </c>
      <c r="O163" s="80">
        <f t="shared" si="8"/>
        <v>2.4496000000000004E-2</v>
      </c>
    </row>
    <row r="164" spans="1:15" x14ac:dyDescent="0.2">
      <c r="A164" s="3" t="s">
        <v>830</v>
      </c>
      <c r="B164" s="3" t="s">
        <v>259</v>
      </c>
      <c r="C164" s="3" t="s">
        <v>327</v>
      </c>
      <c r="D164" s="3" t="str">
        <f t="shared" si="6"/>
        <v>SAI216_water_3</v>
      </c>
      <c r="E164" s="3" t="s">
        <v>825</v>
      </c>
      <c r="F164" s="3">
        <v>11</v>
      </c>
      <c r="G164" s="1" t="s">
        <v>199</v>
      </c>
      <c r="H164" s="3" t="s">
        <v>71</v>
      </c>
      <c r="I164" s="3">
        <v>3</v>
      </c>
      <c r="J164" s="3" t="s">
        <v>793</v>
      </c>
      <c r="K164" s="79">
        <v>17.03</v>
      </c>
      <c r="L164" s="79">
        <v>0.25369999999999998</v>
      </c>
      <c r="M164" s="79">
        <f>VLOOKUP(D164,metadata!A:P,16,FALSE)</f>
        <v>14.5</v>
      </c>
      <c r="N164" s="79">
        <f t="shared" si="7"/>
        <v>1.7496551724137929E-2</v>
      </c>
      <c r="O164" s="80">
        <f t="shared" si="8"/>
        <v>1.7496551724137929E-2</v>
      </c>
    </row>
    <row r="165" spans="1:15" x14ac:dyDescent="0.2">
      <c r="A165" s="3" t="s">
        <v>830</v>
      </c>
      <c r="B165" s="3" t="s">
        <v>259</v>
      </c>
      <c r="C165" s="3" t="s">
        <v>328</v>
      </c>
      <c r="D165" s="3" t="str">
        <f t="shared" si="6"/>
        <v>SAI216_water_3</v>
      </c>
      <c r="E165" s="3" t="s">
        <v>825</v>
      </c>
      <c r="F165" s="3">
        <v>11</v>
      </c>
      <c r="G165" s="1" t="s">
        <v>199</v>
      </c>
      <c r="H165" s="3" t="s">
        <v>71</v>
      </c>
      <c r="I165" s="3">
        <v>3</v>
      </c>
      <c r="J165" s="3" t="s">
        <v>794</v>
      </c>
      <c r="K165" s="79">
        <v>17.09</v>
      </c>
      <c r="L165" s="79">
        <v>0.24629999999999999</v>
      </c>
      <c r="M165" s="79">
        <f>VLOOKUP(D165,metadata!A:P,16,FALSE)</f>
        <v>14.5</v>
      </c>
      <c r="N165" s="79">
        <f t="shared" si="7"/>
        <v>1.6986206896551722E-2</v>
      </c>
      <c r="O165" s="80">
        <f t="shared" si="8"/>
        <v>1.6986206896551722E-2</v>
      </c>
    </row>
    <row r="166" spans="1:15" x14ac:dyDescent="0.2">
      <c r="A166" s="3" t="s">
        <v>830</v>
      </c>
      <c r="B166" s="3" t="s">
        <v>259</v>
      </c>
      <c r="C166" s="3" t="s">
        <v>329</v>
      </c>
      <c r="D166" s="3" t="str">
        <f t="shared" si="6"/>
        <v>SAI216_water_4</v>
      </c>
      <c r="E166" s="3" t="s">
        <v>825</v>
      </c>
      <c r="F166" s="3">
        <v>11</v>
      </c>
      <c r="G166" s="1" t="s">
        <v>199</v>
      </c>
      <c r="H166" s="3" t="s">
        <v>71</v>
      </c>
      <c r="I166" s="3">
        <v>4</v>
      </c>
      <c r="J166" s="3" t="s">
        <v>793</v>
      </c>
      <c r="K166" s="79">
        <v>15.67</v>
      </c>
      <c r="L166" s="79">
        <v>0.47289999999999999</v>
      </c>
      <c r="M166" s="79">
        <f>VLOOKUP(D166,metadata!A:P,16,FALSE)</f>
        <v>24.4</v>
      </c>
      <c r="N166" s="79">
        <f t="shared" si="7"/>
        <v>1.9381147540983606E-2</v>
      </c>
      <c r="O166" s="80">
        <f t="shared" si="8"/>
        <v>1.9381147540983606E-2</v>
      </c>
    </row>
    <row r="167" spans="1:15" x14ac:dyDescent="0.2">
      <c r="A167" s="3" t="s">
        <v>830</v>
      </c>
      <c r="B167" s="3" t="s">
        <v>259</v>
      </c>
      <c r="C167" s="3" t="s">
        <v>330</v>
      </c>
      <c r="D167" s="3" t="str">
        <f t="shared" si="6"/>
        <v>SAI216_water_4</v>
      </c>
      <c r="E167" s="3" t="s">
        <v>825</v>
      </c>
      <c r="F167" s="3">
        <v>11</v>
      </c>
      <c r="G167" s="1" t="s">
        <v>199</v>
      </c>
      <c r="H167" s="3" t="s">
        <v>71</v>
      </c>
      <c r="I167" s="3">
        <v>4</v>
      </c>
      <c r="J167" s="3" t="s">
        <v>794</v>
      </c>
      <c r="K167" s="79">
        <v>15.82</v>
      </c>
      <c r="L167" s="79">
        <v>0.44140000000000001</v>
      </c>
      <c r="M167" s="79">
        <f>VLOOKUP(D167,metadata!A:P,16,FALSE)</f>
        <v>24.4</v>
      </c>
      <c r="N167" s="79">
        <f t="shared" si="7"/>
        <v>1.809016393442623E-2</v>
      </c>
      <c r="O167" s="80">
        <f t="shared" si="8"/>
        <v>1.809016393442623E-2</v>
      </c>
    </row>
    <row r="168" spans="1:15" x14ac:dyDescent="0.2">
      <c r="A168" s="3" t="s">
        <v>830</v>
      </c>
      <c r="B168" s="3" t="s">
        <v>259</v>
      </c>
      <c r="C168" s="3" t="s">
        <v>331</v>
      </c>
      <c r="D168" s="3" t="str">
        <f t="shared" si="6"/>
        <v>SAI216_drought_1</v>
      </c>
      <c r="E168" s="3" t="s">
        <v>825</v>
      </c>
      <c r="F168" s="3">
        <v>11</v>
      </c>
      <c r="G168" s="1" t="s">
        <v>199</v>
      </c>
      <c r="H168" s="3" t="s">
        <v>72</v>
      </c>
      <c r="I168" s="3">
        <v>1</v>
      </c>
      <c r="J168" s="3" t="s">
        <v>793</v>
      </c>
      <c r="K168" s="79">
        <v>16.989999999999998</v>
      </c>
      <c r="L168" s="79">
        <v>0.25850000000000001</v>
      </c>
      <c r="M168" s="79">
        <f>VLOOKUP(D168,metadata!A:P,16,FALSE)</f>
        <v>23.7</v>
      </c>
      <c r="N168" s="79">
        <f t="shared" si="7"/>
        <v>1.0907172995780591E-2</v>
      </c>
      <c r="O168" s="80">
        <f t="shared" si="8"/>
        <v>1.0907172995780591E-2</v>
      </c>
    </row>
    <row r="169" spans="1:15" x14ac:dyDescent="0.2">
      <c r="A169" s="3" t="s">
        <v>830</v>
      </c>
      <c r="B169" s="3" t="s">
        <v>259</v>
      </c>
      <c r="C169" s="3" t="s">
        <v>332</v>
      </c>
      <c r="D169" s="3" t="str">
        <f t="shared" si="6"/>
        <v>SAI216_drought_1</v>
      </c>
      <c r="E169" s="3" t="s">
        <v>825</v>
      </c>
      <c r="F169" s="3">
        <v>11</v>
      </c>
      <c r="G169" s="1" t="s">
        <v>199</v>
      </c>
      <c r="H169" s="3" t="s">
        <v>72</v>
      </c>
      <c r="I169" s="3">
        <v>1</v>
      </c>
      <c r="J169" s="3" t="s">
        <v>794</v>
      </c>
      <c r="K169" s="79">
        <v>16.940000000000001</v>
      </c>
      <c r="L169" s="79">
        <v>0.26340000000000002</v>
      </c>
      <c r="M169" s="79">
        <f>VLOOKUP(D169,metadata!A:P,16,FALSE)</f>
        <v>23.7</v>
      </c>
      <c r="N169" s="79">
        <f t="shared" si="7"/>
        <v>1.1113924050632914E-2</v>
      </c>
      <c r="O169" s="80">
        <f t="shared" si="8"/>
        <v>1.1113924050632914E-2</v>
      </c>
    </row>
    <row r="170" spans="1:15" x14ac:dyDescent="0.2">
      <c r="A170" s="3" t="s">
        <v>830</v>
      </c>
      <c r="B170" s="3" t="s">
        <v>259</v>
      </c>
      <c r="C170" s="3" t="s">
        <v>333</v>
      </c>
      <c r="D170" s="3" t="str">
        <f t="shared" si="6"/>
        <v>SAI216_drought_2</v>
      </c>
      <c r="E170" s="3" t="s">
        <v>825</v>
      </c>
      <c r="F170" s="3">
        <v>11</v>
      </c>
      <c r="G170" s="1" t="s">
        <v>199</v>
      </c>
      <c r="H170" s="3" t="s">
        <v>72</v>
      </c>
      <c r="I170" s="3">
        <v>2</v>
      </c>
      <c r="J170" s="3" t="s">
        <v>793</v>
      </c>
      <c r="K170" s="79">
        <v>15.16</v>
      </c>
      <c r="L170" s="79">
        <v>0.59860000000000002</v>
      </c>
      <c r="M170" s="79">
        <f>VLOOKUP(D170,metadata!A:P,16,FALSE)</f>
        <v>43.8</v>
      </c>
      <c r="N170" s="79">
        <f t="shared" si="7"/>
        <v>1.3666666666666667E-2</v>
      </c>
      <c r="O170" s="80">
        <f t="shared" si="8"/>
        <v>1.3666666666666667E-2</v>
      </c>
    </row>
    <row r="171" spans="1:15" ht="17" customHeight="1" x14ac:dyDescent="0.2">
      <c r="A171" s="3" t="s">
        <v>830</v>
      </c>
      <c r="B171" s="3" t="s">
        <v>259</v>
      </c>
      <c r="C171" s="3" t="s">
        <v>334</v>
      </c>
      <c r="D171" s="3" t="str">
        <f t="shared" si="6"/>
        <v>SAI216_drought_2</v>
      </c>
      <c r="E171" s="3" t="s">
        <v>825</v>
      </c>
      <c r="F171" s="3">
        <v>11</v>
      </c>
      <c r="G171" s="1" t="s">
        <v>199</v>
      </c>
      <c r="H171" s="3" t="s">
        <v>72</v>
      </c>
      <c r="I171" s="3">
        <v>2</v>
      </c>
      <c r="J171" s="3" t="s">
        <v>794</v>
      </c>
      <c r="K171" s="79">
        <v>15.2</v>
      </c>
      <c r="L171" s="79">
        <v>0.58789999999999998</v>
      </c>
      <c r="M171" s="79">
        <f>VLOOKUP(D171,metadata!A:P,16,FALSE)</f>
        <v>43.8</v>
      </c>
      <c r="N171" s="79">
        <f t="shared" si="7"/>
        <v>1.3422374429223744E-2</v>
      </c>
      <c r="O171" s="80">
        <f t="shared" si="8"/>
        <v>1.3422374429223744E-2</v>
      </c>
    </row>
    <row r="172" spans="1:15" x14ac:dyDescent="0.2">
      <c r="A172" s="3" t="s">
        <v>830</v>
      </c>
      <c r="B172" s="3" t="s">
        <v>259</v>
      </c>
      <c r="C172" s="3" t="s">
        <v>335</v>
      </c>
      <c r="D172" s="3" t="str">
        <f t="shared" si="6"/>
        <v>SAI216_drought_3</v>
      </c>
      <c r="E172" s="3" t="s">
        <v>825</v>
      </c>
      <c r="F172" s="3">
        <v>11</v>
      </c>
      <c r="G172" s="1" t="s">
        <v>199</v>
      </c>
      <c r="H172" s="3" t="s">
        <v>72</v>
      </c>
      <c r="I172" s="3">
        <v>3</v>
      </c>
      <c r="J172" s="3" t="s">
        <v>793</v>
      </c>
      <c r="K172" s="79">
        <v>13.6</v>
      </c>
      <c r="L172" s="79">
        <v>1.2270000000000001</v>
      </c>
      <c r="M172" s="79">
        <f>VLOOKUP(D172,metadata!A:P,16,FALSE)</f>
        <v>40</v>
      </c>
      <c r="N172" s="79">
        <f t="shared" si="7"/>
        <v>3.0675000000000001E-2</v>
      </c>
      <c r="O172" s="80">
        <f t="shared" si="8"/>
        <v>3.0675000000000001E-2</v>
      </c>
    </row>
    <row r="173" spans="1:15" x14ac:dyDescent="0.2">
      <c r="A173" s="3" t="s">
        <v>830</v>
      </c>
      <c r="B173" s="3" t="s">
        <v>259</v>
      </c>
      <c r="C173" s="3" t="s">
        <v>336</v>
      </c>
      <c r="D173" s="3" t="str">
        <f t="shared" si="6"/>
        <v>SAI216_drought_3</v>
      </c>
      <c r="E173" s="3" t="s">
        <v>825</v>
      </c>
      <c r="F173" s="3">
        <v>11</v>
      </c>
      <c r="G173" s="1" t="s">
        <v>199</v>
      </c>
      <c r="H173" s="3" t="s">
        <v>72</v>
      </c>
      <c r="I173" s="3">
        <v>3</v>
      </c>
      <c r="J173" s="3" t="s">
        <v>794</v>
      </c>
      <c r="K173" s="79">
        <v>13.57</v>
      </c>
      <c r="L173" s="79">
        <v>1.242</v>
      </c>
      <c r="M173" s="79">
        <f>VLOOKUP(D173,metadata!A:P,16,FALSE)</f>
        <v>40</v>
      </c>
      <c r="N173" s="79">
        <f t="shared" si="7"/>
        <v>3.1050000000000001E-2</v>
      </c>
      <c r="O173" s="80">
        <f t="shared" si="8"/>
        <v>3.1050000000000001E-2</v>
      </c>
    </row>
    <row r="174" spans="1:15" x14ac:dyDescent="0.2">
      <c r="A174" s="3" t="s">
        <v>830</v>
      </c>
      <c r="B174" s="3" t="s">
        <v>259</v>
      </c>
      <c r="C174" s="3" t="s">
        <v>337</v>
      </c>
      <c r="D174" s="3" t="str">
        <f t="shared" si="6"/>
        <v>SAI216_drought_4</v>
      </c>
      <c r="E174" s="3" t="s">
        <v>825</v>
      </c>
      <c r="F174" s="3">
        <v>11</v>
      </c>
      <c r="G174" s="1" t="s">
        <v>199</v>
      </c>
      <c r="H174" s="3" t="s">
        <v>72</v>
      </c>
      <c r="I174" s="3">
        <v>4</v>
      </c>
      <c r="J174" s="3" t="s">
        <v>793</v>
      </c>
      <c r="K174" s="79">
        <v>13.67</v>
      </c>
      <c r="L174" s="79">
        <v>1.1870000000000001</v>
      </c>
      <c r="M174" s="79">
        <f>VLOOKUP(D174,metadata!A:P,16,FALSE)</f>
        <v>30.1</v>
      </c>
      <c r="N174" s="79">
        <f t="shared" si="7"/>
        <v>3.9435215946843856E-2</v>
      </c>
      <c r="O174" s="80">
        <f t="shared" si="8"/>
        <v>3.9435215946843856E-2</v>
      </c>
    </row>
    <row r="175" spans="1:15" x14ac:dyDescent="0.2">
      <c r="A175" s="3" t="s">
        <v>830</v>
      </c>
      <c r="B175" s="3" t="s">
        <v>259</v>
      </c>
      <c r="C175" s="3" t="s">
        <v>338</v>
      </c>
      <c r="D175" s="3" t="str">
        <f t="shared" si="6"/>
        <v>SAI216_drought_4</v>
      </c>
      <c r="E175" s="3" t="s">
        <v>825</v>
      </c>
      <c r="F175" s="3">
        <v>11</v>
      </c>
      <c r="G175" s="1" t="s">
        <v>199</v>
      </c>
      <c r="H175" s="3" t="s">
        <v>72</v>
      </c>
      <c r="I175" s="3">
        <v>4</v>
      </c>
      <c r="J175" s="3" t="s">
        <v>794</v>
      </c>
      <c r="K175" s="79">
        <v>13.66</v>
      </c>
      <c r="L175" s="79">
        <v>1.1950000000000001</v>
      </c>
      <c r="M175" s="79">
        <f>VLOOKUP(D175,metadata!A:P,16,FALSE)</f>
        <v>30.1</v>
      </c>
      <c r="N175" s="79">
        <f t="shared" si="7"/>
        <v>3.9700996677740866E-2</v>
      </c>
      <c r="O175" s="80">
        <f t="shared" si="8"/>
        <v>3.9700996677740866E-2</v>
      </c>
    </row>
    <row r="176" spans="1:15" x14ac:dyDescent="0.2">
      <c r="A176" s="3" t="s">
        <v>830</v>
      </c>
      <c r="B176" s="3" t="s">
        <v>259</v>
      </c>
      <c r="C176" s="3" t="s">
        <v>339</v>
      </c>
      <c r="D176" s="3" t="str">
        <f t="shared" si="6"/>
        <v>SAI227_water_1</v>
      </c>
      <c r="E176" s="3" t="s">
        <v>826</v>
      </c>
      <c r="F176" s="3">
        <v>1</v>
      </c>
      <c r="G176" s="1" t="s">
        <v>198</v>
      </c>
      <c r="H176" s="3" t="s">
        <v>71</v>
      </c>
      <c r="I176" s="3">
        <v>1</v>
      </c>
      <c r="J176" s="3" t="s">
        <v>793</v>
      </c>
      <c r="K176" s="79">
        <v>16.760000000000002</v>
      </c>
      <c r="L176" s="79">
        <v>0.2535</v>
      </c>
      <c r="M176" s="79">
        <f>VLOOKUP(D176,metadata!A:P,16,FALSE)</f>
        <v>36.200000000000003</v>
      </c>
      <c r="N176" s="79">
        <f t="shared" si="7"/>
        <v>7.0027624309392262E-3</v>
      </c>
      <c r="O176" s="80">
        <f t="shared" si="8"/>
        <v>7.0027624309392262E-3</v>
      </c>
    </row>
    <row r="177" spans="1:15" x14ac:dyDescent="0.2">
      <c r="A177" s="3" t="s">
        <v>830</v>
      </c>
      <c r="B177" s="3" t="s">
        <v>259</v>
      </c>
      <c r="C177" s="3" t="s">
        <v>340</v>
      </c>
      <c r="D177" s="3" t="str">
        <f t="shared" si="6"/>
        <v>SAI227_water_1</v>
      </c>
      <c r="E177" s="3" t="s">
        <v>826</v>
      </c>
      <c r="F177" s="3">
        <v>1</v>
      </c>
      <c r="G177" s="1" t="s">
        <v>198</v>
      </c>
      <c r="H177" s="3" t="s">
        <v>71</v>
      </c>
      <c r="I177" s="3">
        <v>1</v>
      </c>
      <c r="J177" s="3" t="s">
        <v>794</v>
      </c>
      <c r="K177" s="79">
        <v>16.73</v>
      </c>
      <c r="L177" s="79">
        <v>0.25800000000000001</v>
      </c>
      <c r="M177" s="79">
        <f>VLOOKUP(D177,metadata!A:P,16,FALSE)</f>
        <v>36.200000000000003</v>
      </c>
      <c r="N177" s="79">
        <f t="shared" si="7"/>
        <v>7.1270718232044191E-3</v>
      </c>
      <c r="O177" s="80">
        <f t="shared" si="8"/>
        <v>7.1270718232044191E-3</v>
      </c>
    </row>
    <row r="178" spans="1:15" x14ac:dyDescent="0.2">
      <c r="A178" s="3" t="s">
        <v>830</v>
      </c>
      <c r="B178" s="3" t="s">
        <v>259</v>
      </c>
      <c r="C178" s="3" t="s">
        <v>341</v>
      </c>
      <c r="D178" s="3" t="str">
        <f t="shared" si="6"/>
        <v>SAI227_water_2</v>
      </c>
      <c r="E178" s="3" t="s">
        <v>826</v>
      </c>
      <c r="F178" s="3">
        <v>1</v>
      </c>
      <c r="G178" s="1" t="s">
        <v>198</v>
      </c>
      <c r="H178" s="3" t="s">
        <v>71</v>
      </c>
      <c r="I178" s="3">
        <v>2</v>
      </c>
      <c r="J178" s="3" t="s">
        <v>793</v>
      </c>
      <c r="K178" s="79">
        <v>13.85</v>
      </c>
      <c r="L178" s="79">
        <v>1.073</v>
      </c>
      <c r="M178" s="79">
        <f>VLOOKUP(D178,metadata!A:P,16,FALSE)</f>
        <v>42.6</v>
      </c>
      <c r="N178" s="79">
        <f t="shared" si="7"/>
        <v>2.5187793427230046E-2</v>
      </c>
      <c r="O178" s="80">
        <f t="shared" si="8"/>
        <v>2.5187793427230046E-2</v>
      </c>
    </row>
    <row r="179" spans="1:15" x14ac:dyDescent="0.2">
      <c r="A179" s="3" t="s">
        <v>830</v>
      </c>
      <c r="B179" s="3" t="s">
        <v>259</v>
      </c>
      <c r="C179" s="3" t="s">
        <v>342</v>
      </c>
      <c r="D179" s="3" t="str">
        <f t="shared" si="6"/>
        <v>SAI227_water_2</v>
      </c>
      <c r="E179" s="3" t="s">
        <v>826</v>
      </c>
      <c r="F179" s="3">
        <v>1</v>
      </c>
      <c r="G179" s="1" t="s">
        <v>198</v>
      </c>
      <c r="H179" s="3" t="s">
        <v>71</v>
      </c>
      <c r="I179" s="3">
        <v>2</v>
      </c>
      <c r="J179" s="3" t="s">
        <v>794</v>
      </c>
      <c r="K179" s="79">
        <v>13.88</v>
      </c>
      <c r="L179" s="79">
        <v>1.0569999999999999</v>
      </c>
      <c r="M179" s="79">
        <f>VLOOKUP(D179,metadata!A:P,16,FALSE)</f>
        <v>42.6</v>
      </c>
      <c r="N179" s="79">
        <f t="shared" si="7"/>
        <v>2.4812206572769949E-2</v>
      </c>
      <c r="O179" s="80">
        <f t="shared" si="8"/>
        <v>2.4812206572769949E-2</v>
      </c>
    </row>
    <row r="180" spans="1:15" x14ac:dyDescent="0.2">
      <c r="A180" s="3" t="s">
        <v>830</v>
      </c>
      <c r="B180" s="3" t="s">
        <v>259</v>
      </c>
      <c r="C180" s="3" t="s">
        <v>343</v>
      </c>
      <c r="D180" s="3" t="str">
        <f t="shared" si="6"/>
        <v>SAI227_water_3</v>
      </c>
      <c r="E180" s="3" t="s">
        <v>826</v>
      </c>
      <c r="F180" s="3">
        <v>1</v>
      </c>
      <c r="G180" s="1" t="s">
        <v>198</v>
      </c>
      <c r="H180" s="3" t="s">
        <v>71</v>
      </c>
      <c r="I180" s="3">
        <v>3</v>
      </c>
      <c r="J180" s="3" t="s">
        <v>793</v>
      </c>
      <c r="K180" s="79">
        <v>15.3</v>
      </c>
      <c r="L180" s="79">
        <v>0.52310000000000001</v>
      </c>
      <c r="M180" s="79">
        <f>VLOOKUP(D180,metadata!A:P,16,FALSE)</f>
        <v>36</v>
      </c>
      <c r="N180" s="79">
        <f t="shared" si="7"/>
        <v>1.4530555555555555E-2</v>
      </c>
      <c r="O180" s="80">
        <f t="shared" si="8"/>
        <v>1.4530555555555555E-2</v>
      </c>
    </row>
    <row r="181" spans="1:15" x14ac:dyDescent="0.2">
      <c r="A181" s="3" t="s">
        <v>830</v>
      </c>
      <c r="B181" s="3" t="s">
        <v>259</v>
      </c>
      <c r="C181" s="3" t="s">
        <v>344</v>
      </c>
      <c r="D181" s="3" t="str">
        <f t="shared" si="6"/>
        <v>SAI227_water_3</v>
      </c>
      <c r="E181" s="3" t="s">
        <v>826</v>
      </c>
      <c r="F181" s="3">
        <v>1</v>
      </c>
      <c r="G181" s="1" t="s">
        <v>198</v>
      </c>
      <c r="H181" s="3" t="s">
        <v>71</v>
      </c>
      <c r="I181" s="3">
        <v>3</v>
      </c>
      <c r="J181" s="3" t="s">
        <v>794</v>
      </c>
      <c r="K181" s="79">
        <v>15.22</v>
      </c>
      <c r="L181" s="79">
        <v>0.54400000000000004</v>
      </c>
      <c r="M181" s="79">
        <f>VLOOKUP(D181,metadata!A:P,16,FALSE)</f>
        <v>36</v>
      </c>
      <c r="N181" s="79">
        <f t="shared" si="7"/>
        <v>1.5111111111111112E-2</v>
      </c>
      <c r="O181" s="80">
        <f t="shared" si="8"/>
        <v>1.5111111111111112E-2</v>
      </c>
    </row>
    <row r="182" spans="1:15" x14ac:dyDescent="0.2">
      <c r="A182" s="3" t="s">
        <v>830</v>
      </c>
      <c r="B182" s="3" t="s">
        <v>259</v>
      </c>
      <c r="C182" s="3" t="s">
        <v>345</v>
      </c>
      <c r="D182" s="3" t="str">
        <f t="shared" si="6"/>
        <v>SAI227_water_4</v>
      </c>
      <c r="E182" s="3" t="s">
        <v>826</v>
      </c>
      <c r="F182" s="3">
        <v>1</v>
      </c>
      <c r="G182" s="1" t="s">
        <v>198</v>
      </c>
      <c r="H182" s="3" t="s">
        <v>71</v>
      </c>
      <c r="I182" s="3">
        <v>4</v>
      </c>
      <c r="J182" s="3" t="s">
        <v>793</v>
      </c>
      <c r="K182" s="79">
        <v>15.6</v>
      </c>
      <c r="L182" s="79">
        <v>0.45200000000000001</v>
      </c>
      <c r="M182" s="79">
        <f>VLOOKUP(D182,metadata!A:P,16,FALSE)</f>
        <v>34.5</v>
      </c>
      <c r="N182" s="79">
        <f t="shared" si="7"/>
        <v>1.3101449275362319E-2</v>
      </c>
      <c r="O182" s="80">
        <f t="shared" si="8"/>
        <v>1.3101449275362319E-2</v>
      </c>
    </row>
    <row r="183" spans="1:15" x14ac:dyDescent="0.2">
      <c r="A183" s="3" t="s">
        <v>830</v>
      </c>
      <c r="B183" s="3" t="s">
        <v>259</v>
      </c>
      <c r="C183" s="3" t="s">
        <v>346</v>
      </c>
      <c r="D183" s="3" t="str">
        <f t="shared" si="6"/>
        <v>SAI227_water_4</v>
      </c>
      <c r="E183" s="3" t="s">
        <v>826</v>
      </c>
      <c r="F183" s="3">
        <v>1</v>
      </c>
      <c r="G183" s="1" t="s">
        <v>198</v>
      </c>
      <c r="H183" s="3" t="s">
        <v>71</v>
      </c>
      <c r="I183" s="3">
        <v>4</v>
      </c>
      <c r="J183" s="3" t="s">
        <v>794</v>
      </c>
      <c r="K183" s="79">
        <v>15.66</v>
      </c>
      <c r="L183" s="79">
        <v>0.43730000000000002</v>
      </c>
      <c r="M183" s="79">
        <f>VLOOKUP(D183,metadata!A:P,16,FALSE)</f>
        <v>34.5</v>
      </c>
      <c r="N183" s="79">
        <f t="shared" si="7"/>
        <v>1.267536231884058E-2</v>
      </c>
      <c r="O183" s="80">
        <f t="shared" si="8"/>
        <v>1.267536231884058E-2</v>
      </c>
    </row>
    <row r="184" spans="1:15" x14ac:dyDescent="0.2">
      <c r="A184" s="3" t="s">
        <v>830</v>
      </c>
      <c r="B184" s="3" t="s">
        <v>259</v>
      </c>
      <c r="C184" s="3" t="s">
        <v>347</v>
      </c>
      <c r="D184" s="3" t="str">
        <f t="shared" si="6"/>
        <v>SAI227_drought_1</v>
      </c>
      <c r="E184" s="3" t="s">
        <v>826</v>
      </c>
      <c r="F184" s="3">
        <v>1</v>
      </c>
      <c r="G184" s="1" t="s">
        <v>198</v>
      </c>
      <c r="H184" s="3" t="s">
        <v>72</v>
      </c>
      <c r="I184" s="3">
        <v>1</v>
      </c>
      <c r="J184" s="3" t="s">
        <v>793</v>
      </c>
      <c r="K184" s="79">
        <v>15.31</v>
      </c>
      <c r="L184" s="79">
        <v>0.52049999999999996</v>
      </c>
      <c r="M184" s="79">
        <f>VLOOKUP(D184,metadata!A:P,16,FALSE)</f>
        <v>9.39</v>
      </c>
      <c r="N184" s="79">
        <f t="shared" si="7"/>
        <v>5.5431309904153347E-2</v>
      </c>
      <c r="O184" s="80">
        <f t="shared" si="8"/>
        <v>5.5431309904153347E-2</v>
      </c>
    </row>
    <row r="185" spans="1:15" x14ac:dyDescent="0.2">
      <c r="A185" s="3" t="s">
        <v>830</v>
      </c>
      <c r="B185" s="3" t="s">
        <v>259</v>
      </c>
      <c r="C185" s="3" t="s">
        <v>348</v>
      </c>
      <c r="D185" s="3" t="str">
        <f t="shared" si="6"/>
        <v>SAI227_drought_1</v>
      </c>
      <c r="E185" s="3" t="s">
        <v>826</v>
      </c>
      <c r="F185" s="3">
        <v>1</v>
      </c>
      <c r="G185" s="1" t="s">
        <v>198</v>
      </c>
      <c r="H185" s="3" t="s">
        <v>72</v>
      </c>
      <c r="I185" s="3">
        <v>1</v>
      </c>
      <c r="J185" s="3" t="s">
        <v>794</v>
      </c>
      <c r="K185" s="79">
        <v>15.28</v>
      </c>
      <c r="L185" s="79">
        <v>0.52939999999999998</v>
      </c>
      <c r="M185" s="79">
        <f>VLOOKUP(D185,metadata!A:P,16,FALSE)</f>
        <v>9.39</v>
      </c>
      <c r="N185" s="79">
        <f t="shared" si="7"/>
        <v>5.6379126730564423E-2</v>
      </c>
      <c r="O185" s="80">
        <f t="shared" si="8"/>
        <v>5.6379126730564423E-2</v>
      </c>
    </row>
    <row r="186" spans="1:15" x14ac:dyDescent="0.2">
      <c r="A186" s="3" t="s">
        <v>830</v>
      </c>
      <c r="B186" s="3" t="s">
        <v>259</v>
      </c>
      <c r="C186" s="3" t="s">
        <v>349</v>
      </c>
      <c r="D186" s="3" t="str">
        <f t="shared" si="6"/>
        <v>SAI227_drought_2</v>
      </c>
      <c r="E186" s="3" t="s">
        <v>826</v>
      </c>
      <c r="F186" s="3">
        <v>1</v>
      </c>
      <c r="G186" s="1" t="s">
        <v>198</v>
      </c>
      <c r="H186" s="3" t="s">
        <v>72</v>
      </c>
      <c r="I186" s="3">
        <v>2</v>
      </c>
      <c r="J186" s="3" t="s">
        <v>793</v>
      </c>
      <c r="K186" s="79">
        <v>13.23</v>
      </c>
      <c r="L186" s="79">
        <v>1.4570000000000001</v>
      </c>
      <c r="M186" s="79">
        <f>VLOOKUP(D186,metadata!A:P,16,FALSE)</f>
        <v>17.100000000000001</v>
      </c>
      <c r="N186" s="79">
        <f t="shared" si="7"/>
        <v>8.5204678362573102E-2</v>
      </c>
      <c r="O186" s="80">
        <f t="shared" si="8"/>
        <v>8.5204678362573102E-2</v>
      </c>
    </row>
    <row r="187" spans="1:15" x14ac:dyDescent="0.2">
      <c r="A187" s="3" t="s">
        <v>830</v>
      </c>
      <c r="B187" s="3" t="s">
        <v>259</v>
      </c>
      <c r="C187" s="3" t="s">
        <v>350</v>
      </c>
      <c r="D187" s="3" t="str">
        <f t="shared" si="6"/>
        <v>SAI227_drought_2</v>
      </c>
      <c r="E187" s="3" t="s">
        <v>826</v>
      </c>
      <c r="F187" s="3">
        <v>1</v>
      </c>
      <c r="G187" s="1" t="s">
        <v>198</v>
      </c>
      <c r="H187" s="3" t="s">
        <v>72</v>
      </c>
      <c r="I187" s="3">
        <v>2</v>
      </c>
      <c r="J187" s="3" t="s">
        <v>794</v>
      </c>
      <c r="K187" s="79">
        <v>13.28</v>
      </c>
      <c r="L187" s="79">
        <v>1.4239999999999999</v>
      </c>
      <c r="M187" s="79">
        <f>VLOOKUP(D187,metadata!A:P,16,FALSE)</f>
        <v>17.100000000000001</v>
      </c>
      <c r="N187" s="79">
        <f t="shared" si="7"/>
        <v>8.3274853801169585E-2</v>
      </c>
      <c r="O187" s="80">
        <f t="shared" si="8"/>
        <v>8.3274853801169585E-2</v>
      </c>
    </row>
    <row r="188" spans="1:15" x14ac:dyDescent="0.2">
      <c r="A188" s="3" t="s">
        <v>830</v>
      </c>
      <c r="B188" s="3" t="s">
        <v>259</v>
      </c>
      <c r="C188" s="3" t="s">
        <v>351</v>
      </c>
      <c r="D188" s="3" t="str">
        <f t="shared" si="6"/>
        <v>SAI227_drought_3</v>
      </c>
      <c r="E188" s="3" t="s">
        <v>826</v>
      </c>
      <c r="F188" s="3">
        <v>1</v>
      </c>
      <c r="G188" s="1" t="s">
        <v>198</v>
      </c>
      <c r="H188" s="3" t="s">
        <v>72</v>
      </c>
      <c r="I188" s="3">
        <v>3</v>
      </c>
      <c r="J188" s="3" t="s">
        <v>793</v>
      </c>
      <c r="K188" s="79">
        <v>15.8</v>
      </c>
      <c r="L188" s="79">
        <v>0.40760000000000002</v>
      </c>
      <c r="M188" s="79">
        <f>VLOOKUP(D188,metadata!A:P,16,FALSE)</f>
        <v>25.2</v>
      </c>
      <c r="N188" s="79">
        <f t="shared" si="7"/>
        <v>1.6174603174603175E-2</v>
      </c>
      <c r="O188" s="80">
        <f t="shared" si="8"/>
        <v>1.6174603174603175E-2</v>
      </c>
    </row>
    <row r="189" spans="1:15" x14ac:dyDescent="0.2">
      <c r="A189" s="3" t="s">
        <v>830</v>
      </c>
      <c r="B189" s="3" t="s">
        <v>259</v>
      </c>
      <c r="C189" s="3" t="s">
        <v>352</v>
      </c>
      <c r="D189" s="3" t="str">
        <f t="shared" si="6"/>
        <v>SAI227_drought_3</v>
      </c>
      <c r="E189" s="3" t="s">
        <v>826</v>
      </c>
      <c r="F189" s="3">
        <v>1</v>
      </c>
      <c r="G189" s="1" t="s">
        <v>198</v>
      </c>
      <c r="H189" s="3" t="s">
        <v>72</v>
      </c>
      <c r="I189" s="3">
        <v>3</v>
      </c>
      <c r="J189" s="3" t="s">
        <v>794</v>
      </c>
      <c r="K189" s="79">
        <v>15.88</v>
      </c>
      <c r="L189" s="79">
        <v>0.39179999999999998</v>
      </c>
      <c r="M189" s="79">
        <f>VLOOKUP(D189,metadata!A:P,16,FALSE)</f>
        <v>25.2</v>
      </c>
      <c r="N189" s="79">
        <f t="shared" si="7"/>
        <v>1.5547619047619048E-2</v>
      </c>
      <c r="O189" s="80">
        <f t="shared" si="8"/>
        <v>1.5547619047619048E-2</v>
      </c>
    </row>
    <row r="190" spans="1:15" x14ac:dyDescent="0.2">
      <c r="A190" s="3" t="s">
        <v>830</v>
      </c>
      <c r="B190" s="3" t="s">
        <v>259</v>
      </c>
      <c r="C190" s="3" t="s">
        <v>353</v>
      </c>
      <c r="D190" s="3" t="str">
        <f t="shared" si="6"/>
        <v>SAI227_drought_4</v>
      </c>
      <c r="E190" s="3" t="s">
        <v>826</v>
      </c>
      <c r="F190" s="3">
        <v>1</v>
      </c>
      <c r="G190" s="1" t="s">
        <v>198</v>
      </c>
      <c r="H190" s="3" t="s">
        <v>72</v>
      </c>
      <c r="I190" s="3">
        <v>4</v>
      </c>
      <c r="J190" s="3" t="s">
        <v>793</v>
      </c>
      <c r="K190" s="79">
        <v>14.87</v>
      </c>
      <c r="L190" s="79">
        <v>0.64880000000000004</v>
      </c>
      <c r="M190" s="79">
        <f>VLOOKUP(D190,metadata!A:P,16,FALSE)</f>
        <v>21.9</v>
      </c>
      <c r="N190" s="79">
        <f t="shared" si="7"/>
        <v>2.9625570776255713E-2</v>
      </c>
      <c r="O190" s="80">
        <f t="shared" si="8"/>
        <v>2.9625570776255713E-2</v>
      </c>
    </row>
    <row r="191" spans="1:15" x14ac:dyDescent="0.2">
      <c r="A191" s="3" t="s">
        <v>830</v>
      </c>
      <c r="B191" s="3" t="s">
        <v>259</v>
      </c>
      <c r="C191" s="3" t="s">
        <v>354</v>
      </c>
      <c r="D191" s="3" t="str">
        <f t="shared" si="6"/>
        <v>SAI227_drought_4</v>
      </c>
      <c r="E191" s="3" t="s">
        <v>826</v>
      </c>
      <c r="F191" s="3">
        <v>1</v>
      </c>
      <c r="G191" s="1" t="s">
        <v>198</v>
      </c>
      <c r="H191" s="3" t="s">
        <v>72</v>
      </c>
      <c r="I191" s="3">
        <v>4</v>
      </c>
      <c r="J191" s="3" t="s">
        <v>794</v>
      </c>
      <c r="K191" s="79">
        <v>14.8</v>
      </c>
      <c r="L191" s="79">
        <v>0.66879999999999995</v>
      </c>
      <c r="M191" s="79">
        <f>VLOOKUP(D191,metadata!A:P,16,FALSE)</f>
        <v>21.9</v>
      </c>
      <c r="N191" s="79">
        <f t="shared" si="7"/>
        <v>3.0538812785388128E-2</v>
      </c>
      <c r="O191" s="80">
        <f t="shared" si="8"/>
        <v>3.0538812785388128E-2</v>
      </c>
    </row>
    <row r="192" spans="1:15" x14ac:dyDescent="0.2">
      <c r="A192" s="3" t="s">
        <v>413</v>
      </c>
      <c r="B192" s="3" t="s">
        <v>414</v>
      </c>
      <c r="C192" s="3" t="s">
        <v>288</v>
      </c>
      <c r="D192" s="3" t="str">
        <f t="shared" si="6"/>
        <v>SAI001_water_1</v>
      </c>
      <c r="E192" s="3" t="s">
        <v>438</v>
      </c>
      <c r="F192" s="3">
        <v>1</v>
      </c>
      <c r="G192" s="1" t="s">
        <v>200</v>
      </c>
      <c r="H192" s="3" t="s">
        <v>71</v>
      </c>
      <c r="I192" s="3">
        <v>1</v>
      </c>
      <c r="J192" s="3" t="s">
        <v>793</v>
      </c>
      <c r="K192" s="79">
        <v>11.83</v>
      </c>
      <c r="L192" s="79">
        <v>3.2109999999999999</v>
      </c>
      <c r="M192" s="79">
        <f>VLOOKUP(D192,metadata!A:P,16,FALSE)</f>
        <v>23.3</v>
      </c>
      <c r="N192" s="79">
        <f t="shared" si="7"/>
        <v>0.13781115879828326</v>
      </c>
      <c r="O192" s="80">
        <f t="shared" si="8"/>
        <v>0.13781115879828326</v>
      </c>
    </row>
    <row r="193" spans="1:15" x14ac:dyDescent="0.2">
      <c r="A193" s="3" t="s">
        <v>413</v>
      </c>
      <c r="B193" s="3" t="s">
        <v>414</v>
      </c>
      <c r="C193" s="3" t="s">
        <v>289</v>
      </c>
      <c r="D193" s="3" t="str">
        <f t="shared" si="6"/>
        <v>SAI001_water_1</v>
      </c>
      <c r="E193" s="3" t="s">
        <v>438</v>
      </c>
      <c r="F193" s="3">
        <v>1</v>
      </c>
      <c r="G193" s="1" t="s">
        <v>200</v>
      </c>
      <c r="H193" s="3" t="s">
        <v>71</v>
      </c>
      <c r="I193" s="3">
        <v>1</v>
      </c>
      <c r="J193" s="3" t="s">
        <v>794</v>
      </c>
      <c r="K193" s="79">
        <v>11.76</v>
      </c>
      <c r="L193" s="79">
        <v>3.3769999999999998</v>
      </c>
      <c r="M193" s="79">
        <f>VLOOKUP(D193,metadata!A:P,16,FALSE)</f>
        <v>23.3</v>
      </c>
      <c r="N193" s="79">
        <f t="shared" si="7"/>
        <v>0.14493562231759655</v>
      </c>
      <c r="O193" s="80">
        <f t="shared" si="8"/>
        <v>0.14493562231759655</v>
      </c>
    </row>
    <row r="194" spans="1:15" x14ac:dyDescent="0.2">
      <c r="A194" s="3" t="s">
        <v>413</v>
      </c>
      <c r="B194" s="3" t="s">
        <v>414</v>
      </c>
      <c r="C194" s="3" t="s">
        <v>307</v>
      </c>
      <c r="D194" s="3" t="str">
        <f t="shared" ref="D194:D257" si="9">E194&amp;"_"&amp;H194&amp;"_"&amp;I194</f>
        <v>SAI025_water_1</v>
      </c>
      <c r="E194" s="3" t="s">
        <v>439</v>
      </c>
      <c r="F194" s="3">
        <v>2</v>
      </c>
      <c r="G194" s="1" t="s">
        <v>200</v>
      </c>
      <c r="H194" s="3" t="s">
        <v>71</v>
      </c>
      <c r="I194" s="3">
        <v>1</v>
      </c>
      <c r="J194" s="3" t="s">
        <v>793</v>
      </c>
      <c r="K194" s="79">
        <v>13.1</v>
      </c>
      <c r="L194" s="79">
        <v>1.405</v>
      </c>
      <c r="M194" s="79">
        <f>VLOOKUP(D194,metadata!A:P,16,FALSE)</f>
        <v>13.5</v>
      </c>
      <c r="N194" s="79">
        <f t="shared" si="7"/>
        <v>0.10407407407407408</v>
      </c>
      <c r="O194" s="80">
        <f t="shared" si="8"/>
        <v>0.10407407407407408</v>
      </c>
    </row>
    <row r="195" spans="1:15" x14ac:dyDescent="0.2">
      <c r="A195" s="3" t="s">
        <v>413</v>
      </c>
      <c r="B195" s="3" t="s">
        <v>414</v>
      </c>
      <c r="C195" s="3" t="s">
        <v>308</v>
      </c>
      <c r="D195" s="3" t="str">
        <f t="shared" si="9"/>
        <v>SAI025_water_1</v>
      </c>
      <c r="E195" s="3" t="s">
        <v>439</v>
      </c>
      <c r="F195" s="3">
        <v>2</v>
      </c>
      <c r="G195" s="1" t="s">
        <v>200</v>
      </c>
      <c r="H195" s="3" t="s">
        <v>71</v>
      </c>
      <c r="I195" s="3">
        <v>1</v>
      </c>
      <c r="J195" s="3" t="s">
        <v>794</v>
      </c>
      <c r="K195" s="79">
        <v>13.31</v>
      </c>
      <c r="L195" s="79">
        <v>1.228</v>
      </c>
      <c r="M195" s="79">
        <f>VLOOKUP(D195,metadata!A:P,16,FALSE)</f>
        <v>13.5</v>
      </c>
      <c r="N195" s="79">
        <f t="shared" ref="N195:N258" si="10">L195/M195</f>
        <v>9.0962962962962968E-2</v>
      </c>
      <c r="O195" s="80">
        <f t="shared" ref="O195:O258" si="11">L195/M195</f>
        <v>9.0962962962962968E-2</v>
      </c>
    </row>
    <row r="196" spans="1:15" x14ac:dyDescent="0.2">
      <c r="A196" s="3" t="s">
        <v>413</v>
      </c>
      <c r="B196" s="3" t="s">
        <v>414</v>
      </c>
      <c r="C196" s="3" t="s">
        <v>323</v>
      </c>
      <c r="D196" s="3" t="str">
        <f t="shared" si="9"/>
        <v>SAI170_water_1</v>
      </c>
      <c r="E196" s="3" t="s">
        <v>440</v>
      </c>
      <c r="F196" s="3">
        <v>19</v>
      </c>
      <c r="G196" s="1" t="s">
        <v>200</v>
      </c>
      <c r="H196" s="3" t="s">
        <v>71</v>
      </c>
      <c r="I196" s="3">
        <v>1</v>
      </c>
      <c r="J196" s="3" t="s">
        <v>793</v>
      </c>
      <c r="K196" s="79">
        <v>15.88</v>
      </c>
      <c r="L196" s="79">
        <v>0.2301</v>
      </c>
      <c r="M196" s="79">
        <f>VLOOKUP(D196,metadata!A:P,16,FALSE)</f>
        <v>10.1</v>
      </c>
      <c r="N196" s="79">
        <f t="shared" si="10"/>
        <v>2.2782178217821782E-2</v>
      </c>
      <c r="O196" s="80">
        <f t="shared" si="11"/>
        <v>2.2782178217821782E-2</v>
      </c>
    </row>
    <row r="197" spans="1:15" x14ac:dyDescent="0.2">
      <c r="A197" s="3" t="s">
        <v>413</v>
      </c>
      <c r="B197" s="3" t="s">
        <v>414</v>
      </c>
      <c r="C197" s="3" t="s">
        <v>324</v>
      </c>
      <c r="D197" s="3" t="str">
        <f t="shared" si="9"/>
        <v>SAI170_water_1</v>
      </c>
      <c r="E197" s="3" t="s">
        <v>440</v>
      </c>
      <c r="F197" s="3">
        <v>19</v>
      </c>
      <c r="G197" s="1" t="s">
        <v>200</v>
      </c>
      <c r="H197" s="3" t="s">
        <v>71</v>
      </c>
      <c r="I197" s="3">
        <v>1</v>
      </c>
      <c r="J197" s="3" t="s">
        <v>794</v>
      </c>
      <c r="K197" s="79">
        <v>15.8</v>
      </c>
      <c r="L197" s="79">
        <v>0.24310000000000001</v>
      </c>
      <c r="M197" s="79">
        <f>VLOOKUP(D197,metadata!A:P,16,FALSE)</f>
        <v>10.1</v>
      </c>
      <c r="N197" s="79">
        <f t="shared" si="10"/>
        <v>2.406930693069307E-2</v>
      </c>
      <c r="O197" s="80">
        <f t="shared" si="11"/>
        <v>2.406930693069307E-2</v>
      </c>
    </row>
    <row r="198" spans="1:15" x14ac:dyDescent="0.2">
      <c r="A198" s="3" t="s">
        <v>413</v>
      </c>
      <c r="B198" s="3" t="s">
        <v>414</v>
      </c>
      <c r="C198" s="3" t="s">
        <v>339</v>
      </c>
      <c r="D198" s="3" t="str">
        <f t="shared" si="9"/>
        <v>Mock_water_1</v>
      </c>
      <c r="E198" s="3" t="s">
        <v>360</v>
      </c>
      <c r="F198" s="3">
        <v>0</v>
      </c>
      <c r="G198" s="1" t="s">
        <v>200</v>
      </c>
      <c r="H198" s="3" t="s">
        <v>71</v>
      </c>
      <c r="I198" s="3">
        <v>1</v>
      </c>
      <c r="J198" s="3" t="s">
        <v>793</v>
      </c>
      <c r="K198" s="79">
        <v>23.86</v>
      </c>
      <c r="L198" s="79">
        <v>1.2869999999999999E-3</v>
      </c>
      <c r="M198" s="79">
        <f>VLOOKUP(D198,metadata!A:P,16,FALSE)</f>
        <v>9.65</v>
      </c>
      <c r="N198" s="79">
        <f t="shared" si="10"/>
        <v>1.3336787564766837E-4</v>
      </c>
      <c r="O198" s="80">
        <f t="shared" si="11"/>
        <v>1.3336787564766837E-4</v>
      </c>
    </row>
    <row r="199" spans="1:15" x14ac:dyDescent="0.2">
      <c r="A199" s="3" t="s">
        <v>413</v>
      </c>
      <c r="B199" s="3" t="s">
        <v>414</v>
      </c>
      <c r="C199" s="3" t="s">
        <v>340</v>
      </c>
      <c r="D199" s="3" t="str">
        <f t="shared" si="9"/>
        <v>Mock_water_1</v>
      </c>
      <c r="E199" s="3" t="s">
        <v>360</v>
      </c>
      <c r="F199" s="3">
        <v>0</v>
      </c>
      <c r="G199" s="1" t="s">
        <v>200</v>
      </c>
      <c r="H199" s="3" t="s">
        <v>71</v>
      </c>
      <c r="I199" s="3">
        <v>1</v>
      </c>
      <c r="J199" s="3" t="s">
        <v>794</v>
      </c>
      <c r="K199" s="79">
        <v>23.71</v>
      </c>
      <c r="L199" s="79">
        <v>1.4159999999999999E-3</v>
      </c>
      <c r="M199" s="79">
        <f>VLOOKUP(D199,metadata!A:P,16,FALSE)</f>
        <v>9.65</v>
      </c>
      <c r="N199" s="79">
        <f t="shared" si="10"/>
        <v>1.4673575129533678E-4</v>
      </c>
      <c r="O199" s="80">
        <f t="shared" si="11"/>
        <v>1.4673575129533678E-4</v>
      </c>
    </row>
    <row r="200" spans="1:15" x14ac:dyDescent="0.2">
      <c r="A200" s="3" t="s">
        <v>413</v>
      </c>
      <c r="B200" s="3" t="s">
        <v>414</v>
      </c>
      <c r="C200" s="3" t="s">
        <v>290</v>
      </c>
      <c r="D200" s="3" t="str">
        <f t="shared" si="9"/>
        <v>SAI001_water_2</v>
      </c>
      <c r="E200" s="3" t="s">
        <v>438</v>
      </c>
      <c r="F200" s="3">
        <v>1</v>
      </c>
      <c r="G200" s="1" t="s">
        <v>200</v>
      </c>
      <c r="H200" s="3" t="s">
        <v>71</v>
      </c>
      <c r="I200" s="3">
        <v>2</v>
      </c>
      <c r="J200" s="3" t="s">
        <v>793</v>
      </c>
      <c r="K200" s="79">
        <v>13.07</v>
      </c>
      <c r="L200" s="79">
        <v>1.4319999999999999</v>
      </c>
      <c r="M200" s="79">
        <f>VLOOKUP(D200,metadata!A:P,16,FALSE)</f>
        <v>16.7</v>
      </c>
      <c r="N200" s="79">
        <f t="shared" si="10"/>
        <v>8.5748502994011974E-2</v>
      </c>
      <c r="O200" s="80">
        <f t="shared" si="11"/>
        <v>8.5748502994011974E-2</v>
      </c>
    </row>
    <row r="201" spans="1:15" x14ac:dyDescent="0.2">
      <c r="A201" s="3" t="s">
        <v>413</v>
      </c>
      <c r="B201" s="3" t="s">
        <v>414</v>
      </c>
      <c r="C201" s="3" t="s">
        <v>291</v>
      </c>
      <c r="D201" s="3" t="str">
        <f t="shared" si="9"/>
        <v>SAI001_water_2</v>
      </c>
      <c r="E201" s="3" t="s">
        <v>438</v>
      </c>
      <c r="F201" s="3">
        <v>1</v>
      </c>
      <c r="G201" s="1" t="s">
        <v>200</v>
      </c>
      <c r="H201" s="3" t="s">
        <v>71</v>
      </c>
      <c r="I201" s="3">
        <v>2</v>
      </c>
      <c r="J201" s="3" t="s">
        <v>794</v>
      </c>
      <c r="K201" s="79">
        <v>13.14</v>
      </c>
      <c r="L201" s="79">
        <v>1.373</v>
      </c>
      <c r="M201" s="79">
        <f>VLOOKUP(D201,metadata!A:P,16,FALSE)</f>
        <v>16.7</v>
      </c>
      <c r="N201" s="79">
        <f t="shared" si="10"/>
        <v>8.2215568862275448E-2</v>
      </c>
      <c r="O201" s="80">
        <f t="shared" si="11"/>
        <v>8.2215568862275448E-2</v>
      </c>
    </row>
    <row r="202" spans="1:15" x14ac:dyDescent="0.2">
      <c r="A202" s="3" t="s">
        <v>413</v>
      </c>
      <c r="B202" s="3" t="s">
        <v>414</v>
      </c>
      <c r="C202" s="3" t="s">
        <v>309</v>
      </c>
      <c r="D202" s="3" t="str">
        <f t="shared" si="9"/>
        <v>SAI025_water_2</v>
      </c>
      <c r="E202" s="3" t="s">
        <v>439</v>
      </c>
      <c r="F202" s="3">
        <v>2</v>
      </c>
      <c r="G202" s="1" t="s">
        <v>200</v>
      </c>
      <c r="H202" s="3" t="s">
        <v>71</v>
      </c>
      <c r="I202" s="3">
        <v>2</v>
      </c>
      <c r="J202" s="3" t="s">
        <v>793</v>
      </c>
      <c r="K202" s="79">
        <v>12.7</v>
      </c>
      <c r="L202" s="79">
        <v>1.825</v>
      </c>
      <c r="M202" s="79">
        <f>VLOOKUP(D202,metadata!A:P,16,FALSE)</f>
        <v>19.5</v>
      </c>
      <c r="N202" s="79">
        <f t="shared" si="10"/>
        <v>9.358974358974359E-2</v>
      </c>
      <c r="O202" s="80">
        <f t="shared" si="11"/>
        <v>9.358974358974359E-2</v>
      </c>
    </row>
    <row r="203" spans="1:15" x14ac:dyDescent="0.2">
      <c r="A203" s="3" t="s">
        <v>413</v>
      </c>
      <c r="B203" s="3" t="s">
        <v>414</v>
      </c>
      <c r="C203" s="3" t="s">
        <v>310</v>
      </c>
      <c r="D203" s="3" t="str">
        <f t="shared" si="9"/>
        <v>SAI025_water_2</v>
      </c>
      <c r="E203" s="3" t="s">
        <v>439</v>
      </c>
      <c r="F203" s="3">
        <v>2</v>
      </c>
      <c r="G203" s="1" t="s">
        <v>200</v>
      </c>
      <c r="H203" s="3" t="s">
        <v>71</v>
      </c>
      <c r="I203" s="3">
        <v>2</v>
      </c>
      <c r="J203" s="3" t="s">
        <v>794</v>
      </c>
      <c r="K203" s="79">
        <v>12.7</v>
      </c>
      <c r="L203" s="79">
        <v>1.827</v>
      </c>
      <c r="M203" s="79">
        <f>VLOOKUP(D203,metadata!A:P,16,FALSE)</f>
        <v>19.5</v>
      </c>
      <c r="N203" s="79">
        <f t="shared" si="10"/>
        <v>9.3692307692307686E-2</v>
      </c>
      <c r="O203" s="80">
        <f t="shared" si="11"/>
        <v>9.3692307692307686E-2</v>
      </c>
    </row>
    <row r="204" spans="1:15" x14ac:dyDescent="0.2">
      <c r="A204" s="3" t="s">
        <v>413</v>
      </c>
      <c r="B204" s="3" t="s">
        <v>414</v>
      </c>
      <c r="C204" s="3" t="s">
        <v>325</v>
      </c>
      <c r="D204" s="3" t="str">
        <f t="shared" si="9"/>
        <v>SAI170_water_2</v>
      </c>
      <c r="E204" s="3" t="s">
        <v>440</v>
      </c>
      <c r="F204" s="3">
        <v>19</v>
      </c>
      <c r="G204" s="1" t="s">
        <v>200</v>
      </c>
      <c r="H204" s="3" t="s">
        <v>71</v>
      </c>
      <c r="I204" s="3">
        <v>2</v>
      </c>
      <c r="J204" s="3" t="s">
        <v>793</v>
      </c>
      <c r="K204" s="79">
        <v>14.23</v>
      </c>
      <c r="L204" s="79">
        <v>0.67700000000000005</v>
      </c>
      <c r="M204" s="79">
        <f>VLOOKUP(D204,metadata!A:P,16,FALSE)</f>
        <v>12.5</v>
      </c>
      <c r="N204" s="79">
        <f t="shared" si="10"/>
        <v>5.4160000000000007E-2</v>
      </c>
      <c r="O204" s="80">
        <f t="shared" si="11"/>
        <v>5.4160000000000007E-2</v>
      </c>
    </row>
    <row r="205" spans="1:15" x14ac:dyDescent="0.2">
      <c r="A205" s="3" t="s">
        <v>413</v>
      </c>
      <c r="B205" s="3" t="s">
        <v>414</v>
      </c>
      <c r="C205" s="3" t="s">
        <v>326</v>
      </c>
      <c r="D205" s="3" t="str">
        <f t="shared" si="9"/>
        <v>SAI170_water_2</v>
      </c>
      <c r="E205" s="3" t="s">
        <v>440</v>
      </c>
      <c r="F205" s="3">
        <v>19</v>
      </c>
      <c r="G205" s="1" t="s">
        <v>200</v>
      </c>
      <c r="H205" s="3" t="s">
        <v>71</v>
      </c>
      <c r="I205" s="3">
        <v>2</v>
      </c>
      <c r="J205" s="3" t="s">
        <v>794</v>
      </c>
      <c r="K205" s="79">
        <v>13.98</v>
      </c>
      <c r="L205" s="79">
        <v>0.79479999999999995</v>
      </c>
      <c r="M205" s="79">
        <f>VLOOKUP(D205,metadata!A:P,16,FALSE)</f>
        <v>12.5</v>
      </c>
      <c r="N205" s="79">
        <f t="shared" si="10"/>
        <v>6.3584000000000002E-2</v>
      </c>
      <c r="O205" s="80">
        <f t="shared" si="11"/>
        <v>6.3584000000000002E-2</v>
      </c>
    </row>
    <row r="206" spans="1:15" x14ac:dyDescent="0.2">
      <c r="A206" s="3" t="s">
        <v>413</v>
      </c>
      <c r="B206" s="3" t="s">
        <v>414</v>
      </c>
      <c r="C206" s="3" t="s">
        <v>341</v>
      </c>
      <c r="D206" s="3" t="str">
        <f t="shared" si="9"/>
        <v>Mock_water_2</v>
      </c>
      <c r="E206" s="3" t="s">
        <v>360</v>
      </c>
      <c r="F206" s="3">
        <v>0</v>
      </c>
      <c r="G206" s="1" t="s">
        <v>200</v>
      </c>
      <c r="H206" s="3" t="s">
        <v>71</v>
      </c>
      <c r="I206" s="3">
        <v>2</v>
      </c>
      <c r="J206" s="3" t="s">
        <v>793</v>
      </c>
      <c r="K206" s="79">
        <v>24.14</v>
      </c>
      <c r="L206" s="79">
        <v>1.0679999999999999E-3</v>
      </c>
      <c r="M206" s="79">
        <f>VLOOKUP(D206,metadata!A:P,16,FALSE)</f>
        <v>16</v>
      </c>
      <c r="N206" s="79">
        <f t="shared" si="10"/>
        <v>6.6749999999999996E-5</v>
      </c>
      <c r="O206" s="80">
        <f t="shared" si="11"/>
        <v>6.6749999999999996E-5</v>
      </c>
    </row>
    <row r="207" spans="1:15" x14ac:dyDescent="0.2">
      <c r="A207" s="3" t="s">
        <v>413</v>
      </c>
      <c r="B207" s="3" t="s">
        <v>414</v>
      </c>
      <c r="C207" s="3" t="s">
        <v>342</v>
      </c>
      <c r="D207" s="3" t="str">
        <f t="shared" si="9"/>
        <v>Mock_water_2</v>
      </c>
      <c r="E207" s="3" t="s">
        <v>360</v>
      </c>
      <c r="F207" s="3">
        <v>0</v>
      </c>
      <c r="G207" s="1" t="s">
        <v>200</v>
      </c>
      <c r="H207" s="3" t="s">
        <v>71</v>
      </c>
      <c r="I207" s="3">
        <v>2</v>
      </c>
      <c r="J207" s="3" t="s">
        <v>794</v>
      </c>
      <c r="K207" s="79">
        <v>24.23</v>
      </c>
      <c r="L207" s="79">
        <v>1.011E-3</v>
      </c>
      <c r="M207" s="79">
        <f>VLOOKUP(D207,metadata!A:P,16,FALSE)</f>
        <v>16</v>
      </c>
      <c r="N207" s="79">
        <f t="shared" si="10"/>
        <v>6.3187499999999998E-5</v>
      </c>
      <c r="O207" s="80">
        <f t="shared" si="11"/>
        <v>6.3187499999999998E-5</v>
      </c>
    </row>
    <row r="208" spans="1:15" x14ac:dyDescent="0.2">
      <c r="A208" s="3" t="s">
        <v>413</v>
      </c>
      <c r="B208" s="3" t="s">
        <v>414</v>
      </c>
      <c r="C208" s="3" t="s">
        <v>292</v>
      </c>
      <c r="D208" s="3" t="str">
        <f t="shared" si="9"/>
        <v>SAI001_water_3</v>
      </c>
      <c r="E208" s="3" t="s">
        <v>438</v>
      </c>
      <c r="F208" s="3">
        <v>1</v>
      </c>
      <c r="G208" s="1" t="s">
        <v>200</v>
      </c>
      <c r="H208" s="3" t="s">
        <v>71</v>
      </c>
      <c r="I208" s="3">
        <v>3</v>
      </c>
      <c r="J208" s="3" t="s">
        <v>793</v>
      </c>
      <c r="K208" s="79">
        <v>14.73</v>
      </c>
      <c r="L208" s="79">
        <v>0.4889</v>
      </c>
      <c r="M208" s="79">
        <f>VLOOKUP(D208,metadata!A:P,16,FALSE)</f>
        <v>13.3</v>
      </c>
      <c r="N208" s="79">
        <f t="shared" si="10"/>
        <v>3.6759398496240603E-2</v>
      </c>
      <c r="O208" s="80">
        <f t="shared" si="11"/>
        <v>3.6759398496240603E-2</v>
      </c>
    </row>
    <row r="209" spans="1:15" x14ac:dyDescent="0.2">
      <c r="A209" s="3" t="s">
        <v>413</v>
      </c>
      <c r="B209" s="3" t="s">
        <v>414</v>
      </c>
      <c r="C209" s="3" t="s">
        <v>293</v>
      </c>
      <c r="D209" s="3" t="str">
        <f t="shared" si="9"/>
        <v>SAI001_water_3</v>
      </c>
      <c r="E209" s="3" t="s">
        <v>438</v>
      </c>
      <c r="F209" s="3">
        <v>1</v>
      </c>
      <c r="G209" s="1" t="s">
        <v>200</v>
      </c>
      <c r="H209" s="3" t="s">
        <v>71</v>
      </c>
      <c r="I209" s="3">
        <v>3</v>
      </c>
      <c r="J209" s="3" t="s">
        <v>794</v>
      </c>
      <c r="K209" s="79">
        <v>14.68</v>
      </c>
      <c r="L209" s="79">
        <v>0.50519999999999998</v>
      </c>
      <c r="M209" s="79">
        <f>VLOOKUP(D209,metadata!A:P,16,FALSE)</f>
        <v>13.3</v>
      </c>
      <c r="N209" s="79">
        <f t="shared" si="10"/>
        <v>3.7984962406015031E-2</v>
      </c>
      <c r="O209" s="80">
        <f t="shared" si="11"/>
        <v>3.7984962406015031E-2</v>
      </c>
    </row>
    <row r="210" spans="1:15" x14ac:dyDescent="0.2">
      <c r="A210" s="3" t="s">
        <v>413</v>
      </c>
      <c r="B210" s="3" t="s">
        <v>414</v>
      </c>
      <c r="C210" s="3" t="s">
        <v>311</v>
      </c>
      <c r="D210" s="3" t="str">
        <f t="shared" si="9"/>
        <v>SAI025_water_3</v>
      </c>
      <c r="E210" s="3" t="s">
        <v>439</v>
      </c>
      <c r="F210" s="3">
        <v>2</v>
      </c>
      <c r="G210" s="1" t="s">
        <v>200</v>
      </c>
      <c r="H210" s="3" t="s">
        <v>71</v>
      </c>
      <c r="I210" s="3">
        <v>3</v>
      </c>
      <c r="J210" s="3" t="s">
        <v>793</v>
      </c>
      <c r="K210" s="79">
        <v>11.66</v>
      </c>
      <c r="L210" s="79">
        <v>3.5990000000000002</v>
      </c>
      <c r="M210" s="79">
        <f>VLOOKUP(D210,metadata!A:P,16,FALSE)</f>
        <v>15</v>
      </c>
      <c r="N210" s="79">
        <f t="shared" si="10"/>
        <v>0.23993333333333336</v>
      </c>
      <c r="O210" s="80">
        <f t="shared" si="11"/>
        <v>0.23993333333333336</v>
      </c>
    </row>
    <row r="211" spans="1:15" x14ac:dyDescent="0.2">
      <c r="A211" s="3" t="s">
        <v>413</v>
      </c>
      <c r="B211" s="3" t="s">
        <v>414</v>
      </c>
      <c r="C211" s="3" t="s">
        <v>312</v>
      </c>
      <c r="D211" s="3" t="str">
        <f t="shared" si="9"/>
        <v>SAI025_water_3</v>
      </c>
      <c r="E211" s="3" t="s">
        <v>439</v>
      </c>
      <c r="F211" s="3">
        <v>2</v>
      </c>
      <c r="G211" s="1" t="s">
        <v>200</v>
      </c>
      <c r="H211" s="3" t="s">
        <v>71</v>
      </c>
      <c r="I211" s="3">
        <v>3</v>
      </c>
      <c r="J211" s="3" t="s">
        <v>794</v>
      </c>
      <c r="K211" s="79">
        <v>11.77</v>
      </c>
      <c r="L211" s="79">
        <v>3.3519999999999999</v>
      </c>
      <c r="M211" s="79">
        <f>VLOOKUP(D211,metadata!A:P,16,FALSE)</f>
        <v>15</v>
      </c>
      <c r="N211" s="79">
        <f t="shared" si="10"/>
        <v>0.22346666666666665</v>
      </c>
      <c r="O211" s="80">
        <f t="shared" si="11"/>
        <v>0.22346666666666665</v>
      </c>
    </row>
    <row r="212" spans="1:15" x14ac:dyDescent="0.2">
      <c r="A212" s="3" t="s">
        <v>413</v>
      </c>
      <c r="B212" s="3" t="s">
        <v>414</v>
      </c>
      <c r="C212" s="3" t="s">
        <v>327</v>
      </c>
      <c r="D212" s="3" t="str">
        <f t="shared" si="9"/>
        <v>SAI170_water_3</v>
      </c>
      <c r="E212" s="3" t="s">
        <v>440</v>
      </c>
      <c r="F212" s="3">
        <v>19</v>
      </c>
      <c r="G212" s="1" t="s">
        <v>200</v>
      </c>
      <c r="H212" s="3" t="s">
        <v>71</v>
      </c>
      <c r="I212" s="3">
        <v>3</v>
      </c>
      <c r="J212" s="3" t="s">
        <v>793</v>
      </c>
      <c r="K212" s="79">
        <v>12.47</v>
      </c>
      <c r="L212" s="79">
        <v>2.1160000000000001</v>
      </c>
      <c r="M212" s="79">
        <f>VLOOKUP(D212,metadata!A:P,16,FALSE)</f>
        <v>17.600000000000001</v>
      </c>
      <c r="N212" s="79">
        <f t="shared" si="10"/>
        <v>0.12022727272727272</v>
      </c>
      <c r="O212" s="80">
        <f t="shared" si="11"/>
        <v>0.12022727272727272</v>
      </c>
    </row>
    <row r="213" spans="1:15" x14ac:dyDescent="0.2">
      <c r="A213" s="3" t="s">
        <v>413</v>
      </c>
      <c r="B213" s="3" t="s">
        <v>414</v>
      </c>
      <c r="C213" s="3" t="s">
        <v>328</v>
      </c>
      <c r="D213" s="3" t="str">
        <f t="shared" si="9"/>
        <v>SAI170_water_3</v>
      </c>
      <c r="E213" s="3" t="s">
        <v>440</v>
      </c>
      <c r="F213" s="3">
        <v>19</v>
      </c>
      <c r="G213" s="1" t="s">
        <v>200</v>
      </c>
      <c r="H213" s="3" t="s">
        <v>71</v>
      </c>
      <c r="I213" s="3">
        <v>3</v>
      </c>
      <c r="J213" s="3" t="s">
        <v>794</v>
      </c>
      <c r="K213" s="79">
        <v>12.21</v>
      </c>
      <c r="L213" s="79">
        <v>2.5129999999999999</v>
      </c>
      <c r="M213" s="79">
        <f>VLOOKUP(D213,metadata!A:P,16,FALSE)</f>
        <v>17.600000000000001</v>
      </c>
      <c r="N213" s="79">
        <f t="shared" si="10"/>
        <v>0.14278409090909089</v>
      </c>
      <c r="O213" s="80">
        <f t="shared" si="11"/>
        <v>0.14278409090909089</v>
      </c>
    </row>
    <row r="214" spans="1:15" x14ac:dyDescent="0.2">
      <c r="A214" s="3" t="s">
        <v>413</v>
      </c>
      <c r="B214" s="3" t="s">
        <v>414</v>
      </c>
      <c r="C214" s="3" t="s">
        <v>343</v>
      </c>
      <c r="D214" s="3" t="str">
        <f t="shared" si="9"/>
        <v>Mock_water_3</v>
      </c>
      <c r="E214" s="3" t="s">
        <v>360</v>
      </c>
      <c r="F214" s="3">
        <v>0</v>
      </c>
      <c r="G214" s="1" t="s">
        <v>200</v>
      </c>
      <c r="H214" s="3" t="s">
        <v>71</v>
      </c>
      <c r="I214" s="3">
        <v>3</v>
      </c>
      <c r="J214" s="3" t="s">
        <v>793</v>
      </c>
      <c r="K214" s="79">
        <v>24.43</v>
      </c>
      <c r="L214" s="79">
        <v>8.8940000000000004E-4</v>
      </c>
      <c r="M214" s="79">
        <f>VLOOKUP(D214,metadata!A:P,16,FALSE)</f>
        <v>11.4</v>
      </c>
      <c r="N214" s="79">
        <f t="shared" si="10"/>
        <v>7.8017543859649124E-5</v>
      </c>
      <c r="O214" s="80">
        <f t="shared" si="11"/>
        <v>7.8017543859649124E-5</v>
      </c>
    </row>
    <row r="215" spans="1:15" x14ac:dyDescent="0.2">
      <c r="A215" s="3" t="s">
        <v>413</v>
      </c>
      <c r="B215" s="3" t="s">
        <v>414</v>
      </c>
      <c r="C215" s="3" t="s">
        <v>344</v>
      </c>
      <c r="D215" s="3" t="str">
        <f t="shared" si="9"/>
        <v>Mock_water_3</v>
      </c>
      <c r="E215" s="3" t="s">
        <v>360</v>
      </c>
      <c r="F215" s="3">
        <v>0</v>
      </c>
      <c r="G215" s="1" t="s">
        <v>200</v>
      </c>
      <c r="H215" s="3" t="s">
        <v>71</v>
      </c>
      <c r="I215" s="3">
        <v>3</v>
      </c>
      <c r="J215" s="3" t="s">
        <v>794</v>
      </c>
      <c r="K215" s="79">
        <v>24.5</v>
      </c>
      <c r="L215" s="79">
        <v>8.4920000000000004E-4</v>
      </c>
      <c r="M215" s="79">
        <f>VLOOKUP(D215,metadata!A:P,16,FALSE)</f>
        <v>11.4</v>
      </c>
      <c r="N215" s="79">
        <f t="shared" si="10"/>
        <v>7.4491228070175446E-5</v>
      </c>
      <c r="O215" s="80">
        <f t="shared" si="11"/>
        <v>7.4491228070175446E-5</v>
      </c>
    </row>
    <row r="216" spans="1:15" x14ac:dyDescent="0.2">
      <c r="A216" s="3" t="s">
        <v>413</v>
      </c>
      <c r="B216" s="3" t="s">
        <v>414</v>
      </c>
      <c r="C216" s="3" t="s">
        <v>297</v>
      </c>
      <c r="D216" s="3" t="str">
        <f t="shared" si="9"/>
        <v>SAI001_water_4</v>
      </c>
      <c r="E216" s="3" t="s">
        <v>438</v>
      </c>
      <c r="F216" s="3">
        <v>1</v>
      </c>
      <c r="G216" s="1" t="s">
        <v>200</v>
      </c>
      <c r="H216" s="3" t="s">
        <v>71</v>
      </c>
      <c r="I216" s="3">
        <v>4</v>
      </c>
      <c r="J216" s="3" t="s">
        <v>793</v>
      </c>
      <c r="K216" s="79">
        <v>12.65</v>
      </c>
      <c r="L216" s="79">
        <v>1.887</v>
      </c>
      <c r="M216" s="79">
        <f>VLOOKUP(D216,metadata!A:P,16,FALSE)</f>
        <v>22.2</v>
      </c>
      <c r="N216" s="79">
        <f t="shared" si="10"/>
        <v>8.5000000000000006E-2</v>
      </c>
      <c r="O216" s="80">
        <f t="shared" si="11"/>
        <v>8.5000000000000006E-2</v>
      </c>
    </row>
    <row r="217" spans="1:15" x14ac:dyDescent="0.2">
      <c r="A217" s="3" t="s">
        <v>413</v>
      </c>
      <c r="B217" s="3" t="s">
        <v>414</v>
      </c>
      <c r="C217" s="3" t="s">
        <v>298</v>
      </c>
      <c r="D217" s="3" t="str">
        <f t="shared" si="9"/>
        <v>SAI001_water_4</v>
      </c>
      <c r="E217" s="3" t="s">
        <v>438</v>
      </c>
      <c r="F217" s="3">
        <v>1</v>
      </c>
      <c r="G217" s="1" t="s">
        <v>200</v>
      </c>
      <c r="H217" s="3" t="s">
        <v>71</v>
      </c>
      <c r="I217" s="3">
        <v>4</v>
      </c>
      <c r="J217" s="3" t="s">
        <v>794</v>
      </c>
      <c r="K217" s="79">
        <v>12.64</v>
      </c>
      <c r="L217" s="79">
        <v>1.903</v>
      </c>
      <c r="M217" s="79">
        <f>VLOOKUP(D217,metadata!A:P,16,FALSE)</f>
        <v>22.2</v>
      </c>
      <c r="N217" s="79">
        <f t="shared" si="10"/>
        <v>8.5720720720720719E-2</v>
      </c>
      <c r="O217" s="80">
        <f t="shared" si="11"/>
        <v>8.5720720720720719E-2</v>
      </c>
    </row>
    <row r="218" spans="1:15" x14ac:dyDescent="0.2">
      <c r="A218" s="3" t="s">
        <v>413</v>
      </c>
      <c r="B218" s="3" t="s">
        <v>414</v>
      </c>
      <c r="C218" s="3" t="s">
        <v>313</v>
      </c>
      <c r="D218" s="3" t="str">
        <f t="shared" si="9"/>
        <v>SAI025_water_4</v>
      </c>
      <c r="E218" s="3" t="s">
        <v>439</v>
      </c>
      <c r="F218" s="3">
        <v>2</v>
      </c>
      <c r="G218" s="1" t="s">
        <v>200</v>
      </c>
      <c r="H218" s="3" t="s">
        <v>71</v>
      </c>
      <c r="I218" s="3">
        <v>4</v>
      </c>
      <c r="J218" s="3" t="s">
        <v>793</v>
      </c>
      <c r="K218" s="79">
        <v>12.8</v>
      </c>
      <c r="L218" s="79">
        <v>1.712</v>
      </c>
      <c r="M218" s="79">
        <f>VLOOKUP(D218,metadata!A:P,16,FALSE)</f>
        <v>18</v>
      </c>
      <c r="N218" s="79">
        <f t="shared" si="10"/>
        <v>9.5111111111111105E-2</v>
      </c>
      <c r="O218" s="80">
        <f t="shared" si="11"/>
        <v>9.5111111111111105E-2</v>
      </c>
    </row>
    <row r="219" spans="1:15" x14ac:dyDescent="0.2">
      <c r="A219" s="3" t="s">
        <v>413</v>
      </c>
      <c r="B219" s="3" t="s">
        <v>414</v>
      </c>
      <c r="C219" s="3" t="s">
        <v>314</v>
      </c>
      <c r="D219" s="3" t="str">
        <f t="shared" si="9"/>
        <v>SAI025_water_4</v>
      </c>
      <c r="E219" s="3" t="s">
        <v>439</v>
      </c>
      <c r="F219" s="3">
        <v>2</v>
      </c>
      <c r="G219" s="1" t="s">
        <v>200</v>
      </c>
      <c r="H219" s="3" t="s">
        <v>71</v>
      </c>
      <c r="I219" s="3">
        <v>4</v>
      </c>
      <c r="J219" s="3" t="s">
        <v>794</v>
      </c>
      <c r="K219" s="79">
        <v>12.81</v>
      </c>
      <c r="L219" s="79">
        <v>1.7030000000000001</v>
      </c>
      <c r="M219" s="79">
        <f>VLOOKUP(D219,metadata!A:P,16,FALSE)</f>
        <v>18</v>
      </c>
      <c r="N219" s="79">
        <f t="shared" si="10"/>
        <v>9.4611111111111118E-2</v>
      </c>
      <c r="O219" s="80">
        <f t="shared" si="11"/>
        <v>9.4611111111111118E-2</v>
      </c>
    </row>
    <row r="220" spans="1:15" x14ac:dyDescent="0.2">
      <c r="A220" s="3" t="s">
        <v>413</v>
      </c>
      <c r="B220" s="3" t="s">
        <v>414</v>
      </c>
      <c r="C220" s="3" t="s">
        <v>329</v>
      </c>
      <c r="D220" s="3" t="str">
        <f t="shared" si="9"/>
        <v>SAI170_water_4</v>
      </c>
      <c r="E220" s="3" t="s">
        <v>440</v>
      </c>
      <c r="F220" s="3">
        <v>19</v>
      </c>
      <c r="G220" s="1" t="s">
        <v>200</v>
      </c>
      <c r="H220" s="3" t="s">
        <v>71</v>
      </c>
      <c r="I220" s="3">
        <v>4</v>
      </c>
      <c r="J220" s="3" t="s">
        <v>793</v>
      </c>
      <c r="K220" s="79">
        <v>12.32</v>
      </c>
      <c r="L220" s="79">
        <v>2.3319999999999999</v>
      </c>
      <c r="M220" s="79">
        <f>VLOOKUP(D220,metadata!A:P,16,FALSE)</f>
        <v>16.3</v>
      </c>
      <c r="N220" s="79">
        <f t="shared" si="10"/>
        <v>0.14306748466257668</v>
      </c>
      <c r="O220" s="80">
        <f t="shared" si="11"/>
        <v>0.14306748466257668</v>
      </c>
    </row>
    <row r="221" spans="1:15" x14ac:dyDescent="0.2">
      <c r="A221" s="3" t="s">
        <v>413</v>
      </c>
      <c r="B221" s="3" t="s">
        <v>414</v>
      </c>
      <c r="C221" s="3" t="s">
        <v>330</v>
      </c>
      <c r="D221" s="3" t="str">
        <f t="shared" si="9"/>
        <v>SAI170_water_4</v>
      </c>
      <c r="E221" s="3" t="s">
        <v>440</v>
      </c>
      <c r="F221" s="3">
        <v>19</v>
      </c>
      <c r="G221" s="1" t="s">
        <v>200</v>
      </c>
      <c r="H221" s="3" t="s">
        <v>71</v>
      </c>
      <c r="I221" s="3">
        <v>4</v>
      </c>
      <c r="J221" s="3" t="s">
        <v>794</v>
      </c>
      <c r="K221" s="79">
        <v>12.35</v>
      </c>
      <c r="L221" s="79">
        <v>2.298</v>
      </c>
      <c r="M221" s="79">
        <f>VLOOKUP(D221,metadata!A:P,16,FALSE)</f>
        <v>16.3</v>
      </c>
      <c r="N221" s="79">
        <f t="shared" si="10"/>
        <v>0.14098159509202454</v>
      </c>
      <c r="O221" s="80">
        <f t="shared" si="11"/>
        <v>0.14098159509202454</v>
      </c>
    </row>
    <row r="222" spans="1:15" x14ac:dyDescent="0.2">
      <c r="A222" s="3" t="s">
        <v>413</v>
      </c>
      <c r="B222" s="3" t="s">
        <v>414</v>
      </c>
      <c r="C222" s="3" t="s">
        <v>345</v>
      </c>
      <c r="D222" s="3" t="str">
        <f t="shared" si="9"/>
        <v>Mock_water_4</v>
      </c>
      <c r="E222" s="3" t="s">
        <v>360</v>
      </c>
      <c r="F222" s="3">
        <v>0</v>
      </c>
      <c r="G222" s="1" t="s">
        <v>200</v>
      </c>
      <c r="H222" s="3" t="s">
        <v>71</v>
      </c>
      <c r="I222" s="3">
        <v>4</v>
      </c>
      <c r="J222" s="3" t="s">
        <v>793</v>
      </c>
      <c r="K222" s="79">
        <v>24.67</v>
      </c>
      <c r="L222" s="79">
        <v>7.6130000000000002E-4</v>
      </c>
      <c r="M222" s="79">
        <f>VLOOKUP(D222,metadata!A:P,16,FALSE)</f>
        <v>12.4</v>
      </c>
      <c r="N222" s="79">
        <f t="shared" si="10"/>
        <v>6.1395161290322587E-5</v>
      </c>
      <c r="O222" s="80">
        <f t="shared" si="11"/>
        <v>6.1395161290322587E-5</v>
      </c>
    </row>
    <row r="223" spans="1:15" x14ac:dyDescent="0.2">
      <c r="A223" s="3" t="s">
        <v>413</v>
      </c>
      <c r="B223" s="3" t="s">
        <v>414</v>
      </c>
      <c r="C223" s="3" t="s">
        <v>346</v>
      </c>
      <c r="D223" s="3" t="str">
        <f t="shared" si="9"/>
        <v>Mock_water_4</v>
      </c>
      <c r="E223" s="3" t="s">
        <v>360</v>
      </c>
      <c r="F223" s="3">
        <v>0</v>
      </c>
      <c r="G223" s="1" t="s">
        <v>200</v>
      </c>
      <c r="H223" s="3" t="s">
        <v>71</v>
      </c>
      <c r="I223" s="3">
        <v>4</v>
      </c>
      <c r="J223" s="3" t="s">
        <v>794</v>
      </c>
      <c r="K223" s="79">
        <v>24.63</v>
      </c>
      <c r="L223" s="79">
        <v>7.7760000000000004E-4</v>
      </c>
      <c r="M223" s="79">
        <f>VLOOKUP(D223,metadata!A:P,16,FALSE)</f>
        <v>12.4</v>
      </c>
      <c r="N223" s="79">
        <f t="shared" si="10"/>
        <v>6.2709677419354835E-5</v>
      </c>
      <c r="O223" s="80">
        <f t="shared" si="11"/>
        <v>6.2709677419354835E-5</v>
      </c>
    </row>
    <row r="224" spans="1:15" x14ac:dyDescent="0.2">
      <c r="A224" s="3" t="s">
        <v>413</v>
      </c>
      <c r="B224" s="3" t="s">
        <v>414</v>
      </c>
      <c r="C224" s="3" t="s">
        <v>299</v>
      </c>
      <c r="D224" s="3" t="str">
        <f t="shared" si="9"/>
        <v>SAI001_drought_1</v>
      </c>
      <c r="E224" s="3" t="s">
        <v>438</v>
      </c>
      <c r="F224" s="3">
        <v>1</v>
      </c>
      <c r="G224" s="1" t="s">
        <v>200</v>
      </c>
      <c r="H224" s="3" t="s">
        <v>72</v>
      </c>
      <c r="I224" s="3">
        <v>1</v>
      </c>
      <c r="J224" s="3" t="s">
        <v>793</v>
      </c>
      <c r="K224" s="79">
        <v>14.43</v>
      </c>
      <c r="L224" s="79">
        <v>0.59419999999999995</v>
      </c>
      <c r="M224" s="79">
        <f>VLOOKUP(D224,metadata!A:P,16,FALSE)</f>
        <v>25.9</v>
      </c>
      <c r="N224" s="79">
        <f t="shared" si="10"/>
        <v>2.2942084942084943E-2</v>
      </c>
      <c r="O224" s="80">
        <f t="shared" si="11"/>
        <v>2.2942084942084943E-2</v>
      </c>
    </row>
    <row r="225" spans="1:15" x14ac:dyDescent="0.2">
      <c r="A225" s="3" t="s">
        <v>413</v>
      </c>
      <c r="B225" s="3" t="s">
        <v>414</v>
      </c>
      <c r="C225" s="3" t="s">
        <v>300</v>
      </c>
      <c r="D225" s="3" t="str">
        <f t="shared" si="9"/>
        <v>SAI001_drought_1</v>
      </c>
      <c r="E225" s="3" t="s">
        <v>438</v>
      </c>
      <c r="F225" s="3">
        <v>1</v>
      </c>
      <c r="G225" s="1" t="s">
        <v>200</v>
      </c>
      <c r="H225" s="3" t="s">
        <v>72</v>
      </c>
      <c r="I225" s="3">
        <v>1</v>
      </c>
      <c r="J225" s="3" t="s">
        <v>794</v>
      </c>
      <c r="K225" s="79">
        <v>14.62</v>
      </c>
      <c r="L225" s="79">
        <v>0.52229999999999999</v>
      </c>
      <c r="M225" s="79">
        <f>VLOOKUP(D225,metadata!A:P,16,FALSE)</f>
        <v>25.9</v>
      </c>
      <c r="N225" s="79">
        <f t="shared" si="10"/>
        <v>2.0166023166023166E-2</v>
      </c>
      <c r="O225" s="80">
        <f t="shared" si="11"/>
        <v>2.0166023166023166E-2</v>
      </c>
    </row>
    <row r="226" spans="1:15" x14ac:dyDescent="0.2">
      <c r="A226" s="3" t="s">
        <v>413</v>
      </c>
      <c r="B226" s="3" t="s">
        <v>414</v>
      </c>
      <c r="C226" s="3" t="s">
        <v>315</v>
      </c>
      <c r="D226" s="3" t="str">
        <f t="shared" si="9"/>
        <v>SAI025_drought_1</v>
      </c>
      <c r="E226" s="3" t="s">
        <v>439</v>
      </c>
      <c r="F226" s="3">
        <v>2</v>
      </c>
      <c r="G226" s="1" t="s">
        <v>200</v>
      </c>
      <c r="H226" s="3" t="s">
        <v>72</v>
      </c>
      <c r="I226" s="3">
        <v>1</v>
      </c>
      <c r="J226" s="3" t="s">
        <v>793</v>
      </c>
      <c r="K226" s="79">
        <v>9.76</v>
      </c>
      <c r="L226" s="79">
        <v>12.4</v>
      </c>
      <c r="M226" s="79">
        <f>VLOOKUP(D226,metadata!A:P,16,FALSE)</f>
        <v>54</v>
      </c>
      <c r="N226" s="79">
        <f t="shared" si="10"/>
        <v>0.22962962962962963</v>
      </c>
      <c r="O226" s="80">
        <f t="shared" si="11"/>
        <v>0.22962962962962963</v>
      </c>
    </row>
    <row r="227" spans="1:15" x14ac:dyDescent="0.2">
      <c r="A227" s="3" t="s">
        <v>413</v>
      </c>
      <c r="B227" s="3" t="s">
        <v>414</v>
      </c>
      <c r="C227" s="3" t="s">
        <v>316</v>
      </c>
      <c r="D227" s="3" t="str">
        <f t="shared" si="9"/>
        <v>SAI025_drought_1</v>
      </c>
      <c r="E227" s="3" t="s">
        <v>439</v>
      </c>
      <c r="F227" s="3">
        <v>2</v>
      </c>
      <c r="G227" s="1" t="s">
        <v>200</v>
      </c>
      <c r="H227" s="3" t="s">
        <v>72</v>
      </c>
      <c r="I227" s="3">
        <v>1</v>
      </c>
      <c r="J227" s="3" t="s">
        <v>794</v>
      </c>
      <c r="K227" s="79">
        <v>9.7799999999999994</v>
      </c>
      <c r="L227" s="79">
        <v>12.24</v>
      </c>
      <c r="M227" s="79">
        <f>VLOOKUP(D227,metadata!A:P,16,FALSE)</f>
        <v>54</v>
      </c>
      <c r="N227" s="79">
        <f t="shared" si="10"/>
        <v>0.22666666666666668</v>
      </c>
      <c r="O227" s="80">
        <f t="shared" si="11"/>
        <v>0.22666666666666668</v>
      </c>
    </row>
    <row r="228" spans="1:15" x14ac:dyDescent="0.2">
      <c r="A228" s="3" t="s">
        <v>413</v>
      </c>
      <c r="B228" s="3" t="s">
        <v>414</v>
      </c>
      <c r="C228" s="3" t="s">
        <v>331</v>
      </c>
      <c r="D228" s="3" t="str">
        <f t="shared" si="9"/>
        <v>SAI170_drought_1</v>
      </c>
      <c r="E228" s="3" t="s">
        <v>440</v>
      </c>
      <c r="F228" s="3">
        <v>19</v>
      </c>
      <c r="G228" s="1" t="s">
        <v>200</v>
      </c>
      <c r="H228" s="3" t="s">
        <v>72</v>
      </c>
      <c r="I228" s="3">
        <v>1</v>
      </c>
      <c r="J228" s="3" t="s">
        <v>793</v>
      </c>
      <c r="K228" s="79">
        <v>12.73</v>
      </c>
      <c r="L228" s="79">
        <v>1.788</v>
      </c>
      <c r="M228" s="79">
        <f>VLOOKUP(D228,metadata!A:P,16,FALSE)</f>
        <v>34.700000000000003</v>
      </c>
      <c r="N228" s="79">
        <f t="shared" si="10"/>
        <v>5.1527377521613828E-2</v>
      </c>
      <c r="O228" s="80">
        <f t="shared" si="11"/>
        <v>5.1527377521613828E-2</v>
      </c>
    </row>
    <row r="229" spans="1:15" x14ac:dyDescent="0.2">
      <c r="A229" s="3" t="s">
        <v>413</v>
      </c>
      <c r="B229" s="3" t="s">
        <v>414</v>
      </c>
      <c r="C229" s="3" t="s">
        <v>332</v>
      </c>
      <c r="D229" s="3" t="str">
        <f t="shared" si="9"/>
        <v>SAI170_drought_1</v>
      </c>
      <c r="E229" s="3" t="s">
        <v>440</v>
      </c>
      <c r="F229" s="3">
        <v>19</v>
      </c>
      <c r="G229" s="1" t="s">
        <v>200</v>
      </c>
      <c r="H229" s="3" t="s">
        <v>72</v>
      </c>
      <c r="I229" s="3">
        <v>1</v>
      </c>
      <c r="J229" s="3" t="s">
        <v>794</v>
      </c>
      <c r="K229" s="79">
        <v>12.82</v>
      </c>
      <c r="L229" s="79">
        <v>1.6910000000000001</v>
      </c>
      <c r="M229" s="79">
        <f>VLOOKUP(D229,metadata!A:P,16,FALSE)</f>
        <v>34.700000000000003</v>
      </c>
      <c r="N229" s="79">
        <f t="shared" si="10"/>
        <v>4.8731988472622473E-2</v>
      </c>
      <c r="O229" s="80">
        <f t="shared" si="11"/>
        <v>4.8731988472622473E-2</v>
      </c>
    </row>
    <row r="230" spans="1:15" x14ac:dyDescent="0.2">
      <c r="A230" s="3" t="s">
        <v>413</v>
      </c>
      <c r="B230" s="3" t="s">
        <v>414</v>
      </c>
      <c r="C230" s="3" t="s">
        <v>347</v>
      </c>
      <c r="D230" s="3" t="str">
        <f t="shared" si="9"/>
        <v>Mock_drought_1</v>
      </c>
      <c r="E230" s="3" t="s">
        <v>360</v>
      </c>
      <c r="F230" s="3">
        <v>0</v>
      </c>
      <c r="G230" s="1" t="s">
        <v>200</v>
      </c>
      <c r="H230" s="3" t="s">
        <v>72</v>
      </c>
      <c r="I230" s="3">
        <v>1</v>
      </c>
      <c r="J230" s="3" t="s">
        <v>793</v>
      </c>
      <c r="K230" s="79">
        <v>23.03</v>
      </c>
      <c r="L230" s="79">
        <v>2.2009999999999998E-3</v>
      </c>
      <c r="M230" s="79">
        <f>VLOOKUP(D230,metadata!A:P,16,FALSE)</f>
        <v>29.3</v>
      </c>
      <c r="N230" s="79">
        <f t="shared" si="10"/>
        <v>7.5119453924914662E-5</v>
      </c>
      <c r="O230" s="80">
        <f t="shared" si="11"/>
        <v>7.5119453924914662E-5</v>
      </c>
    </row>
    <row r="231" spans="1:15" x14ac:dyDescent="0.2">
      <c r="A231" s="3" t="s">
        <v>413</v>
      </c>
      <c r="B231" s="3" t="s">
        <v>414</v>
      </c>
      <c r="C231" s="3" t="s">
        <v>348</v>
      </c>
      <c r="D231" s="3" t="str">
        <f t="shared" si="9"/>
        <v>Mock_drought_1</v>
      </c>
      <c r="E231" s="3" t="s">
        <v>360</v>
      </c>
      <c r="F231" s="3">
        <v>0</v>
      </c>
      <c r="G231" s="1" t="s">
        <v>200</v>
      </c>
      <c r="H231" s="3" t="s">
        <v>72</v>
      </c>
      <c r="I231" s="3">
        <v>1</v>
      </c>
      <c r="J231" s="3" t="s">
        <v>794</v>
      </c>
      <c r="K231" s="79">
        <v>23.1</v>
      </c>
      <c r="L231" s="79">
        <v>2.101E-3</v>
      </c>
      <c r="M231" s="79">
        <f>VLOOKUP(D231,metadata!A:P,16,FALSE)</f>
        <v>29.3</v>
      </c>
      <c r="N231" s="79">
        <f t="shared" si="10"/>
        <v>7.170648464163823E-5</v>
      </c>
      <c r="O231" s="80">
        <f t="shared" si="11"/>
        <v>7.170648464163823E-5</v>
      </c>
    </row>
    <row r="232" spans="1:15" x14ac:dyDescent="0.2">
      <c r="A232" s="3" t="s">
        <v>413</v>
      </c>
      <c r="B232" s="3" t="s">
        <v>414</v>
      </c>
      <c r="C232" s="3" t="s">
        <v>301</v>
      </c>
      <c r="D232" s="3" t="str">
        <f t="shared" si="9"/>
        <v>SAI001_drought_2</v>
      </c>
      <c r="E232" s="3" t="s">
        <v>438</v>
      </c>
      <c r="F232" s="3">
        <v>1</v>
      </c>
      <c r="G232" s="1" t="s">
        <v>200</v>
      </c>
      <c r="H232" s="3" t="s">
        <v>72</v>
      </c>
      <c r="I232" s="3">
        <v>2</v>
      </c>
      <c r="J232" s="3" t="s">
        <v>793</v>
      </c>
      <c r="K232" s="79">
        <v>12.06</v>
      </c>
      <c r="L232" s="79">
        <v>2.766</v>
      </c>
      <c r="M232" s="79">
        <f>VLOOKUP(D232,metadata!A:P,16,FALSE)</f>
        <v>42.2</v>
      </c>
      <c r="N232" s="79">
        <f t="shared" si="10"/>
        <v>6.5545023696682456E-2</v>
      </c>
      <c r="O232" s="80">
        <f t="shared" si="11"/>
        <v>6.5545023696682456E-2</v>
      </c>
    </row>
    <row r="233" spans="1:15" x14ac:dyDescent="0.2">
      <c r="A233" s="3" t="s">
        <v>413</v>
      </c>
      <c r="B233" s="3" t="s">
        <v>414</v>
      </c>
      <c r="C233" s="3" t="s">
        <v>302</v>
      </c>
      <c r="D233" s="3" t="str">
        <f t="shared" si="9"/>
        <v>SAI001_drought_2</v>
      </c>
      <c r="E233" s="3" t="s">
        <v>438</v>
      </c>
      <c r="F233" s="3">
        <v>1</v>
      </c>
      <c r="G233" s="1" t="s">
        <v>200</v>
      </c>
      <c r="H233" s="3" t="s">
        <v>72</v>
      </c>
      <c r="I233" s="3">
        <v>2</v>
      </c>
      <c r="J233" s="3" t="s">
        <v>794</v>
      </c>
      <c r="K233" s="79">
        <v>12.06</v>
      </c>
      <c r="L233" s="79">
        <v>2.762</v>
      </c>
      <c r="M233" s="79">
        <f>VLOOKUP(D233,metadata!A:P,16,FALSE)</f>
        <v>42.2</v>
      </c>
      <c r="N233" s="79">
        <f t="shared" si="10"/>
        <v>6.5450236966824643E-2</v>
      </c>
      <c r="O233" s="80">
        <f t="shared" si="11"/>
        <v>6.5450236966824643E-2</v>
      </c>
    </row>
    <row r="234" spans="1:15" x14ac:dyDescent="0.2">
      <c r="A234" s="3" t="s">
        <v>413</v>
      </c>
      <c r="B234" s="3" t="s">
        <v>414</v>
      </c>
      <c r="C234" s="3" t="s">
        <v>317</v>
      </c>
      <c r="D234" s="3" t="str">
        <f t="shared" si="9"/>
        <v>SAI025_drought_2</v>
      </c>
      <c r="E234" s="3" t="s">
        <v>439</v>
      </c>
      <c r="F234" s="3">
        <v>2</v>
      </c>
      <c r="G234" s="1" t="s">
        <v>200</v>
      </c>
      <c r="H234" s="3" t="s">
        <v>72</v>
      </c>
      <c r="I234" s="3">
        <v>2</v>
      </c>
      <c r="J234" s="3" t="s">
        <v>793</v>
      </c>
      <c r="K234" s="79">
        <v>8.76</v>
      </c>
      <c r="L234" s="79">
        <v>23.64</v>
      </c>
      <c r="M234" s="79">
        <f>VLOOKUP(D234,metadata!A:P,16,FALSE)</f>
        <v>71.7</v>
      </c>
      <c r="N234" s="79">
        <f t="shared" si="10"/>
        <v>0.32970711297071131</v>
      </c>
      <c r="O234" s="80">
        <f t="shared" si="11"/>
        <v>0.32970711297071131</v>
      </c>
    </row>
    <row r="235" spans="1:15" x14ac:dyDescent="0.2">
      <c r="A235" s="3" t="s">
        <v>413</v>
      </c>
      <c r="B235" s="3" t="s">
        <v>414</v>
      </c>
      <c r="C235" s="3" t="s">
        <v>318</v>
      </c>
      <c r="D235" s="3" t="str">
        <f t="shared" si="9"/>
        <v>SAI025_drought_2</v>
      </c>
      <c r="E235" s="3" t="s">
        <v>439</v>
      </c>
      <c r="F235" s="3">
        <v>2</v>
      </c>
      <c r="G235" s="1" t="s">
        <v>200</v>
      </c>
      <c r="H235" s="3" t="s">
        <v>72</v>
      </c>
      <c r="I235" s="3">
        <v>2</v>
      </c>
      <c r="J235" s="3" t="s">
        <v>794</v>
      </c>
      <c r="K235" s="79">
        <v>8.9600000000000009</v>
      </c>
      <c r="L235" s="79">
        <v>20.77</v>
      </c>
      <c r="M235" s="79">
        <f>VLOOKUP(D235,metadata!A:P,16,FALSE)</f>
        <v>71.7</v>
      </c>
      <c r="N235" s="79">
        <f t="shared" si="10"/>
        <v>0.28967921896792187</v>
      </c>
      <c r="O235" s="80">
        <f t="shared" si="11"/>
        <v>0.28967921896792187</v>
      </c>
    </row>
    <row r="236" spans="1:15" x14ac:dyDescent="0.2">
      <c r="A236" s="3" t="s">
        <v>413</v>
      </c>
      <c r="B236" s="3" t="s">
        <v>414</v>
      </c>
      <c r="C236" s="3" t="s">
        <v>333</v>
      </c>
      <c r="D236" s="3" t="str">
        <f t="shared" si="9"/>
        <v>SAI170_drought_2</v>
      </c>
      <c r="E236" s="3" t="s">
        <v>440</v>
      </c>
      <c r="F236" s="3">
        <v>19</v>
      </c>
      <c r="G236" s="1" t="s">
        <v>200</v>
      </c>
      <c r="H236" s="3" t="s">
        <v>72</v>
      </c>
      <c r="I236" s="3">
        <v>2</v>
      </c>
      <c r="J236" s="3" t="s">
        <v>793</v>
      </c>
      <c r="K236" s="79">
        <v>13.88</v>
      </c>
      <c r="L236" s="79">
        <v>0.84760000000000002</v>
      </c>
      <c r="M236" s="79">
        <f>VLOOKUP(D236,metadata!A:P,16,FALSE)</f>
        <v>35.700000000000003</v>
      </c>
      <c r="N236" s="79">
        <f t="shared" si="10"/>
        <v>2.3742296918767506E-2</v>
      </c>
      <c r="O236" s="80">
        <f t="shared" si="11"/>
        <v>2.3742296918767506E-2</v>
      </c>
    </row>
    <row r="237" spans="1:15" x14ac:dyDescent="0.2">
      <c r="A237" s="3" t="s">
        <v>413</v>
      </c>
      <c r="B237" s="3" t="s">
        <v>414</v>
      </c>
      <c r="C237" s="3" t="s">
        <v>334</v>
      </c>
      <c r="D237" s="3" t="str">
        <f t="shared" si="9"/>
        <v>SAI170_drought_2</v>
      </c>
      <c r="E237" s="3" t="s">
        <v>440</v>
      </c>
      <c r="F237" s="3">
        <v>19</v>
      </c>
      <c r="G237" s="1" t="s">
        <v>200</v>
      </c>
      <c r="H237" s="3" t="s">
        <v>72</v>
      </c>
      <c r="I237" s="3">
        <v>2</v>
      </c>
      <c r="J237" s="3" t="s">
        <v>794</v>
      </c>
      <c r="K237" s="79">
        <v>13.87</v>
      </c>
      <c r="L237" s="79">
        <v>0.85460000000000003</v>
      </c>
      <c r="M237" s="79">
        <f>VLOOKUP(D237,metadata!A:P,16,FALSE)</f>
        <v>35.700000000000003</v>
      </c>
      <c r="N237" s="79">
        <f t="shared" si="10"/>
        <v>2.3938375350140054E-2</v>
      </c>
      <c r="O237" s="80">
        <f t="shared" si="11"/>
        <v>2.3938375350140054E-2</v>
      </c>
    </row>
    <row r="238" spans="1:15" x14ac:dyDescent="0.2">
      <c r="A238" s="3" t="s">
        <v>413</v>
      </c>
      <c r="B238" s="3" t="s">
        <v>414</v>
      </c>
      <c r="C238" s="3" t="s">
        <v>349</v>
      </c>
      <c r="D238" s="3" t="str">
        <f t="shared" si="9"/>
        <v>Mock_drought_2</v>
      </c>
      <c r="E238" s="3" t="s">
        <v>360</v>
      </c>
      <c r="F238" s="3">
        <v>0</v>
      </c>
      <c r="G238" s="1" t="s">
        <v>200</v>
      </c>
      <c r="H238" s="3" t="s">
        <v>72</v>
      </c>
      <c r="I238" s="3">
        <v>2</v>
      </c>
      <c r="J238" s="3" t="s">
        <v>793</v>
      </c>
      <c r="K238" s="79">
        <v>22.66</v>
      </c>
      <c r="L238" s="79">
        <v>2.7980000000000001E-3</v>
      </c>
      <c r="M238" s="79">
        <f>VLOOKUP(D238,metadata!A:P,16,FALSE)</f>
        <v>29.1</v>
      </c>
      <c r="N238" s="79">
        <f t="shared" si="10"/>
        <v>9.6151202749140889E-5</v>
      </c>
      <c r="O238" s="80">
        <f t="shared" si="11"/>
        <v>9.6151202749140889E-5</v>
      </c>
    </row>
    <row r="239" spans="1:15" x14ac:dyDescent="0.2">
      <c r="A239" s="3" t="s">
        <v>413</v>
      </c>
      <c r="B239" s="3" t="s">
        <v>414</v>
      </c>
      <c r="C239" s="3" t="s">
        <v>350</v>
      </c>
      <c r="D239" s="3" t="str">
        <f t="shared" si="9"/>
        <v>Mock_drought_2</v>
      </c>
      <c r="E239" s="3" t="s">
        <v>360</v>
      </c>
      <c r="F239" s="3">
        <v>0</v>
      </c>
      <c r="G239" s="1" t="s">
        <v>200</v>
      </c>
      <c r="H239" s="3" t="s">
        <v>72</v>
      </c>
      <c r="I239" s="3">
        <v>2</v>
      </c>
      <c r="J239" s="3" t="s">
        <v>794</v>
      </c>
      <c r="K239" s="79">
        <v>22.71</v>
      </c>
      <c r="L239" s="79">
        <v>2.7239999999999999E-3</v>
      </c>
      <c r="M239" s="79">
        <f>VLOOKUP(D239,metadata!A:P,16,FALSE)</f>
        <v>29.1</v>
      </c>
      <c r="N239" s="79">
        <f t="shared" si="10"/>
        <v>9.3608247422680409E-5</v>
      </c>
      <c r="O239" s="80">
        <f t="shared" si="11"/>
        <v>9.3608247422680409E-5</v>
      </c>
    </row>
    <row r="240" spans="1:15" x14ac:dyDescent="0.2">
      <c r="A240" s="3" t="s">
        <v>413</v>
      </c>
      <c r="B240" s="3" t="s">
        <v>414</v>
      </c>
      <c r="C240" s="3" t="s">
        <v>303</v>
      </c>
      <c r="D240" s="3" t="str">
        <f t="shared" si="9"/>
        <v>SAI001_drought_3</v>
      </c>
      <c r="E240" s="3" t="s">
        <v>438</v>
      </c>
      <c r="F240" s="3">
        <v>1</v>
      </c>
      <c r="G240" s="1" t="s">
        <v>200</v>
      </c>
      <c r="H240" s="3" t="s">
        <v>72</v>
      </c>
      <c r="I240" s="3">
        <v>3</v>
      </c>
      <c r="J240" s="3" t="s">
        <v>793</v>
      </c>
      <c r="K240" s="79">
        <v>12.41</v>
      </c>
      <c r="L240" s="79">
        <v>2.2069999999999999</v>
      </c>
      <c r="M240" s="79">
        <f>VLOOKUP(D240,metadata!A:P,16,FALSE)</f>
        <v>40.9</v>
      </c>
      <c r="N240" s="79">
        <f t="shared" si="10"/>
        <v>5.3960880195599019E-2</v>
      </c>
      <c r="O240" s="80">
        <f t="shared" si="11"/>
        <v>5.3960880195599019E-2</v>
      </c>
    </row>
    <row r="241" spans="1:15" x14ac:dyDescent="0.2">
      <c r="A241" s="3" t="s">
        <v>413</v>
      </c>
      <c r="B241" s="3" t="s">
        <v>414</v>
      </c>
      <c r="C241" s="3" t="s">
        <v>304</v>
      </c>
      <c r="D241" s="3" t="str">
        <f t="shared" si="9"/>
        <v>SAI001_drought_3</v>
      </c>
      <c r="E241" s="3" t="s">
        <v>438</v>
      </c>
      <c r="F241" s="3">
        <v>1</v>
      </c>
      <c r="G241" s="1" t="s">
        <v>200</v>
      </c>
      <c r="H241" s="3" t="s">
        <v>72</v>
      </c>
      <c r="I241" s="3">
        <v>3</v>
      </c>
      <c r="J241" s="3" t="s">
        <v>794</v>
      </c>
      <c r="K241" s="79">
        <v>12.05</v>
      </c>
      <c r="L241" s="79">
        <v>2.7909999999999999</v>
      </c>
      <c r="M241" s="79">
        <f>VLOOKUP(D241,metadata!A:P,16,FALSE)</f>
        <v>40.9</v>
      </c>
      <c r="N241" s="79">
        <f t="shared" si="10"/>
        <v>6.8239608801955995E-2</v>
      </c>
      <c r="O241" s="80">
        <f t="shared" si="11"/>
        <v>6.8239608801955995E-2</v>
      </c>
    </row>
    <row r="242" spans="1:15" x14ac:dyDescent="0.2">
      <c r="A242" s="3" t="s">
        <v>413</v>
      </c>
      <c r="B242" s="3" t="s">
        <v>414</v>
      </c>
      <c r="C242" s="3" t="s">
        <v>319</v>
      </c>
      <c r="D242" s="3" t="str">
        <f t="shared" si="9"/>
        <v>SAI025_drought_3</v>
      </c>
      <c r="E242" s="3" t="s">
        <v>439</v>
      </c>
      <c r="F242" s="3">
        <v>2</v>
      </c>
      <c r="G242" s="1" t="s">
        <v>200</v>
      </c>
      <c r="H242" s="3" t="s">
        <v>72</v>
      </c>
      <c r="I242" s="3">
        <v>3</v>
      </c>
      <c r="J242" s="3" t="s">
        <v>793</v>
      </c>
      <c r="K242" s="79">
        <v>8.81</v>
      </c>
      <c r="L242" s="79">
        <v>22.89</v>
      </c>
      <c r="M242" s="79">
        <f>VLOOKUP(D242,metadata!A:P,16,FALSE)</f>
        <v>61.2</v>
      </c>
      <c r="N242" s="79">
        <f t="shared" si="10"/>
        <v>0.37401960784313726</v>
      </c>
      <c r="O242" s="80">
        <f t="shared" si="11"/>
        <v>0.37401960784313726</v>
      </c>
    </row>
    <row r="243" spans="1:15" x14ac:dyDescent="0.2">
      <c r="A243" s="3" t="s">
        <v>413</v>
      </c>
      <c r="B243" s="3" t="s">
        <v>414</v>
      </c>
      <c r="C243" s="3" t="s">
        <v>320</v>
      </c>
      <c r="D243" s="3" t="str">
        <f t="shared" si="9"/>
        <v>SAI025_drought_3</v>
      </c>
      <c r="E243" s="3" t="s">
        <v>439</v>
      </c>
      <c r="F243" s="3">
        <v>2</v>
      </c>
      <c r="G243" s="1" t="s">
        <v>200</v>
      </c>
      <c r="H243" s="3" t="s">
        <v>72</v>
      </c>
      <c r="I243" s="3">
        <v>3</v>
      </c>
      <c r="J243" s="3" t="s">
        <v>794</v>
      </c>
      <c r="K243" s="79">
        <v>8.85</v>
      </c>
      <c r="L243" s="79">
        <v>22.33</v>
      </c>
      <c r="M243" s="79">
        <f>VLOOKUP(D243,metadata!A:P,16,FALSE)</f>
        <v>61.2</v>
      </c>
      <c r="N243" s="79">
        <f t="shared" si="10"/>
        <v>0.36486928104575161</v>
      </c>
      <c r="O243" s="80">
        <f t="shared" si="11"/>
        <v>0.36486928104575161</v>
      </c>
    </row>
    <row r="244" spans="1:15" x14ac:dyDescent="0.2">
      <c r="A244" s="3" t="s">
        <v>413</v>
      </c>
      <c r="B244" s="3" t="s">
        <v>414</v>
      </c>
      <c r="C244" s="3" t="s">
        <v>335</v>
      </c>
      <c r="D244" s="3" t="str">
        <f t="shared" si="9"/>
        <v>SAI170_drought_3</v>
      </c>
      <c r="E244" s="3" t="s">
        <v>440</v>
      </c>
      <c r="F244" s="3">
        <v>19</v>
      </c>
      <c r="G244" s="1" t="s">
        <v>200</v>
      </c>
      <c r="H244" s="3" t="s">
        <v>72</v>
      </c>
      <c r="I244" s="3">
        <v>3</v>
      </c>
      <c r="J244" s="3" t="s">
        <v>793</v>
      </c>
      <c r="K244" s="79">
        <v>11.35</v>
      </c>
      <c r="L244" s="79">
        <v>4.3840000000000003</v>
      </c>
      <c r="M244" s="79">
        <f>VLOOKUP(D244,metadata!A:P,16,FALSE)</f>
        <v>39.5</v>
      </c>
      <c r="N244" s="79">
        <f t="shared" si="10"/>
        <v>0.1109873417721519</v>
      </c>
      <c r="O244" s="80">
        <f t="shared" si="11"/>
        <v>0.1109873417721519</v>
      </c>
    </row>
    <row r="245" spans="1:15" x14ac:dyDescent="0.2">
      <c r="A245" s="3" t="s">
        <v>413</v>
      </c>
      <c r="B245" s="3" t="s">
        <v>414</v>
      </c>
      <c r="C245" s="3" t="s">
        <v>336</v>
      </c>
      <c r="D245" s="3" t="str">
        <f t="shared" si="9"/>
        <v>SAI170_drought_3</v>
      </c>
      <c r="E245" s="3" t="s">
        <v>440</v>
      </c>
      <c r="F245" s="3">
        <v>19</v>
      </c>
      <c r="G245" s="1" t="s">
        <v>200</v>
      </c>
      <c r="H245" s="3" t="s">
        <v>72</v>
      </c>
      <c r="I245" s="3">
        <v>3</v>
      </c>
      <c r="J245" s="3" t="s">
        <v>794</v>
      </c>
      <c r="K245" s="79">
        <v>11.33</v>
      </c>
      <c r="L245" s="79">
        <v>4.4390000000000001</v>
      </c>
      <c r="M245" s="79">
        <f>VLOOKUP(D245,metadata!A:P,16,FALSE)</f>
        <v>39.5</v>
      </c>
      <c r="N245" s="79">
        <f t="shared" si="10"/>
        <v>0.11237974683544304</v>
      </c>
      <c r="O245" s="80">
        <f t="shared" si="11"/>
        <v>0.11237974683544304</v>
      </c>
    </row>
    <row r="246" spans="1:15" x14ac:dyDescent="0.2">
      <c r="A246" s="3" t="s">
        <v>413</v>
      </c>
      <c r="B246" s="3" t="s">
        <v>414</v>
      </c>
      <c r="C246" s="3" t="s">
        <v>351</v>
      </c>
      <c r="D246" s="3" t="str">
        <f t="shared" si="9"/>
        <v>Mock_drought_3</v>
      </c>
      <c r="E246" s="3" t="s">
        <v>360</v>
      </c>
      <c r="F246" s="3">
        <v>0</v>
      </c>
      <c r="G246" s="1" t="s">
        <v>200</v>
      </c>
      <c r="H246" s="3" t="s">
        <v>72</v>
      </c>
      <c r="I246" s="3">
        <v>3</v>
      </c>
      <c r="J246" s="3" t="s">
        <v>793</v>
      </c>
      <c r="K246" s="79">
        <v>23.07</v>
      </c>
      <c r="L246" s="79">
        <v>2.1540000000000001E-3</v>
      </c>
      <c r="M246" s="79">
        <f>VLOOKUP(D246,metadata!A:P,16,FALSE)</f>
        <v>28.2</v>
      </c>
      <c r="N246" s="79">
        <f t="shared" si="10"/>
        <v>7.6382978723404257E-5</v>
      </c>
      <c r="O246" s="80">
        <f t="shared" si="11"/>
        <v>7.6382978723404257E-5</v>
      </c>
    </row>
    <row r="247" spans="1:15" x14ac:dyDescent="0.2">
      <c r="A247" s="3" t="s">
        <v>413</v>
      </c>
      <c r="B247" s="3" t="s">
        <v>414</v>
      </c>
      <c r="C247" s="3" t="s">
        <v>352</v>
      </c>
      <c r="D247" s="3" t="str">
        <f t="shared" si="9"/>
        <v>Mock_drought_3</v>
      </c>
      <c r="E247" s="3" t="s">
        <v>360</v>
      </c>
      <c r="F247" s="3">
        <v>0</v>
      </c>
      <c r="G247" s="1" t="s">
        <v>200</v>
      </c>
      <c r="H247" s="3" t="s">
        <v>72</v>
      </c>
      <c r="I247" s="3">
        <v>3</v>
      </c>
      <c r="J247" s="3" t="s">
        <v>794</v>
      </c>
      <c r="K247" s="79">
        <v>23.06</v>
      </c>
      <c r="L247" s="79">
        <v>2.1580000000000002E-3</v>
      </c>
      <c r="M247" s="79">
        <f>VLOOKUP(D247,metadata!A:P,16,FALSE)</f>
        <v>28.2</v>
      </c>
      <c r="N247" s="79">
        <f t="shared" si="10"/>
        <v>7.652482269503547E-5</v>
      </c>
      <c r="O247" s="80">
        <f t="shared" si="11"/>
        <v>7.652482269503547E-5</v>
      </c>
    </row>
    <row r="248" spans="1:15" x14ac:dyDescent="0.2">
      <c r="A248" s="3" t="s">
        <v>413</v>
      </c>
      <c r="B248" s="3" t="s">
        <v>414</v>
      </c>
      <c r="C248" s="3" t="s">
        <v>305</v>
      </c>
      <c r="D248" s="3" t="str">
        <f t="shared" si="9"/>
        <v>SAI001_drought_4</v>
      </c>
      <c r="E248" s="3" t="s">
        <v>438</v>
      </c>
      <c r="F248" s="3">
        <v>1</v>
      </c>
      <c r="G248" s="1" t="s">
        <v>200</v>
      </c>
      <c r="H248" s="3" t="s">
        <v>72</v>
      </c>
      <c r="I248" s="3">
        <v>4</v>
      </c>
      <c r="J248" s="3" t="s">
        <v>793</v>
      </c>
      <c r="K248" s="79">
        <v>17.03</v>
      </c>
      <c r="L248" s="79">
        <v>0.10920000000000001</v>
      </c>
      <c r="M248" s="79">
        <f>VLOOKUP(D248,metadata!A:P,16,FALSE)</f>
        <v>40.5</v>
      </c>
      <c r="N248" s="79">
        <f t="shared" si="10"/>
        <v>2.6962962962962965E-3</v>
      </c>
      <c r="O248" s="80">
        <f t="shared" si="11"/>
        <v>2.6962962962962965E-3</v>
      </c>
    </row>
    <row r="249" spans="1:15" x14ac:dyDescent="0.2">
      <c r="A249" s="3" t="s">
        <v>413</v>
      </c>
      <c r="B249" s="3" t="s">
        <v>414</v>
      </c>
      <c r="C249" s="3" t="s">
        <v>306</v>
      </c>
      <c r="D249" s="3" t="str">
        <f t="shared" si="9"/>
        <v>SAI001_drought_4</v>
      </c>
      <c r="E249" s="3" t="s">
        <v>438</v>
      </c>
      <c r="F249" s="3">
        <v>1</v>
      </c>
      <c r="G249" s="1" t="s">
        <v>200</v>
      </c>
      <c r="H249" s="3" t="s">
        <v>72</v>
      </c>
      <c r="I249" s="3">
        <v>4</v>
      </c>
      <c r="J249" s="3" t="s">
        <v>794</v>
      </c>
      <c r="K249" s="79">
        <v>17</v>
      </c>
      <c r="L249" s="79">
        <v>0.11119999999999999</v>
      </c>
      <c r="M249" s="79">
        <f>VLOOKUP(D249,metadata!A:P,16,FALSE)</f>
        <v>40.5</v>
      </c>
      <c r="N249" s="79">
        <f t="shared" si="10"/>
        <v>2.7456790123456787E-3</v>
      </c>
      <c r="O249" s="80">
        <f t="shared" si="11"/>
        <v>2.7456790123456787E-3</v>
      </c>
    </row>
    <row r="250" spans="1:15" x14ac:dyDescent="0.2">
      <c r="A250" s="3" t="s">
        <v>413</v>
      </c>
      <c r="B250" s="3" t="s">
        <v>414</v>
      </c>
      <c r="C250" s="3" t="s">
        <v>321</v>
      </c>
      <c r="D250" s="3" t="str">
        <f t="shared" si="9"/>
        <v>SAI025_drought_4</v>
      </c>
      <c r="E250" s="3" t="s">
        <v>439</v>
      </c>
      <c r="F250" s="3">
        <v>2</v>
      </c>
      <c r="G250" s="1" t="s">
        <v>200</v>
      </c>
      <c r="H250" s="3" t="s">
        <v>72</v>
      </c>
      <c r="I250" s="3">
        <v>4</v>
      </c>
      <c r="J250" s="3" t="s">
        <v>793</v>
      </c>
      <c r="K250" s="79">
        <v>11.65</v>
      </c>
      <c r="L250" s="79">
        <v>3.6269999999999998</v>
      </c>
      <c r="M250" s="79">
        <f>VLOOKUP(D250,metadata!A:P,16,FALSE)</f>
        <v>23.3</v>
      </c>
      <c r="N250" s="79">
        <f t="shared" si="10"/>
        <v>0.15566523605150212</v>
      </c>
      <c r="O250" s="80">
        <f t="shared" si="11"/>
        <v>0.15566523605150212</v>
      </c>
    </row>
    <row r="251" spans="1:15" x14ac:dyDescent="0.2">
      <c r="A251" s="3" t="s">
        <v>413</v>
      </c>
      <c r="B251" s="3" t="s">
        <v>414</v>
      </c>
      <c r="C251" s="3" t="s">
        <v>322</v>
      </c>
      <c r="D251" s="3" t="str">
        <f t="shared" si="9"/>
        <v>SAI025_drought_4</v>
      </c>
      <c r="E251" s="3" t="s">
        <v>439</v>
      </c>
      <c r="F251" s="3">
        <v>2</v>
      </c>
      <c r="G251" s="1" t="s">
        <v>200</v>
      </c>
      <c r="H251" s="3" t="s">
        <v>72</v>
      </c>
      <c r="I251" s="3">
        <v>4</v>
      </c>
      <c r="J251" s="3" t="s">
        <v>794</v>
      </c>
      <c r="K251" s="79">
        <v>11.79</v>
      </c>
      <c r="L251" s="79">
        <v>3.3010000000000002</v>
      </c>
      <c r="M251" s="79">
        <f>VLOOKUP(D251,metadata!A:P,16,FALSE)</f>
        <v>23.3</v>
      </c>
      <c r="N251" s="79">
        <f t="shared" si="10"/>
        <v>0.14167381974248927</v>
      </c>
      <c r="O251" s="80">
        <f t="shared" si="11"/>
        <v>0.14167381974248927</v>
      </c>
    </row>
    <row r="252" spans="1:15" x14ac:dyDescent="0.2">
      <c r="A252" s="3" t="s">
        <v>413</v>
      </c>
      <c r="B252" s="3" t="s">
        <v>414</v>
      </c>
      <c r="C252" s="3" t="s">
        <v>337</v>
      </c>
      <c r="D252" s="3" t="str">
        <f t="shared" si="9"/>
        <v>SAI170_drought_4</v>
      </c>
      <c r="E252" s="3" t="s">
        <v>440</v>
      </c>
      <c r="F252" s="3">
        <v>19</v>
      </c>
      <c r="G252" s="1" t="s">
        <v>200</v>
      </c>
      <c r="H252" s="3" t="s">
        <v>72</v>
      </c>
      <c r="I252" s="3">
        <v>4</v>
      </c>
      <c r="J252" s="3" t="s">
        <v>793</v>
      </c>
      <c r="K252" s="79">
        <v>11.14</v>
      </c>
      <c r="L252" s="79">
        <v>5.0419999999999998</v>
      </c>
      <c r="M252" s="79">
        <f>VLOOKUP(D252,metadata!A:P,16,FALSE)</f>
        <v>38.299999999999997</v>
      </c>
      <c r="N252" s="79">
        <f t="shared" si="10"/>
        <v>0.13164490861618799</v>
      </c>
      <c r="O252" s="80">
        <f t="shared" si="11"/>
        <v>0.13164490861618799</v>
      </c>
    </row>
    <row r="253" spans="1:15" x14ac:dyDescent="0.2">
      <c r="A253" s="3" t="s">
        <v>413</v>
      </c>
      <c r="B253" s="3" t="s">
        <v>414</v>
      </c>
      <c r="C253" s="3" t="s">
        <v>338</v>
      </c>
      <c r="D253" s="3" t="str">
        <f t="shared" si="9"/>
        <v>SAI170_drought_4</v>
      </c>
      <c r="E253" s="3" t="s">
        <v>440</v>
      </c>
      <c r="F253" s="3">
        <v>19</v>
      </c>
      <c r="G253" s="1" t="s">
        <v>200</v>
      </c>
      <c r="H253" s="3" t="s">
        <v>72</v>
      </c>
      <c r="I253" s="3">
        <v>4</v>
      </c>
      <c r="J253" s="3" t="s">
        <v>794</v>
      </c>
      <c r="K253" s="79">
        <v>11.19</v>
      </c>
      <c r="L253" s="79">
        <v>4.8890000000000002</v>
      </c>
      <c r="M253" s="79">
        <f>VLOOKUP(D253,metadata!A:P,16,FALSE)</f>
        <v>38.299999999999997</v>
      </c>
      <c r="N253" s="79">
        <f t="shared" si="10"/>
        <v>0.12765013054830288</v>
      </c>
      <c r="O253" s="80">
        <f t="shared" si="11"/>
        <v>0.12765013054830288</v>
      </c>
    </row>
    <row r="254" spans="1:15" x14ac:dyDescent="0.2">
      <c r="A254" s="3" t="s">
        <v>413</v>
      </c>
      <c r="B254" s="3" t="s">
        <v>414</v>
      </c>
      <c r="C254" s="3" t="s">
        <v>353</v>
      </c>
      <c r="D254" s="3" t="str">
        <f t="shared" si="9"/>
        <v>Mock_drought_4</v>
      </c>
      <c r="E254" s="3" t="s">
        <v>360</v>
      </c>
      <c r="F254" s="3">
        <v>0</v>
      </c>
      <c r="G254" s="1" t="s">
        <v>200</v>
      </c>
      <c r="H254" s="3" t="s">
        <v>72</v>
      </c>
      <c r="I254" s="3">
        <v>4</v>
      </c>
      <c r="J254" s="3" t="s">
        <v>793</v>
      </c>
      <c r="K254" s="79">
        <v>23.56</v>
      </c>
      <c r="L254" s="79">
        <v>1.5590000000000001E-3</v>
      </c>
      <c r="M254" s="79">
        <f>VLOOKUP(D254,metadata!A:P,16,FALSE)</f>
        <v>25.4</v>
      </c>
      <c r="N254" s="79">
        <f t="shared" si="10"/>
        <v>6.137795275590552E-5</v>
      </c>
      <c r="O254" s="80">
        <f t="shared" si="11"/>
        <v>6.137795275590552E-5</v>
      </c>
    </row>
    <row r="255" spans="1:15" x14ac:dyDescent="0.2">
      <c r="A255" s="3" t="s">
        <v>413</v>
      </c>
      <c r="B255" s="3" t="s">
        <v>414</v>
      </c>
      <c r="C255" s="3" t="s">
        <v>354</v>
      </c>
      <c r="D255" s="3" t="str">
        <f t="shared" si="9"/>
        <v>Mock_drought_4</v>
      </c>
      <c r="E255" s="3" t="s">
        <v>360</v>
      </c>
      <c r="F255" s="3">
        <v>0</v>
      </c>
      <c r="G255" s="1" t="s">
        <v>200</v>
      </c>
      <c r="H255" s="3" t="s">
        <v>72</v>
      </c>
      <c r="I255" s="3">
        <v>4</v>
      </c>
      <c r="J255" s="3" t="s">
        <v>794</v>
      </c>
      <c r="K255" s="79">
        <v>23.48</v>
      </c>
      <c r="L255" s="79">
        <v>1.6410000000000001E-3</v>
      </c>
      <c r="M255" s="79">
        <f>VLOOKUP(D255,metadata!A:P,16,FALSE)</f>
        <v>25.4</v>
      </c>
      <c r="N255" s="79">
        <f t="shared" si="10"/>
        <v>6.4606299212598435E-5</v>
      </c>
      <c r="O255" s="80">
        <f t="shared" si="11"/>
        <v>6.4606299212598435E-5</v>
      </c>
    </row>
    <row r="256" spans="1:15" x14ac:dyDescent="0.2">
      <c r="A256" s="3" t="s">
        <v>435</v>
      </c>
      <c r="B256" s="3" t="s">
        <v>436</v>
      </c>
      <c r="C256" s="3" t="s">
        <v>288</v>
      </c>
      <c r="D256" s="3" t="str">
        <f t="shared" si="9"/>
        <v>SAI176_water_1</v>
      </c>
      <c r="E256" s="3" t="s">
        <v>442</v>
      </c>
      <c r="F256" s="3">
        <v>20</v>
      </c>
      <c r="G256" s="1" t="s">
        <v>200</v>
      </c>
      <c r="H256" s="3" t="s">
        <v>71</v>
      </c>
      <c r="I256" s="3">
        <v>1</v>
      </c>
      <c r="J256" s="3" t="s">
        <v>793</v>
      </c>
      <c r="K256" s="79">
        <v>11.29</v>
      </c>
      <c r="L256" s="79">
        <v>5.3730000000000002</v>
      </c>
      <c r="M256" s="79">
        <f>VLOOKUP(D256,metadata!A:P,16,FALSE)</f>
        <v>24.4</v>
      </c>
      <c r="N256" s="79">
        <f t="shared" si="10"/>
        <v>0.22020491803278691</v>
      </c>
      <c r="O256" s="80">
        <f t="shared" si="11"/>
        <v>0.22020491803278691</v>
      </c>
    </row>
    <row r="257" spans="1:15" x14ac:dyDescent="0.2">
      <c r="A257" s="3" t="s">
        <v>435</v>
      </c>
      <c r="B257" s="3" t="s">
        <v>436</v>
      </c>
      <c r="C257" s="3" t="s">
        <v>289</v>
      </c>
      <c r="D257" s="3" t="str">
        <f t="shared" si="9"/>
        <v>SAI176_water_1</v>
      </c>
      <c r="E257" s="3" t="s">
        <v>442</v>
      </c>
      <c r="F257" s="3">
        <v>20</v>
      </c>
      <c r="G257" s="1" t="s">
        <v>200</v>
      </c>
      <c r="H257" s="3" t="s">
        <v>71</v>
      </c>
      <c r="I257" s="3">
        <v>1</v>
      </c>
      <c r="J257" s="3" t="s">
        <v>794</v>
      </c>
      <c r="K257" s="79">
        <v>11.24</v>
      </c>
      <c r="L257" s="79">
        <v>5.5289999999999999</v>
      </c>
      <c r="M257" s="79">
        <f>VLOOKUP(D257,metadata!A:P,16,FALSE)</f>
        <v>24.4</v>
      </c>
      <c r="N257" s="79">
        <f t="shared" si="10"/>
        <v>0.22659836065573771</v>
      </c>
      <c r="O257" s="80">
        <f t="shared" si="11"/>
        <v>0.22659836065573771</v>
      </c>
    </row>
    <row r="258" spans="1:15" x14ac:dyDescent="0.2">
      <c r="A258" s="3" t="s">
        <v>435</v>
      </c>
      <c r="B258" s="3" t="s">
        <v>436</v>
      </c>
      <c r="C258" s="3" t="s">
        <v>307</v>
      </c>
      <c r="D258" s="3" t="str">
        <f t="shared" ref="D258:D287" si="12">E258&amp;"_"&amp;H258&amp;"_"&amp;I258</f>
        <v>SAI229_water_1</v>
      </c>
      <c r="E258" s="3" t="s">
        <v>443</v>
      </c>
      <c r="F258" s="3">
        <v>9</v>
      </c>
      <c r="G258" s="1" t="s">
        <v>200</v>
      </c>
      <c r="H258" s="3" t="s">
        <v>71</v>
      </c>
      <c r="I258" s="3">
        <v>1</v>
      </c>
      <c r="J258" s="3" t="s">
        <v>793</v>
      </c>
      <c r="K258" s="79">
        <v>12.05</v>
      </c>
      <c r="L258" s="79">
        <v>3.2839999999999998</v>
      </c>
      <c r="M258" s="79">
        <f>VLOOKUP(D258,metadata!A:P,16,FALSE)</f>
        <v>13</v>
      </c>
      <c r="N258" s="79">
        <f t="shared" si="10"/>
        <v>0.25261538461538458</v>
      </c>
      <c r="O258" s="80">
        <f t="shared" si="11"/>
        <v>0.25261538461538458</v>
      </c>
    </row>
    <row r="259" spans="1:15" x14ac:dyDescent="0.2">
      <c r="A259" s="3" t="s">
        <v>435</v>
      </c>
      <c r="B259" s="3" t="s">
        <v>436</v>
      </c>
      <c r="C259" s="3" t="s">
        <v>308</v>
      </c>
      <c r="D259" s="3" t="str">
        <f t="shared" si="12"/>
        <v>SAI229_water_1</v>
      </c>
      <c r="E259" s="3" t="s">
        <v>443</v>
      </c>
      <c r="F259" s="3">
        <v>9</v>
      </c>
      <c r="G259" s="1" t="s">
        <v>200</v>
      </c>
      <c r="H259" s="3" t="s">
        <v>71</v>
      </c>
      <c r="I259" s="3">
        <v>1</v>
      </c>
      <c r="J259" s="3" t="s">
        <v>794</v>
      </c>
      <c r="K259" s="79">
        <v>12.12</v>
      </c>
      <c r="L259" s="79">
        <v>3.137</v>
      </c>
      <c r="M259" s="79">
        <f>VLOOKUP(D259,metadata!A:P,16,FALSE)</f>
        <v>13</v>
      </c>
      <c r="N259" s="79">
        <f t="shared" ref="N259:N322" si="13">L259/M259</f>
        <v>0.24130769230769231</v>
      </c>
      <c r="O259" s="80">
        <f t="shared" ref="O259:O322" si="14">L259/M259</f>
        <v>0.24130769230769231</v>
      </c>
    </row>
    <row r="260" spans="1:15" x14ac:dyDescent="0.2">
      <c r="A260" s="3" t="s">
        <v>435</v>
      </c>
      <c r="B260" s="3" t="s">
        <v>436</v>
      </c>
      <c r="C260" s="3" t="s">
        <v>290</v>
      </c>
      <c r="D260" s="3" t="str">
        <f t="shared" si="12"/>
        <v>SAI176_water_2</v>
      </c>
      <c r="E260" s="3" t="s">
        <v>442</v>
      </c>
      <c r="F260" s="3">
        <v>20</v>
      </c>
      <c r="G260" s="1" t="s">
        <v>200</v>
      </c>
      <c r="H260" s="3" t="s">
        <v>71</v>
      </c>
      <c r="I260" s="3">
        <v>2</v>
      </c>
      <c r="J260" s="3" t="s">
        <v>793</v>
      </c>
      <c r="K260" s="79">
        <v>11.66</v>
      </c>
      <c r="L260" s="79">
        <v>4.2249999999999996</v>
      </c>
      <c r="M260" s="79">
        <f>VLOOKUP(D260,metadata!A:P,16,FALSE)</f>
        <v>18.8</v>
      </c>
      <c r="N260" s="79">
        <f t="shared" si="13"/>
        <v>0.22473404255319146</v>
      </c>
      <c r="O260" s="80">
        <f t="shared" si="14"/>
        <v>0.22473404255319146</v>
      </c>
    </row>
    <row r="261" spans="1:15" x14ac:dyDescent="0.2">
      <c r="A261" s="3" t="s">
        <v>435</v>
      </c>
      <c r="B261" s="3" t="s">
        <v>436</v>
      </c>
      <c r="C261" s="3" t="s">
        <v>291</v>
      </c>
      <c r="D261" s="3" t="str">
        <f t="shared" si="12"/>
        <v>SAI176_water_2</v>
      </c>
      <c r="E261" s="3" t="s">
        <v>442</v>
      </c>
      <c r="F261" s="3">
        <v>20</v>
      </c>
      <c r="G261" s="1" t="s">
        <v>200</v>
      </c>
      <c r="H261" s="3" t="s">
        <v>71</v>
      </c>
      <c r="I261" s="3">
        <v>2</v>
      </c>
      <c r="J261" s="3" t="s">
        <v>794</v>
      </c>
      <c r="K261" s="79">
        <v>11.64</v>
      </c>
      <c r="L261" s="79">
        <v>4.2690000000000001</v>
      </c>
      <c r="M261" s="79">
        <f>VLOOKUP(D261,metadata!A:P,16,FALSE)</f>
        <v>18.8</v>
      </c>
      <c r="N261" s="79">
        <f t="shared" si="13"/>
        <v>0.22707446808510637</v>
      </c>
      <c r="O261" s="80">
        <f t="shared" si="14"/>
        <v>0.22707446808510637</v>
      </c>
    </row>
    <row r="262" spans="1:15" x14ac:dyDescent="0.2">
      <c r="A262" s="3" t="s">
        <v>435</v>
      </c>
      <c r="B262" s="3" t="s">
        <v>436</v>
      </c>
      <c r="C262" s="3" t="s">
        <v>309</v>
      </c>
      <c r="D262" s="3" t="str">
        <f t="shared" si="12"/>
        <v>SAI229_water_2</v>
      </c>
      <c r="E262" s="3" t="s">
        <v>443</v>
      </c>
      <c r="F262" s="3">
        <v>9</v>
      </c>
      <c r="G262" s="1" t="s">
        <v>200</v>
      </c>
      <c r="H262" s="3" t="s">
        <v>71</v>
      </c>
      <c r="I262" s="3">
        <v>2</v>
      </c>
      <c r="J262" s="3" t="s">
        <v>793</v>
      </c>
      <c r="K262" s="79">
        <v>12.27</v>
      </c>
      <c r="L262" s="79">
        <v>2.8610000000000002</v>
      </c>
      <c r="M262" s="79">
        <f>VLOOKUP(D262,metadata!A:P,16,FALSE)</f>
        <v>14.9</v>
      </c>
      <c r="N262" s="79">
        <f t="shared" si="13"/>
        <v>0.19201342281879197</v>
      </c>
      <c r="O262" s="80">
        <f t="shared" si="14"/>
        <v>0.19201342281879197</v>
      </c>
    </row>
    <row r="263" spans="1:15" x14ac:dyDescent="0.2">
      <c r="A263" s="3" t="s">
        <v>435</v>
      </c>
      <c r="B263" s="3" t="s">
        <v>436</v>
      </c>
      <c r="C263" s="3" t="s">
        <v>310</v>
      </c>
      <c r="D263" s="3" t="str">
        <f t="shared" si="12"/>
        <v>SAI229_water_2</v>
      </c>
      <c r="E263" s="3" t="s">
        <v>443</v>
      </c>
      <c r="F263" s="3">
        <v>9</v>
      </c>
      <c r="G263" s="1" t="s">
        <v>200</v>
      </c>
      <c r="H263" s="3" t="s">
        <v>71</v>
      </c>
      <c r="I263" s="3">
        <v>2</v>
      </c>
      <c r="J263" s="3" t="s">
        <v>794</v>
      </c>
      <c r="K263" s="79">
        <v>12.23</v>
      </c>
      <c r="L263" s="79">
        <v>2.92</v>
      </c>
      <c r="M263" s="79">
        <f>VLOOKUP(D263,metadata!A:P,16,FALSE)</f>
        <v>14.9</v>
      </c>
      <c r="N263" s="79">
        <f t="shared" si="13"/>
        <v>0.19597315436241611</v>
      </c>
      <c r="O263" s="80">
        <f t="shared" si="14"/>
        <v>0.19597315436241611</v>
      </c>
    </row>
    <row r="264" spans="1:15" x14ac:dyDescent="0.2">
      <c r="A264" s="3" t="s">
        <v>435</v>
      </c>
      <c r="B264" s="3" t="s">
        <v>436</v>
      </c>
      <c r="C264" s="3" t="s">
        <v>292</v>
      </c>
      <c r="D264" s="3" t="str">
        <f t="shared" si="12"/>
        <v>SAI176_water_3</v>
      </c>
      <c r="E264" s="3" t="s">
        <v>442</v>
      </c>
      <c r="F264" s="3">
        <v>20</v>
      </c>
      <c r="G264" s="1" t="s">
        <v>200</v>
      </c>
      <c r="H264" s="3" t="s">
        <v>71</v>
      </c>
      <c r="I264" s="3">
        <v>3</v>
      </c>
      <c r="J264" s="3" t="s">
        <v>793</v>
      </c>
      <c r="K264" s="79">
        <v>11.67</v>
      </c>
      <c r="L264" s="79">
        <v>4.1859999999999999</v>
      </c>
      <c r="M264" s="79">
        <f>VLOOKUP(D264,metadata!A:P,16,FALSE)</f>
        <v>18.5</v>
      </c>
      <c r="N264" s="79">
        <f t="shared" si="13"/>
        <v>0.22627027027027027</v>
      </c>
      <c r="O264" s="80">
        <f t="shared" si="14"/>
        <v>0.22627027027027027</v>
      </c>
    </row>
    <row r="265" spans="1:15" x14ac:dyDescent="0.2">
      <c r="A265" s="3" t="s">
        <v>435</v>
      </c>
      <c r="B265" s="3" t="s">
        <v>436</v>
      </c>
      <c r="C265" s="3" t="s">
        <v>293</v>
      </c>
      <c r="D265" s="3" t="str">
        <f t="shared" si="12"/>
        <v>SAI176_water_3</v>
      </c>
      <c r="E265" s="3" t="s">
        <v>442</v>
      </c>
      <c r="F265" s="3">
        <v>20</v>
      </c>
      <c r="G265" s="1" t="s">
        <v>200</v>
      </c>
      <c r="H265" s="3" t="s">
        <v>71</v>
      </c>
      <c r="I265" s="3">
        <v>3</v>
      </c>
      <c r="J265" s="3" t="s">
        <v>794</v>
      </c>
      <c r="K265" s="79">
        <v>11.72</v>
      </c>
      <c r="L265" s="79">
        <v>4.0650000000000004</v>
      </c>
      <c r="M265" s="79">
        <f>VLOOKUP(D265,metadata!A:P,16,FALSE)</f>
        <v>18.5</v>
      </c>
      <c r="N265" s="79">
        <f t="shared" si="13"/>
        <v>0.21972972972972976</v>
      </c>
      <c r="O265" s="80">
        <f t="shared" si="14"/>
        <v>0.21972972972972976</v>
      </c>
    </row>
    <row r="266" spans="1:15" x14ac:dyDescent="0.2">
      <c r="A266" s="3" t="s">
        <v>435</v>
      </c>
      <c r="B266" s="3" t="s">
        <v>436</v>
      </c>
      <c r="C266" s="3" t="s">
        <v>311</v>
      </c>
      <c r="D266" s="3" t="str">
        <f t="shared" si="12"/>
        <v>SAI229_water_3</v>
      </c>
      <c r="E266" s="3" t="s">
        <v>443</v>
      </c>
      <c r="F266" s="3">
        <v>9</v>
      </c>
      <c r="G266" s="1" t="s">
        <v>200</v>
      </c>
      <c r="H266" s="3" t="s">
        <v>71</v>
      </c>
      <c r="I266" s="3">
        <v>3</v>
      </c>
      <c r="J266" s="3" t="s">
        <v>793</v>
      </c>
      <c r="K266" s="79">
        <v>12.65</v>
      </c>
      <c r="L266" s="79">
        <v>2.2360000000000002</v>
      </c>
      <c r="M266" s="79">
        <f>VLOOKUP(D266,metadata!A:P,16,FALSE)</f>
        <v>13.3</v>
      </c>
      <c r="N266" s="79">
        <f t="shared" si="13"/>
        <v>0.1681203007518797</v>
      </c>
      <c r="O266" s="80">
        <f t="shared" si="14"/>
        <v>0.1681203007518797</v>
      </c>
    </row>
    <row r="267" spans="1:15" x14ac:dyDescent="0.2">
      <c r="A267" s="3" t="s">
        <v>435</v>
      </c>
      <c r="B267" s="3" t="s">
        <v>436</v>
      </c>
      <c r="C267" s="3" t="s">
        <v>312</v>
      </c>
      <c r="D267" s="3" t="str">
        <f t="shared" si="12"/>
        <v>SAI229_water_3</v>
      </c>
      <c r="E267" s="3" t="s">
        <v>443</v>
      </c>
      <c r="F267" s="3">
        <v>9</v>
      </c>
      <c r="G267" s="1" t="s">
        <v>200</v>
      </c>
      <c r="H267" s="3" t="s">
        <v>71</v>
      </c>
      <c r="I267" s="3">
        <v>3</v>
      </c>
      <c r="J267" s="3" t="s">
        <v>794</v>
      </c>
      <c r="K267" s="79">
        <v>12.5</v>
      </c>
      <c r="L267" s="79">
        <v>2.464</v>
      </c>
      <c r="M267" s="79">
        <f>VLOOKUP(D267,metadata!A:P,16,FALSE)</f>
        <v>13.3</v>
      </c>
      <c r="N267" s="79">
        <f t="shared" si="13"/>
        <v>0.18526315789473682</v>
      </c>
      <c r="O267" s="80">
        <f t="shared" si="14"/>
        <v>0.18526315789473682</v>
      </c>
    </row>
    <row r="268" spans="1:15" x14ac:dyDescent="0.2">
      <c r="A268" s="3" t="s">
        <v>435</v>
      </c>
      <c r="B268" s="3" t="s">
        <v>436</v>
      </c>
      <c r="C268" s="3" t="s">
        <v>297</v>
      </c>
      <c r="D268" s="3" t="str">
        <f t="shared" si="12"/>
        <v>SAI176_water_4</v>
      </c>
      <c r="E268" s="3" t="s">
        <v>442</v>
      </c>
      <c r="F268" s="3">
        <v>20</v>
      </c>
      <c r="G268" s="1" t="s">
        <v>200</v>
      </c>
      <c r="H268" s="3" t="s">
        <v>71</v>
      </c>
      <c r="I268" s="3">
        <v>4</v>
      </c>
      <c r="J268" s="3" t="s">
        <v>793</v>
      </c>
      <c r="K268" s="79">
        <v>13.19</v>
      </c>
      <c r="L268" s="79">
        <v>1.579</v>
      </c>
      <c r="M268" s="79">
        <f>VLOOKUP(D268,metadata!A:P,16,FALSE)</f>
        <v>19.3</v>
      </c>
      <c r="N268" s="79">
        <f t="shared" si="13"/>
        <v>8.1813471502590662E-2</v>
      </c>
      <c r="O268" s="80">
        <f t="shared" si="14"/>
        <v>8.1813471502590662E-2</v>
      </c>
    </row>
    <row r="269" spans="1:15" x14ac:dyDescent="0.2">
      <c r="A269" s="3" t="s">
        <v>435</v>
      </c>
      <c r="B269" s="3" t="s">
        <v>436</v>
      </c>
      <c r="C269" s="3" t="s">
        <v>298</v>
      </c>
      <c r="D269" s="3" t="str">
        <f t="shared" si="12"/>
        <v>SAI176_water_4</v>
      </c>
      <c r="E269" s="3" t="s">
        <v>442</v>
      </c>
      <c r="F269" s="3">
        <v>20</v>
      </c>
      <c r="G269" s="1" t="s">
        <v>200</v>
      </c>
      <c r="H269" s="3" t="s">
        <v>71</v>
      </c>
      <c r="I269" s="3">
        <v>4</v>
      </c>
      <c r="J269" s="3" t="s">
        <v>794</v>
      </c>
      <c r="K269" s="79">
        <v>13.21</v>
      </c>
      <c r="L269" s="79">
        <v>1.5580000000000001</v>
      </c>
      <c r="M269" s="79">
        <f>VLOOKUP(D269,metadata!A:P,16,FALSE)</f>
        <v>19.3</v>
      </c>
      <c r="N269" s="79">
        <f t="shared" si="13"/>
        <v>8.0725388601036271E-2</v>
      </c>
      <c r="O269" s="80">
        <f t="shared" si="14"/>
        <v>8.0725388601036271E-2</v>
      </c>
    </row>
    <row r="270" spans="1:15" x14ac:dyDescent="0.2">
      <c r="A270" s="3" t="s">
        <v>435</v>
      </c>
      <c r="B270" s="3" t="s">
        <v>436</v>
      </c>
      <c r="C270" s="3" t="s">
        <v>313</v>
      </c>
      <c r="D270" s="3" t="str">
        <f t="shared" si="12"/>
        <v>SAI229_water_4</v>
      </c>
      <c r="E270" s="3" t="s">
        <v>443</v>
      </c>
      <c r="F270" s="3">
        <v>9</v>
      </c>
      <c r="G270" s="1" t="s">
        <v>200</v>
      </c>
      <c r="H270" s="3" t="s">
        <v>71</v>
      </c>
      <c r="I270" s="3">
        <v>4</v>
      </c>
      <c r="J270" s="3" t="s">
        <v>793</v>
      </c>
      <c r="K270" s="79">
        <v>13.48</v>
      </c>
      <c r="L270" s="79">
        <v>1.3140000000000001</v>
      </c>
      <c r="M270" s="79">
        <f>VLOOKUP(D270,metadata!A:P,16,FALSE)</f>
        <v>17.600000000000001</v>
      </c>
      <c r="N270" s="79">
        <f t="shared" si="13"/>
        <v>7.4659090909090911E-2</v>
      </c>
      <c r="O270" s="80">
        <f t="shared" si="14"/>
        <v>7.4659090909090911E-2</v>
      </c>
    </row>
    <row r="271" spans="1:15" x14ac:dyDescent="0.2">
      <c r="A271" s="3" t="s">
        <v>435</v>
      </c>
      <c r="B271" s="3" t="s">
        <v>436</v>
      </c>
      <c r="C271" s="3" t="s">
        <v>314</v>
      </c>
      <c r="D271" s="3" t="str">
        <f t="shared" si="12"/>
        <v>SAI229_water_4</v>
      </c>
      <c r="E271" s="3" t="s">
        <v>443</v>
      </c>
      <c r="F271" s="3">
        <v>9</v>
      </c>
      <c r="G271" s="1" t="s">
        <v>200</v>
      </c>
      <c r="H271" s="3" t="s">
        <v>71</v>
      </c>
      <c r="I271" s="3">
        <v>4</v>
      </c>
      <c r="J271" s="3" t="s">
        <v>794</v>
      </c>
      <c r="K271" s="79">
        <v>13.47</v>
      </c>
      <c r="L271" s="79">
        <v>1.3160000000000001</v>
      </c>
      <c r="M271" s="79">
        <f>VLOOKUP(D271,metadata!A:P,16,FALSE)</f>
        <v>17.600000000000001</v>
      </c>
      <c r="N271" s="79">
        <f t="shared" si="13"/>
        <v>7.4772727272727268E-2</v>
      </c>
      <c r="O271" s="80">
        <f t="shared" si="14"/>
        <v>7.4772727272727268E-2</v>
      </c>
    </row>
    <row r="272" spans="1:15" x14ac:dyDescent="0.2">
      <c r="A272" s="3" t="s">
        <v>435</v>
      </c>
      <c r="B272" s="3" t="s">
        <v>436</v>
      </c>
      <c r="C272" s="3" t="s">
        <v>299</v>
      </c>
      <c r="D272" s="3" t="str">
        <f t="shared" si="12"/>
        <v>SAI176_drought_1</v>
      </c>
      <c r="E272" s="3" t="s">
        <v>442</v>
      </c>
      <c r="F272" s="3">
        <v>20</v>
      </c>
      <c r="G272" s="1" t="s">
        <v>200</v>
      </c>
      <c r="H272" s="3" t="s">
        <v>72</v>
      </c>
      <c r="I272" s="3">
        <v>1</v>
      </c>
      <c r="J272" s="3" t="s">
        <v>793</v>
      </c>
      <c r="K272" s="79">
        <v>10.31</v>
      </c>
      <c r="L272" s="79">
        <v>10.06</v>
      </c>
      <c r="M272" s="79">
        <f>VLOOKUP(D272,metadata!A:P,16,FALSE)</f>
        <v>30.6</v>
      </c>
      <c r="N272" s="79">
        <f t="shared" si="13"/>
        <v>0.32875816993464052</v>
      </c>
      <c r="O272" s="80">
        <f t="shared" si="14"/>
        <v>0.32875816993464052</v>
      </c>
    </row>
    <row r="273" spans="1:15" x14ac:dyDescent="0.2">
      <c r="A273" s="3" t="s">
        <v>435</v>
      </c>
      <c r="B273" s="3" t="s">
        <v>436</v>
      </c>
      <c r="C273" s="3" t="s">
        <v>300</v>
      </c>
      <c r="D273" s="3" t="str">
        <f t="shared" si="12"/>
        <v>SAI176_drought_1</v>
      </c>
      <c r="E273" s="3" t="s">
        <v>442</v>
      </c>
      <c r="F273" s="3">
        <v>20</v>
      </c>
      <c r="G273" s="1" t="s">
        <v>200</v>
      </c>
      <c r="H273" s="3" t="s">
        <v>72</v>
      </c>
      <c r="I273" s="3">
        <v>1</v>
      </c>
      <c r="J273" s="3" t="s">
        <v>794</v>
      </c>
      <c r="K273" s="79">
        <v>10.46</v>
      </c>
      <c r="L273" s="79">
        <v>9.1020000000000003</v>
      </c>
      <c r="M273" s="79">
        <f>VLOOKUP(D273,metadata!A:P,16,FALSE)</f>
        <v>30.6</v>
      </c>
      <c r="N273" s="79">
        <f t="shared" si="13"/>
        <v>0.29745098039215684</v>
      </c>
      <c r="O273" s="80">
        <f t="shared" si="14"/>
        <v>0.29745098039215684</v>
      </c>
    </row>
    <row r="274" spans="1:15" x14ac:dyDescent="0.2">
      <c r="A274" s="3" t="s">
        <v>435</v>
      </c>
      <c r="B274" s="3" t="s">
        <v>436</v>
      </c>
      <c r="C274" s="3" t="s">
        <v>315</v>
      </c>
      <c r="D274" s="3" t="str">
        <f t="shared" si="12"/>
        <v>SAI229_drought_1</v>
      </c>
      <c r="E274" s="3" t="s">
        <v>443</v>
      </c>
      <c r="F274" s="3">
        <v>9</v>
      </c>
      <c r="G274" s="1" t="s">
        <v>200</v>
      </c>
      <c r="H274" s="3" t="s">
        <v>72</v>
      </c>
      <c r="I274" s="3">
        <v>1</v>
      </c>
      <c r="J274" s="3" t="s">
        <v>793</v>
      </c>
      <c r="K274" s="79">
        <v>14.55</v>
      </c>
      <c r="L274" s="79">
        <v>0.65769999999999995</v>
      </c>
      <c r="M274" s="79">
        <f>VLOOKUP(D274,metadata!A:P,16,FALSE)</f>
        <v>30.1</v>
      </c>
      <c r="N274" s="79">
        <f t="shared" si="13"/>
        <v>2.1850498338870428E-2</v>
      </c>
      <c r="O274" s="80">
        <f t="shared" si="14"/>
        <v>2.1850498338870428E-2</v>
      </c>
    </row>
    <row r="275" spans="1:15" x14ac:dyDescent="0.2">
      <c r="A275" s="3" t="s">
        <v>435</v>
      </c>
      <c r="B275" s="3" t="s">
        <v>436</v>
      </c>
      <c r="C275" s="3" t="s">
        <v>316</v>
      </c>
      <c r="D275" s="3" t="str">
        <f t="shared" si="12"/>
        <v>SAI229_drought_1</v>
      </c>
      <c r="E275" s="3" t="s">
        <v>443</v>
      </c>
      <c r="F275" s="3">
        <v>9</v>
      </c>
      <c r="G275" s="1" t="s">
        <v>200</v>
      </c>
      <c r="H275" s="3" t="s">
        <v>72</v>
      </c>
      <c r="I275" s="3">
        <v>1</v>
      </c>
      <c r="J275" s="3" t="s">
        <v>794</v>
      </c>
      <c r="K275" s="79">
        <v>14.64</v>
      </c>
      <c r="L275" s="79">
        <v>0.62160000000000004</v>
      </c>
      <c r="M275" s="79">
        <f>VLOOKUP(D275,metadata!A:P,16,FALSE)</f>
        <v>30.1</v>
      </c>
      <c r="N275" s="79">
        <f t="shared" si="13"/>
        <v>2.0651162790697675E-2</v>
      </c>
      <c r="O275" s="80">
        <f t="shared" si="14"/>
        <v>2.0651162790697675E-2</v>
      </c>
    </row>
    <row r="276" spans="1:15" x14ac:dyDescent="0.2">
      <c r="A276" s="3" t="s">
        <v>435</v>
      </c>
      <c r="B276" s="3" t="s">
        <v>436</v>
      </c>
      <c r="C276" s="3" t="s">
        <v>301</v>
      </c>
      <c r="D276" s="3" t="str">
        <f t="shared" si="12"/>
        <v>SAI176_drought_2</v>
      </c>
      <c r="E276" s="3" t="s">
        <v>442</v>
      </c>
      <c r="F276" s="3">
        <v>20</v>
      </c>
      <c r="G276" s="1" t="s">
        <v>200</v>
      </c>
      <c r="H276" s="3" t="s">
        <v>72</v>
      </c>
      <c r="I276" s="3">
        <v>2</v>
      </c>
      <c r="J276" s="3" t="s">
        <v>793</v>
      </c>
      <c r="K276" s="79">
        <v>12.33</v>
      </c>
      <c r="L276" s="79">
        <v>2.7370000000000001</v>
      </c>
      <c r="M276" s="79">
        <f>VLOOKUP(D276,metadata!A:P,16,FALSE)</f>
        <v>26.7</v>
      </c>
      <c r="N276" s="79">
        <f t="shared" si="13"/>
        <v>0.10250936329588016</v>
      </c>
      <c r="O276" s="80">
        <f t="shared" si="14"/>
        <v>0.10250936329588016</v>
      </c>
    </row>
    <row r="277" spans="1:15" x14ac:dyDescent="0.2">
      <c r="A277" s="3" t="s">
        <v>435</v>
      </c>
      <c r="B277" s="3" t="s">
        <v>436</v>
      </c>
      <c r="C277" s="3" t="s">
        <v>302</v>
      </c>
      <c r="D277" s="3" t="str">
        <f t="shared" si="12"/>
        <v>SAI176_drought_2</v>
      </c>
      <c r="E277" s="3" t="s">
        <v>442</v>
      </c>
      <c r="F277" s="3">
        <v>20</v>
      </c>
      <c r="G277" s="1" t="s">
        <v>200</v>
      </c>
      <c r="H277" s="3" t="s">
        <v>72</v>
      </c>
      <c r="I277" s="3">
        <v>2</v>
      </c>
      <c r="J277" s="3" t="s">
        <v>794</v>
      </c>
      <c r="K277" s="79">
        <v>12.27</v>
      </c>
      <c r="L277" s="79">
        <v>2.8519999999999999</v>
      </c>
      <c r="M277" s="79">
        <f>VLOOKUP(D277,metadata!A:P,16,FALSE)</f>
        <v>26.7</v>
      </c>
      <c r="N277" s="79">
        <f t="shared" si="13"/>
        <v>0.10681647940074906</v>
      </c>
      <c r="O277" s="80">
        <f t="shared" si="14"/>
        <v>0.10681647940074906</v>
      </c>
    </row>
    <row r="278" spans="1:15" x14ac:dyDescent="0.2">
      <c r="A278" s="3" t="s">
        <v>435</v>
      </c>
      <c r="B278" s="3" t="s">
        <v>436</v>
      </c>
      <c r="C278" s="3" t="s">
        <v>317</v>
      </c>
      <c r="D278" s="3" t="str">
        <f t="shared" si="12"/>
        <v>SAI229_drought_2</v>
      </c>
      <c r="E278" s="3" t="s">
        <v>443</v>
      </c>
      <c r="F278" s="3">
        <v>9</v>
      </c>
      <c r="G278" s="1" t="s">
        <v>200</v>
      </c>
      <c r="H278" s="3" t="s">
        <v>72</v>
      </c>
      <c r="I278" s="3">
        <v>2</v>
      </c>
      <c r="J278" s="3" t="s">
        <v>793</v>
      </c>
      <c r="K278" s="79">
        <v>13.4</v>
      </c>
      <c r="L278" s="79">
        <v>1.377</v>
      </c>
      <c r="M278" s="79">
        <f>VLOOKUP(D278,metadata!A:P,16,FALSE)</f>
        <v>17.399999999999999</v>
      </c>
      <c r="N278" s="79">
        <f t="shared" si="13"/>
        <v>7.9137931034482759E-2</v>
      </c>
      <c r="O278" s="80">
        <f t="shared" si="14"/>
        <v>7.9137931034482759E-2</v>
      </c>
    </row>
    <row r="279" spans="1:15" x14ac:dyDescent="0.2">
      <c r="A279" s="3" t="s">
        <v>435</v>
      </c>
      <c r="B279" s="3" t="s">
        <v>436</v>
      </c>
      <c r="C279" s="3" t="s">
        <v>318</v>
      </c>
      <c r="D279" s="3" t="str">
        <f t="shared" si="12"/>
        <v>SAI229_drought_2</v>
      </c>
      <c r="E279" s="3" t="s">
        <v>443</v>
      </c>
      <c r="F279" s="3">
        <v>9</v>
      </c>
      <c r="G279" s="1" t="s">
        <v>200</v>
      </c>
      <c r="H279" s="3" t="s">
        <v>72</v>
      </c>
      <c r="I279" s="3">
        <v>2</v>
      </c>
      <c r="J279" s="3" t="s">
        <v>794</v>
      </c>
      <c r="K279" s="79">
        <v>13.38</v>
      </c>
      <c r="L279" s="79">
        <v>1.3939999999999999</v>
      </c>
      <c r="M279" s="79">
        <f>VLOOKUP(D279,metadata!A:P,16,FALSE)</f>
        <v>17.399999999999999</v>
      </c>
      <c r="N279" s="79">
        <f t="shared" si="13"/>
        <v>8.0114942528735633E-2</v>
      </c>
      <c r="O279" s="80">
        <f t="shared" si="14"/>
        <v>8.0114942528735633E-2</v>
      </c>
    </row>
    <row r="280" spans="1:15" x14ac:dyDescent="0.2">
      <c r="A280" s="3" t="s">
        <v>435</v>
      </c>
      <c r="B280" s="3" t="s">
        <v>436</v>
      </c>
      <c r="C280" s="3" t="s">
        <v>303</v>
      </c>
      <c r="D280" s="3" t="str">
        <f t="shared" si="12"/>
        <v>SAI176_drought_3</v>
      </c>
      <c r="E280" s="3" t="s">
        <v>442</v>
      </c>
      <c r="F280" s="3">
        <v>20</v>
      </c>
      <c r="G280" s="1" t="s">
        <v>200</v>
      </c>
      <c r="H280" s="3" t="s">
        <v>72</v>
      </c>
      <c r="I280" s="3">
        <v>3</v>
      </c>
      <c r="J280" s="3" t="s">
        <v>793</v>
      </c>
      <c r="K280" s="79">
        <v>10.75</v>
      </c>
      <c r="L280" s="79">
        <v>7.56</v>
      </c>
      <c r="M280" s="79">
        <f>VLOOKUP(D280,metadata!A:P,16,FALSE)</f>
        <v>35.9</v>
      </c>
      <c r="N280" s="79">
        <f t="shared" si="13"/>
        <v>0.21058495821727019</v>
      </c>
      <c r="O280" s="80">
        <f t="shared" si="14"/>
        <v>0.21058495821727019</v>
      </c>
    </row>
    <row r="281" spans="1:15" x14ac:dyDescent="0.2">
      <c r="A281" s="3" t="s">
        <v>435</v>
      </c>
      <c r="B281" s="3" t="s">
        <v>436</v>
      </c>
      <c r="C281" s="3" t="s">
        <v>304</v>
      </c>
      <c r="D281" s="3" t="str">
        <f t="shared" si="12"/>
        <v>SAI176_drought_3</v>
      </c>
      <c r="E281" s="3" t="s">
        <v>442</v>
      </c>
      <c r="F281" s="3">
        <v>20</v>
      </c>
      <c r="G281" s="1" t="s">
        <v>200</v>
      </c>
      <c r="H281" s="3" t="s">
        <v>72</v>
      </c>
      <c r="I281" s="3">
        <v>3</v>
      </c>
      <c r="J281" s="3" t="s">
        <v>794</v>
      </c>
      <c r="K281" s="79">
        <v>10.72</v>
      </c>
      <c r="L281" s="79">
        <v>7.7489999999999997</v>
      </c>
      <c r="M281" s="79">
        <f>VLOOKUP(D281,metadata!A:P,16,FALSE)</f>
        <v>35.9</v>
      </c>
      <c r="N281" s="79">
        <f t="shared" si="13"/>
        <v>0.21584958217270195</v>
      </c>
      <c r="O281" s="80">
        <f t="shared" si="14"/>
        <v>0.21584958217270195</v>
      </c>
    </row>
    <row r="282" spans="1:15" x14ac:dyDescent="0.2">
      <c r="A282" s="3" t="s">
        <v>435</v>
      </c>
      <c r="B282" s="3" t="s">
        <v>436</v>
      </c>
      <c r="C282" s="3" t="s">
        <v>319</v>
      </c>
      <c r="D282" s="3" t="str">
        <f t="shared" si="12"/>
        <v>SAI229_drought_3</v>
      </c>
      <c r="E282" s="3" t="s">
        <v>443</v>
      </c>
      <c r="F282" s="3">
        <v>9</v>
      </c>
      <c r="G282" s="1" t="s">
        <v>200</v>
      </c>
      <c r="H282" s="3" t="s">
        <v>72</v>
      </c>
      <c r="I282" s="3">
        <v>3</v>
      </c>
      <c r="J282" s="3" t="s">
        <v>793</v>
      </c>
      <c r="K282" s="79">
        <v>15.57</v>
      </c>
      <c r="L282" s="79">
        <v>0.34150000000000003</v>
      </c>
      <c r="M282" s="79">
        <f>VLOOKUP(D282,metadata!A:P,16,FALSE)</f>
        <v>28.2</v>
      </c>
      <c r="N282" s="79">
        <f t="shared" si="13"/>
        <v>1.2109929078014186E-2</v>
      </c>
      <c r="O282" s="80">
        <f t="shared" si="14"/>
        <v>1.2109929078014186E-2</v>
      </c>
    </row>
    <row r="283" spans="1:15" x14ac:dyDescent="0.2">
      <c r="A283" s="3" t="s">
        <v>435</v>
      </c>
      <c r="B283" s="3" t="s">
        <v>436</v>
      </c>
      <c r="C283" s="3" t="s">
        <v>320</v>
      </c>
      <c r="D283" s="3" t="str">
        <f t="shared" si="12"/>
        <v>SAI229_drought_3</v>
      </c>
      <c r="E283" s="3" t="s">
        <v>443</v>
      </c>
      <c r="F283" s="3">
        <v>9</v>
      </c>
      <c r="G283" s="1" t="s">
        <v>200</v>
      </c>
      <c r="H283" s="3" t="s">
        <v>72</v>
      </c>
      <c r="I283" s="3">
        <v>3</v>
      </c>
      <c r="J283" s="3" t="s">
        <v>794</v>
      </c>
      <c r="K283" s="79">
        <v>15.7</v>
      </c>
      <c r="L283" s="79">
        <v>0.31519999999999998</v>
      </c>
      <c r="M283" s="79">
        <f>VLOOKUP(D283,metadata!A:P,16,FALSE)</f>
        <v>28.2</v>
      </c>
      <c r="N283" s="79">
        <f t="shared" si="13"/>
        <v>1.1177304964539007E-2</v>
      </c>
      <c r="O283" s="80">
        <f t="shared" si="14"/>
        <v>1.1177304964539007E-2</v>
      </c>
    </row>
    <row r="284" spans="1:15" x14ac:dyDescent="0.2">
      <c r="A284" s="3" t="s">
        <v>435</v>
      </c>
      <c r="B284" s="3" t="s">
        <v>436</v>
      </c>
      <c r="C284" s="3" t="s">
        <v>305</v>
      </c>
      <c r="D284" s="3" t="str">
        <f t="shared" si="12"/>
        <v>SAI176_drought_4</v>
      </c>
      <c r="E284" s="3" t="s">
        <v>442</v>
      </c>
      <c r="F284" s="3">
        <v>20</v>
      </c>
      <c r="G284" s="1" t="s">
        <v>200</v>
      </c>
      <c r="H284" s="3" t="s">
        <v>72</v>
      </c>
      <c r="I284" s="3">
        <v>4</v>
      </c>
      <c r="J284" s="3" t="s">
        <v>793</v>
      </c>
      <c r="K284" s="79">
        <v>8.01</v>
      </c>
      <c r="L284" s="79">
        <v>44.12</v>
      </c>
      <c r="M284" s="79">
        <f>VLOOKUP(D284,metadata!A:P,16,FALSE)</f>
        <v>57</v>
      </c>
      <c r="N284" s="79">
        <f t="shared" si="13"/>
        <v>0.77403508771929819</v>
      </c>
      <c r="O284" s="80">
        <f t="shared" si="14"/>
        <v>0.77403508771929819</v>
      </c>
    </row>
    <row r="285" spans="1:15" x14ac:dyDescent="0.2">
      <c r="A285" s="3" t="s">
        <v>435</v>
      </c>
      <c r="B285" s="3" t="s">
        <v>436</v>
      </c>
      <c r="C285" s="3" t="s">
        <v>306</v>
      </c>
      <c r="D285" s="3" t="str">
        <f t="shared" si="12"/>
        <v>SAI176_drought_4</v>
      </c>
      <c r="E285" s="3" t="s">
        <v>442</v>
      </c>
      <c r="F285" s="3">
        <v>20</v>
      </c>
      <c r="G285" s="1" t="s">
        <v>200</v>
      </c>
      <c r="H285" s="3" t="s">
        <v>72</v>
      </c>
      <c r="I285" s="3">
        <v>4</v>
      </c>
      <c r="J285" s="3" t="s">
        <v>794</v>
      </c>
      <c r="K285" s="79">
        <v>8.83</v>
      </c>
      <c r="L285" s="79">
        <v>26.07</v>
      </c>
      <c r="M285" s="79">
        <f>VLOOKUP(D285,metadata!A:P,16,FALSE)</f>
        <v>57</v>
      </c>
      <c r="N285" s="79">
        <f t="shared" si="13"/>
        <v>0.45736842105263159</v>
      </c>
      <c r="O285" s="80">
        <f t="shared" si="14"/>
        <v>0.45736842105263159</v>
      </c>
    </row>
    <row r="286" spans="1:15" x14ac:dyDescent="0.2">
      <c r="A286" s="3" t="s">
        <v>435</v>
      </c>
      <c r="B286" s="3" t="s">
        <v>436</v>
      </c>
      <c r="C286" s="3" t="s">
        <v>321</v>
      </c>
      <c r="D286" s="3" t="str">
        <f t="shared" si="12"/>
        <v>SAI229_drought_4</v>
      </c>
      <c r="E286" s="3" t="s">
        <v>443</v>
      </c>
      <c r="F286" s="3">
        <v>9</v>
      </c>
      <c r="G286" s="1" t="s">
        <v>200</v>
      </c>
      <c r="H286" s="3" t="s">
        <v>72</v>
      </c>
      <c r="I286" s="3">
        <v>4</v>
      </c>
      <c r="J286" s="3" t="s">
        <v>793</v>
      </c>
      <c r="K286" s="79">
        <v>15.69</v>
      </c>
      <c r="L286" s="79">
        <v>0.3165</v>
      </c>
      <c r="M286" s="79">
        <f>VLOOKUP(D286,metadata!A:P,16,FALSE)</f>
        <v>28</v>
      </c>
      <c r="N286" s="79">
        <f t="shared" si="13"/>
        <v>1.1303571428571428E-2</v>
      </c>
      <c r="O286" s="80">
        <f t="shared" si="14"/>
        <v>1.1303571428571428E-2</v>
      </c>
    </row>
    <row r="287" spans="1:15" x14ac:dyDescent="0.2">
      <c r="A287" s="3" t="s">
        <v>435</v>
      </c>
      <c r="B287" s="3" t="s">
        <v>436</v>
      </c>
      <c r="C287" s="3" t="s">
        <v>322</v>
      </c>
      <c r="D287" s="3" t="str">
        <f t="shared" si="12"/>
        <v>SAI229_drought_4</v>
      </c>
      <c r="E287" s="3" t="s">
        <v>443</v>
      </c>
      <c r="F287" s="3">
        <v>9</v>
      </c>
      <c r="G287" s="1" t="s">
        <v>200</v>
      </c>
      <c r="H287" s="3" t="s">
        <v>72</v>
      </c>
      <c r="I287" s="3">
        <v>4</v>
      </c>
      <c r="J287" s="3" t="s">
        <v>794</v>
      </c>
      <c r="K287" s="79">
        <v>15.62</v>
      </c>
      <c r="L287" s="79">
        <v>0.33160000000000001</v>
      </c>
      <c r="M287" s="79">
        <f>VLOOKUP(D287,metadata!A:P,16,FALSE)</f>
        <v>28</v>
      </c>
      <c r="N287" s="79">
        <f t="shared" si="13"/>
        <v>1.1842857142857143E-2</v>
      </c>
      <c r="O287" s="80">
        <f t="shared" si="14"/>
        <v>1.1842857142857143E-2</v>
      </c>
    </row>
    <row r="288" spans="1:15" x14ac:dyDescent="0.2">
      <c r="A288" s="3" t="s">
        <v>702</v>
      </c>
      <c r="B288" s="3" t="s">
        <v>458</v>
      </c>
      <c r="C288" s="3" t="s">
        <v>708</v>
      </c>
      <c r="D288" s="3" t="s">
        <v>461</v>
      </c>
      <c r="E288" s="3" t="s">
        <v>709</v>
      </c>
      <c r="F288" s="3">
        <v>16</v>
      </c>
      <c r="G288" s="1" t="s">
        <v>201</v>
      </c>
      <c r="H288" s="3" t="s">
        <v>71</v>
      </c>
      <c r="I288" s="3" t="s">
        <v>793</v>
      </c>
      <c r="J288" s="3" t="s">
        <v>793</v>
      </c>
      <c r="K288" s="79">
        <v>11.821373256569601</v>
      </c>
      <c r="L288" s="79">
        <v>3.8533118073032302</v>
      </c>
      <c r="M288" s="79">
        <f>VLOOKUP(D288,metadata!A:P,16,FALSE)</f>
        <v>9.07</v>
      </c>
      <c r="N288" s="79">
        <f t="shared" si="13"/>
        <v>0.42484143410178943</v>
      </c>
      <c r="O288" s="80">
        <f t="shared" si="14"/>
        <v>0.42484143410178943</v>
      </c>
    </row>
    <row r="289" spans="1:15" x14ac:dyDescent="0.2">
      <c r="A289" s="3" t="s">
        <v>702</v>
      </c>
      <c r="B289" s="3" t="s">
        <v>458</v>
      </c>
      <c r="C289" s="3" t="s">
        <v>710</v>
      </c>
      <c r="D289" s="3" t="s">
        <v>461</v>
      </c>
      <c r="E289" s="3" t="s">
        <v>709</v>
      </c>
      <c r="F289" s="3">
        <v>16</v>
      </c>
      <c r="G289" s="1" t="s">
        <v>201</v>
      </c>
      <c r="H289" s="3" t="s">
        <v>71</v>
      </c>
      <c r="I289" s="3" t="s">
        <v>793</v>
      </c>
      <c r="J289" s="3" t="s">
        <v>794</v>
      </c>
      <c r="K289" s="79">
        <v>11.8219533006852</v>
      </c>
      <c r="L289" s="79">
        <v>3.8521109587669802</v>
      </c>
      <c r="M289" s="79">
        <f>VLOOKUP(D289,metadata!A:P,16,FALSE)</f>
        <v>9.07</v>
      </c>
      <c r="N289" s="79">
        <f t="shared" si="13"/>
        <v>0.42470903624773759</v>
      </c>
      <c r="O289" s="80">
        <f t="shared" si="14"/>
        <v>0.42470903624773759</v>
      </c>
    </row>
    <row r="290" spans="1:15" x14ac:dyDescent="0.2">
      <c r="A290" s="3" t="s">
        <v>702</v>
      </c>
      <c r="B290" s="3" t="s">
        <v>458</v>
      </c>
      <c r="C290" s="3" t="s">
        <v>711</v>
      </c>
      <c r="D290" s="3" t="s">
        <v>478</v>
      </c>
      <c r="E290" s="3" t="s">
        <v>712</v>
      </c>
      <c r="F290" s="3">
        <v>4</v>
      </c>
      <c r="G290" s="1" t="s">
        <v>201</v>
      </c>
      <c r="H290" s="3" t="s">
        <v>72</v>
      </c>
      <c r="I290" s="3" t="s">
        <v>793</v>
      </c>
      <c r="J290" s="3" t="s">
        <v>793</v>
      </c>
      <c r="K290" s="79">
        <v>13.2881527322418</v>
      </c>
      <c r="L290" s="79">
        <v>1.7519907589197199</v>
      </c>
      <c r="M290" s="79">
        <f>VLOOKUP(D290,metadata!A:P,16,FALSE)</f>
        <v>14.6</v>
      </c>
      <c r="N290" s="79">
        <f t="shared" si="13"/>
        <v>0.11999936704929588</v>
      </c>
      <c r="O290" s="80">
        <f t="shared" si="14"/>
        <v>0.11999936704929588</v>
      </c>
    </row>
    <row r="291" spans="1:15" x14ac:dyDescent="0.2">
      <c r="A291" s="3" t="s">
        <v>702</v>
      </c>
      <c r="B291" s="3" t="s">
        <v>458</v>
      </c>
      <c r="C291" s="3" t="s">
        <v>713</v>
      </c>
      <c r="D291" s="3" t="s">
        <v>478</v>
      </c>
      <c r="E291" s="3" t="s">
        <v>712</v>
      </c>
      <c r="F291" s="3">
        <v>4</v>
      </c>
      <c r="G291" s="1" t="s">
        <v>201</v>
      </c>
      <c r="H291" s="3" t="s">
        <v>72</v>
      </c>
      <c r="I291" s="3" t="s">
        <v>793</v>
      </c>
      <c r="J291" s="3" t="s">
        <v>794</v>
      </c>
      <c r="K291" s="79">
        <v>13.213403498357099</v>
      </c>
      <c r="L291" s="79">
        <v>1.82379508349786</v>
      </c>
      <c r="M291" s="79">
        <f>VLOOKUP(D291,metadata!A:P,16,FALSE)</f>
        <v>14.6</v>
      </c>
      <c r="N291" s="79">
        <f t="shared" si="13"/>
        <v>0.12491747147245617</v>
      </c>
      <c r="O291" s="80">
        <f t="shared" si="14"/>
        <v>0.12491747147245617</v>
      </c>
    </row>
    <row r="292" spans="1:15" x14ac:dyDescent="0.2">
      <c r="A292" s="3" t="s">
        <v>702</v>
      </c>
      <c r="B292" s="3" t="s">
        <v>458</v>
      </c>
      <c r="C292" s="3" t="s">
        <v>714</v>
      </c>
      <c r="D292" s="3" t="s">
        <v>463</v>
      </c>
      <c r="E292" s="3" t="s">
        <v>715</v>
      </c>
      <c r="F292" s="3">
        <v>4</v>
      </c>
      <c r="G292" s="1" t="s">
        <v>201</v>
      </c>
      <c r="H292" s="3" t="s">
        <v>71</v>
      </c>
      <c r="I292" s="3" t="s">
        <v>793</v>
      </c>
      <c r="J292" s="3" t="s">
        <v>793</v>
      </c>
      <c r="K292" s="79">
        <v>10.7149814497397</v>
      </c>
      <c r="L292" s="79">
        <v>6.9828517400648096</v>
      </c>
      <c r="M292" s="79">
        <f>VLOOKUP(D292,metadata!A:P,16,FALSE)</f>
        <v>7.24</v>
      </c>
      <c r="N292" s="79">
        <f t="shared" si="13"/>
        <v>0.96448228453933826</v>
      </c>
      <c r="O292" s="80">
        <f t="shared" si="14"/>
        <v>0.96448228453933826</v>
      </c>
    </row>
    <row r="293" spans="1:15" x14ac:dyDescent="0.2">
      <c r="A293" s="3" t="s">
        <v>702</v>
      </c>
      <c r="B293" s="3" t="s">
        <v>458</v>
      </c>
      <c r="C293" s="3" t="s">
        <v>716</v>
      </c>
      <c r="D293" s="3" t="s">
        <v>463</v>
      </c>
      <c r="E293" s="3" t="s">
        <v>715</v>
      </c>
      <c r="F293" s="3">
        <v>4</v>
      </c>
      <c r="G293" s="1" t="s">
        <v>201</v>
      </c>
      <c r="H293" s="3" t="s">
        <v>71</v>
      </c>
      <c r="I293" s="3" t="s">
        <v>793</v>
      </c>
      <c r="J293" s="3" t="s">
        <v>794</v>
      </c>
      <c r="K293" s="79">
        <v>10.6901257878938</v>
      </c>
      <c r="L293" s="79">
        <v>7.07674240164582</v>
      </c>
      <c r="M293" s="79">
        <f>VLOOKUP(D293,metadata!A:P,16,FALSE)</f>
        <v>7.24</v>
      </c>
      <c r="N293" s="79">
        <f t="shared" si="13"/>
        <v>0.97745060796212979</v>
      </c>
      <c r="O293" s="80">
        <f t="shared" si="14"/>
        <v>0.97745060796212979</v>
      </c>
    </row>
    <row r="294" spans="1:15" x14ac:dyDescent="0.2">
      <c r="A294" s="3" t="s">
        <v>702</v>
      </c>
      <c r="B294" s="3" t="s">
        <v>458</v>
      </c>
      <c r="C294" s="3" t="s">
        <v>717</v>
      </c>
      <c r="D294" s="3" t="s">
        <v>464</v>
      </c>
      <c r="E294" s="3" t="s">
        <v>718</v>
      </c>
      <c r="F294" s="3">
        <v>16</v>
      </c>
      <c r="G294" s="1" t="s">
        <v>201</v>
      </c>
      <c r="H294" s="3" t="s">
        <v>71</v>
      </c>
      <c r="I294" s="3" t="s">
        <v>793</v>
      </c>
      <c r="J294" s="3" t="s">
        <v>793</v>
      </c>
      <c r="K294" s="79">
        <v>12.760809377392</v>
      </c>
      <c r="L294" s="79">
        <v>2.3259369369468401</v>
      </c>
      <c r="M294" s="79">
        <f>VLOOKUP(D294,metadata!A:P,16,FALSE)</f>
        <v>3.17</v>
      </c>
      <c r="N294" s="79">
        <f t="shared" si="13"/>
        <v>0.73373404951004417</v>
      </c>
      <c r="O294" s="80">
        <f t="shared" si="14"/>
        <v>0.73373404951004417</v>
      </c>
    </row>
    <row r="295" spans="1:15" x14ac:dyDescent="0.2">
      <c r="A295" s="3" t="s">
        <v>702</v>
      </c>
      <c r="B295" s="3" t="s">
        <v>458</v>
      </c>
      <c r="C295" s="3" t="s">
        <v>719</v>
      </c>
      <c r="D295" s="3" t="s">
        <v>464</v>
      </c>
      <c r="E295" s="3" t="s">
        <v>718</v>
      </c>
      <c r="F295" s="3">
        <v>16</v>
      </c>
      <c r="G295" s="1" t="s">
        <v>201</v>
      </c>
      <c r="H295" s="3" t="s">
        <v>71</v>
      </c>
      <c r="I295" s="3" t="s">
        <v>793</v>
      </c>
      <c r="J295" s="3" t="s">
        <v>794</v>
      </c>
      <c r="K295" s="79">
        <v>12.6841330480416</v>
      </c>
      <c r="L295" s="79">
        <v>2.4237727102283899</v>
      </c>
      <c r="M295" s="79">
        <f>VLOOKUP(D295,metadata!A:P,16,FALSE)</f>
        <v>3.17</v>
      </c>
      <c r="N295" s="79">
        <f t="shared" si="13"/>
        <v>0.76459706947267825</v>
      </c>
      <c r="O295" s="80">
        <f t="shared" si="14"/>
        <v>0.76459706947267825</v>
      </c>
    </row>
    <row r="296" spans="1:15" x14ac:dyDescent="0.2">
      <c r="A296" s="3" t="s">
        <v>702</v>
      </c>
      <c r="B296" s="3" t="s">
        <v>458</v>
      </c>
      <c r="C296" s="3" t="s">
        <v>720</v>
      </c>
      <c r="D296" s="3" t="s">
        <v>493</v>
      </c>
      <c r="E296" s="3" t="s">
        <v>721</v>
      </c>
      <c r="F296" s="3">
        <v>0</v>
      </c>
      <c r="G296" s="1" t="s">
        <v>201</v>
      </c>
      <c r="H296" s="3" t="s">
        <v>71</v>
      </c>
      <c r="I296" s="3" t="s">
        <v>793</v>
      </c>
      <c r="J296" s="3" t="s">
        <v>793</v>
      </c>
      <c r="K296" s="79">
        <v>14.6025879295817</v>
      </c>
      <c r="L296" s="79">
        <v>0.864533954543387</v>
      </c>
      <c r="M296" s="79">
        <f>VLOOKUP(D296,metadata!A:P,16,FALSE)</f>
        <v>2.9</v>
      </c>
      <c r="N296" s="79">
        <f t="shared" si="13"/>
        <v>0.298115156739099</v>
      </c>
      <c r="O296" s="80">
        <f t="shared" si="14"/>
        <v>0.298115156739099</v>
      </c>
    </row>
    <row r="297" spans="1:15" x14ac:dyDescent="0.2">
      <c r="A297" s="3" t="s">
        <v>702</v>
      </c>
      <c r="B297" s="3" t="s">
        <v>458</v>
      </c>
      <c r="C297" s="3" t="s">
        <v>722</v>
      </c>
      <c r="D297" s="3" t="s">
        <v>493</v>
      </c>
      <c r="E297" s="3" t="s">
        <v>721</v>
      </c>
      <c r="F297" s="3">
        <v>0</v>
      </c>
      <c r="G297" s="1" t="s">
        <v>201</v>
      </c>
      <c r="H297" s="3" t="s">
        <v>71</v>
      </c>
      <c r="I297" s="3" t="s">
        <v>793</v>
      </c>
      <c r="J297" s="3" t="s">
        <v>794</v>
      </c>
      <c r="K297" s="79">
        <v>14.5000337685125</v>
      </c>
      <c r="L297" s="79">
        <v>0.91351381707551504</v>
      </c>
      <c r="M297" s="79">
        <f>VLOOKUP(D297,metadata!A:P,16,FALSE)</f>
        <v>2.9</v>
      </c>
      <c r="N297" s="79">
        <f t="shared" si="13"/>
        <v>0.31500476450879827</v>
      </c>
      <c r="O297" s="80">
        <f t="shared" si="14"/>
        <v>0.31500476450879827</v>
      </c>
    </row>
    <row r="298" spans="1:15" x14ac:dyDescent="0.2">
      <c r="A298" s="3" t="s">
        <v>702</v>
      </c>
      <c r="B298" s="3" t="s">
        <v>458</v>
      </c>
      <c r="C298" s="3" t="s">
        <v>723</v>
      </c>
      <c r="D298" s="3" t="s">
        <v>465</v>
      </c>
      <c r="E298" s="3" t="s">
        <v>709</v>
      </c>
      <c r="F298" s="3">
        <v>16</v>
      </c>
      <c r="G298" s="1" t="s">
        <v>201</v>
      </c>
      <c r="H298" s="3" t="s">
        <v>71</v>
      </c>
      <c r="I298" s="3" t="s">
        <v>794</v>
      </c>
      <c r="J298" s="3" t="s">
        <v>793</v>
      </c>
      <c r="K298" s="79">
        <v>11.5933708437984</v>
      </c>
      <c r="L298" s="79">
        <v>4.3555507536623397</v>
      </c>
      <c r="M298" s="79">
        <f>VLOOKUP(D298,metadata!A:P,16,FALSE)</f>
        <v>9.5399999999999991</v>
      </c>
      <c r="N298" s="79">
        <f t="shared" si="13"/>
        <v>0.45655668277383021</v>
      </c>
      <c r="O298" s="80">
        <f t="shared" si="14"/>
        <v>0.45655668277383021</v>
      </c>
    </row>
    <row r="299" spans="1:15" x14ac:dyDescent="0.2">
      <c r="A299" s="3" t="s">
        <v>702</v>
      </c>
      <c r="B299" s="3" t="s">
        <v>458</v>
      </c>
      <c r="C299" s="3" t="s">
        <v>724</v>
      </c>
      <c r="D299" s="3" t="s">
        <v>465</v>
      </c>
      <c r="E299" s="3" t="s">
        <v>709</v>
      </c>
      <c r="F299" s="3">
        <v>16</v>
      </c>
      <c r="G299" s="1" t="s">
        <v>201</v>
      </c>
      <c r="H299" s="3" t="s">
        <v>71</v>
      </c>
      <c r="I299" s="3" t="s">
        <v>794</v>
      </c>
      <c r="J299" s="3" t="s">
        <v>794</v>
      </c>
      <c r="K299" s="79">
        <v>11.624304846306</v>
      </c>
      <c r="L299" s="79">
        <v>4.2837489430389697</v>
      </c>
      <c r="M299" s="79">
        <f>VLOOKUP(D299,metadata!A:P,16,FALSE)</f>
        <v>9.5399999999999991</v>
      </c>
      <c r="N299" s="79">
        <f t="shared" si="13"/>
        <v>0.44903028753029034</v>
      </c>
      <c r="O299" s="80">
        <f t="shared" si="14"/>
        <v>0.44903028753029034</v>
      </c>
    </row>
    <row r="300" spans="1:15" x14ac:dyDescent="0.2">
      <c r="A300" s="3" t="s">
        <v>702</v>
      </c>
      <c r="B300" s="3" t="s">
        <v>458</v>
      </c>
      <c r="C300" s="3" t="s">
        <v>725</v>
      </c>
      <c r="D300" s="3" t="s">
        <v>482</v>
      </c>
      <c r="E300" s="3" t="s">
        <v>712</v>
      </c>
      <c r="F300" s="3">
        <v>4</v>
      </c>
      <c r="G300" s="1" t="s">
        <v>201</v>
      </c>
      <c r="H300" s="3" t="s">
        <v>72</v>
      </c>
      <c r="I300" s="3" t="s">
        <v>794</v>
      </c>
      <c r="J300" s="3" t="s">
        <v>793</v>
      </c>
      <c r="K300" s="79">
        <v>11.678587562551</v>
      </c>
      <c r="L300" s="79">
        <v>4.1606008379310104</v>
      </c>
      <c r="M300" s="79">
        <f>VLOOKUP(D300,metadata!A:P,16,FALSE)</f>
        <v>13.1</v>
      </c>
      <c r="N300" s="79">
        <f t="shared" si="13"/>
        <v>0.31760311739931379</v>
      </c>
      <c r="O300" s="80">
        <f t="shared" si="14"/>
        <v>0.31760311739931379</v>
      </c>
    </row>
    <row r="301" spans="1:15" x14ac:dyDescent="0.2">
      <c r="A301" s="3" t="s">
        <v>702</v>
      </c>
      <c r="B301" s="3" t="s">
        <v>458</v>
      </c>
      <c r="C301" s="3" t="s">
        <v>726</v>
      </c>
      <c r="D301" s="3" t="s">
        <v>482</v>
      </c>
      <c r="E301" s="3" t="s">
        <v>712</v>
      </c>
      <c r="F301" s="3">
        <v>4</v>
      </c>
      <c r="G301" s="1" t="s">
        <v>201</v>
      </c>
      <c r="H301" s="3" t="s">
        <v>72</v>
      </c>
      <c r="I301" s="3" t="s">
        <v>794</v>
      </c>
      <c r="J301" s="3" t="s">
        <v>794</v>
      </c>
      <c r="K301" s="79">
        <v>11.6049810939297</v>
      </c>
      <c r="L301" s="79">
        <v>4.3284618547598201</v>
      </c>
      <c r="M301" s="79">
        <f>VLOOKUP(D301,metadata!A:P,16,FALSE)</f>
        <v>13.1</v>
      </c>
      <c r="N301" s="79">
        <f t="shared" si="13"/>
        <v>0.33041693547784889</v>
      </c>
      <c r="O301" s="80">
        <f t="shared" si="14"/>
        <v>0.33041693547784889</v>
      </c>
    </row>
    <row r="302" spans="1:15" x14ac:dyDescent="0.2">
      <c r="A302" s="3" t="s">
        <v>702</v>
      </c>
      <c r="B302" s="3" t="s">
        <v>458</v>
      </c>
      <c r="C302" s="3" t="s">
        <v>727</v>
      </c>
      <c r="D302" s="3" t="s">
        <v>467</v>
      </c>
      <c r="E302" s="3" t="s">
        <v>715</v>
      </c>
      <c r="F302" s="3">
        <v>4</v>
      </c>
      <c r="G302" s="1" t="s">
        <v>201</v>
      </c>
      <c r="H302" s="3" t="s">
        <v>71</v>
      </c>
      <c r="I302" s="3" t="s">
        <v>794</v>
      </c>
      <c r="J302" s="3" t="s">
        <v>793</v>
      </c>
      <c r="K302" s="79">
        <v>11.8872126596388</v>
      </c>
      <c r="L302" s="79">
        <v>3.7193685205586999</v>
      </c>
      <c r="M302" s="79">
        <f>VLOOKUP(D302,metadata!A:P,16,FALSE)</f>
        <v>6.37</v>
      </c>
      <c r="N302" s="79">
        <f t="shared" si="13"/>
        <v>0.58388830778001566</v>
      </c>
      <c r="O302" s="80">
        <f t="shared" si="14"/>
        <v>0.58388830778001566</v>
      </c>
    </row>
    <row r="303" spans="1:15" x14ac:dyDescent="0.2">
      <c r="A303" s="3" t="s">
        <v>702</v>
      </c>
      <c r="B303" s="3" t="s">
        <v>458</v>
      </c>
      <c r="C303" s="3" t="s">
        <v>728</v>
      </c>
      <c r="D303" s="3" t="s">
        <v>467</v>
      </c>
      <c r="E303" s="3" t="s">
        <v>715</v>
      </c>
      <c r="F303" s="3">
        <v>4</v>
      </c>
      <c r="G303" s="1" t="s">
        <v>201</v>
      </c>
      <c r="H303" s="3" t="s">
        <v>71</v>
      </c>
      <c r="I303" s="3" t="s">
        <v>794</v>
      </c>
      <c r="J303" s="3" t="s">
        <v>794</v>
      </c>
      <c r="K303" s="79">
        <v>11.835573341159099</v>
      </c>
      <c r="L303" s="79">
        <v>3.8240210947777298</v>
      </c>
      <c r="M303" s="79">
        <f>VLOOKUP(D303,metadata!A:P,16,FALSE)</f>
        <v>6.37</v>
      </c>
      <c r="N303" s="79">
        <f t="shared" si="13"/>
        <v>0.60031728332460432</v>
      </c>
      <c r="O303" s="80">
        <f t="shared" si="14"/>
        <v>0.60031728332460432</v>
      </c>
    </row>
    <row r="304" spans="1:15" x14ac:dyDescent="0.2">
      <c r="A304" s="3" t="s">
        <v>702</v>
      </c>
      <c r="B304" s="3" t="s">
        <v>458</v>
      </c>
      <c r="C304" s="3" t="s">
        <v>729</v>
      </c>
      <c r="D304" s="3" t="s">
        <v>468</v>
      </c>
      <c r="E304" s="3" t="s">
        <v>718</v>
      </c>
      <c r="F304" s="3">
        <v>16</v>
      </c>
      <c r="G304" s="1" t="s">
        <v>201</v>
      </c>
      <c r="H304" s="3" t="s">
        <v>71</v>
      </c>
      <c r="I304" s="3" t="s">
        <v>794</v>
      </c>
      <c r="J304" s="3" t="s">
        <v>793</v>
      </c>
      <c r="K304" s="79">
        <v>10.7527262710125</v>
      </c>
      <c r="L304" s="79">
        <v>6.8426497691343702</v>
      </c>
      <c r="M304" s="79">
        <f>VLOOKUP(D304,metadata!A:P,16,FALSE)</f>
        <v>7.25</v>
      </c>
      <c r="N304" s="79">
        <f t="shared" si="13"/>
        <v>0.94381376125991312</v>
      </c>
      <c r="O304" s="80">
        <f t="shared" si="14"/>
        <v>0.94381376125991312</v>
      </c>
    </row>
    <row r="305" spans="1:15" x14ac:dyDescent="0.2">
      <c r="A305" s="3" t="s">
        <v>702</v>
      </c>
      <c r="B305" s="3" t="s">
        <v>458</v>
      </c>
      <c r="C305" s="3" t="s">
        <v>730</v>
      </c>
      <c r="D305" s="3" t="s">
        <v>468</v>
      </c>
      <c r="E305" s="3" t="s">
        <v>718</v>
      </c>
      <c r="F305" s="3">
        <v>16</v>
      </c>
      <c r="G305" s="1" t="s">
        <v>201</v>
      </c>
      <c r="H305" s="3" t="s">
        <v>71</v>
      </c>
      <c r="I305" s="3" t="s">
        <v>794</v>
      </c>
      <c r="J305" s="3" t="s">
        <v>794</v>
      </c>
      <c r="K305" s="79">
        <v>10.761416172495201</v>
      </c>
      <c r="L305" s="79">
        <v>6.8107721180191998</v>
      </c>
      <c r="M305" s="79">
        <f>VLOOKUP(D305,metadata!A:P,16,FALSE)</f>
        <v>7.25</v>
      </c>
      <c r="N305" s="79">
        <f t="shared" si="13"/>
        <v>0.93941684386471724</v>
      </c>
      <c r="O305" s="80">
        <f t="shared" si="14"/>
        <v>0.93941684386471724</v>
      </c>
    </row>
    <row r="306" spans="1:15" x14ac:dyDescent="0.2">
      <c r="A306" s="3" t="s">
        <v>702</v>
      </c>
      <c r="B306" s="3" t="s">
        <v>458</v>
      </c>
      <c r="C306" s="3" t="s">
        <v>731</v>
      </c>
      <c r="D306" s="3" t="s">
        <v>497</v>
      </c>
      <c r="E306" s="3" t="s">
        <v>721</v>
      </c>
      <c r="F306" s="3">
        <v>0</v>
      </c>
      <c r="G306" s="1" t="s">
        <v>201</v>
      </c>
      <c r="H306" s="3" t="s">
        <v>71</v>
      </c>
      <c r="I306" s="3" t="s">
        <v>794</v>
      </c>
      <c r="J306" s="3" t="s">
        <v>793</v>
      </c>
      <c r="K306" s="79">
        <v>13.0669459218438</v>
      </c>
      <c r="L306" s="79">
        <v>1.9731261249441201</v>
      </c>
      <c r="M306" s="79">
        <f>VLOOKUP(D306,metadata!A:P,16,FALSE)</f>
        <v>3.17</v>
      </c>
      <c r="N306" s="79">
        <f t="shared" si="13"/>
        <v>0.62243726338931238</v>
      </c>
      <c r="O306" s="80">
        <f t="shared" si="14"/>
        <v>0.62243726338931238</v>
      </c>
    </row>
    <row r="307" spans="1:15" x14ac:dyDescent="0.2">
      <c r="A307" s="3" t="s">
        <v>702</v>
      </c>
      <c r="B307" s="3" t="s">
        <v>458</v>
      </c>
      <c r="C307" s="3" t="s">
        <v>732</v>
      </c>
      <c r="D307" s="3" t="s">
        <v>497</v>
      </c>
      <c r="E307" s="3" t="s">
        <v>721</v>
      </c>
      <c r="F307" s="3">
        <v>0</v>
      </c>
      <c r="G307" s="1" t="s">
        <v>201</v>
      </c>
      <c r="H307" s="3" t="s">
        <v>71</v>
      </c>
      <c r="I307" s="3" t="s">
        <v>794</v>
      </c>
      <c r="J307" s="3" t="s">
        <v>794</v>
      </c>
      <c r="K307" s="79">
        <v>13.075067386859599</v>
      </c>
      <c r="L307" s="79">
        <v>1.9645339590969899</v>
      </c>
      <c r="M307" s="79">
        <f>VLOOKUP(D307,metadata!A:P,16,FALSE)</f>
        <v>3.17</v>
      </c>
      <c r="N307" s="79">
        <f t="shared" si="13"/>
        <v>0.61972680097696842</v>
      </c>
      <c r="O307" s="80">
        <f t="shared" si="14"/>
        <v>0.61972680097696842</v>
      </c>
    </row>
    <row r="308" spans="1:15" x14ac:dyDescent="0.2">
      <c r="A308" s="3" t="s">
        <v>702</v>
      </c>
      <c r="B308" s="3" t="s">
        <v>458</v>
      </c>
      <c r="C308" s="3" t="s">
        <v>733</v>
      </c>
      <c r="D308" s="3" t="s">
        <v>469</v>
      </c>
      <c r="E308" s="3" t="s">
        <v>709</v>
      </c>
      <c r="F308" s="3">
        <v>16</v>
      </c>
      <c r="G308" s="1" t="s">
        <v>201</v>
      </c>
      <c r="H308" s="3" t="s">
        <v>71</v>
      </c>
      <c r="I308" s="3" t="s">
        <v>795</v>
      </c>
      <c r="J308" s="3" t="s">
        <v>793</v>
      </c>
      <c r="K308" s="79">
        <v>13.6237302819615</v>
      </c>
      <c r="L308" s="79">
        <v>1.4629115699171999</v>
      </c>
      <c r="M308" s="79">
        <f>VLOOKUP(D308,metadata!A:P,16,FALSE)</f>
        <v>6.49</v>
      </c>
      <c r="N308" s="79">
        <f t="shared" si="13"/>
        <v>0.22541010322298921</v>
      </c>
      <c r="O308" s="80">
        <f t="shared" si="14"/>
        <v>0.22541010322298921</v>
      </c>
    </row>
    <row r="309" spans="1:15" x14ac:dyDescent="0.2">
      <c r="A309" s="3" t="s">
        <v>702</v>
      </c>
      <c r="B309" s="3" t="s">
        <v>458</v>
      </c>
      <c r="C309" s="3" t="s">
        <v>734</v>
      </c>
      <c r="D309" s="3" t="s">
        <v>469</v>
      </c>
      <c r="E309" s="3" t="s">
        <v>709</v>
      </c>
      <c r="F309" s="3">
        <v>16</v>
      </c>
      <c r="G309" s="1" t="s">
        <v>201</v>
      </c>
      <c r="H309" s="3" t="s">
        <v>71</v>
      </c>
      <c r="I309" s="3" t="s">
        <v>795</v>
      </c>
      <c r="J309" s="3" t="s">
        <v>794</v>
      </c>
      <c r="K309" s="79">
        <v>13.6384096833931</v>
      </c>
      <c r="L309" s="79">
        <v>1.45141745812514</v>
      </c>
      <c r="M309" s="79">
        <f>VLOOKUP(D309,metadata!A:P,16,FALSE)</f>
        <v>6.49</v>
      </c>
      <c r="N309" s="79">
        <f t="shared" si="13"/>
        <v>0.22363905364023728</v>
      </c>
      <c r="O309" s="80">
        <f t="shared" si="14"/>
        <v>0.22363905364023728</v>
      </c>
    </row>
    <row r="310" spans="1:15" x14ac:dyDescent="0.2">
      <c r="A310" s="3" t="s">
        <v>702</v>
      </c>
      <c r="B310" s="3" t="s">
        <v>458</v>
      </c>
      <c r="C310" s="3" t="s">
        <v>735</v>
      </c>
      <c r="D310" s="3" t="s">
        <v>486</v>
      </c>
      <c r="E310" s="3" t="s">
        <v>712</v>
      </c>
      <c r="F310" s="3">
        <v>4</v>
      </c>
      <c r="G310" s="1" t="s">
        <v>201</v>
      </c>
      <c r="H310" s="3" t="s">
        <v>72</v>
      </c>
      <c r="I310" s="3" t="s">
        <v>795</v>
      </c>
      <c r="J310" s="3" t="s">
        <v>793</v>
      </c>
      <c r="K310" s="79">
        <v>12.049672820952001</v>
      </c>
      <c r="L310" s="79">
        <v>3.4084417899219899</v>
      </c>
      <c r="M310" s="79">
        <f>VLOOKUP(D310,metadata!A:P,16,FALSE)</f>
        <v>15.7</v>
      </c>
      <c r="N310" s="79">
        <f t="shared" si="13"/>
        <v>0.2170982031797446</v>
      </c>
      <c r="O310" s="80">
        <f t="shared" si="14"/>
        <v>0.2170982031797446</v>
      </c>
    </row>
    <row r="311" spans="1:15" x14ac:dyDescent="0.2">
      <c r="A311" s="3" t="s">
        <v>702</v>
      </c>
      <c r="B311" s="3" t="s">
        <v>458</v>
      </c>
      <c r="C311" s="3" t="s">
        <v>736</v>
      </c>
      <c r="D311" s="3" t="s">
        <v>486</v>
      </c>
      <c r="E311" s="3" t="s">
        <v>712</v>
      </c>
      <c r="F311" s="3">
        <v>4</v>
      </c>
      <c r="G311" s="1" t="s">
        <v>201</v>
      </c>
      <c r="H311" s="3" t="s">
        <v>72</v>
      </c>
      <c r="I311" s="3" t="s">
        <v>795</v>
      </c>
      <c r="J311" s="3" t="s">
        <v>794</v>
      </c>
      <c r="K311" s="79">
        <v>11.996955820285001</v>
      </c>
      <c r="L311" s="79">
        <v>3.5063757044328998</v>
      </c>
      <c r="M311" s="79">
        <f>VLOOKUP(D311,metadata!A:P,16,FALSE)</f>
        <v>15.7</v>
      </c>
      <c r="N311" s="79">
        <f t="shared" si="13"/>
        <v>0.22333603212948408</v>
      </c>
      <c r="O311" s="80">
        <f t="shared" si="14"/>
        <v>0.22333603212948408</v>
      </c>
    </row>
    <row r="312" spans="1:15" x14ac:dyDescent="0.2">
      <c r="A312" s="3" t="s">
        <v>702</v>
      </c>
      <c r="B312" s="3" t="s">
        <v>458</v>
      </c>
      <c r="C312" s="3" t="s">
        <v>737</v>
      </c>
      <c r="D312" s="3" t="s">
        <v>471</v>
      </c>
      <c r="E312" s="3" t="s">
        <v>715</v>
      </c>
      <c r="F312" s="3">
        <v>4</v>
      </c>
      <c r="G312" s="1" t="s">
        <v>201</v>
      </c>
      <c r="H312" s="3" t="s">
        <v>71</v>
      </c>
      <c r="I312" s="3" t="s">
        <v>795</v>
      </c>
      <c r="J312" s="3" t="s">
        <v>793</v>
      </c>
      <c r="K312" s="79">
        <v>13.7461790606527</v>
      </c>
      <c r="L312" s="79">
        <v>1.36975281576004</v>
      </c>
      <c r="M312" s="79">
        <f>VLOOKUP(D312,metadata!A:P,16,FALSE)</f>
        <v>4.63</v>
      </c>
      <c r="N312" s="79">
        <f t="shared" si="13"/>
        <v>0.29584294076890716</v>
      </c>
      <c r="O312" s="80">
        <f t="shared" si="14"/>
        <v>0.29584294076890716</v>
      </c>
    </row>
    <row r="313" spans="1:15" x14ac:dyDescent="0.2">
      <c r="A313" s="3" t="s">
        <v>702</v>
      </c>
      <c r="B313" s="3" t="s">
        <v>458</v>
      </c>
      <c r="C313" s="3" t="s">
        <v>738</v>
      </c>
      <c r="D313" s="3" t="s">
        <v>471</v>
      </c>
      <c r="E313" s="3" t="s">
        <v>715</v>
      </c>
      <c r="F313" s="3">
        <v>4</v>
      </c>
      <c r="G313" s="1" t="s">
        <v>201</v>
      </c>
      <c r="H313" s="3" t="s">
        <v>71</v>
      </c>
      <c r="I313" s="3" t="s">
        <v>795</v>
      </c>
      <c r="J313" s="3" t="s">
        <v>794</v>
      </c>
      <c r="K313" s="79">
        <v>12.9487484630437</v>
      </c>
      <c r="L313" s="79">
        <v>2.1025125126305402</v>
      </c>
      <c r="M313" s="79">
        <f>VLOOKUP(D313,metadata!A:P,16,FALSE)</f>
        <v>4.63</v>
      </c>
      <c r="N313" s="79">
        <f t="shared" si="13"/>
        <v>0.45410637421825922</v>
      </c>
      <c r="O313" s="80">
        <f t="shared" si="14"/>
        <v>0.45410637421825922</v>
      </c>
    </row>
    <row r="314" spans="1:15" x14ac:dyDescent="0.2">
      <c r="A314" s="3" t="s">
        <v>702</v>
      </c>
      <c r="B314" s="3" t="s">
        <v>458</v>
      </c>
      <c r="C314" s="3" t="s">
        <v>739</v>
      </c>
      <c r="D314" s="3" t="s">
        <v>472</v>
      </c>
      <c r="E314" s="3" t="s">
        <v>718</v>
      </c>
      <c r="F314" s="3">
        <v>16</v>
      </c>
      <c r="G314" s="1" t="s">
        <v>201</v>
      </c>
      <c r="H314" s="3" t="s">
        <v>71</v>
      </c>
      <c r="I314" s="3" t="s">
        <v>795</v>
      </c>
      <c r="J314" s="3" t="s">
        <v>793</v>
      </c>
      <c r="K314" s="79">
        <v>12.8754429762044</v>
      </c>
      <c r="L314" s="79">
        <v>2.1869854381821199</v>
      </c>
      <c r="M314" s="79">
        <f>VLOOKUP(D314,metadata!A:P,16,FALSE)</f>
        <v>5.63</v>
      </c>
      <c r="N314" s="79">
        <f t="shared" si="13"/>
        <v>0.38845212045863586</v>
      </c>
      <c r="O314" s="80">
        <f t="shared" si="14"/>
        <v>0.38845212045863586</v>
      </c>
    </row>
    <row r="315" spans="1:15" x14ac:dyDescent="0.2">
      <c r="A315" s="3" t="s">
        <v>702</v>
      </c>
      <c r="B315" s="3" t="s">
        <v>458</v>
      </c>
      <c r="C315" s="3" t="s">
        <v>740</v>
      </c>
      <c r="D315" s="3" t="s">
        <v>472</v>
      </c>
      <c r="E315" s="3" t="s">
        <v>718</v>
      </c>
      <c r="F315" s="3">
        <v>16</v>
      </c>
      <c r="G315" s="1" t="s">
        <v>201</v>
      </c>
      <c r="H315" s="3" t="s">
        <v>71</v>
      </c>
      <c r="I315" s="3" t="s">
        <v>795</v>
      </c>
      <c r="J315" s="3" t="s">
        <v>794</v>
      </c>
      <c r="K315" s="79">
        <v>12.837323008616901</v>
      </c>
      <c r="L315" s="79">
        <v>2.2322454611991698</v>
      </c>
      <c r="M315" s="79">
        <f>VLOOKUP(D315,metadata!A:P,16,FALSE)</f>
        <v>5.63</v>
      </c>
      <c r="N315" s="79">
        <f t="shared" si="13"/>
        <v>0.39649120092347601</v>
      </c>
      <c r="O315" s="80">
        <f t="shared" si="14"/>
        <v>0.39649120092347601</v>
      </c>
    </row>
    <row r="316" spans="1:15" x14ac:dyDescent="0.2">
      <c r="A316" s="3" t="s">
        <v>702</v>
      </c>
      <c r="B316" s="3" t="s">
        <v>458</v>
      </c>
      <c r="C316" s="3" t="s">
        <v>741</v>
      </c>
      <c r="D316" s="3" t="s">
        <v>501</v>
      </c>
      <c r="E316" s="3" t="s">
        <v>721</v>
      </c>
      <c r="F316" s="3">
        <v>0</v>
      </c>
      <c r="G316" s="1" t="s">
        <v>201</v>
      </c>
      <c r="H316" s="3" t="s">
        <v>71</v>
      </c>
      <c r="I316" s="3" t="s">
        <v>795</v>
      </c>
      <c r="J316" s="3" t="s">
        <v>793</v>
      </c>
      <c r="K316" s="79">
        <v>13.810670062432401</v>
      </c>
      <c r="L316" s="79">
        <v>1.3230977658170899</v>
      </c>
      <c r="M316" s="79">
        <f>VLOOKUP(D316,metadata!A:P,16,FALSE)</f>
        <v>3.96</v>
      </c>
      <c r="N316" s="79">
        <f t="shared" si="13"/>
        <v>0.33411559742855806</v>
      </c>
      <c r="O316" s="80">
        <f t="shared" si="14"/>
        <v>0.33411559742855806</v>
      </c>
    </row>
    <row r="317" spans="1:15" x14ac:dyDescent="0.2">
      <c r="A317" s="3" t="s">
        <v>702</v>
      </c>
      <c r="B317" s="3" t="s">
        <v>458</v>
      </c>
      <c r="C317" s="3" t="s">
        <v>742</v>
      </c>
      <c r="D317" s="3" t="s">
        <v>501</v>
      </c>
      <c r="E317" s="3" t="s">
        <v>721</v>
      </c>
      <c r="F317" s="3">
        <v>0</v>
      </c>
      <c r="G317" s="1" t="s">
        <v>201</v>
      </c>
      <c r="H317" s="3" t="s">
        <v>71</v>
      </c>
      <c r="I317" s="3" t="s">
        <v>795</v>
      </c>
      <c r="J317" s="3" t="s">
        <v>794</v>
      </c>
      <c r="K317" s="79">
        <v>13.737185559986001</v>
      </c>
      <c r="L317" s="79">
        <v>1.37638843621818</v>
      </c>
      <c r="M317" s="79">
        <f>VLOOKUP(D317,metadata!A:P,16,FALSE)</f>
        <v>3.96</v>
      </c>
      <c r="N317" s="79">
        <f t="shared" si="13"/>
        <v>0.34757283742883333</v>
      </c>
      <c r="O317" s="80">
        <f t="shared" si="14"/>
        <v>0.34757283742883333</v>
      </c>
    </row>
    <row r="318" spans="1:15" x14ac:dyDescent="0.2">
      <c r="A318" s="3" t="s">
        <v>702</v>
      </c>
      <c r="B318" s="3" t="s">
        <v>458</v>
      </c>
      <c r="C318" s="3" t="s">
        <v>743</v>
      </c>
      <c r="D318" s="3" t="s">
        <v>473</v>
      </c>
      <c r="E318" s="3" t="s">
        <v>709</v>
      </c>
      <c r="F318" s="3">
        <v>16</v>
      </c>
      <c r="G318" s="1" t="s">
        <v>201</v>
      </c>
      <c r="H318" s="3" t="s">
        <v>71</v>
      </c>
      <c r="I318" s="3" t="s">
        <v>796</v>
      </c>
      <c r="J318" s="3" t="s">
        <v>793</v>
      </c>
      <c r="K318" s="79">
        <v>11.36885513458</v>
      </c>
      <c r="L318" s="79">
        <v>4.9140357567205699</v>
      </c>
      <c r="M318" s="79">
        <f>VLOOKUP(D318,metadata!A:P,16,FALSE)</f>
        <v>7.47</v>
      </c>
      <c r="N318" s="79">
        <f t="shared" si="13"/>
        <v>0.65783611201078585</v>
      </c>
      <c r="O318" s="80">
        <f t="shared" si="14"/>
        <v>0.65783611201078585</v>
      </c>
    </row>
    <row r="319" spans="1:15" x14ac:dyDescent="0.2">
      <c r="A319" s="3" t="s">
        <v>702</v>
      </c>
      <c r="B319" s="3" t="s">
        <v>458</v>
      </c>
      <c r="C319" s="3" t="s">
        <v>744</v>
      </c>
      <c r="D319" s="3" t="s">
        <v>473</v>
      </c>
      <c r="E319" s="3" t="s">
        <v>709</v>
      </c>
      <c r="F319" s="3">
        <v>16</v>
      </c>
      <c r="G319" s="1" t="s">
        <v>201</v>
      </c>
      <c r="H319" s="3" t="s">
        <v>71</v>
      </c>
      <c r="I319" s="3" t="s">
        <v>796</v>
      </c>
      <c r="J319" s="3" t="s">
        <v>794</v>
      </c>
      <c r="K319" s="79">
        <v>11.168313376516901</v>
      </c>
      <c r="L319" s="79">
        <v>5.4731675642786097</v>
      </c>
      <c r="M319" s="79">
        <f>VLOOKUP(D319,metadata!A:P,16,FALSE)</f>
        <v>7.47</v>
      </c>
      <c r="N319" s="79">
        <f t="shared" si="13"/>
        <v>0.73268642092083136</v>
      </c>
      <c r="O319" s="80">
        <f t="shared" si="14"/>
        <v>0.73268642092083136</v>
      </c>
    </row>
    <row r="320" spans="1:15" x14ac:dyDescent="0.2">
      <c r="A320" s="3" t="s">
        <v>702</v>
      </c>
      <c r="B320" s="3" t="s">
        <v>458</v>
      </c>
      <c r="C320" s="3" t="s">
        <v>745</v>
      </c>
      <c r="D320" s="3" t="s">
        <v>490</v>
      </c>
      <c r="E320" s="3" t="s">
        <v>712</v>
      </c>
      <c r="F320" s="3">
        <v>4</v>
      </c>
      <c r="G320" s="1" t="s">
        <v>201</v>
      </c>
      <c r="H320" s="3" t="s">
        <v>72</v>
      </c>
      <c r="I320" s="3" t="s">
        <v>796</v>
      </c>
      <c r="J320" s="3" t="s">
        <v>793</v>
      </c>
      <c r="K320" s="79">
        <v>14.9837318614724</v>
      </c>
      <c r="L320" s="79">
        <v>0.70442456315678403</v>
      </c>
      <c r="M320" s="79">
        <f>VLOOKUP(D320,metadata!A:P,16,FALSE)</f>
        <v>17.5</v>
      </c>
      <c r="N320" s="79">
        <f t="shared" si="13"/>
        <v>4.0252832180387658E-2</v>
      </c>
      <c r="O320" s="80">
        <f t="shared" si="14"/>
        <v>4.0252832180387658E-2</v>
      </c>
    </row>
    <row r="321" spans="1:15" x14ac:dyDescent="0.2">
      <c r="A321" s="3" t="s">
        <v>702</v>
      </c>
      <c r="B321" s="3" t="s">
        <v>458</v>
      </c>
      <c r="C321" s="3" t="s">
        <v>746</v>
      </c>
      <c r="D321" s="3" t="s">
        <v>490</v>
      </c>
      <c r="E321" s="3" t="s">
        <v>712</v>
      </c>
      <c r="F321" s="3">
        <v>4</v>
      </c>
      <c r="G321" s="1" t="s">
        <v>201</v>
      </c>
      <c r="H321" s="3" t="s">
        <v>72</v>
      </c>
      <c r="I321" s="3" t="s">
        <v>796</v>
      </c>
      <c r="J321" s="3" t="s">
        <v>794</v>
      </c>
      <c r="K321" s="79">
        <v>14.98831838612</v>
      </c>
      <c r="L321" s="79">
        <v>0.70269058393358796</v>
      </c>
      <c r="M321" s="79">
        <f>VLOOKUP(D321,metadata!A:P,16,FALSE)</f>
        <v>17.5</v>
      </c>
      <c r="N321" s="79">
        <f t="shared" si="13"/>
        <v>4.0153747653347886E-2</v>
      </c>
      <c r="O321" s="80">
        <f t="shared" si="14"/>
        <v>4.0153747653347886E-2</v>
      </c>
    </row>
    <row r="322" spans="1:15" x14ac:dyDescent="0.2">
      <c r="A322" s="3" t="s">
        <v>702</v>
      </c>
      <c r="B322" s="3" t="s">
        <v>458</v>
      </c>
      <c r="C322" s="3" t="s">
        <v>747</v>
      </c>
      <c r="D322" s="3" t="s">
        <v>475</v>
      </c>
      <c r="E322" s="3" t="s">
        <v>715</v>
      </c>
      <c r="F322" s="3">
        <v>4</v>
      </c>
      <c r="G322" s="1" t="s">
        <v>201</v>
      </c>
      <c r="H322" s="3" t="s">
        <v>71</v>
      </c>
      <c r="I322" s="3" t="s">
        <v>796</v>
      </c>
      <c r="J322" s="3" t="s">
        <v>793</v>
      </c>
      <c r="K322" s="79">
        <v>11.187510264613801</v>
      </c>
      <c r="L322" s="79">
        <v>5.4169991388480403</v>
      </c>
      <c r="M322" s="79">
        <f>VLOOKUP(D322,metadata!A:P,16,FALSE)</f>
        <v>7.8</v>
      </c>
      <c r="N322" s="79">
        <f t="shared" si="13"/>
        <v>0.69448706908308211</v>
      </c>
      <c r="O322" s="80">
        <f t="shared" si="14"/>
        <v>0.69448706908308211</v>
      </c>
    </row>
    <row r="323" spans="1:15" x14ac:dyDescent="0.2">
      <c r="A323" s="3" t="s">
        <v>702</v>
      </c>
      <c r="B323" s="3" t="s">
        <v>458</v>
      </c>
      <c r="C323" s="3" t="s">
        <v>748</v>
      </c>
      <c r="D323" s="3" t="s">
        <v>475</v>
      </c>
      <c r="E323" s="3" t="s">
        <v>715</v>
      </c>
      <c r="F323" s="3">
        <v>4</v>
      </c>
      <c r="G323" s="1" t="s">
        <v>201</v>
      </c>
      <c r="H323" s="3" t="s">
        <v>71</v>
      </c>
      <c r="I323" s="3" t="s">
        <v>796</v>
      </c>
      <c r="J323" s="3" t="s">
        <v>794</v>
      </c>
      <c r="K323" s="79">
        <v>11.192180921470101</v>
      </c>
      <c r="L323" s="79">
        <v>5.4034206143012602</v>
      </c>
      <c r="M323" s="79">
        <f>VLOOKUP(D323,metadata!A:P,16,FALSE)</f>
        <v>7.8</v>
      </c>
      <c r="N323" s="79">
        <f t="shared" ref="N323:N386" si="15">L323/M323</f>
        <v>0.69274623260272572</v>
      </c>
      <c r="O323" s="80">
        <f t="shared" ref="O323:O386" si="16">L323/M323</f>
        <v>0.69274623260272572</v>
      </c>
    </row>
    <row r="324" spans="1:15" x14ac:dyDescent="0.2">
      <c r="A324" s="3" t="s">
        <v>702</v>
      </c>
      <c r="B324" s="3" t="s">
        <v>458</v>
      </c>
      <c r="C324" s="3" t="s">
        <v>749</v>
      </c>
      <c r="D324" s="3" t="s">
        <v>476</v>
      </c>
      <c r="E324" s="3" t="s">
        <v>718</v>
      </c>
      <c r="F324" s="3">
        <v>16</v>
      </c>
      <c r="G324" s="1" t="s">
        <v>201</v>
      </c>
      <c r="H324" s="3" t="s">
        <v>71</v>
      </c>
      <c r="I324" s="3" t="s">
        <v>796</v>
      </c>
      <c r="J324" s="3" t="s">
        <v>793</v>
      </c>
      <c r="K324" s="79">
        <v>12.9021150130883</v>
      </c>
      <c r="L324" s="79">
        <v>2.1558643839894902</v>
      </c>
      <c r="M324" s="79">
        <f>VLOOKUP(D324,metadata!A:P,16,FALSE)</f>
        <v>3.18</v>
      </c>
      <c r="N324" s="79">
        <f t="shared" si="15"/>
        <v>0.67794477483946225</v>
      </c>
      <c r="O324" s="80">
        <f t="shared" si="16"/>
        <v>0.67794477483946225</v>
      </c>
    </row>
    <row r="325" spans="1:15" x14ac:dyDescent="0.2">
      <c r="A325" s="3" t="s">
        <v>702</v>
      </c>
      <c r="B325" s="3" t="s">
        <v>458</v>
      </c>
      <c r="C325" s="3" t="s">
        <v>750</v>
      </c>
      <c r="D325" s="3" t="s">
        <v>476</v>
      </c>
      <c r="E325" s="3" t="s">
        <v>718</v>
      </c>
      <c r="F325" s="3">
        <v>16</v>
      </c>
      <c r="G325" s="1" t="s">
        <v>201</v>
      </c>
      <c r="H325" s="3" t="s">
        <v>71</v>
      </c>
      <c r="I325" s="3" t="s">
        <v>796</v>
      </c>
      <c r="J325" s="3" t="s">
        <v>794</v>
      </c>
      <c r="K325" s="79">
        <v>12.1288690916505</v>
      </c>
      <c r="L325" s="79">
        <v>3.2664336946858801</v>
      </c>
      <c r="M325" s="79">
        <f>VLOOKUP(D325,metadata!A:P,16,FALSE)</f>
        <v>3.18</v>
      </c>
      <c r="N325" s="79">
        <f t="shared" si="15"/>
        <v>1.0271804071339246</v>
      </c>
      <c r="O325" s="80">
        <f t="shared" si="16"/>
        <v>1.0271804071339246</v>
      </c>
    </row>
    <row r="326" spans="1:15" x14ac:dyDescent="0.2">
      <c r="A326" s="3" t="s">
        <v>702</v>
      </c>
      <c r="B326" s="3" t="s">
        <v>458</v>
      </c>
      <c r="C326" s="3" t="s">
        <v>751</v>
      </c>
      <c r="D326" s="3" t="s">
        <v>505</v>
      </c>
      <c r="E326" s="3" t="s">
        <v>721</v>
      </c>
      <c r="F326" s="3">
        <v>0</v>
      </c>
      <c r="G326" s="1" t="s">
        <v>201</v>
      </c>
      <c r="H326" s="3" t="s">
        <v>71</v>
      </c>
      <c r="I326" s="3" t="s">
        <v>796</v>
      </c>
      <c r="J326" s="3" t="s">
        <v>793</v>
      </c>
      <c r="K326" s="79">
        <v>13.023868313135999</v>
      </c>
      <c r="L326" s="79">
        <v>2.0193326571571699</v>
      </c>
      <c r="M326" s="79">
        <f>VLOOKUP(D326,metadata!A:P,16,FALSE)</f>
        <v>3.52</v>
      </c>
      <c r="N326" s="79">
        <f t="shared" si="15"/>
        <v>0.57367405032874141</v>
      </c>
      <c r="O326" s="80">
        <f t="shared" si="16"/>
        <v>0.57367405032874141</v>
      </c>
    </row>
    <row r="327" spans="1:15" x14ac:dyDescent="0.2">
      <c r="A327" s="3" t="s">
        <v>702</v>
      </c>
      <c r="B327" s="3" t="s">
        <v>458</v>
      </c>
      <c r="C327" s="3" t="s">
        <v>752</v>
      </c>
      <c r="D327" s="3" t="s">
        <v>505</v>
      </c>
      <c r="E327" s="3" t="s">
        <v>721</v>
      </c>
      <c r="F327" s="3">
        <v>0</v>
      </c>
      <c r="G327" s="1" t="s">
        <v>201</v>
      </c>
      <c r="H327" s="3" t="s">
        <v>71</v>
      </c>
      <c r="I327" s="3" t="s">
        <v>796</v>
      </c>
      <c r="J327" s="3" t="s">
        <v>794</v>
      </c>
      <c r="K327" s="79">
        <v>12.935930892598</v>
      </c>
      <c r="L327" s="79">
        <v>2.1170437137571398</v>
      </c>
      <c r="M327" s="79">
        <f>VLOOKUP(D327,metadata!A:P,16,FALSE)</f>
        <v>3.52</v>
      </c>
      <c r="N327" s="79">
        <f t="shared" si="15"/>
        <v>0.60143287322646022</v>
      </c>
      <c r="O327" s="80">
        <f t="shared" si="16"/>
        <v>0.60143287322646022</v>
      </c>
    </row>
    <row r="328" spans="1:15" x14ac:dyDescent="0.2">
      <c r="A328" s="3" t="s">
        <v>702</v>
      </c>
      <c r="B328" s="3" t="s">
        <v>458</v>
      </c>
      <c r="C328" s="3" t="s">
        <v>753</v>
      </c>
      <c r="D328" s="3" t="s">
        <v>477</v>
      </c>
      <c r="E328" s="3" t="s">
        <v>709</v>
      </c>
      <c r="F328" s="3">
        <v>16</v>
      </c>
      <c r="G328" s="1" t="s">
        <v>201</v>
      </c>
      <c r="H328" s="3" t="s">
        <v>72</v>
      </c>
      <c r="I328" s="3" t="s">
        <v>793</v>
      </c>
      <c r="J328" s="3" t="s">
        <v>793</v>
      </c>
      <c r="K328" s="79">
        <v>11.9469886428006</v>
      </c>
      <c r="L328" s="79">
        <v>3.6017974742741901</v>
      </c>
      <c r="M328" s="79">
        <f>VLOOKUP(D328,metadata!A:P,16,FALSE)</f>
        <v>12</v>
      </c>
      <c r="N328" s="79">
        <f t="shared" si="15"/>
        <v>0.30014978952284915</v>
      </c>
      <c r="O328" s="80">
        <f t="shared" si="16"/>
        <v>0.30014978952284915</v>
      </c>
    </row>
    <row r="329" spans="1:15" x14ac:dyDescent="0.2">
      <c r="A329" s="3" t="s">
        <v>702</v>
      </c>
      <c r="B329" s="3" t="s">
        <v>458</v>
      </c>
      <c r="C329" s="3" t="s">
        <v>754</v>
      </c>
      <c r="D329" s="3" t="s">
        <v>477</v>
      </c>
      <c r="E329" s="3" t="s">
        <v>709</v>
      </c>
      <c r="F329" s="3">
        <v>16</v>
      </c>
      <c r="G329" s="1" t="s">
        <v>201</v>
      </c>
      <c r="H329" s="3" t="s">
        <v>72</v>
      </c>
      <c r="I329" s="3" t="s">
        <v>793</v>
      </c>
      <c r="J329" s="3" t="s">
        <v>794</v>
      </c>
      <c r="K329" s="79">
        <v>11.9943343728063</v>
      </c>
      <c r="L329" s="79">
        <v>3.5113184273370202</v>
      </c>
      <c r="M329" s="79">
        <f>VLOOKUP(D329,metadata!A:P,16,FALSE)</f>
        <v>12</v>
      </c>
      <c r="N329" s="79">
        <f t="shared" si="15"/>
        <v>0.29260986894475166</v>
      </c>
      <c r="O329" s="80">
        <f t="shared" si="16"/>
        <v>0.29260986894475166</v>
      </c>
    </row>
    <row r="330" spans="1:15" x14ac:dyDescent="0.2">
      <c r="A330" s="3" t="s">
        <v>702</v>
      </c>
      <c r="B330" s="3" t="s">
        <v>458</v>
      </c>
      <c r="C330" s="3" t="s">
        <v>755</v>
      </c>
      <c r="D330" s="3" t="s">
        <v>462</v>
      </c>
      <c r="E330" s="3" t="s">
        <v>712</v>
      </c>
      <c r="F330" s="3">
        <v>4</v>
      </c>
      <c r="G330" s="1" t="s">
        <v>201</v>
      </c>
      <c r="H330" s="3" t="s">
        <v>71</v>
      </c>
      <c r="I330" s="3" t="s">
        <v>793</v>
      </c>
      <c r="J330" s="3" t="s">
        <v>793</v>
      </c>
      <c r="K330" s="79">
        <v>12.404634377625401</v>
      </c>
      <c r="L330" s="79">
        <v>2.8165567043532298</v>
      </c>
      <c r="M330" s="79">
        <f>VLOOKUP(D330,metadata!A:P,16,FALSE)</f>
        <v>5.12</v>
      </c>
      <c r="N330" s="79">
        <f t="shared" si="15"/>
        <v>0.55010873131899019</v>
      </c>
      <c r="O330" s="80">
        <f t="shared" si="16"/>
        <v>0.55010873131899019</v>
      </c>
    </row>
    <row r="331" spans="1:15" x14ac:dyDescent="0.2">
      <c r="A331" s="3" t="s">
        <v>702</v>
      </c>
      <c r="B331" s="3" t="s">
        <v>458</v>
      </c>
      <c r="C331" s="3" t="s">
        <v>756</v>
      </c>
      <c r="D331" s="3" t="s">
        <v>462</v>
      </c>
      <c r="E331" s="3" t="s">
        <v>712</v>
      </c>
      <c r="F331" s="3">
        <v>4</v>
      </c>
      <c r="G331" s="1" t="s">
        <v>201</v>
      </c>
      <c r="H331" s="3" t="s">
        <v>71</v>
      </c>
      <c r="I331" s="3" t="s">
        <v>793</v>
      </c>
      <c r="J331" s="3" t="s">
        <v>794</v>
      </c>
      <c r="K331" s="79">
        <v>12.723355074313</v>
      </c>
      <c r="L331" s="79">
        <v>2.3732235356417402</v>
      </c>
      <c r="M331" s="79">
        <f>VLOOKUP(D331,metadata!A:P,16,FALSE)</f>
        <v>5.12</v>
      </c>
      <c r="N331" s="79">
        <f t="shared" si="15"/>
        <v>0.46352022180502739</v>
      </c>
      <c r="O331" s="80">
        <f t="shared" si="16"/>
        <v>0.46352022180502739</v>
      </c>
    </row>
    <row r="332" spans="1:15" x14ac:dyDescent="0.2">
      <c r="A332" s="3" t="s">
        <v>702</v>
      </c>
      <c r="B332" s="3" t="s">
        <v>458</v>
      </c>
      <c r="C332" s="3" t="s">
        <v>757</v>
      </c>
      <c r="D332" s="3" t="s">
        <v>479</v>
      </c>
      <c r="E332" s="3" t="s">
        <v>715</v>
      </c>
      <c r="F332" s="3">
        <v>4</v>
      </c>
      <c r="G332" s="1" t="s">
        <v>201</v>
      </c>
      <c r="H332" s="3" t="s">
        <v>72</v>
      </c>
      <c r="I332" s="3" t="s">
        <v>793</v>
      </c>
      <c r="J332" s="3" t="s">
        <v>793</v>
      </c>
      <c r="K332" s="79">
        <v>11.694163266657201</v>
      </c>
      <c r="L332" s="79">
        <v>4.1259232970787796</v>
      </c>
      <c r="M332" s="79">
        <f>VLOOKUP(D332,metadata!A:P,16,FALSE)</f>
        <v>6.55</v>
      </c>
      <c r="N332" s="79">
        <f t="shared" si="15"/>
        <v>0.62991195375248543</v>
      </c>
      <c r="O332" s="80">
        <f t="shared" si="16"/>
        <v>0.62991195375248543</v>
      </c>
    </row>
    <row r="333" spans="1:15" x14ac:dyDescent="0.2">
      <c r="A333" s="3" t="s">
        <v>702</v>
      </c>
      <c r="B333" s="3" t="s">
        <v>458</v>
      </c>
      <c r="C333" s="3" t="s">
        <v>758</v>
      </c>
      <c r="D333" s="3" t="s">
        <v>479</v>
      </c>
      <c r="E333" s="3" t="s">
        <v>715</v>
      </c>
      <c r="F333" s="3">
        <v>4</v>
      </c>
      <c r="G333" s="1" t="s">
        <v>201</v>
      </c>
      <c r="H333" s="3" t="s">
        <v>72</v>
      </c>
      <c r="I333" s="3" t="s">
        <v>793</v>
      </c>
      <c r="J333" s="3" t="s">
        <v>794</v>
      </c>
      <c r="K333" s="79">
        <v>11.6737220076171</v>
      </c>
      <c r="L333" s="79">
        <v>4.1714930735800699</v>
      </c>
      <c r="M333" s="79">
        <f>VLOOKUP(D333,metadata!A:P,16,FALSE)</f>
        <v>6.55</v>
      </c>
      <c r="N333" s="79">
        <f t="shared" si="15"/>
        <v>0.63686917153894196</v>
      </c>
      <c r="O333" s="80">
        <f t="shared" si="16"/>
        <v>0.63686917153894196</v>
      </c>
    </row>
    <row r="334" spans="1:15" x14ac:dyDescent="0.2">
      <c r="A334" s="3" t="s">
        <v>702</v>
      </c>
      <c r="B334" s="3" t="s">
        <v>458</v>
      </c>
      <c r="C334" s="3" t="s">
        <v>759</v>
      </c>
      <c r="D334" s="3" t="s">
        <v>480</v>
      </c>
      <c r="E334" s="3" t="s">
        <v>718</v>
      </c>
      <c r="F334" s="3">
        <v>16</v>
      </c>
      <c r="G334" s="1" t="s">
        <v>201</v>
      </c>
      <c r="H334" s="3" t="s">
        <v>72</v>
      </c>
      <c r="I334" s="3" t="s">
        <v>793</v>
      </c>
      <c r="J334" s="3" t="s">
        <v>793</v>
      </c>
      <c r="K334" s="79">
        <v>12.301040723233699</v>
      </c>
      <c r="L334" s="79">
        <v>2.9777905773798601</v>
      </c>
      <c r="M334" s="79">
        <f>VLOOKUP(D334,metadata!A:P,16,FALSE)</f>
        <v>11</v>
      </c>
      <c r="N334" s="79">
        <f t="shared" si="15"/>
        <v>0.27070823430725999</v>
      </c>
      <c r="O334" s="80">
        <f t="shared" si="16"/>
        <v>0.27070823430725999</v>
      </c>
    </row>
    <row r="335" spans="1:15" x14ac:dyDescent="0.2">
      <c r="A335" s="3" t="s">
        <v>702</v>
      </c>
      <c r="B335" s="3" t="s">
        <v>458</v>
      </c>
      <c r="C335" s="3" t="s">
        <v>760</v>
      </c>
      <c r="D335" s="3" t="s">
        <v>480</v>
      </c>
      <c r="E335" s="3" t="s">
        <v>718</v>
      </c>
      <c r="F335" s="3">
        <v>16</v>
      </c>
      <c r="G335" s="1" t="s">
        <v>201</v>
      </c>
      <c r="H335" s="3" t="s">
        <v>72</v>
      </c>
      <c r="I335" s="3" t="s">
        <v>793</v>
      </c>
      <c r="J335" s="3" t="s">
        <v>794</v>
      </c>
      <c r="K335" s="79">
        <v>12.20623254529</v>
      </c>
      <c r="L335" s="79">
        <v>3.1334266792306602</v>
      </c>
      <c r="M335" s="79">
        <f>VLOOKUP(D335,metadata!A:P,16,FALSE)</f>
        <v>11</v>
      </c>
      <c r="N335" s="79">
        <f t="shared" si="15"/>
        <v>0.2848569708391509</v>
      </c>
      <c r="O335" s="80">
        <f t="shared" si="16"/>
        <v>0.2848569708391509</v>
      </c>
    </row>
    <row r="336" spans="1:15" x14ac:dyDescent="0.2">
      <c r="A336" s="3" t="s">
        <v>702</v>
      </c>
      <c r="B336" s="3" t="s">
        <v>458</v>
      </c>
      <c r="C336" s="3" t="s">
        <v>761</v>
      </c>
      <c r="D336" s="3" t="s">
        <v>509</v>
      </c>
      <c r="E336" s="3" t="s">
        <v>721</v>
      </c>
      <c r="F336" s="3">
        <v>0</v>
      </c>
      <c r="G336" s="1" t="s">
        <v>201</v>
      </c>
      <c r="H336" s="3" t="s">
        <v>72</v>
      </c>
      <c r="I336" s="3" t="s">
        <v>793</v>
      </c>
      <c r="J336" s="3" t="s">
        <v>793</v>
      </c>
      <c r="K336" s="79">
        <v>12.0393666903772</v>
      </c>
      <c r="L336" s="79">
        <v>3.4273702543354898</v>
      </c>
      <c r="M336" s="79">
        <f>VLOOKUP(D336,metadata!A:P,16,FALSE)</f>
        <v>8.59</v>
      </c>
      <c r="N336" s="79">
        <f t="shared" si="15"/>
        <v>0.39899537303090687</v>
      </c>
      <c r="O336" s="80">
        <f t="shared" si="16"/>
        <v>0.39899537303090687</v>
      </c>
    </row>
    <row r="337" spans="1:15" x14ac:dyDescent="0.2">
      <c r="A337" s="3" t="s">
        <v>702</v>
      </c>
      <c r="B337" s="3" t="s">
        <v>458</v>
      </c>
      <c r="C337" s="3" t="s">
        <v>762</v>
      </c>
      <c r="D337" s="3" t="s">
        <v>509</v>
      </c>
      <c r="E337" s="3" t="s">
        <v>721</v>
      </c>
      <c r="F337" s="3">
        <v>0</v>
      </c>
      <c r="G337" s="1" t="s">
        <v>201</v>
      </c>
      <c r="H337" s="3" t="s">
        <v>72</v>
      </c>
      <c r="I337" s="3" t="s">
        <v>793</v>
      </c>
      <c r="J337" s="3" t="s">
        <v>794</v>
      </c>
      <c r="K337" s="79">
        <v>12.023213553284601</v>
      </c>
      <c r="L337" s="79">
        <v>3.4572491697987999</v>
      </c>
      <c r="M337" s="79">
        <f>VLOOKUP(D337,metadata!A:P,16,FALSE)</f>
        <v>8.59</v>
      </c>
      <c r="N337" s="79">
        <f t="shared" si="15"/>
        <v>0.40247371010463329</v>
      </c>
      <c r="O337" s="80">
        <f t="shared" si="16"/>
        <v>0.40247371010463329</v>
      </c>
    </row>
    <row r="338" spans="1:15" x14ac:dyDescent="0.2">
      <c r="A338" s="3" t="s">
        <v>702</v>
      </c>
      <c r="B338" s="3" t="s">
        <v>458</v>
      </c>
      <c r="C338" s="3" t="s">
        <v>763</v>
      </c>
      <c r="D338" s="3" t="s">
        <v>481</v>
      </c>
      <c r="E338" s="3" t="s">
        <v>709</v>
      </c>
      <c r="F338" s="3">
        <v>16</v>
      </c>
      <c r="G338" s="1" t="s">
        <v>201</v>
      </c>
      <c r="H338" s="3" t="s">
        <v>72</v>
      </c>
      <c r="I338" s="3" t="s">
        <v>794</v>
      </c>
      <c r="J338" s="3" t="s">
        <v>793</v>
      </c>
      <c r="K338" s="79">
        <v>9.6388793370920798</v>
      </c>
      <c r="L338" s="79">
        <v>12.449811699895401</v>
      </c>
      <c r="M338" s="79">
        <f>VLOOKUP(D338,metadata!A:P,16,FALSE)</f>
        <v>26.7</v>
      </c>
      <c r="N338" s="79">
        <f t="shared" si="15"/>
        <v>0.46628508239308619</v>
      </c>
      <c r="O338" s="80">
        <f t="shared" si="16"/>
        <v>0.46628508239308619</v>
      </c>
    </row>
    <row r="339" spans="1:15" x14ac:dyDescent="0.2">
      <c r="A339" s="3" t="s">
        <v>702</v>
      </c>
      <c r="B339" s="3" t="s">
        <v>458</v>
      </c>
      <c r="C339" s="3" t="s">
        <v>764</v>
      </c>
      <c r="D339" s="3" t="s">
        <v>481</v>
      </c>
      <c r="E339" s="3" t="s">
        <v>709</v>
      </c>
      <c r="F339" s="3">
        <v>16</v>
      </c>
      <c r="G339" s="1" t="s">
        <v>201</v>
      </c>
      <c r="H339" s="3" t="s">
        <v>72</v>
      </c>
      <c r="I339" s="3" t="s">
        <v>794</v>
      </c>
      <c r="J339" s="3" t="s">
        <v>794</v>
      </c>
      <c r="K339" s="79">
        <v>9.5737206458561808</v>
      </c>
      <c r="L339" s="79">
        <v>12.893441893333801</v>
      </c>
      <c r="M339" s="79">
        <f>VLOOKUP(D339,metadata!A:P,16,FALSE)</f>
        <v>26.7</v>
      </c>
      <c r="N339" s="79">
        <f t="shared" si="15"/>
        <v>0.48290044544321353</v>
      </c>
      <c r="O339" s="80">
        <f t="shared" si="16"/>
        <v>0.48290044544321353</v>
      </c>
    </row>
    <row r="340" spans="1:15" x14ac:dyDescent="0.2">
      <c r="A340" s="3" t="s">
        <v>702</v>
      </c>
      <c r="B340" s="3" t="s">
        <v>458</v>
      </c>
      <c r="C340" s="3" t="s">
        <v>765</v>
      </c>
      <c r="D340" s="3" t="s">
        <v>466</v>
      </c>
      <c r="E340" s="3" t="s">
        <v>712</v>
      </c>
      <c r="F340" s="3">
        <v>4</v>
      </c>
      <c r="G340" s="1" t="s">
        <v>201</v>
      </c>
      <c r="H340" s="3" t="s">
        <v>71</v>
      </c>
      <c r="I340" s="3" t="s">
        <v>794</v>
      </c>
      <c r="J340" s="3" t="s">
        <v>793</v>
      </c>
      <c r="K340" s="79">
        <v>13.060890816311799</v>
      </c>
      <c r="L340" s="79">
        <v>1.97955661439646</v>
      </c>
      <c r="M340" s="79">
        <f>VLOOKUP(D340,metadata!A:P,16,FALSE)</f>
        <v>2.17</v>
      </c>
      <c r="N340" s="79">
        <f t="shared" si="15"/>
        <v>0.91223807115044242</v>
      </c>
      <c r="O340" s="80">
        <f t="shared" si="16"/>
        <v>0.91223807115044242</v>
      </c>
    </row>
    <row r="341" spans="1:15" x14ac:dyDescent="0.2">
      <c r="A341" s="3" t="s">
        <v>702</v>
      </c>
      <c r="B341" s="3" t="s">
        <v>458</v>
      </c>
      <c r="C341" s="3" t="s">
        <v>766</v>
      </c>
      <c r="D341" s="3" t="s">
        <v>466</v>
      </c>
      <c r="E341" s="3" t="s">
        <v>712</v>
      </c>
      <c r="F341" s="3">
        <v>4</v>
      </c>
      <c r="G341" s="1" t="s">
        <v>201</v>
      </c>
      <c r="H341" s="3" t="s">
        <v>71</v>
      </c>
      <c r="I341" s="3" t="s">
        <v>794</v>
      </c>
      <c r="J341" s="3" t="s">
        <v>794</v>
      </c>
      <c r="K341" s="79">
        <v>12.9052660380496</v>
      </c>
      <c r="L341" s="79">
        <v>2.15221712678427</v>
      </c>
      <c r="M341" s="79">
        <f>VLOOKUP(D341,metadata!A:P,16,FALSE)</f>
        <v>2.17</v>
      </c>
      <c r="N341" s="79">
        <f t="shared" si="15"/>
        <v>0.99180512755035488</v>
      </c>
      <c r="O341" s="80">
        <f t="shared" si="16"/>
        <v>0.99180512755035488</v>
      </c>
    </row>
    <row r="342" spans="1:15" x14ac:dyDescent="0.2">
      <c r="A342" s="3" t="s">
        <v>702</v>
      </c>
      <c r="B342" s="3" t="s">
        <v>458</v>
      </c>
      <c r="C342" s="3" t="s">
        <v>767</v>
      </c>
      <c r="D342" s="3" t="s">
        <v>483</v>
      </c>
      <c r="E342" s="3" t="s">
        <v>715</v>
      </c>
      <c r="F342" s="3">
        <v>4</v>
      </c>
      <c r="G342" s="1" t="s">
        <v>201</v>
      </c>
      <c r="H342" s="3" t="s">
        <v>72</v>
      </c>
      <c r="I342" s="3" t="s">
        <v>794</v>
      </c>
      <c r="J342" s="3" t="s">
        <v>793</v>
      </c>
      <c r="K342" s="79">
        <v>13.591157465513399</v>
      </c>
      <c r="L342" s="79">
        <v>1.4887425226536</v>
      </c>
      <c r="M342" s="79">
        <f>VLOOKUP(D342,metadata!A:P,16,FALSE)</f>
        <v>8.92</v>
      </c>
      <c r="N342" s="79">
        <f t="shared" si="15"/>
        <v>0.166899385947713</v>
      </c>
      <c r="O342" s="80">
        <f t="shared" si="16"/>
        <v>0.166899385947713</v>
      </c>
    </row>
    <row r="343" spans="1:15" x14ac:dyDescent="0.2">
      <c r="A343" s="3" t="s">
        <v>702</v>
      </c>
      <c r="B343" s="3" t="s">
        <v>458</v>
      </c>
      <c r="C343" s="3" t="s">
        <v>768</v>
      </c>
      <c r="D343" s="3" t="s">
        <v>483</v>
      </c>
      <c r="E343" s="3" t="s">
        <v>715</v>
      </c>
      <c r="F343" s="3">
        <v>4</v>
      </c>
      <c r="G343" s="1" t="s">
        <v>201</v>
      </c>
      <c r="H343" s="3" t="s">
        <v>72</v>
      </c>
      <c r="I343" s="3" t="s">
        <v>794</v>
      </c>
      <c r="J343" s="3" t="s">
        <v>794</v>
      </c>
      <c r="K343" s="79">
        <v>13.617416249418801</v>
      </c>
      <c r="L343" s="79">
        <v>1.46788347222806</v>
      </c>
      <c r="M343" s="79">
        <f>VLOOKUP(D343,metadata!A:P,16,FALSE)</f>
        <v>8.92</v>
      </c>
      <c r="N343" s="79">
        <f t="shared" si="15"/>
        <v>0.16456092737982736</v>
      </c>
      <c r="O343" s="80">
        <f t="shared" si="16"/>
        <v>0.16456092737982736</v>
      </c>
    </row>
    <row r="344" spans="1:15" x14ac:dyDescent="0.2">
      <c r="A344" s="3" t="s">
        <v>702</v>
      </c>
      <c r="B344" s="3" t="s">
        <v>458</v>
      </c>
      <c r="C344" s="3" t="s">
        <v>769</v>
      </c>
      <c r="D344" s="3" t="s">
        <v>484</v>
      </c>
      <c r="E344" s="3" t="s">
        <v>718</v>
      </c>
      <c r="F344" s="3">
        <v>16</v>
      </c>
      <c r="G344" s="1" t="s">
        <v>201</v>
      </c>
      <c r="H344" s="3" t="s">
        <v>72</v>
      </c>
      <c r="I344" s="3" t="s">
        <v>794</v>
      </c>
      <c r="J344" s="3" t="s">
        <v>793</v>
      </c>
      <c r="K344" s="79">
        <v>10.170289299822</v>
      </c>
      <c r="L344" s="79">
        <v>9.3572371014039799</v>
      </c>
      <c r="M344" s="79">
        <f>VLOOKUP(D344,metadata!A:P,16,FALSE)</f>
        <v>13.4</v>
      </c>
      <c r="N344" s="79">
        <f t="shared" si="15"/>
        <v>0.69830127622417759</v>
      </c>
      <c r="O344" s="80">
        <f t="shared" si="16"/>
        <v>0.69830127622417759</v>
      </c>
    </row>
    <row r="345" spans="1:15" x14ac:dyDescent="0.2">
      <c r="A345" s="3" t="s">
        <v>702</v>
      </c>
      <c r="B345" s="3" t="s">
        <v>458</v>
      </c>
      <c r="C345" s="3" t="s">
        <v>770</v>
      </c>
      <c r="D345" s="3" t="s">
        <v>484</v>
      </c>
      <c r="E345" s="3" t="s">
        <v>718</v>
      </c>
      <c r="F345" s="3">
        <v>16</v>
      </c>
      <c r="G345" s="1" t="s">
        <v>201</v>
      </c>
      <c r="H345" s="3" t="s">
        <v>72</v>
      </c>
      <c r="I345" s="3" t="s">
        <v>794</v>
      </c>
      <c r="J345" s="3" t="s">
        <v>794</v>
      </c>
      <c r="K345" s="79">
        <v>10.1469001993798</v>
      </c>
      <c r="L345" s="79">
        <v>9.4755831886395505</v>
      </c>
      <c r="M345" s="79">
        <f>VLOOKUP(D345,metadata!A:P,16,FALSE)</f>
        <v>13.4</v>
      </c>
      <c r="N345" s="79">
        <f t="shared" si="15"/>
        <v>0.70713307377907086</v>
      </c>
      <c r="O345" s="80">
        <f t="shared" si="16"/>
        <v>0.70713307377907086</v>
      </c>
    </row>
    <row r="346" spans="1:15" x14ac:dyDescent="0.2">
      <c r="A346" s="3" t="s">
        <v>702</v>
      </c>
      <c r="B346" s="3" t="s">
        <v>458</v>
      </c>
      <c r="C346" s="3" t="s">
        <v>771</v>
      </c>
      <c r="D346" s="3" t="s">
        <v>513</v>
      </c>
      <c r="E346" s="3" t="s">
        <v>721</v>
      </c>
      <c r="F346" s="3">
        <v>0</v>
      </c>
      <c r="G346" s="1" t="s">
        <v>201</v>
      </c>
      <c r="H346" s="3" t="s">
        <v>72</v>
      </c>
      <c r="I346" s="3" t="s">
        <v>794</v>
      </c>
      <c r="J346" s="3" t="s">
        <v>793</v>
      </c>
      <c r="K346" s="79">
        <v>14.952840943146899</v>
      </c>
      <c r="L346" s="79">
        <v>0.71621515318200901</v>
      </c>
      <c r="M346" s="79">
        <f>VLOOKUP(D346,metadata!A:P,16,FALSE)</f>
        <v>6.59</v>
      </c>
      <c r="N346" s="79">
        <f t="shared" si="15"/>
        <v>0.10868211732655676</v>
      </c>
      <c r="O346" s="80">
        <f t="shared" si="16"/>
        <v>0.10868211732655676</v>
      </c>
    </row>
    <row r="347" spans="1:15" x14ac:dyDescent="0.2">
      <c r="A347" s="3" t="s">
        <v>702</v>
      </c>
      <c r="B347" s="3" t="s">
        <v>458</v>
      </c>
      <c r="C347" s="3" t="s">
        <v>772</v>
      </c>
      <c r="D347" s="3" t="s">
        <v>513</v>
      </c>
      <c r="E347" s="3" t="s">
        <v>721</v>
      </c>
      <c r="F347" s="3">
        <v>0</v>
      </c>
      <c r="G347" s="1" t="s">
        <v>201</v>
      </c>
      <c r="H347" s="3" t="s">
        <v>72</v>
      </c>
      <c r="I347" s="3" t="s">
        <v>794</v>
      </c>
      <c r="J347" s="3" t="s">
        <v>794</v>
      </c>
      <c r="K347" s="79">
        <v>14.867277674884701</v>
      </c>
      <c r="L347" s="79">
        <v>0.74991390447658401</v>
      </c>
      <c r="M347" s="79">
        <f>VLOOKUP(D347,metadata!A:P,16,FALSE)</f>
        <v>6.59</v>
      </c>
      <c r="N347" s="79">
        <f t="shared" si="15"/>
        <v>0.11379573664288073</v>
      </c>
      <c r="O347" s="80">
        <f t="shared" si="16"/>
        <v>0.11379573664288073</v>
      </c>
    </row>
    <row r="348" spans="1:15" x14ac:dyDescent="0.2">
      <c r="A348" s="3" t="s">
        <v>702</v>
      </c>
      <c r="B348" s="3" t="s">
        <v>458</v>
      </c>
      <c r="C348" s="3" t="s">
        <v>773</v>
      </c>
      <c r="D348" s="3" t="s">
        <v>485</v>
      </c>
      <c r="E348" s="3" t="s">
        <v>709</v>
      </c>
      <c r="F348" s="3">
        <v>16</v>
      </c>
      <c r="G348" s="1" t="s">
        <v>201</v>
      </c>
      <c r="H348" s="3" t="s">
        <v>72</v>
      </c>
      <c r="I348" s="3" t="s">
        <v>795</v>
      </c>
      <c r="J348" s="3" t="s">
        <v>793</v>
      </c>
      <c r="K348" s="79">
        <v>9.5974089525955009</v>
      </c>
      <c r="L348" s="79">
        <v>12.730361225101399</v>
      </c>
      <c r="M348" s="79">
        <f>VLOOKUP(D348,metadata!A:P,16,FALSE)</f>
        <v>35.1</v>
      </c>
      <c r="N348" s="79">
        <f t="shared" si="15"/>
        <v>0.36268835399149285</v>
      </c>
      <c r="O348" s="80">
        <f t="shared" si="16"/>
        <v>0.36268835399149285</v>
      </c>
    </row>
    <row r="349" spans="1:15" x14ac:dyDescent="0.2">
      <c r="A349" s="3" t="s">
        <v>702</v>
      </c>
      <c r="B349" s="3" t="s">
        <v>458</v>
      </c>
      <c r="C349" s="3" t="s">
        <v>774</v>
      </c>
      <c r="D349" s="3" t="s">
        <v>485</v>
      </c>
      <c r="E349" s="3" t="s">
        <v>709</v>
      </c>
      <c r="F349" s="3">
        <v>16</v>
      </c>
      <c r="G349" s="1" t="s">
        <v>201</v>
      </c>
      <c r="H349" s="3" t="s">
        <v>72</v>
      </c>
      <c r="I349" s="3" t="s">
        <v>795</v>
      </c>
      <c r="J349" s="3" t="s">
        <v>794</v>
      </c>
      <c r="K349" s="79">
        <v>9.6111921938736806</v>
      </c>
      <c r="L349" s="79">
        <v>12.6364223152927</v>
      </c>
      <c r="M349" s="79">
        <f>VLOOKUP(D349,metadata!A:P,16,FALSE)</f>
        <v>35.1</v>
      </c>
      <c r="N349" s="79">
        <f t="shared" si="15"/>
        <v>0.3600120317747208</v>
      </c>
      <c r="O349" s="80">
        <f t="shared" si="16"/>
        <v>0.3600120317747208</v>
      </c>
    </row>
    <row r="350" spans="1:15" x14ac:dyDescent="0.2">
      <c r="A350" s="3" t="s">
        <v>702</v>
      </c>
      <c r="B350" s="3" t="s">
        <v>458</v>
      </c>
      <c r="C350" s="3" t="s">
        <v>775</v>
      </c>
      <c r="D350" s="3" t="s">
        <v>470</v>
      </c>
      <c r="E350" s="3" t="s">
        <v>712</v>
      </c>
      <c r="F350" s="3">
        <v>4</v>
      </c>
      <c r="G350" s="1" t="s">
        <v>201</v>
      </c>
      <c r="H350" s="3" t="s">
        <v>71</v>
      </c>
      <c r="I350" s="3" t="s">
        <v>795</v>
      </c>
      <c r="J350" s="3" t="s">
        <v>793</v>
      </c>
      <c r="K350" s="79">
        <v>11.935300194659799</v>
      </c>
      <c r="L350" s="79">
        <v>3.62449097307961</v>
      </c>
      <c r="M350" s="79">
        <f>VLOOKUP(D350,metadata!A:P,16,FALSE)</f>
        <v>7.46</v>
      </c>
      <c r="N350" s="79">
        <f t="shared" si="15"/>
        <v>0.48585669880423726</v>
      </c>
      <c r="O350" s="80">
        <f t="shared" si="16"/>
        <v>0.48585669880423726</v>
      </c>
    </row>
    <row r="351" spans="1:15" x14ac:dyDescent="0.2">
      <c r="A351" s="3" t="s">
        <v>702</v>
      </c>
      <c r="B351" s="3" t="s">
        <v>458</v>
      </c>
      <c r="C351" s="3" t="s">
        <v>776</v>
      </c>
      <c r="D351" s="3" t="s">
        <v>470</v>
      </c>
      <c r="E351" s="3" t="s">
        <v>712</v>
      </c>
      <c r="F351" s="3">
        <v>4</v>
      </c>
      <c r="G351" s="1" t="s">
        <v>201</v>
      </c>
      <c r="H351" s="3" t="s">
        <v>71</v>
      </c>
      <c r="I351" s="3" t="s">
        <v>795</v>
      </c>
      <c r="J351" s="3" t="s">
        <v>794</v>
      </c>
      <c r="K351" s="79">
        <v>12.0005617055598</v>
      </c>
      <c r="L351" s="79">
        <v>3.49958819566233</v>
      </c>
      <c r="M351" s="79">
        <f>VLOOKUP(D351,metadata!A:P,16,FALSE)</f>
        <v>7.46</v>
      </c>
      <c r="N351" s="79">
        <f t="shared" si="15"/>
        <v>0.46911369915044637</v>
      </c>
      <c r="O351" s="80">
        <f t="shared" si="16"/>
        <v>0.46911369915044637</v>
      </c>
    </row>
    <row r="352" spans="1:15" x14ac:dyDescent="0.2">
      <c r="A352" s="3" t="s">
        <v>702</v>
      </c>
      <c r="B352" s="3" t="s">
        <v>458</v>
      </c>
      <c r="C352" s="3" t="s">
        <v>777</v>
      </c>
      <c r="D352" s="3" t="s">
        <v>487</v>
      </c>
      <c r="E352" s="3" t="s">
        <v>715</v>
      </c>
      <c r="F352" s="3">
        <v>4</v>
      </c>
      <c r="G352" s="1" t="s">
        <v>201</v>
      </c>
      <c r="H352" s="3" t="s">
        <v>72</v>
      </c>
      <c r="I352" s="3" t="s">
        <v>795</v>
      </c>
      <c r="J352" s="3" t="s">
        <v>793</v>
      </c>
      <c r="K352" s="79">
        <v>12.7462280344288</v>
      </c>
      <c r="L352" s="79">
        <v>2.3442330455969702</v>
      </c>
      <c r="M352" s="79">
        <f>VLOOKUP(D352,metadata!A:P,16,FALSE)</f>
        <v>9.0399999999999991</v>
      </c>
      <c r="N352" s="79">
        <f t="shared" si="15"/>
        <v>0.25931781477842591</v>
      </c>
      <c r="O352" s="80">
        <f t="shared" si="16"/>
        <v>0.25931781477842591</v>
      </c>
    </row>
    <row r="353" spans="1:15" x14ac:dyDescent="0.2">
      <c r="A353" s="3" t="s">
        <v>702</v>
      </c>
      <c r="B353" s="3" t="s">
        <v>458</v>
      </c>
      <c r="C353" s="3" t="s">
        <v>778</v>
      </c>
      <c r="D353" s="3" t="s">
        <v>487</v>
      </c>
      <c r="E353" s="3" t="s">
        <v>715</v>
      </c>
      <c r="F353" s="3">
        <v>4</v>
      </c>
      <c r="G353" s="1" t="s">
        <v>201</v>
      </c>
      <c r="H353" s="3" t="s">
        <v>72</v>
      </c>
      <c r="I353" s="3" t="s">
        <v>795</v>
      </c>
      <c r="J353" s="3" t="s">
        <v>794</v>
      </c>
      <c r="K353" s="79">
        <v>12.729263863397099</v>
      </c>
      <c r="L353" s="79">
        <v>2.3657002320917</v>
      </c>
      <c r="M353" s="79">
        <f>VLOOKUP(D353,metadata!A:P,16,FALSE)</f>
        <v>9.0399999999999991</v>
      </c>
      <c r="N353" s="79">
        <f t="shared" si="15"/>
        <v>0.26169250354996682</v>
      </c>
      <c r="O353" s="80">
        <f t="shared" si="16"/>
        <v>0.26169250354996682</v>
      </c>
    </row>
    <row r="354" spans="1:15" x14ac:dyDescent="0.2">
      <c r="A354" s="3" t="s">
        <v>702</v>
      </c>
      <c r="B354" s="3" t="s">
        <v>458</v>
      </c>
      <c r="C354" s="3" t="s">
        <v>779</v>
      </c>
      <c r="D354" s="3" t="s">
        <v>488</v>
      </c>
      <c r="E354" s="3" t="s">
        <v>718</v>
      </c>
      <c r="F354" s="3">
        <v>16</v>
      </c>
      <c r="G354" s="1" t="s">
        <v>201</v>
      </c>
      <c r="H354" s="3" t="s">
        <v>72</v>
      </c>
      <c r="I354" s="3" t="s">
        <v>795</v>
      </c>
      <c r="J354" s="3" t="s">
        <v>793</v>
      </c>
      <c r="K354" s="79">
        <v>10.2320774373084</v>
      </c>
      <c r="L354" s="79">
        <v>9.0516579838905997</v>
      </c>
      <c r="M354" s="79">
        <f>VLOOKUP(D354,metadata!A:P,16,FALSE)</f>
        <v>16.5</v>
      </c>
      <c r="N354" s="79">
        <f t="shared" si="15"/>
        <v>0.54858533235700602</v>
      </c>
      <c r="O354" s="80">
        <f t="shared" si="16"/>
        <v>0.54858533235700602</v>
      </c>
    </row>
    <row r="355" spans="1:15" x14ac:dyDescent="0.2">
      <c r="A355" s="3" t="s">
        <v>702</v>
      </c>
      <c r="B355" s="3" t="s">
        <v>458</v>
      </c>
      <c r="C355" s="3" t="s">
        <v>780</v>
      </c>
      <c r="D355" s="3" t="s">
        <v>488</v>
      </c>
      <c r="E355" s="3" t="s">
        <v>718</v>
      </c>
      <c r="F355" s="3">
        <v>16</v>
      </c>
      <c r="G355" s="1" t="s">
        <v>201</v>
      </c>
      <c r="H355" s="3" t="s">
        <v>72</v>
      </c>
      <c r="I355" s="3" t="s">
        <v>795</v>
      </c>
      <c r="J355" s="3" t="s">
        <v>794</v>
      </c>
      <c r="K355" s="79">
        <v>10.124055072745399</v>
      </c>
      <c r="L355" s="79">
        <v>9.5926216663247104</v>
      </c>
      <c r="M355" s="79">
        <f>VLOOKUP(D355,metadata!A:P,16,FALSE)</f>
        <v>16.5</v>
      </c>
      <c r="N355" s="79">
        <f t="shared" si="15"/>
        <v>0.58137101008028547</v>
      </c>
      <c r="O355" s="80">
        <f t="shared" si="16"/>
        <v>0.58137101008028547</v>
      </c>
    </row>
    <row r="356" spans="1:15" x14ac:dyDescent="0.2">
      <c r="A356" s="3" t="s">
        <v>702</v>
      </c>
      <c r="B356" s="3" t="s">
        <v>458</v>
      </c>
      <c r="C356" s="3" t="s">
        <v>781</v>
      </c>
      <c r="D356" s="3" t="s">
        <v>517</v>
      </c>
      <c r="E356" s="3" t="s">
        <v>721</v>
      </c>
      <c r="F356" s="3">
        <v>0</v>
      </c>
      <c r="G356" s="1" t="s">
        <v>201</v>
      </c>
      <c r="H356" s="3" t="s">
        <v>72</v>
      </c>
      <c r="I356" s="3" t="s">
        <v>795</v>
      </c>
      <c r="J356" s="3" t="s">
        <v>793</v>
      </c>
      <c r="K356" s="79">
        <v>12.679016448516499</v>
      </c>
      <c r="L356" s="79">
        <v>2.43044586534146</v>
      </c>
      <c r="M356" s="79">
        <f>VLOOKUP(D356,metadata!A:P,16,FALSE)</f>
        <v>9.41</v>
      </c>
      <c r="N356" s="79">
        <f t="shared" si="15"/>
        <v>0.25828330131152605</v>
      </c>
      <c r="O356" s="80">
        <f t="shared" si="16"/>
        <v>0.25828330131152605</v>
      </c>
    </row>
    <row r="357" spans="1:15" x14ac:dyDescent="0.2">
      <c r="A357" s="3" t="s">
        <v>702</v>
      </c>
      <c r="B357" s="3" t="s">
        <v>458</v>
      </c>
      <c r="C357" s="3" t="s">
        <v>782</v>
      </c>
      <c r="D357" s="3" t="s">
        <v>517</v>
      </c>
      <c r="E357" s="3" t="s">
        <v>721</v>
      </c>
      <c r="F357" s="3">
        <v>0</v>
      </c>
      <c r="G357" s="1" t="s">
        <v>201</v>
      </c>
      <c r="H357" s="3" t="s">
        <v>72</v>
      </c>
      <c r="I357" s="3" t="s">
        <v>795</v>
      </c>
      <c r="J357" s="3" t="s">
        <v>794</v>
      </c>
      <c r="K357" s="79">
        <v>12.633889200238199</v>
      </c>
      <c r="L357" s="79">
        <v>2.4901029262777401</v>
      </c>
      <c r="M357" s="79">
        <f>VLOOKUP(D357,metadata!A:P,16,FALSE)</f>
        <v>9.41</v>
      </c>
      <c r="N357" s="79">
        <f t="shared" si="15"/>
        <v>0.26462305273939851</v>
      </c>
      <c r="O357" s="80">
        <f t="shared" si="16"/>
        <v>0.26462305273939851</v>
      </c>
    </row>
    <row r="358" spans="1:15" x14ac:dyDescent="0.2">
      <c r="A358" s="3" t="s">
        <v>702</v>
      </c>
      <c r="B358" s="3" t="s">
        <v>458</v>
      </c>
      <c r="C358" s="3" t="s">
        <v>783</v>
      </c>
      <c r="D358" s="3" t="s">
        <v>489</v>
      </c>
      <c r="E358" s="3" t="s">
        <v>709</v>
      </c>
      <c r="F358" s="3">
        <v>16</v>
      </c>
      <c r="G358" s="1" t="s">
        <v>201</v>
      </c>
      <c r="H358" s="3" t="s">
        <v>72</v>
      </c>
      <c r="I358" s="3" t="s">
        <v>796</v>
      </c>
      <c r="J358" s="3" t="s">
        <v>793</v>
      </c>
      <c r="K358" s="79">
        <v>10.6567142168619</v>
      </c>
      <c r="L358" s="79">
        <v>7.2049446027175499</v>
      </c>
      <c r="M358" s="79">
        <f>VLOOKUP(D358,metadata!A:P,16,FALSE)</f>
        <v>17.7</v>
      </c>
      <c r="N358" s="79">
        <f t="shared" si="15"/>
        <v>0.40705901710268644</v>
      </c>
      <c r="O358" s="80">
        <f t="shared" si="16"/>
        <v>0.40705901710268644</v>
      </c>
    </row>
    <row r="359" spans="1:15" x14ac:dyDescent="0.2">
      <c r="A359" s="3" t="s">
        <v>702</v>
      </c>
      <c r="B359" s="3" t="s">
        <v>458</v>
      </c>
      <c r="C359" s="3" t="s">
        <v>784</v>
      </c>
      <c r="D359" s="3" t="s">
        <v>489</v>
      </c>
      <c r="E359" s="3" t="s">
        <v>709</v>
      </c>
      <c r="F359" s="3">
        <v>16</v>
      </c>
      <c r="G359" s="1" t="s">
        <v>201</v>
      </c>
      <c r="H359" s="3" t="s">
        <v>72</v>
      </c>
      <c r="I359" s="3" t="s">
        <v>796</v>
      </c>
      <c r="J359" s="3" t="s">
        <v>794</v>
      </c>
      <c r="K359" s="79">
        <v>10.5998411213338</v>
      </c>
      <c r="L359" s="79">
        <v>7.4285340931567401</v>
      </c>
      <c r="M359" s="79">
        <f>VLOOKUP(D359,metadata!A:P,16,FALSE)</f>
        <v>17.7</v>
      </c>
      <c r="N359" s="79">
        <f t="shared" si="15"/>
        <v>0.41969119170377062</v>
      </c>
      <c r="O359" s="80">
        <f t="shared" si="16"/>
        <v>0.41969119170377062</v>
      </c>
    </row>
    <row r="360" spans="1:15" x14ac:dyDescent="0.2">
      <c r="A360" s="3" t="s">
        <v>702</v>
      </c>
      <c r="B360" s="3" t="s">
        <v>458</v>
      </c>
      <c r="C360" s="3" t="s">
        <v>785</v>
      </c>
      <c r="D360" s="3" t="s">
        <v>474</v>
      </c>
      <c r="E360" s="3" t="s">
        <v>712</v>
      </c>
      <c r="F360" s="3">
        <v>4</v>
      </c>
      <c r="G360" s="1" t="s">
        <v>201</v>
      </c>
      <c r="H360" s="3" t="s">
        <v>71</v>
      </c>
      <c r="I360" s="3" t="s">
        <v>796</v>
      </c>
      <c r="J360" s="3" t="s">
        <v>793</v>
      </c>
      <c r="K360" s="79">
        <v>14.5464653178253</v>
      </c>
      <c r="L360" s="79">
        <v>0.89100345762294597</v>
      </c>
      <c r="M360" s="79">
        <f>VLOOKUP(D360,metadata!A:P,16,FALSE)</f>
        <v>5.58</v>
      </c>
      <c r="N360" s="79">
        <f t="shared" si="15"/>
        <v>0.15967803900052796</v>
      </c>
      <c r="O360" s="80">
        <f t="shared" si="16"/>
        <v>0.15967803900052796</v>
      </c>
    </row>
    <row r="361" spans="1:15" x14ac:dyDescent="0.2">
      <c r="A361" s="3" t="s">
        <v>702</v>
      </c>
      <c r="B361" s="3" t="s">
        <v>458</v>
      </c>
      <c r="C361" s="3" t="s">
        <v>786</v>
      </c>
      <c r="D361" s="3" t="s">
        <v>474</v>
      </c>
      <c r="E361" s="3" t="s">
        <v>712</v>
      </c>
      <c r="F361" s="3">
        <v>4</v>
      </c>
      <c r="G361" s="1" t="s">
        <v>201</v>
      </c>
      <c r="H361" s="3" t="s">
        <v>71</v>
      </c>
      <c r="I361" s="3" t="s">
        <v>796</v>
      </c>
      <c r="J361" s="3" t="s">
        <v>794</v>
      </c>
      <c r="K361" s="79">
        <v>14.490514906754999</v>
      </c>
      <c r="L361" s="79">
        <v>0.91819841214623699</v>
      </c>
      <c r="M361" s="79">
        <f>VLOOKUP(D361,metadata!A:P,16,FALSE)</f>
        <v>5.58</v>
      </c>
      <c r="N361" s="79">
        <f t="shared" si="15"/>
        <v>0.16455168676455859</v>
      </c>
      <c r="O361" s="80">
        <f t="shared" si="16"/>
        <v>0.16455168676455859</v>
      </c>
    </row>
    <row r="362" spans="1:15" x14ac:dyDescent="0.2">
      <c r="A362" s="3" t="s">
        <v>702</v>
      </c>
      <c r="B362" s="3" t="s">
        <v>458</v>
      </c>
      <c r="C362" s="3" t="s">
        <v>787</v>
      </c>
      <c r="D362" s="3" t="s">
        <v>491</v>
      </c>
      <c r="E362" s="3" t="s">
        <v>715</v>
      </c>
      <c r="F362" s="3">
        <v>4</v>
      </c>
      <c r="G362" s="1" t="s">
        <v>201</v>
      </c>
      <c r="H362" s="3" t="s">
        <v>72</v>
      </c>
      <c r="I362" s="3" t="s">
        <v>796</v>
      </c>
      <c r="J362" s="3" t="s">
        <v>793</v>
      </c>
      <c r="K362" s="79">
        <v>12.9184074467973</v>
      </c>
      <c r="L362" s="79">
        <v>2.1370725814745501</v>
      </c>
      <c r="M362" s="79">
        <f>VLOOKUP(D362,metadata!A:P,16,FALSE)</f>
        <v>10.9</v>
      </c>
      <c r="N362" s="79">
        <f t="shared" si="15"/>
        <v>0.19606170472243578</v>
      </c>
      <c r="O362" s="80">
        <f t="shared" si="16"/>
        <v>0.19606170472243578</v>
      </c>
    </row>
    <row r="363" spans="1:15" x14ac:dyDescent="0.2">
      <c r="A363" s="3" t="s">
        <v>702</v>
      </c>
      <c r="B363" s="3" t="s">
        <v>458</v>
      </c>
      <c r="C363" s="3" t="s">
        <v>788</v>
      </c>
      <c r="D363" s="3" t="s">
        <v>491</v>
      </c>
      <c r="E363" s="3" t="s">
        <v>715</v>
      </c>
      <c r="F363" s="3">
        <v>4</v>
      </c>
      <c r="G363" s="1" t="s">
        <v>201</v>
      </c>
      <c r="H363" s="3" t="s">
        <v>72</v>
      </c>
      <c r="I363" s="3" t="s">
        <v>796</v>
      </c>
      <c r="J363" s="3" t="s">
        <v>794</v>
      </c>
      <c r="K363" s="79">
        <v>12.9184754973676</v>
      </c>
      <c r="L363" s="79">
        <v>2.1369944359994202</v>
      </c>
      <c r="M363" s="79">
        <f>VLOOKUP(D363,metadata!A:P,16,FALSE)</f>
        <v>10.9</v>
      </c>
      <c r="N363" s="79">
        <f t="shared" si="15"/>
        <v>0.19605453541279083</v>
      </c>
      <c r="O363" s="80">
        <f t="shared" si="16"/>
        <v>0.19605453541279083</v>
      </c>
    </row>
    <row r="364" spans="1:15" x14ac:dyDescent="0.2">
      <c r="A364" s="3" t="s">
        <v>702</v>
      </c>
      <c r="B364" s="3" t="s">
        <v>458</v>
      </c>
      <c r="C364" s="3" t="s">
        <v>789</v>
      </c>
      <c r="D364" s="3" t="s">
        <v>492</v>
      </c>
      <c r="E364" s="3" t="s">
        <v>718</v>
      </c>
      <c r="F364" s="3">
        <v>16</v>
      </c>
      <c r="G364" s="1" t="s">
        <v>201</v>
      </c>
      <c r="H364" s="3" t="s">
        <v>72</v>
      </c>
      <c r="I364" s="3" t="s">
        <v>796</v>
      </c>
      <c r="J364" s="3" t="s">
        <v>793</v>
      </c>
      <c r="K364" s="79">
        <v>13.425464515985601</v>
      </c>
      <c r="L364" s="79">
        <v>1.6273739456660199</v>
      </c>
      <c r="M364" s="79">
        <f>VLOOKUP(D364,metadata!A:P,16,FALSE)</f>
        <v>10</v>
      </c>
      <c r="N364" s="79">
        <f t="shared" si="15"/>
        <v>0.16273739456660199</v>
      </c>
      <c r="O364" s="80">
        <f t="shared" si="16"/>
        <v>0.16273739456660199</v>
      </c>
    </row>
    <row r="365" spans="1:15" x14ac:dyDescent="0.2">
      <c r="A365" s="3" t="s">
        <v>702</v>
      </c>
      <c r="B365" s="3" t="s">
        <v>458</v>
      </c>
      <c r="C365" s="3" t="s">
        <v>790</v>
      </c>
      <c r="D365" s="3" t="s">
        <v>492</v>
      </c>
      <c r="E365" s="3" t="s">
        <v>718</v>
      </c>
      <c r="F365" s="3">
        <v>16</v>
      </c>
      <c r="G365" s="1" t="s">
        <v>201</v>
      </c>
      <c r="H365" s="3" t="s">
        <v>72</v>
      </c>
      <c r="I365" s="3" t="s">
        <v>796</v>
      </c>
      <c r="J365" s="3" t="s">
        <v>794</v>
      </c>
      <c r="K365" s="79">
        <v>13.035196496189</v>
      </c>
      <c r="L365" s="79">
        <v>2.0070778155173401</v>
      </c>
      <c r="M365" s="79">
        <f>VLOOKUP(D365,metadata!A:P,16,FALSE)</f>
        <v>10</v>
      </c>
      <c r="N365" s="79">
        <f t="shared" si="15"/>
        <v>0.20070778155173402</v>
      </c>
      <c r="O365" s="80">
        <f t="shared" si="16"/>
        <v>0.20070778155173402</v>
      </c>
    </row>
    <row r="366" spans="1:15" x14ac:dyDescent="0.2">
      <c r="A366" s="3" t="s">
        <v>702</v>
      </c>
      <c r="B366" s="3" t="s">
        <v>458</v>
      </c>
      <c r="C366" s="3" t="s">
        <v>791</v>
      </c>
      <c r="D366" s="3" t="s">
        <v>521</v>
      </c>
      <c r="E366" s="3" t="s">
        <v>721</v>
      </c>
      <c r="F366" s="3">
        <v>0</v>
      </c>
      <c r="G366" s="1" t="s">
        <v>201</v>
      </c>
      <c r="H366" s="3" t="s">
        <v>72</v>
      </c>
      <c r="I366" s="3" t="s">
        <v>796</v>
      </c>
      <c r="J366" s="3" t="s">
        <v>793</v>
      </c>
      <c r="K366" s="79">
        <v>11.230209082652101</v>
      </c>
      <c r="L366" s="79">
        <v>5.2941244108554599</v>
      </c>
      <c r="M366" s="79">
        <f>VLOOKUP(D366,metadata!A:P,16,FALSE)</f>
        <v>12</v>
      </c>
      <c r="N366" s="79">
        <f t="shared" si="15"/>
        <v>0.44117703423795501</v>
      </c>
      <c r="O366" s="80">
        <f t="shared" si="16"/>
        <v>0.44117703423795501</v>
      </c>
    </row>
    <row r="367" spans="1:15" x14ac:dyDescent="0.2">
      <c r="A367" s="3" t="s">
        <v>702</v>
      </c>
      <c r="B367" s="3" t="s">
        <v>458</v>
      </c>
      <c r="C367" s="3" t="s">
        <v>792</v>
      </c>
      <c r="D367" s="3" t="s">
        <v>521</v>
      </c>
      <c r="E367" s="3" t="s">
        <v>721</v>
      </c>
      <c r="F367" s="3">
        <v>0</v>
      </c>
      <c r="G367" s="1" t="s">
        <v>201</v>
      </c>
      <c r="H367" s="3" t="s">
        <v>72</v>
      </c>
      <c r="I367" s="3" t="s">
        <v>796</v>
      </c>
      <c r="J367" s="3" t="s">
        <v>794</v>
      </c>
      <c r="K367" s="79">
        <v>10.9816978113047</v>
      </c>
      <c r="L367" s="79">
        <v>6.0504715197422003</v>
      </c>
      <c r="M367" s="79">
        <f>VLOOKUP(D367,metadata!A:P,16,FALSE)</f>
        <v>12</v>
      </c>
      <c r="N367" s="79">
        <f t="shared" si="15"/>
        <v>0.50420595997851669</v>
      </c>
      <c r="O367" s="80">
        <f t="shared" si="16"/>
        <v>0.50420595997851669</v>
      </c>
    </row>
    <row r="368" spans="1:15" x14ac:dyDescent="0.2">
      <c r="A368" s="3" t="s">
        <v>705</v>
      </c>
      <c r="B368" s="3" t="s">
        <v>459</v>
      </c>
      <c r="C368" s="3" t="s">
        <v>708</v>
      </c>
      <c r="D368" s="3" t="s">
        <v>494</v>
      </c>
      <c r="E368" s="3" t="s">
        <v>797</v>
      </c>
      <c r="F368" s="3">
        <v>21</v>
      </c>
      <c r="G368" s="1" t="s">
        <v>201</v>
      </c>
      <c r="H368" s="3" t="s">
        <v>71</v>
      </c>
      <c r="I368" s="3" t="s">
        <v>793</v>
      </c>
      <c r="J368" s="3" t="s">
        <v>793</v>
      </c>
      <c r="K368" s="79">
        <v>11.562014779907701</v>
      </c>
      <c r="L368" s="79">
        <v>4.3157279472207799</v>
      </c>
      <c r="M368" s="79">
        <f>VLOOKUP(D368,metadata!A:P,16,FALSE)</f>
        <v>8.4499999999999993</v>
      </c>
      <c r="N368" s="79">
        <f t="shared" si="15"/>
        <v>0.51073703517405689</v>
      </c>
      <c r="O368" s="80">
        <f t="shared" si="16"/>
        <v>0.51073703517405689</v>
      </c>
    </row>
    <row r="369" spans="1:15" x14ac:dyDescent="0.2">
      <c r="A369" s="3" t="s">
        <v>705</v>
      </c>
      <c r="B369" s="3" t="s">
        <v>459</v>
      </c>
      <c r="C369" s="3" t="s">
        <v>710</v>
      </c>
      <c r="D369" s="3" t="s">
        <v>494</v>
      </c>
      <c r="E369" s="3" t="s">
        <v>797</v>
      </c>
      <c r="F369" s="3">
        <v>21</v>
      </c>
      <c r="G369" s="1" t="s">
        <v>201</v>
      </c>
      <c r="H369" s="3" t="s">
        <v>71</v>
      </c>
      <c r="I369" s="3" t="s">
        <v>793</v>
      </c>
      <c r="J369" s="3" t="s">
        <v>794</v>
      </c>
      <c r="K369" s="79">
        <v>11.675441542532701</v>
      </c>
      <c r="L369" s="79">
        <v>4.0921565185895403</v>
      </c>
      <c r="M369" s="79">
        <f>VLOOKUP(D369,metadata!A:P,16,FALSE)</f>
        <v>8.4499999999999993</v>
      </c>
      <c r="N369" s="79">
        <f t="shared" si="15"/>
        <v>0.48427887793959062</v>
      </c>
      <c r="O369" s="80">
        <f t="shared" si="16"/>
        <v>0.48427887793959062</v>
      </c>
    </row>
    <row r="370" spans="1:15" x14ac:dyDescent="0.2">
      <c r="A370" s="3" t="s">
        <v>705</v>
      </c>
      <c r="B370" s="3" t="s">
        <v>459</v>
      </c>
      <c r="C370" s="3" t="s">
        <v>711</v>
      </c>
      <c r="D370" s="3" t="s">
        <v>495</v>
      </c>
      <c r="E370" s="3" t="s">
        <v>798</v>
      </c>
      <c r="F370" s="3">
        <v>16</v>
      </c>
      <c r="G370" s="1" t="s">
        <v>201</v>
      </c>
      <c r="H370" s="3" t="s">
        <v>71</v>
      </c>
      <c r="I370" s="3" t="s">
        <v>793</v>
      </c>
      <c r="J370" s="3" t="s">
        <v>793</v>
      </c>
      <c r="K370" s="79">
        <v>11.2313268952337</v>
      </c>
      <c r="L370" s="79">
        <v>5.0397132838465701</v>
      </c>
      <c r="M370" s="79">
        <f>VLOOKUP(D370,metadata!A:P,16,FALSE)</f>
        <v>7.59</v>
      </c>
      <c r="N370" s="79">
        <f t="shared" si="15"/>
        <v>0.66399384503907377</v>
      </c>
      <c r="O370" s="80">
        <f t="shared" si="16"/>
        <v>0.66399384503907377</v>
      </c>
    </row>
    <row r="371" spans="1:15" x14ac:dyDescent="0.2">
      <c r="A371" s="3" t="s">
        <v>705</v>
      </c>
      <c r="B371" s="3" t="s">
        <v>459</v>
      </c>
      <c r="C371" s="3" t="s">
        <v>713</v>
      </c>
      <c r="D371" s="3" t="s">
        <v>495</v>
      </c>
      <c r="E371" s="3" t="s">
        <v>798</v>
      </c>
      <c r="F371" s="3">
        <v>16</v>
      </c>
      <c r="G371" s="1" t="s">
        <v>201</v>
      </c>
      <c r="H371" s="3" t="s">
        <v>71</v>
      </c>
      <c r="I371" s="3" t="s">
        <v>793</v>
      </c>
      <c r="J371" s="3" t="s">
        <v>794</v>
      </c>
      <c r="K371" s="79">
        <v>11.097769368966301</v>
      </c>
      <c r="L371" s="79">
        <v>5.3654693748948601</v>
      </c>
      <c r="M371" s="79">
        <f>VLOOKUP(D371,metadata!A:P,16,FALSE)</f>
        <v>7.59</v>
      </c>
      <c r="N371" s="79">
        <f t="shared" si="15"/>
        <v>0.70691296111921742</v>
      </c>
      <c r="O371" s="80">
        <f t="shared" si="16"/>
        <v>0.70691296111921742</v>
      </c>
    </row>
    <row r="372" spans="1:15" x14ac:dyDescent="0.2">
      <c r="A372" s="3" t="s">
        <v>705</v>
      </c>
      <c r="B372" s="3" t="s">
        <v>459</v>
      </c>
      <c r="C372" s="3" t="s">
        <v>714</v>
      </c>
      <c r="D372" s="3" t="s">
        <v>496</v>
      </c>
      <c r="E372" s="3" t="s">
        <v>799</v>
      </c>
      <c r="F372" s="3">
        <v>15</v>
      </c>
      <c r="G372" s="1" t="s">
        <v>201</v>
      </c>
      <c r="H372" s="3" t="s">
        <v>71</v>
      </c>
      <c r="I372" s="3" t="s">
        <v>793</v>
      </c>
      <c r="J372" s="3" t="s">
        <v>793</v>
      </c>
      <c r="K372" s="79">
        <v>12.713845109872899</v>
      </c>
      <c r="L372" s="79">
        <v>2.5145414451909001</v>
      </c>
      <c r="M372" s="79">
        <f>VLOOKUP(D372,metadata!A:P,16,FALSE)</f>
        <v>2.12</v>
      </c>
      <c r="N372" s="79">
        <f t="shared" si="15"/>
        <v>1.1861044552787263</v>
      </c>
      <c r="O372" s="80">
        <f t="shared" si="16"/>
        <v>1.1861044552787263</v>
      </c>
    </row>
    <row r="373" spans="1:15" x14ac:dyDescent="0.2">
      <c r="A373" s="3" t="s">
        <v>705</v>
      </c>
      <c r="B373" s="3" t="s">
        <v>459</v>
      </c>
      <c r="C373" s="3" t="s">
        <v>716</v>
      </c>
      <c r="D373" s="3" t="s">
        <v>496</v>
      </c>
      <c r="E373" s="3" t="s">
        <v>799</v>
      </c>
      <c r="F373" s="3">
        <v>15</v>
      </c>
      <c r="G373" s="1" t="s">
        <v>201</v>
      </c>
      <c r="H373" s="3" t="s">
        <v>71</v>
      </c>
      <c r="I373" s="3" t="s">
        <v>793</v>
      </c>
      <c r="J373" s="3" t="s">
        <v>794</v>
      </c>
      <c r="K373" s="79">
        <v>12.6908573136493</v>
      </c>
      <c r="L373" s="79">
        <v>2.5417964107034199</v>
      </c>
      <c r="M373" s="79">
        <f>VLOOKUP(D373,metadata!A:P,16,FALSE)</f>
        <v>2.12</v>
      </c>
      <c r="N373" s="79">
        <f t="shared" si="15"/>
        <v>1.1989605710865188</v>
      </c>
      <c r="O373" s="80">
        <f t="shared" si="16"/>
        <v>1.1989605710865188</v>
      </c>
    </row>
    <row r="374" spans="1:15" x14ac:dyDescent="0.2">
      <c r="A374" s="3" t="s">
        <v>705</v>
      </c>
      <c r="B374" s="3" t="s">
        <v>459</v>
      </c>
      <c r="C374" s="3" t="s">
        <v>717</v>
      </c>
      <c r="D374" s="3" t="s">
        <v>527</v>
      </c>
      <c r="E374" s="3" t="s">
        <v>800</v>
      </c>
      <c r="F374" s="3">
        <v>16</v>
      </c>
      <c r="G374" s="1" t="s">
        <v>201</v>
      </c>
      <c r="H374" s="3" t="s">
        <v>71</v>
      </c>
      <c r="I374" s="3" t="s">
        <v>793</v>
      </c>
      <c r="J374" s="3" t="s">
        <v>793</v>
      </c>
      <c r="K374" s="79">
        <v>12.4883430707513</v>
      </c>
      <c r="L374" s="79">
        <v>2.7950345831800298</v>
      </c>
      <c r="M374" s="79">
        <f>VLOOKUP(D374,metadata!A:P,16,FALSE)</f>
        <v>6.33</v>
      </c>
      <c r="N374" s="79">
        <f t="shared" si="15"/>
        <v>0.44155364663191626</v>
      </c>
      <c r="O374" s="80">
        <f t="shared" si="16"/>
        <v>0.44155364663191626</v>
      </c>
    </row>
    <row r="375" spans="1:15" x14ac:dyDescent="0.2">
      <c r="A375" s="3" t="s">
        <v>705</v>
      </c>
      <c r="B375" s="3" t="s">
        <v>459</v>
      </c>
      <c r="C375" s="3" t="s">
        <v>719</v>
      </c>
      <c r="D375" s="3" t="s">
        <v>527</v>
      </c>
      <c r="E375" s="3" t="s">
        <v>800</v>
      </c>
      <c r="F375" s="3">
        <v>16</v>
      </c>
      <c r="G375" s="1" t="s">
        <v>201</v>
      </c>
      <c r="H375" s="3" t="s">
        <v>71</v>
      </c>
      <c r="I375" s="3" t="s">
        <v>793</v>
      </c>
      <c r="J375" s="3" t="s">
        <v>794</v>
      </c>
      <c r="K375" s="79">
        <v>12.305767029666301</v>
      </c>
      <c r="L375" s="79">
        <v>3.0448980897156899</v>
      </c>
      <c r="M375" s="79">
        <f>VLOOKUP(D375,metadata!A:P,16,FALSE)</f>
        <v>6.33</v>
      </c>
      <c r="N375" s="79">
        <f t="shared" si="15"/>
        <v>0.48102655445745496</v>
      </c>
      <c r="O375" s="80">
        <f t="shared" si="16"/>
        <v>0.48102655445745496</v>
      </c>
    </row>
    <row r="376" spans="1:15" x14ac:dyDescent="0.2">
      <c r="A376" s="3" t="s">
        <v>705</v>
      </c>
      <c r="B376" s="3" t="s">
        <v>459</v>
      </c>
      <c r="C376" s="3" t="s">
        <v>720</v>
      </c>
      <c r="D376" s="3" t="s">
        <v>528</v>
      </c>
      <c r="E376" s="3" t="s">
        <v>801</v>
      </c>
      <c r="F376" s="3">
        <v>8</v>
      </c>
      <c r="G376" s="1" t="s">
        <v>202</v>
      </c>
      <c r="H376" s="3" t="s">
        <v>71</v>
      </c>
      <c r="I376" s="3" t="s">
        <v>793</v>
      </c>
      <c r="J376" s="3" t="s">
        <v>793</v>
      </c>
      <c r="K376" s="79">
        <v>13.529701697877901</v>
      </c>
      <c r="L376" s="79">
        <v>1.71510962999442</v>
      </c>
      <c r="M376" s="79">
        <f>VLOOKUP(D376,metadata!A:P,16,FALSE)</f>
        <v>14.1</v>
      </c>
      <c r="N376" s="79">
        <f t="shared" si="15"/>
        <v>0.12163898085066809</v>
      </c>
      <c r="O376" s="80">
        <f t="shared" si="16"/>
        <v>0.12163898085066809</v>
      </c>
    </row>
    <row r="377" spans="1:15" x14ac:dyDescent="0.2">
      <c r="A377" s="3" t="s">
        <v>705</v>
      </c>
      <c r="B377" s="3" t="s">
        <v>459</v>
      </c>
      <c r="C377" s="3" t="s">
        <v>722</v>
      </c>
      <c r="D377" s="3" t="s">
        <v>528</v>
      </c>
      <c r="E377" s="3" t="s">
        <v>801</v>
      </c>
      <c r="F377" s="3">
        <v>8</v>
      </c>
      <c r="G377" s="1" t="s">
        <v>202</v>
      </c>
      <c r="H377" s="3" t="s">
        <v>71</v>
      </c>
      <c r="I377" s="3" t="s">
        <v>793</v>
      </c>
      <c r="J377" s="3" t="s">
        <v>794</v>
      </c>
      <c r="K377" s="79">
        <v>13.5153818495679</v>
      </c>
      <c r="L377" s="79">
        <v>1.72666638237545</v>
      </c>
      <c r="M377" s="79">
        <f>VLOOKUP(D377,metadata!A:P,16,FALSE)</f>
        <v>14.1</v>
      </c>
      <c r="N377" s="79">
        <f t="shared" si="15"/>
        <v>0.12245860867910993</v>
      </c>
      <c r="O377" s="80">
        <f t="shared" si="16"/>
        <v>0.12245860867910993</v>
      </c>
    </row>
    <row r="378" spans="1:15" x14ac:dyDescent="0.2">
      <c r="A378" s="3" t="s">
        <v>705</v>
      </c>
      <c r="B378" s="3" t="s">
        <v>459</v>
      </c>
      <c r="C378" s="3" t="s">
        <v>723</v>
      </c>
      <c r="D378" s="3" t="s">
        <v>498</v>
      </c>
      <c r="E378" s="3" t="s">
        <v>797</v>
      </c>
      <c r="F378" s="3">
        <v>21</v>
      </c>
      <c r="G378" s="1" t="s">
        <v>201</v>
      </c>
      <c r="H378" s="3" t="s">
        <v>71</v>
      </c>
      <c r="I378" s="3" t="s">
        <v>794</v>
      </c>
      <c r="J378" s="3" t="s">
        <v>793</v>
      </c>
      <c r="K378" s="79">
        <v>13.2996389373198</v>
      </c>
      <c r="L378" s="79">
        <v>1.9105093306191001</v>
      </c>
      <c r="M378" s="79">
        <f>VLOOKUP(D378,metadata!A:P,16,FALSE)</f>
        <v>5.42</v>
      </c>
      <c r="N378" s="79">
        <f t="shared" si="15"/>
        <v>0.35249249642418823</v>
      </c>
      <c r="O378" s="80">
        <f t="shared" si="16"/>
        <v>0.35249249642418823</v>
      </c>
    </row>
    <row r="379" spans="1:15" x14ac:dyDescent="0.2">
      <c r="A379" s="3" t="s">
        <v>705</v>
      </c>
      <c r="B379" s="3" t="s">
        <v>459</v>
      </c>
      <c r="C379" s="3" t="s">
        <v>724</v>
      </c>
      <c r="D379" s="3" t="s">
        <v>498</v>
      </c>
      <c r="E379" s="3" t="s">
        <v>797</v>
      </c>
      <c r="F379" s="3">
        <v>21</v>
      </c>
      <c r="G379" s="1" t="s">
        <v>201</v>
      </c>
      <c r="H379" s="3" t="s">
        <v>71</v>
      </c>
      <c r="I379" s="3" t="s">
        <v>794</v>
      </c>
      <c r="J379" s="3" t="s">
        <v>794</v>
      </c>
      <c r="K379" s="79">
        <v>13.2941023062538</v>
      </c>
      <c r="L379" s="79">
        <v>1.9154764558872099</v>
      </c>
      <c r="M379" s="79">
        <f>VLOOKUP(D379,metadata!A:P,16,FALSE)</f>
        <v>5.42</v>
      </c>
      <c r="N379" s="79">
        <f t="shared" si="15"/>
        <v>0.35340894020059227</v>
      </c>
      <c r="O379" s="80">
        <f t="shared" si="16"/>
        <v>0.35340894020059227</v>
      </c>
    </row>
    <row r="380" spans="1:15" x14ac:dyDescent="0.2">
      <c r="A380" s="3" t="s">
        <v>705</v>
      </c>
      <c r="B380" s="3" t="s">
        <v>459</v>
      </c>
      <c r="C380" s="3" t="s">
        <v>725</v>
      </c>
      <c r="D380" s="3" t="s">
        <v>499</v>
      </c>
      <c r="E380" s="3" t="s">
        <v>798</v>
      </c>
      <c r="F380" s="3">
        <v>16</v>
      </c>
      <c r="G380" s="1" t="s">
        <v>201</v>
      </c>
      <c r="H380" s="3" t="s">
        <v>71</v>
      </c>
      <c r="I380" s="3" t="s">
        <v>794</v>
      </c>
      <c r="J380" s="3" t="s">
        <v>793</v>
      </c>
      <c r="K380" s="79">
        <v>8.9468006234991808</v>
      </c>
      <c r="L380" s="79">
        <v>14.7129317232618</v>
      </c>
      <c r="M380" s="79">
        <f>VLOOKUP(D380,metadata!A:P,16,FALSE)</f>
        <v>15</v>
      </c>
      <c r="N380" s="79">
        <f t="shared" si="15"/>
        <v>0.98086211488412001</v>
      </c>
      <c r="O380" s="80">
        <f t="shared" si="16"/>
        <v>0.98086211488412001</v>
      </c>
    </row>
    <row r="381" spans="1:15" x14ac:dyDescent="0.2">
      <c r="A381" s="3" t="s">
        <v>705</v>
      </c>
      <c r="B381" s="3" t="s">
        <v>459</v>
      </c>
      <c r="C381" s="3" t="s">
        <v>726</v>
      </c>
      <c r="D381" s="3" t="s">
        <v>499</v>
      </c>
      <c r="E381" s="3" t="s">
        <v>798</v>
      </c>
      <c r="F381" s="3">
        <v>16</v>
      </c>
      <c r="G381" s="1" t="s">
        <v>201</v>
      </c>
      <c r="H381" s="3" t="s">
        <v>71</v>
      </c>
      <c r="I381" s="3" t="s">
        <v>794</v>
      </c>
      <c r="J381" s="3" t="s">
        <v>794</v>
      </c>
      <c r="K381" s="79">
        <v>9.0183669543280907</v>
      </c>
      <c r="L381" s="79">
        <v>14.227322696527899</v>
      </c>
      <c r="M381" s="79">
        <f>VLOOKUP(D381,metadata!A:P,16,FALSE)</f>
        <v>15</v>
      </c>
      <c r="N381" s="79">
        <f t="shared" si="15"/>
        <v>0.94848817976852662</v>
      </c>
      <c r="O381" s="80">
        <f t="shared" si="16"/>
        <v>0.94848817976852662</v>
      </c>
    </row>
    <row r="382" spans="1:15" x14ac:dyDescent="0.2">
      <c r="A382" s="3" t="s">
        <v>705</v>
      </c>
      <c r="B382" s="3" t="s">
        <v>459</v>
      </c>
      <c r="C382" s="3" t="s">
        <v>727</v>
      </c>
      <c r="D382" s="3" t="s">
        <v>500</v>
      </c>
      <c r="E382" s="3" t="s">
        <v>799</v>
      </c>
      <c r="F382" s="3">
        <v>15</v>
      </c>
      <c r="G382" s="1" t="s">
        <v>201</v>
      </c>
      <c r="H382" s="3" t="s">
        <v>71</v>
      </c>
      <c r="I382" s="3" t="s">
        <v>794</v>
      </c>
      <c r="J382" s="3" t="s">
        <v>793</v>
      </c>
      <c r="K382" s="79">
        <v>9.7559020312882598</v>
      </c>
      <c r="L382" s="79">
        <v>10.0671872370679</v>
      </c>
      <c r="M382" s="79">
        <f>VLOOKUP(D382,metadata!A:P,16,FALSE)</f>
        <v>9.56</v>
      </c>
      <c r="N382" s="79">
        <f t="shared" si="15"/>
        <v>1.0530530582707007</v>
      </c>
      <c r="O382" s="80">
        <f t="shared" si="16"/>
        <v>1.0530530582707007</v>
      </c>
    </row>
    <row r="383" spans="1:15" x14ac:dyDescent="0.2">
      <c r="A383" s="3" t="s">
        <v>705</v>
      </c>
      <c r="B383" s="3" t="s">
        <v>459</v>
      </c>
      <c r="C383" s="3" t="s">
        <v>728</v>
      </c>
      <c r="D383" s="3" t="s">
        <v>500</v>
      </c>
      <c r="E383" s="3" t="s">
        <v>799</v>
      </c>
      <c r="F383" s="3">
        <v>15</v>
      </c>
      <c r="G383" s="1" t="s">
        <v>201</v>
      </c>
      <c r="H383" s="3" t="s">
        <v>71</v>
      </c>
      <c r="I383" s="3" t="s">
        <v>794</v>
      </c>
      <c r="J383" s="3" t="s">
        <v>794</v>
      </c>
      <c r="K383" s="79">
        <v>9.7752872363366805</v>
      </c>
      <c r="L383" s="79">
        <v>9.9760801111165591</v>
      </c>
      <c r="M383" s="79">
        <f>VLOOKUP(D383,metadata!A:P,16,FALSE)</f>
        <v>9.56</v>
      </c>
      <c r="N383" s="79">
        <f t="shared" si="15"/>
        <v>1.0435230241753723</v>
      </c>
      <c r="O383" s="80">
        <f t="shared" si="16"/>
        <v>1.0435230241753723</v>
      </c>
    </row>
    <row r="384" spans="1:15" x14ac:dyDescent="0.2">
      <c r="A384" s="3" t="s">
        <v>705</v>
      </c>
      <c r="B384" s="3" t="s">
        <v>459</v>
      </c>
      <c r="C384" s="3" t="s">
        <v>729</v>
      </c>
      <c r="D384" s="3" t="s">
        <v>531</v>
      </c>
      <c r="E384" s="3" t="s">
        <v>800</v>
      </c>
      <c r="F384" s="3">
        <v>16</v>
      </c>
      <c r="G384" s="1" t="s">
        <v>201</v>
      </c>
      <c r="H384" s="3" t="s">
        <v>71</v>
      </c>
      <c r="I384" s="3" t="s">
        <v>794</v>
      </c>
      <c r="J384" s="3" t="s">
        <v>793</v>
      </c>
      <c r="K384" s="79">
        <v>12.36140377295</v>
      </c>
      <c r="L384" s="79">
        <v>2.9664779916705801</v>
      </c>
      <c r="M384" s="79">
        <f>VLOOKUP(D384,metadata!A:P,16,FALSE)</f>
        <v>7.33</v>
      </c>
      <c r="N384" s="79">
        <f t="shared" si="15"/>
        <v>0.40470368235615006</v>
      </c>
      <c r="O384" s="80">
        <f t="shared" si="16"/>
        <v>0.40470368235615006</v>
      </c>
    </row>
    <row r="385" spans="1:15" x14ac:dyDescent="0.2">
      <c r="A385" s="3" t="s">
        <v>705</v>
      </c>
      <c r="B385" s="3" t="s">
        <v>459</v>
      </c>
      <c r="C385" s="3" t="s">
        <v>730</v>
      </c>
      <c r="D385" s="3" t="s">
        <v>531</v>
      </c>
      <c r="E385" s="3" t="s">
        <v>800</v>
      </c>
      <c r="F385" s="3">
        <v>16</v>
      </c>
      <c r="G385" s="1" t="s">
        <v>201</v>
      </c>
      <c r="H385" s="3" t="s">
        <v>71</v>
      </c>
      <c r="I385" s="3" t="s">
        <v>794</v>
      </c>
      <c r="J385" s="3" t="s">
        <v>794</v>
      </c>
      <c r="K385" s="79">
        <v>12.252686742844</v>
      </c>
      <c r="L385" s="79">
        <v>3.1216464538525899</v>
      </c>
      <c r="M385" s="79">
        <f>VLOOKUP(D385,metadata!A:P,16,FALSE)</f>
        <v>7.33</v>
      </c>
      <c r="N385" s="79">
        <f t="shared" si="15"/>
        <v>0.42587264036188127</v>
      </c>
      <c r="O385" s="80">
        <f t="shared" si="16"/>
        <v>0.42587264036188127</v>
      </c>
    </row>
    <row r="386" spans="1:15" x14ac:dyDescent="0.2">
      <c r="A386" s="3" t="s">
        <v>705</v>
      </c>
      <c r="B386" s="3" t="s">
        <v>459</v>
      </c>
      <c r="C386" s="3" t="s">
        <v>731</v>
      </c>
      <c r="D386" s="3" t="s">
        <v>532</v>
      </c>
      <c r="E386" s="3" t="s">
        <v>801</v>
      </c>
      <c r="F386" s="3">
        <v>8</v>
      </c>
      <c r="G386" s="1" t="s">
        <v>202</v>
      </c>
      <c r="H386" s="3" t="s">
        <v>71</v>
      </c>
      <c r="I386" s="3" t="s">
        <v>794</v>
      </c>
      <c r="J386" s="3" t="s">
        <v>793</v>
      </c>
      <c r="K386" s="79">
        <v>13.1126344968662</v>
      </c>
      <c r="L386" s="79">
        <v>2.0856271834863298</v>
      </c>
      <c r="M386" s="79">
        <f>VLOOKUP(D386,metadata!A:P,16,FALSE)</f>
        <v>12.2</v>
      </c>
      <c r="N386" s="79">
        <f t="shared" si="15"/>
        <v>0.17095304782674836</v>
      </c>
      <c r="O386" s="80">
        <f t="shared" si="16"/>
        <v>0.17095304782674836</v>
      </c>
    </row>
    <row r="387" spans="1:15" x14ac:dyDescent="0.2">
      <c r="A387" s="3" t="s">
        <v>705</v>
      </c>
      <c r="B387" s="3" t="s">
        <v>459</v>
      </c>
      <c r="C387" s="3" t="s">
        <v>732</v>
      </c>
      <c r="D387" s="3" t="s">
        <v>532</v>
      </c>
      <c r="E387" s="3" t="s">
        <v>801</v>
      </c>
      <c r="F387" s="3">
        <v>8</v>
      </c>
      <c r="G387" s="1" t="s">
        <v>202</v>
      </c>
      <c r="H387" s="3" t="s">
        <v>71</v>
      </c>
      <c r="I387" s="3" t="s">
        <v>794</v>
      </c>
      <c r="J387" s="3" t="s">
        <v>794</v>
      </c>
      <c r="K387" s="79">
        <v>13.1204133997044</v>
      </c>
      <c r="L387" s="79">
        <v>2.0780325029528699</v>
      </c>
      <c r="M387" s="79">
        <f>VLOOKUP(D387,metadata!A:P,16,FALSE)</f>
        <v>12.2</v>
      </c>
      <c r="N387" s="79">
        <f t="shared" ref="N387:N450" si="17">L387/M387</f>
        <v>0.17033053302892376</v>
      </c>
      <c r="O387" s="80">
        <f t="shared" ref="O387:O450" si="18">L387/M387</f>
        <v>0.17033053302892376</v>
      </c>
    </row>
    <row r="388" spans="1:15" x14ac:dyDescent="0.2">
      <c r="A388" s="3" t="s">
        <v>705</v>
      </c>
      <c r="B388" s="3" t="s">
        <v>459</v>
      </c>
      <c r="C388" s="3" t="s">
        <v>733</v>
      </c>
      <c r="D388" s="3" t="s">
        <v>502</v>
      </c>
      <c r="E388" s="3" t="s">
        <v>797</v>
      </c>
      <c r="F388" s="3">
        <v>21</v>
      </c>
      <c r="G388" s="1" t="s">
        <v>201</v>
      </c>
      <c r="H388" s="3" t="s">
        <v>71</v>
      </c>
      <c r="I388" s="3" t="s">
        <v>795</v>
      </c>
      <c r="J388" s="3" t="s">
        <v>793</v>
      </c>
      <c r="K388" s="79">
        <v>11.5031882316131</v>
      </c>
      <c r="L388" s="79">
        <v>4.4364476801400299</v>
      </c>
      <c r="M388" s="79">
        <f>VLOOKUP(D388,metadata!A:P,16,FALSE)</f>
        <v>7.73</v>
      </c>
      <c r="N388" s="79">
        <f t="shared" si="17"/>
        <v>0.57392596120828332</v>
      </c>
      <c r="O388" s="80">
        <f t="shared" si="18"/>
        <v>0.57392596120828332</v>
      </c>
    </row>
    <row r="389" spans="1:15" x14ac:dyDescent="0.2">
      <c r="A389" s="3" t="s">
        <v>705</v>
      </c>
      <c r="B389" s="3" t="s">
        <v>459</v>
      </c>
      <c r="C389" s="3" t="s">
        <v>734</v>
      </c>
      <c r="D389" s="3" t="s">
        <v>502</v>
      </c>
      <c r="E389" s="3" t="s">
        <v>797</v>
      </c>
      <c r="F389" s="3">
        <v>21</v>
      </c>
      <c r="G389" s="1" t="s">
        <v>201</v>
      </c>
      <c r="H389" s="3" t="s">
        <v>71</v>
      </c>
      <c r="I389" s="3" t="s">
        <v>795</v>
      </c>
      <c r="J389" s="3" t="s">
        <v>794</v>
      </c>
      <c r="K389" s="79">
        <v>11.252483010489801</v>
      </c>
      <c r="L389" s="79">
        <v>4.9899584249460203</v>
      </c>
      <c r="M389" s="79">
        <f>VLOOKUP(D389,metadata!A:P,16,FALSE)</f>
        <v>7.73</v>
      </c>
      <c r="N389" s="79">
        <f t="shared" si="17"/>
        <v>0.64553149093738937</v>
      </c>
      <c r="O389" s="80">
        <f t="shared" si="18"/>
        <v>0.64553149093738937</v>
      </c>
    </row>
    <row r="390" spans="1:15" x14ac:dyDescent="0.2">
      <c r="A390" s="3" t="s">
        <v>705</v>
      </c>
      <c r="B390" s="3" t="s">
        <v>459</v>
      </c>
      <c r="C390" s="3" t="s">
        <v>735</v>
      </c>
      <c r="D390" s="3" t="s">
        <v>503</v>
      </c>
      <c r="E390" s="3" t="s">
        <v>798</v>
      </c>
      <c r="F390" s="3">
        <v>16</v>
      </c>
      <c r="G390" s="1" t="s">
        <v>201</v>
      </c>
      <c r="H390" s="3" t="s">
        <v>71</v>
      </c>
      <c r="I390" s="3" t="s">
        <v>795</v>
      </c>
      <c r="J390" s="3" t="s">
        <v>793</v>
      </c>
      <c r="K390" s="79">
        <v>9.5376820651991494</v>
      </c>
      <c r="L390" s="79">
        <v>11.152015936305601</v>
      </c>
      <c r="M390" s="79">
        <f>VLOOKUP(D390,metadata!A:P,16,FALSE)</f>
        <v>15.5</v>
      </c>
      <c r="N390" s="79">
        <f t="shared" si="17"/>
        <v>0.71948489911649038</v>
      </c>
      <c r="O390" s="80">
        <f t="shared" si="18"/>
        <v>0.71948489911649038</v>
      </c>
    </row>
    <row r="391" spans="1:15" x14ac:dyDescent="0.2">
      <c r="A391" s="3" t="s">
        <v>705</v>
      </c>
      <c r="B391" s="3" t="s">
        <v>459</v>
      </c>
      <c r="C391" s="3" t="s">
        <v>736</v>
      </c>
      <c r="D391" s="3" t="s">
        <v>503</v>
      </c>
      <c r="E391" s="3" t="s">
        <v>798</v>
      </c>
      <c r="F391" s="3">
        <v>16</v>
      </c>
      <c r="G391" s="1" t="s">
        <v>201</v>
      </c>
      <c r="H391" s="3" t="s">
        <v>71</v>
      </c>
      <c r="I391" s="3" t="s">
        <v>795</v>
      </c>
      <c r="J391" s="3" t="s">
        <v>794</v>
      </c>
      <c r="K391" s="79">
        <v>9.5844785629270302</v>
      </c>
      <c r="L391" s="79">
        <v>10.909937390555401</v>
      </c>
      <c r="M391" s="79">
        <f>VLOOKUP(D391,metadata!A:P,16,FALSE)</f>
        <v>15.5</v>
      </c>
      <c r="N391" s="79">
        <f t="shared" si="17"/>
        <v>0.70386692842292908</v>
      </c>
      <c r="O391" s="80">
        <f t="shared" si="18"/>
        <v>0.70386692842292908</v>
      </c>
    </row>
    <row r="392" spans="1:15" x14ac:dyDescent="0.2">
      <c r="A392" s="3" t="s">
        <v>705</v>
      </c>
      <c r="B392" s="3" t="s">
        <v>459</v>
      </c>
      <c r="C392" s="3" t="s">
        <v>737</v>
      </c>
      <c r="D392" s="3" t="s">
        <v>504</v>
      </c>
      <c r="E392" s="3" t="s">
        <v>799</v>
      </c>
      <c r="F392" s="3">
        <v>15</v>
      </c>
      <c r="G392" s="1" t="s">
        <v>201</v>
      </c>
      <c r="H392" s="3" t="s">
        <v>71</v>
      </c>
      <c r="I392" s="3" t="s">
        <v>795</v>
      </c>
      <c r="J392" s="3" t="s">
        <v>793</v>
      </c>
      <c r="K392" s="79">
        <v>10.718657211953699</v>
      </c>
      <c r="L392" s="79">
        <v>6.4094703756640801</v>
      </c>
      <c r="M392" s="79">
        <f>VLOOKUP(D392,metadata!A:P,16,FALSE)</f>
        <v>5.34</v>
      </c>
      <c r="N392" s="79">
        <f t="shared" si="17"/>
        <v>1.2002753512479551</v>
      </c>
      <c r="O392" s="80">
        <f t="shared" si="18"/>
        <v>1.2002753512479551</v>
      </c>
    </row>
    <row r="393" spans="1:15" x14ac:dyDescent="0.2">
      <c r="A393" s="3" t="s">
        <v>705</v>
      </c>
      <c r="B393" s="3" t="s">
        <v>459</v>
      </c>
      <c r="C393" s="3" t="s">
        <v>738</v>
      </c>
      <c r="D393" s="3" t="s">
        <v>504</v>
      </c>
      <c r="E393" s="3" t="s">
        <v>799</v>
      </c>
      <c r="F393" s="3">
        <v>15</v>
      </c>
      <c r="G393" s="1" t="s">
        <v>201</v>
      </c>
      <c r="H393" s="3" t="s">
        <v>71</v>
      </c>
      <c r="I393" s="3" t="s">
        <v>795</v>
      </c>
      <c r="J393" s="3" t="s">
        <v>794</v>
      </c>
      <c r="K393" s="79">
        <v>10.741592539414199</v>
      </c>
      <c r="L393" s="79">
        <v>6.34089945832946</v>
      </c>
      <c r="M393" s="79">
        <f>VLOOKUP(D393,metadata!A:P,16,FALSE)</f>
        <v>5.34</v>
      </c>
      <c r="N393" s="79">
        <f t="shared" si="17"/>
        <v>1.1874343554924083</v>
      </c>
      <c r="O393" s="80">
        <f t="shared" si="18"/>
        <v>1.1874343554924083</v>
      </c>
    </row>
    <row r="394" spans="1:15" x14ac:dyDescent="0.2">
      <c r="A394" s="3" t="s">
        <v>705</v>
      </c>
      <c r="B394" s="3" t="s">
        <v>459</v>
      </c>
      <c r="C394" s="3" t="s">
        <v>739</v>
      </c>
      <c r="D394" s="3" t="s">
        <v>535</v>
      </c>
      <c r="E394" s="3" t="s">
        <v>800</v>
      </c>
      <c r="F394" s="3">
        <v>16</v>
      </c>
      <c r="G394" s="1" t="s">
        <v>201</v>
      </c>
      <c r="H394" s="3" t="s">
        <v>71</v>
      </c>
      <c r="I394" s="3" t="s">
        <v>795</v>
      </c>
      <c r="J394" s="3" t="s">
        <v>793</v>
      </c>
      <c r="K394" s="79">
        <v>11.4173922312602</v>
      </c>
      <c r="L394" s="79">
        <v>4.61859182950844</v>
      </c>
      <c r="M394" s="79">
        <f>VLOOKUP(D394,metadata!A:P,16,FALSE)</f>
        <v>8.17</v>
      </c>
      <c r="N394" s="79">
        <f t="shared" si="17"/>
        <v>0.56531111744289353</v>
      </c>
      <c r="O394" s="80">
        <f t="shared" si="18"/>
        <v>0.56531111744289353</v>
      </c>
    </row>
    <row r="395" spans="1:15" x14ac:dyDescent="0.2">
      <c r="A395" s="3" t="s">
        <v>705</v>
      </c>
      <c r="B395" s="3" t="s">
        <v>459</v>
      </c>
      <c r="C395" s="3" t="s">
        <v>740</v>
      </c>
      <c r="D395" s="3" t="s">
        <v>535</v>
      </c>
      <c r="E395" s="3" t="s">
        <v>800</v>
      </c>
      <c r="F395" s="3">
        <v>16</v>
      </c>
      <c r="G395" s="1" t="s">
        <v>201</v>
      </c>
      <c r="H395" s="3" t="s">
        <v>71</v>
      </c>
      <c r="I395" s="3" t="s">
        <v>795</v>
      </c>
      <c r="J395" s="3" t="s">
        <v>794</v>
      </c>
      <c r="K395" s="79">
        <v>11.2828562455226</v>
      </c>
      <c r="L395" s="79">
        <v>4.91938438482567</v>
      </c>
      <c r="M395" s="79">
        <f>VLOOKUP(D395,metadata!A:P,16,FALSE)</f>
        <v>8.17</v>
      </c>
      <c r="N395" s="79">
        <f t="shared" si="17"/>
        <v>0.60212783168000861</v>
      </c>
      <c r="O395" s="80">
        <f t="shared" si="18"/>
        <v>0.60212783168000861</v>
      </c>
    </row>
    <row r="396" spans="1:15" x14ac:dyDescent="0.2">
      <c r="A396" s="3" t="s">
        <v>705</v>
      </c>
      <c r="B396" s="3" t="s">
        <v>459</v>
      </c>
      <c r="C396" s="3" t="s">
        <v>741</v>
      </c>
      <c r="D396" s="3" t="s">
        <v>536</v>
      </c>
      <c r="E396" s="3" t="s">
        <v>801</v>
      </c>
      <c r="F396" s="3">
        <v>8</v>
      </c>
      <c r="G396" s="1" t="s">
        <v>202</v>
      </c>
      <c r="H396" s="3" t="s">
        <v>71</v>
      </c>
      <c r="I396" s="3" t="s">
        <v>795</v>
      </c>
      <c r="J396" s="3" t="s">
        <v>793</v>
      </c>
      <c r="K396" s="79">
        <v>13.6017887701916</v>
      </c>
      <c r="L396" s="79">
        <v>1.65809644273005</v>
      </c>
      <c r="M396" s="79">
        <f>VLOOKUP(D396,metadata!A:P,16,FALSE)</f>
        <v>13.3</v>
      </c>
      <c r="N396" s="79">
        <f t="shared" si="17"/>
        <v>0.12466890546842481</v>
      </c>
      <c r="O396" s="80">
        <f t="shared" si="18"/>
        <v>0.12466890546842481</v>
      </c>
    </row>
    <row r="397" spans="1:15" x14ac:dyDescent="0.2">
      <c r="A397" s="3" t="s">
        <v>705</v>
      </c>
      <c r="B397" s="3" t="s">
        <v>459</v>
      </c>
      <c r="C397" s="3" t="s">
        <v>742</v>
      </c>
      <c r="D397" s="3" t="s">
        <v>536</v>
      </c>
      <c r="E397" s="3" t="s">
        <v>801</v>
      </c>
      <c r="F397" s="3">
        <v>8</v>
      </c>
      <c r="G397" s="1" t="s">
        <v>202</v>
      </c>
      <c r="H397" s="3" t="s">
        <v>71</v>
      </c>
      <c r="I397" s="3" t="s">
        <v>795</v>
      </c>
      <c r="J397" s="3" t="s">
        <v>794</v>
      </c>
      <c r="K397" s="79">
        <v>13.5704162812006</v>
      </c>
      <c r="L397" s="79">
        <v>1.68267203196932</v>
      </c>
      <c r="M397" s="79">
        <f>VLOOKUP(D397,metadata!A:P,16,FALSE)</f>
        <v>13.3</v>
      </c>
      <c r="N397" s="79">
        <f t="shared" si="17"/>
        <v>0.12651669413303157</v>
      </c>
      <c r="O397" s="80">
        <f t="shared" si="18"/>
        <v>0.12651669413303157</v>
      </c>
    </row>
    <row r="398" spans="1:15" x14ac:dyDescent="0.2">
      <c r="A398" s="3" t="s">
        <v>705</v>
      </c>
      <c r="B398" s="3" t="s">
        <v>459</v>
      </c>
      <c r="C398" s="3" t="s">
        <v>743</v>
      </c>
      <c r="D398" s="3" t="s">
        <v>506</v>
      </c>
      <c r="E398" s="3" t="s">
        <v>797</v>
      </c>
      <c r="F398" s="3">
        <v>21</v>
      </c>
      <c r="G398" s="1" t="s">
        <v>201</v>
      </c>
      <c r="H398" s="3" t="s">
        <v>71</v>
      </c>
      <c r="I398" s="3" t="s">
        <v>796</v>
      </c>
      <c r="J398" s="3" t="s">
        <v>793</v>
      </c>
      <c r="K398" s="79">
        <v>12.2553124961892</v>
      </c>
      <c r="L398" s="79">
        <v>3.1178048136385299</v>
      </c>
      <c r="M398" s="79">
        <f>VLOOKUP(D398,metadata!A:P,16,FALSE)</f>
        <v>5.95</v>
      </c>
      <c r="N398" s="79">
        <f t="shared" si="17"/>
        <v>0.524000809014879</v>
      </c>
      <c r="O398" s="80">
        <f t="shared" si="18"/>
        <v>0.524000809014879</v>
      </c>
    </row>
    <row r="399" spans="1:15" x14ac:dyDescent="0.2">
      <c r="A399" s="3" t="s">
        <v>705</v>
      </c>
      <c r="B399" s="3" t="s">
        <v>459</v>
      </c>
      <c r="C399" s="3" t="s">
        <v>744</v>
      </c>
      <c r="D399" s="3" t="s">
        <v>506</v>
      </c>
      <c r="E399" s="3" t="s">
        <v>797</v>
      </c>
      <c r="F399" s="3">
        <v>21</v>
      </c>
      <c r="G399" s="1" t="s">
        <v>201</v>
      </c>
      <c r="H399" s="3" t="s">
        <v>71</v>
      </c>
      <c r="I399" s="3" t="s">
        <v>796</v>
      </c>
      <c r="J399" s="3" t="s">
        <v>794</v>
      </c>
      <c r="K399" s="79">
        <v>12.2948695133403</v>
      </c>
      <c r="L399" s="79">
        <v>3.0604992513220299</v>
      </c>
      <c r="M399" s="79">
        <f>VLOOKUP(D399,metadata!A:P,16,FALSE)</f>
        <v>5.95</v>
      </c>
      <c r="N399" s="79">
        <f t="shared" si="17"/>
        <v>0.5143696220709294</v>
      </c>
      <c r="O399" s="80">
        <f t="shared" si="18"/>
        <v>0.5143696220709294</v>
      </c>
    </row>
    <row r="400" spans="1:15" x14ac:dyDescent="0.2">
      <c r="A400" s="3" t="s">
        <v>705</v>
      </c>
      <c r="B400" s="3" t="s">
        <v>459</v>
      </c>
      <c r="C400" s="3" t="s">
        <v>745</v>
      </c>
      <c r="D400" s="3" t="s">
        <v>507</v>
      </c>
      <c r="E400" s="3" t="s">
        <v>798</v>
      </c>
      <c r="F400" s="3">
        <v>16</v>
      </c>
      <c r="G400" s="1" t="s">
        <v>201</v>
      </c>
      <c r="H400" s="3" t="s">
        <v>71</v>
      </c>
      <c r="I400" s="3" t="s">
        <v>796</v>
      </c>
      <c r="J400" s="3" t="s">
        <v>793</v>
      </c>
      <c r="K400" s="79">
        <v>9.7238880653848803</v>
      </c>
      <c r="L400" s="79">
        <v>10.2194726438234</v>
      </c>
      <c r="M400" s="79">
        <f>VLOOKUP(D400,metadata!A:P,16,FALSE)</f>
        <v>15.2</v>
      </c>
      <c r="N400" s="79">
        <f t="shared" si="17"/>
        <v>0.67233372656732893</v>
      </c>
      <c r="O400" s="80">
        <f t="shared" si="18"/>
        <v>0.67233372656732893</v>
      </c>
    </row>
    <row r="401" spans="1:15" x14ac:dyDescent="0.2">
      <c r="A401" s="3" t="s">
        <v>705</v>
      </c>
      <c r="B401" s="3" t="s">
        <v>459</v>
      </c>
      <c r="C401" s="3" t="s">
        <v>746</v>
      </c>
      <c r="D401" s="3" t="s">
        <v>507</v>
      </c>
      <c r="E401" s="3" t="s">
        <v>798</v>
      </c>
      <c r="F401" s="3">
        <v>16</v>
      </c>
      <c r="G401" s="1" t="s">
        <v>201</v>
      </c>
      <c r="H401" s="3" t="s">
        <v>71</v>
      </c>
      <c r="I401" s="3" t="s">
        <v>796</v>
      </c>
      <c r="J401" s="3" t="s">
        <v>794</v>
      </c>
      <c r="K401" s="79">
        <v>9.8834744770356195</v>
      </c>
      <c r="L401" s="79">
        <v>9.4825523036791299</v>
      </c>
      <c r="M401" s="79">
        <f>VLOOKUP(D401,metadata!A:P,16,FALSE)</f>
        <v>15.2</v>
      </c>
      <c r="N401" s="79">
        <f t="shared" si="17"/>
        <v>0.62385212524204803</v>
      </c>
      <c r="O401" s="80">
        <f t="shared" si="18"/>
        <v>0.62385212524204803</v>
      </c>
    </row>
    <row r="402" spans="1:15" x14ac:dyDescent="0.2">
      <c r="A402" s="3" t="s">
        <v>705</v>
      </c>
      <c r="B402" s="3" t="s">
        <v>459</v>
      </c>
      <c r="C402" s="3" t="s">
        <v>747</v>
      </c>
      <c r="D402" s="3" t="s">
        <v>508</v>
      </c>
      <c r="E402" s="3" t="s">
        <v>799</v>
      </c>
      <c r="F402" s="3">
        <v>15</v>
      </c>
      <c r="G402" s="1" t="s">
        <v>201</v>
      </c>
      <c r="H402" s="3" t="s">
        <v>71</v>
      </c>
      <c r="I402" s="3" t="s">
        <v>796</v>
      </c>
      <c r="J402" s="3" t="s">
        <v>793</v>
      </c>
      <c r="K402" s="79">
        <v>10.118865337189</v>
      </c>
      <c r="L402" s="79">
        <v>8.4914681703181607</v>
      </c>
      <c r="M402" s="79">
        <f>VLOOKUP(D402,metadata!A:P,16,FALSE)</f>
        <v>7.76</v>
      </c>
      <c r="N402" s="79">
        <f t="shared" si="17"/>
        <v>1.0942613621544022</v>
      </c>
      <c r="O402" s="80">
        <f t="shared" si="18"/>
        <v>1.0942613621544022</v>
      </c>
    </row>
    <row r="403" spans="1:15" x14ac:dyDescent="0.2">
      <c r="A403" s="3" t="s">
        <v>705</v>
      </c>
      <c r="B403" s="3" t="s">
        <v>459</v>
      </c>
      <c r="C403" s="3" t="s">
        <v>748</v>
      </c>
      <c r="D403" s="3" t="s">
        <v>508</v>
      </c>
      <c r="E403" s="3" t="s">
        <v>799</v>
      </c>
      <c r="F403" s="3">
        <v>15</v>
      </c>
      <c r="G403" s="1" t="s">
        <v>201</v>
      </c>
      <c r="H403" s="3" t="s">
        <v>71</v>
      </c>
      <c r="I403" s="3" t="s">
        <v>796</v>
      </c>
      <c r="J403" s="3" t="s">
        <v>794</v>
      </c>
      <c r="K403" s="79">
        <v>10.2002879346678</v>
      </c>
      <c r="L403" s="79">
        <v>8.1733351136895998</v>
      </c>
      <c r="M403" s="79">
        <f>VLOOKUP(D403,metadata!A:P,16,FALSE)</f>
        <v>7.76</v>
      </c>
      <c r="N403" s="79">
        <f t="shared" si="17"/>
        <v>1.0532648342383506</v>
      </c>
      <c r="O403" s="80">
        <f t="shared" si="18"/>
        <v>1.0532648342383506</v>
      </c>
    </row>
    <row r="404" spans="1:15" x14ac:dyDescent="0.2">
      <c r="A404" s="3" t="s">
        <v>705</v>
      </c>
      <c r="B404" s="3" t="s">
        <v>459</v>
      </c>
      <c r="C404" s="3" t="s">
        <v>749</v>
      </c>
      <c r="D404" s="3" t="s">
        <v>539</v>
      </c>
      <c r="E404" s="3" t="s">
        <v>800</v>
      </c>
      <c r="F404" s="3">
        <v>16</v>
      </c>
      <c r="G404" s="1" t="s">
        <v>201</v>
      </c>
      <c r="H404" s="3" t="s">
        <v>71</v>
      </c>
      <c r="I404" s="3" t="s">
        <v>796</v>
      </c>
      <c r="J404" s="3" t="s">
        <v>793</v>
      </c>
      <c r="K404" s="79">
        <v>11.1442862628515</v>
      </c>
      <c r="L404" s="79">
        <v>5.2496886227436601</v>
      </c>
      <c r="M404" s="79">
        <f>VLOOKUP(D404,metadata!A:P,16,FALSE)</f>
        <v>8.23</v>
      </c>
      <c r="N404" s="79">
        <f t="shared" si="17"/>
        <v>0.6378722506371397</v>
      </c>
      <c r="O404" s="80">
        <f t="shared" si="18"/>
        <v>0.6378722506371397</v>
      </c>
    </row>
    <row r="405" spans="1:15" x14ac:dyDescent="0.2">
      <c r="A405" s="3" t="s">
        <v>705</v>
      </c>
      <c r="B405" s="3" t="s">
        <v>459</v>
      </c>
      <c r="C405" s="3" t="s">
        <v>750</v>
      </c>
      <c r="D405" s="3" t="s">
        <v>539</v>
      </c>
      <c r="E405" s="3" t="s">
        <v>800</v>
      </c>
      <c r="F405" s="3">
        <v>16</v>
      </c>
      <c r="G405" s="1" t="s">
        <v>201</v>
      </c>
      <c r="H405" s="3" t="s">
        <v>71</v>
      </c>
      <c r="I405" s="3" t="s">
        <v>796</v>
      </c>
      <c r="J405" s="3" t="s">
        <v>794</v>
      </c>
      <c r="K405" s="79">
        <v>11.214661576404101</v>
      </c>
      <c r="L405" s="79">
        <v>5.0792557820521003</v>
      </c>
      <c r="M405" s="79">
        <f>VLOOKUP(D405,metadata!A:P,16,FALSE)</f>
        <v>8.23</v>
      </c>
      <c r="N405" s="79">
        <f t="shared" si="17"/>
        <v>0.61716352151301335</v>
      </c>
      <c r="O405" s="80">
        <f t="shared" si="18"/>
        <v>0.61716352151301335</v>
      </c>
    </row>
    <row r="406" spans="1:15" x14ac:dyDescent="0.2">
      <c r="A406" s="3" t="s">
        <v>705</v>
      </c>
      <c r="B406" s="3" t="s">
        <v>459</v>
      </c>
      <c r="C406" s="3" t="s">
        <v>751</v>
      </c>
      <c r="D406" s="3" t="s">
        <v>540</v>
      </c>
      <c r="E406" s="3" t="s">
        <v>801</v>
      </c>
      <c r="F406" s="3">
        <v>8</v>
      </c>
      <c r="G406" s="1" t="s">
        <v>202</v>
      </c>
      <c r="H406" s="3" t="s">
        <v>71</v>
      </c>
      <c r="I406" s="3" t="s">
        <v>796</v>
      </c>
      <c r="J406" s="3" t="s">
        <v>793</v>
      </c>
      <c r="K406" s="79">
        <v>14.7564315855128</v>
      </c>
      <c r="L406" s="79">
        <v>0.96480979072761897</v>
      </c>
      <c r="M406" s="79">
        <f>VLOOKUP(D406,metadata!A:P,16,FALSE)</f>
        <v>12.1</v>
      </c>
      <c r="N406" s="79">
        <f t="shared" si="17"/>
        <v>7.973634634112553E-2</v>
      </c>
      <c r="O406" s="80">
        <f t="shared" si="18"/>
        <v>7.973634634112553E-2</v>
      </c>
    </row>
    <row r="407" spans="1:15" x14ac:dyDescent="0.2">
      <c r="A407" s="3" t="s">
        <v>705</v>
      </c>
      <c r="B407" s="3" t="s">
        <v>459</v>
      </c>
      <c r="C407" s="3" t="s">
        <v>752</v>
      </c>
      <c r="D407" s="3" t="s">
        <v>540</v>
      </c>
      <c r="E407" s="3" t="s">
        <v>801</v>
      </c>
      <c r="F407" s="3">
        <v>8</v>
      </c>
      <c r="G407" s="1" t="s">
        <v>202</v>
      </c>
      <c r="H407" s="3" t="s">
        <v>71</v>
      </c>
      <c r="I407" s="3" t="s">
        <v>796</v>
      </c>
      <c r="J407" s="3" t="s">
        <v>794</v>
      </c>
      <c r="K407" s="79">
        <v>14.7095848158253</v>
      </c>
      <c r="L407" s="79">
        <v>0.98624102489848098</v>
      </c>
      <c r="M407" s="79">
        <f>VLOOKUP(D407,metadata!A:P,16,FALSE)</f>
        <v>12.1</v>
      </c>
      <c r="N407" s="79">
        <f t="shared" si="17"/>
        <v>8.150752271888273E-2</v>
      </c>
      <c r="O407" s="80">
        <f t="shared" si="18"/>
        <v>8.150752271888273E-2</v>
      </c>
    </row>
    <row r="408" spans="1:15" x14ac:dyDescent="0.2">
      <c r="A408" s="3" t="s">
        <v>705</v>
      </c>
      <c r="B408" s="3" t="s">
        <v>459</v>
      </c>
      <c r="C408" s="3" t="s">
        <v>753</v>
      </c>
      <c r="D408" s="3" t="s">
        <v>510</v>
      </c>
      <c r="E408" s="3" t="s">
        <v>797</v>
      </c>
      <c r="F408" s="3">
        <v>21</v>
      </c>
      <c r="G408" s="1" t="s">
        <v>201</v>
      </c>
      <c r="H408" s="3" t="s">
        <v>72</v>
      </c>
      <c r="I408" s="3" t="s">
        <v>793</v>
      </c>
      <c r="J408" s="3" t="s">
        <v>793</v>
      </c>
      <c r="K408" s="79">
        <v>15.006890727391999</v>
      </c>
      <c r="L408" s="79">
        <v>0.85788733881124202</v>
      </c>
      <c r="M408" s="79">
        <f>VLOOKUP(D408,metadata!A:P,16,FALSE)</f>
        <v>7.48</v>
      </c>
      <c r="N408" s="79">
        <f t="shared" si="17"/>
        <v>0.11469082069669011</v>
      </c>
      <c r="O408" s="80">
        <f t="shared" si="18"/>
        <v>0.11469082069669011</v>
      </c>
    </row>
    <row r="409" spans="1:15" x14ac:dyDescent="0.2">
      <c r="A409" s="3" t="s">
        <v>705</v>
      </c>
      <c r="B409" s="3" t="s">
        <v>459</v>
      </c>
      <c r="C409" s="3" t="s">
        <v>754</v>
      </c>
      <c r="D409" s="3" t="s">
        <v>510</v>
      </c>
      <c r="E409" s="3" t="s">
        <v>797</v>
      </c>
      <c r="F409" s="3">
        <v>21</v>
      </c>
      <c r="G409" s="1" t="s">
        <v>201</v>
      </c>
      <c r="H409" s="3" t="s">
        <v>72</v>
      </c>
      <c r="I409" s="3" t="s">
        <v>793</v>
      </c>
      <c r="J409" s="3" t="s">
        <v>794</v>
      </c>
      <c r="K409" s="79">
        <v>14.8691524417316</v>
      </c>
      <c r="L409" s="79">
        <v>0.91513180969146601</v>
      </c>
      <c r="M409" s="79">
        <f>VLOOKUP(D409,metadata!A:P,16,FALSE)</f>
        <v>7.48</v>
      </c>
      <c r="N409" s="79">
        <f t="shared" si="17"/>
        <v>0.1223438248250623</v>
      </c>
      <c r="O409" s="80">
        <f t="shared" si="18"/>
        <v>0.1223438248250623</v>
      </c>
    </row>
    <row r="410" spans="1:15" x14ac:dyDescent="0.2">
      <c r="A410" s="3" t="s">
        <v>705</v>
      </c>
      <c r="B410" s="3" t="s">
        <v>459</v>
      </c>
      <c r="C410" s="3" t="s">
        <v>755</v>
      </c>
      <c r="D410" s="3" t="s">
        <v>511</v>
      </c>
      <c r="E410" s="3" t="s">
        <v>798</v>
      </c>
      <c r="F410" s="3">
        <v>16</v>
      </c>
      <c r="G410" s="1" t="s">
        <v>201</v>
      </c>
      <c r="H410" s="3" t="s">
        <v>72</v>
      </c>
      <c r="I410" s="3" t="s">
        <v>793</v>
      </c>
      <c r="J410" s="3" t="s">
        <v>793</v>
      </c>
      <c r="K410" s="79">
        <v>14.858416896456101</v>
      </c>
      <c r="L410" s="79">
        <v>0.91975080899220796</v>
      </c>
      <c r="M410" s="79">
        <f>VLOOKUP(D410,metadata!A:P,16,FALSE)</f>
        <v>8.1</v>
      </c>
      <c r="N410" s="79">
        <f t="shared" si="17"/>
        <v>0.11354948259163061</v>
      </c>
      <c r="O410" s="80">
        <f t="shared" si="18"/>
        <v>0.11354948259163061</v>
      </c>
    </row>
    <row r="411" spans="1:15" x14ac:dyDescent="0.2">
      <c r="A411" s="3" t="s">
        <v>705</v>
      </c>
      <c r="B411" s="3" t="s">
        <v>459</v>
      </c>
      <c r="C411" s="3" t="s">
        <v>756</v>
      </c>
      <c r="D411" s="3" t="s">
        <v>511</v>
      </c>
      <c r="E411" s="3" t="s">
        <v>798</v>
      </c>
      <c r="F411" s="3">
        <v>16</v>
      </c>
      <c r="G411" s="1" t="s">
        <v>201</v>
      </c>
      <c r="H411" s="3" t="s">
        <v>72</v>
      </c>
      <c r="I411" s="3" t="s">
        <v>793</v>
      </c>
      <c r="J411" s="3" t="s">
        <v>794</v>
      </c>
      <c r="K411" s="79">
        <v>14.8487730065933</v>
      </c>
      <c r="L411" s="79">
        <v>0.92391999526641599</v>
      </c>
      <c r="M411" s="79">
        <f>VLOOKUP(D411,metadata!A:P,16,FALSE)</f>
        <v>8.1</v>
      </c>
      <c r="N411" s="79">
        <f t="shared" si="17"/>
        <v>0.11406419694647112</v>
      </c>
      <c r="O411" s="80">
        <f t="shared" si="18"/>
        <v>0.11406419694647112</v>
      </c>
    </row>
    <row r="412" spans="1:15" x14ac:dyDescent="0.2">
      <c r="A412" s="3" t="s">
        <v>705</v>
      </c>
      <c r="B412" s="3" t="s">
        <v>459</v>
      </c>
      <c r="C412" s="3" t="s">
        <v>757</v>
      </c>
      <c r="D412" s="3" t="s">
        <v>512</v>
      </c>
      <c r="E412" s="3" t="s">
        <v>799</v>
      </c>
      <c r="F412" s="3">
        <v>15</v>
      </c>
      <c r="G412" s="1" t="s">
        <v>201</v>
      </c>
      <c r="H412" s="3" t="s">
        <v>72</v>
      </c>
      <c r="I412" s="3" t="s">
        <v>793</v>
      </c>
      <c r="J412" s="3" t="s">
        <v>793</v>
      </c>
      <c r="K412" s="79">
        <v>15.2248542803709</v>
      </c>
      <c r="L412" s="79">
        <v>0.774528222004633</v>
      </c>
      <c r="M412" s="79">
        <f>VLOOKUP(D412,metadata!A:P,16,FALSE)</f>
        <v>5.18</v>
      </c>
      <c r="N412" s="79">
        <f t="shared" si="17"/>
        <v>0.14952282278081719</v>
      </c>
      <c r="O412" s="80">
        <f t="shared" si="18"/>
        <v>0.14952282278081719</v>
      </c>
    </row>
    <row r="413" spans="1:15" x14ac:dyDescent="0.2">
      <c r="A413" s="3" t="s">
        <v>705</v>
      </c>
      <c r="B413" s="3" t="s">
        <v>459</v>
      </c>
      <c r="C413" s="3" t="s">
        <v>758</v>
      </c>
      <c r="D413" s="3" t="s">
        <v>512</v>
      </c>
      <c r="E413" s="3" t="s">
        <v>799</v>
      </c>
      <c r="F413" s="3">
        <v>15</v>
      </c>
      <c r="G413" s="1" t="s">
        <v>201</v>
      </c>
      <c r="H413" s="3" t="s">
        <v>72</v>
      </c>
      <c r="I413" s="3" t="s">
        <v>793</v>
      </c>
      <c r="J413" s="3" t="s">
        <v>794</v>
      </c>
      <c r="K413" s="79">
        <v>15.191606232831999</v>
      </c>
      <c r="L413" s="79">
        <v>0.78669960845393805</v>
      </c>
      <c r="M413" s="79">
        <f>VLOOKUP(D413,metadata!A:P,16,FALSE)</f>
        <v>5.18</v>
      </c>
      <c r="N413" s="79">
        <f t="shared" si="17"/>
        <v>0.15187251128454404</v>
      </c>
      <c r="O413" s="80">
        <f t="shared" si="18"/>
        <v>0.15187251128454404</v>
      </c>
    </row>
    <row r="414" spans="1:15" x14ac:dyDescent="0.2">
      <c r="A414" s="3" t="s">
        <v>705</v>
      </c>
      <c r="B414" s="3" t="s">
        <v>459</v>
      </c>
      <c r="C414" s="3" t="s">
        <v>759</v>
      </c>
      <c r="D414" s="3" t="s">
        <v>543</v>
      </c>
      <c r="E414" s="3" t="s">
        <v>800</v>
      </c>
      <c r="F414" s="3">
        <v>16</v>
      </c>
      <c r="G414" s="1" t="s">
        <v>201</v>
      </c>
      <c r="H414" s="3" t="s">
        <v>72</v>
      </c>
      <c r="I414" s="3" t="s">
        <v>793</v>
      </c>
      <c r="J414" s="3" t="s">
        <v>793</v>
      </c>
      <c r="K414" s="79">
        <v>14.911564277555399</v>
      </c>
      <c r="L414" s="79">
        <v>0.89710971566787601</v>
      </c>
      <c r="M414" s="79">
        <f>VLOOKUP(D414,metadata!A:P,16,FALSE)</f>
        <v>8.83</v>
      </c>
      <c r="N414" s="79">
        <f t="shared" si="17"/>
        <v>0.10159792929421019</v>
      </c>
      <c r="O414" s="80">
        <f t="shared" si="18"/>
        <v>0.10159792929421019</v>
      </c>
    </row>
    <row r="415" spans="1:15" x14ac:dyDescent="0.2">
      <c r="A415" s="3" t="s">
        <v>705</v>
      </c>
      <c r="B415" s="3" t="s">
        <v>459</v>
      </c>
      <c r="C415" s="3" t="s">
        <v>760</v>
      </c>
      <c r="D415" s="3" t="s">
        <v>543</v>
      </c>
      <c r="E415" s="3" t="s">
        <v>800</v>
      </c>
      <c r="F415" s="3">
        <v>16</v>
      </c>
      <c r="G415" s="1" t="s">
        <v>201</v>
      </c>
      <c r="H415" s="3" t="s">
        <v>72</v>
      </c>
      <c r="I415" s="3" t="s">
        <v>793</v>
      </c>
      <c r="J415" s="3" t="s">
        <v>794</v>
      </c>
      <c r="K415" s="79">
        <v>14.8315491128969</v>
      </c>
      <c r="L415" s="79">
        <v>0.93141319498527597</v>
      </c>
      <c r="M415" s="79">
        <f>VLOOKUP(D415,metadata!A:P,16,FALSE)</f>
        <v>8.83</v>
      </c>
      <c r="N415" s="79">
        <f t="shared" si="17"/>
        <v>0.10548280803910261</v>
      </c>
      <c r="O415" s="80">
        <f t="shared" si="18"/>
        <v>0.10548280803910261</v>
      </c>
    </row>
    <row r="416" spans="1:15" x14ac:dyDescent="0.2">
      <c r="A416" s="3" t="s">
        <v>705</v>
      </c>
      <c r="B416" s="3" t="s">
        <v>459</v>
      </c>
      <c r="C416" s="3" t="s">
        <v>761</v>
      </c>
      <c r="D416" s="3" t="s">
        <v>544</v>
      </c>
      <c r="E416" s="3" t="s">
        <v>801</v>
      </c>
      <c r="F416" s="3">
        <v>8</v>
      </c>
      <c r="G416" s="1" t="s">
        <v>202</v>
      </c>
      <c r="H416" s="3" t="s">
        <v>72</v>
      </c>
      <c r="I416" s="3" t="s">
        <v>793</v>
      </c>
      <c r="J416" s="3" t="s">
        <v>793</v>
      </c>
      <c r="K416" s="79">
        <v>13.8652673781598</v>
      </c>
      <c r="L416" s="79">
        <v>1.4653678093512099</v>
      </c>
      <c r="M416" s="79">
        <f>VLOOKUP(D416,metadata!A:P,16,FALSE)</f>
        <v>23.5</v>
      </c>
      <c r="N416" s="79">
        <f t="shared" si="17"/>
        <v>6.2356076993668505E-2</v>
      </c>
      <c r="O416" s="80">
        <f t="shared" si="18"/>
        <v>6.2356076993668505E-2</v>
      </c>
    </row>
    <row r="417" spans="1:15" x14ac:dyDescent="0.2">
      <c r="A417" s="3" t="s">
        <v>705</v>
      </c>
      <c r="B417" s="3" t="s">
        <v>459</v>
      </c>
      <c r="C417" s="3" t="s">
        <v>762</v>
      </c>
      <c r="D417" s="3" t="s">
        <v>544</v>
      </c>
      <c r="E417" s="3" t="s">
        <v>801</v>
      </c>
      <c r="F417" s="3">
        <v>8</v>
      </c>
      <c r="G417" s="1" t="s">
        <v>202</v>
      </c>
      <c r="H417" s="3" t="s">
        <v>72</v>
      </c>
      <c r="I417" s="3" t="s">
        <v>793</v>
      </c>
      <c r="J417" s="3" t="s">
        <v>794</v>
      </c>
      <c r="K417" s="79">
        <v>13.9772079718753</v>
      </c>
      <c r="L417" s="79">
        <v>1.39042482724632</v>
      </c>
      <c r="M417" s="79">
        <f>VLOOKUP(D417,metadata!A:P,16,FALSE)</f>
        <v>23.5</v>
      </c>
      <c r="N417" s="79">
        <f t="shared" si="17"/>
        <v>5.9167013925375316E-2</v>
      </c>
      <c r="O417" s="80">
        <f t="shared" si="18"/>
        <v>5.9167013925375316E-2</v>
      </c>
    </row>
    <row r="418" spans="1:15" x14ac:dyDescent="0.2">
      <c r="A418" s="3" t="s">
        <v>705</v>
      </c>
      <c r="B418" s="3" t="s">
        <v>459</v>
      </c>
      <c r="C418" s="3" t="s">
        <v>763</v>
      </c>
      <c r="D418" s="3" t="s">
        <v>514</v>
      </c>
      <c r="E418" s="3" t="s">
        <v>797</v>
      </c>
      <c r="F418" s="3">
        <v>21</v>
      </c>
      <c r="G418" s="1" t="s">
        <v>201</v>
      </c>
      <c r="H418" s="3" t="s">
        <v>72</v>
      </c>
      <c r="I418" s="3" t="s">
        <v>794</v>
      </c>
      <c r="J418" s="3" t="s">
        <v>793</v>
      </c>
      <c r="K418" s="79">
        <v>12.5467500662742</v>
      </c>
      <c r="L418" s="79">
        <v>2.7195142117254498</v>
      </c>
      <c r="M418" s="79">
        <f>VLOOKUP(D418,metadata!A:P,16,FALSE)</f>
        <v>12.8</v>
      </c>
      <c r="N418" s="79">
        <f t="shared" si="17"/>
        <v>0.21246204779105077</v>
      </c>
      <c r="O418" s="80">
        <f t="shared" si="18"/>
        <v>0.21246204779105077</v>
      </c>
    </row>
    <row r="419" spans="1:15" x14ac:dyDescent="0.2">
      <c r="A419" s="3" t="s">
        <v>705</v>
      </c>
      <c r="B419" s="3" t="s">
        <v>459</v>
      </c>
      <c r="C419" s="3" t="s">
        <v>764</v>
      </c>
      <c r="D419" s="3" t="s">
        <v>514</v>
      </c>
      <c r="E419" s="3" t="s">
        <v>797</v>
      </c>
      <c r="F419" s="3">
        <v>21</v>
      </c>
      <c r="G419" s="1" t="s">
        <v>201</v>
      </c>
      <c r="H419" s="3" t="s">
        <v>72</v>
      </c>
      <c r="I419" s="3" t="s">
        <v>794</v>
      </c>
      <c r="J419" s="3" t="s">
        <v>794</v>
      </c>
      <c r="K419" s="79">
        <v>12.585790501371701</v>
      </c>
      <c r="L419" s="79">
        <v>2.6701760747405698</v>
      </c>
      <c r="M419" s="79">
        <f>VLOOKUP(D419,metadata!A:P,16,FALSE)</f>
        <v>12.8</v>
      </c>
      <c r="N419" s="79">
        <f t="shared" si="17"/>
        <v>0.208607505839107</v>
      </c>
      <c r="O419" s="80">
        <f t="shared" si="18"/>
        <v>0.208607505839107</v>
      </c>
    </row>
    <row r="420" spans="1:15" x14ac:dyDescent="0.2">
      <c r="A420" s="3" t="s">
        <v>705</v>
      </c>
      <c r="B420" s="3" t="s">
        <v>459</v>
      </c>
      <c r="C420" s="3" t="s">
        <v>765</v>
      </c>
      <c r="D420" s="3" t="s">
        <v>515</v>
      </c>
      <c r="E420" s="3" t="s">
        <v>798</v>
      </c>
      <c r="F420" s="3">
        <v>16</v>
      </c>
      <c r="G420" s="1" t="s">
        <v>201</v>
      </c>
      <c r="H420" s="3" t="s">
        <v>72</v>
      </c>
      <c r="I420" s="3" t="s">
        <v>794</v>
      </c>
      <c r="J420" s="3" t="s">
        <v>793</v>
      </c>
      <c r="K420" s="79">
        <v>11.1277012619845</v>
      </c>
      <c r="L420" s="79">
        <v>5.2906793383953197</v>
      </c>
      <c r="M420" s="79">
        <f>VLOOKUP(D420,metadata!A:P,16,FALSE)</f>
        <v>16.600000000000001</v>
      </c>
      <c r="N420" s="79">
        <f t="shared" si="17"/>
        <v>0.31871562279489873</v>
      </c>
      <c r="O420" s="80">
        <f t="shared" si="18"/>
        <v>0.31871562279489873</v>
      </c>
    </row>
    <row r="421" spans="1:15" x14ac:dyDescent="0.2">
      <c r="A421" s="3" t="s">
        <v>705</v>
      </c>
      <c r="B421" s="3" t="s">
        <v>459</v>
      </c>
      <c r="C421" s="3" t="s">
        <v>766</v>
      </c>
      <c r="D421" s="3" t="s">
        <v>515</v>
      </c>
      <c r="E421" s="3" t="s">
        <v>798</v>
      </c>
      <c r="F421" s="3">
        <v>16</v>
      </c>
      <c r="G421" s="1" t="s">
        <v>201</v>
      </c>
      <c r="H421" s="3" t="s">
        <v>72</v>
      </c>
      <c r="I421" s="3" t="s">
        <v>794</v>
      </c>
      <c r="J421" s="3" t="s">
        <v>794</v>
      </c>
      <c r="K421" s="79">
        <v>11.2438558778234</v>
      </c>
      <c r="L421" s="79">
        <v>5.0101880888015398</v>
      </c>
      <c r="M421" s="79">
        <f>VLOOKUP(D421,metadata!A:P,16,FALSE)</f>
        <v>16.600000000000001</v>
      </c>
      <c r="N421" s="79">
        <f t="shared" si="17"/>
        <v>0.30181855956635778</v>
      </c>
      <c r="O421" s="80">
        <f t="shared" si="18"/>
        <v>0.30181855956635778</v>
      </c>
    </row>
    <row r="422" spans="1:15" x14ac:dyDescent="0.2">
      <c r="A422" s="3" t="s">
        <v>705</v>
      </c>
      <c r="B422" s="3" t="s">
        <v>459</v>
      </c>
      <c r="C422" s="3" t="s">
        <v>767</v>
      </c>
      <c r="D422" s="3" t="s">
        <v>516</v>
      </c>
      <c r="E422" s="3" t="s">
        <v>799</v>
      </c>
      <c r="F422" s="3">
        <v>15</v>
      </c>
      <c r="G422" s="1" t="s">
        <v>201</v>
      </c>
      <c r="H422" s="3" t="s">
        <v>72</v>
      </c>
      <c r="I422" s="3" t="s">
        <v>794</v>
      </c>
      <c r="J422" s="3" t="s">
        <v>793</v>
      </c>
      <c r="K422" s="79">
        <v>15.824940171101</v>
      </c>
      <c r="L422" s="79">
        <v>0.58454334828029098</v>
      </c>
      <c r="M422" s="79">
        <f>VLOOKUP(D422,metadata!A:P,16,FALSE)</f>
        <v>5.36</v>
      </c>
      <c r="N422" s="79">
        <f t="shared" si="17"/>
        <v>0.10905659482841248</v>
      </c>
      <c r="O422" s="80">
        <f t="shared" si="18"/>
        <v>0.10905659482841248</v>
      </c>
    </row>
    <row r="423" spans="1:15" x14ac:dyDescent="0.2">
      <c r="A423" s="3" t="s">
        <v>705</v>
      </c>
      <c r="B423" s="3" t="s">
        <v>459</v>
      </c>
      <c r="C423" s="3" t="s">
        <v>768</v>
      </c>
      <c r="D423" s="3" t="s">
        <v>516</v>
      </c>
      <c r="E423" s="3" t="s">
        <v>799</v>
      </c>
      <c r="F423" s="3">
        <v>15</v>
      </c>
      <c r="G423" s="1" t="s">
        <v>201</v>
      </c>
      <c r="H423" s="3" t="s">
        <v>72</v>
      </c>
      <c r="I423" s="3" t="s">
        <v>794</v>
      </c>
      <c r="J423" s="3" t="s">
        <v>794</v>
      </c>
      <c r="K423" s="79">
        <v>15.7611817561117</v>
      </c>
      <c r="L423" s="79">
        <v>0.60228564023403797</v>
      </c>
      <c r="M423" s="79">
        <f>VLOOKUP(D423,metadata!A:P,16,FALSE)</f>
        <v>5.36</v>
      </c>
      <c r="N423" s="79">
        <f t="shared" si="17"/>
        <v>0.11236672392426081</v>
      </c>
      <c r="O423" s="80">
        <f t="shared" si="18"/>
        <v>0.11236672392426081</v>
      </c>
    </row>
    <row r="424" spans="1:15" x14ac:dyDescent="0.2">
      <c r="A424" s="3" t="s">
        <v>705</v>
      </c>
      <c r="B424" s="3" t="s">
        <v>459</v>
      </c>
      <c r="C424" s="3" t="s">
        <v>769</v>
      </c>
      <c r="D424" s="3" t="s">
        <v>547</v>
      </c>
      <c r="E424" s="3" t="s">
        <v>800</v>
      </c>
      <c r="F424" s="3">
        <v>16</v>
      </c>
      <c r="G424" s="1" t="s">
        <v>201</v>
      </c>
      <c r="H424" s="3" t="s">
        <v>72</v>
      </c>
      <c r="I424" s="3" t="s">
        <v>794</v>
      </c>
      <c r="J424" s="3" t="s">
        <v>793</v>
      </c>
      <c r="K424" s="79">
        <v>12.623030260831101</v>
      </c>
      <c r="L424" s="79">
        <v>2.6239479412577298</v>
      </c>
      <c r="M424" s="79">
        <f>VLOOKUP(D424,metadata!A:P,16,FALSE)</f>
        <v>13.2</v>
      </c>
      <c r="N424" s="79">
        <f t="shared" si="17"/>
        <v>0.19878393494376742</v>
      </c>
      <c r="O424" s="80">
        <f t="shared" si="18"/>
        <v>0.19878393494376742</v>
      </c>
    </row>
    <row r="425" spans="1:15" x14ac:dyDescent="0.2">
      <c r="A425" s="3" t="s">
        <v>705</v>
      </c>
      <c r="B425" s="3" t="s">
        <v>459</v>
      </c>
      <c r="C425" s="3" t="s">
        <v>770</v>
      </c>
      <c r="D425" s="3" t="s">
        <v>547</v>
      </c>
      <c r="E425" s="3" t="s">
        <v>800</v>
      </c>
      <c r="F425" s="3">
        <v>16</v>
      </c>
      <c r="G425" s="1" t="s">
        <v>201</v>
      </c>
      <c r="H425" s="3" t="s">
        <v>72</v>
      </c>
      <c r="I425" s="3" t="s">
        <v>794</v>
      </c>
      <c r="J425" s="3" t="s">
        <v>794</v>
      </c>
      <c r="K425" s="79">
        <v>12.596366846236799</v>
      </c>
      <c r="L425" s="79">
        <v>2.65696478209802</v>
      </c>
      <c r="M425" s="79">
        <f>VLOOKUP(D425,metadata!A:P,16,FALSE)</f>
        <v>13.2</v>
      </c>
      <c r="N425" s="79">
        <f t="shared" si="17"/>
        <v>0.20128521076500153</v>
      </c>
      <c r="O425" s="80">
        <f t="shared" si="18"/>
        <v>0.20128521076500153</v>
      </c>
    </row>
    <row r="426" spans="1:15" x14ac:dyDescent="0.2">
      <c r="A426" s="3" t="s">
        <v>705</v>
      </c>
      <c r="B426" s="3" t="s">
        <v>459</v>
      </c>
      <c r="C426" s="3" t="s">
        <v>771</v>
      </c>
      <c r="D426" s="3" t="s">
        <v>548</v>
      </c>
      <c r="E426" s="3" t="s">
        <v>801</v>
      </c>
      <c r="F426" s="3">
        <v>8</v>
      </c>
      <c r="G426" s="1" t="s">
        <v>202</v>
      </c>
      <c r="H426" s="3" t="s">
        <v>72</v>
      </c>
      <c r="I426" s="3" t="s">
        <v>794</v>
      </c>
      <c r="J426" s="3" t="s">
        <v>793</v>
      </c>
      <c r="K426" s="79">
        <v>14.581854849113499</v>
      </c>
      <c r="L426" s="79">
        <v>1.04712383616541</v>
      </c>
      <c r="M426" s="79">
        <f>VLOOKUP(D426,metadata!A:P,16,FALSE)</f>
        <v>9.91</v>
      </c>
      <c r="N426" s="79">
        <f t="shared" si="17"/>
        <v>0.10566335380074773</v>
      </c>
      <c r="O426" s="80">
        <f t="shared" si="18"/>
        <v>0.10566335380074773</v>
      </c>
    </row>
    <row r="427" spans="1:15" x14ac:dyDescent="0.2">
      <c r="A427" s="3" t="s">
        <v>705</v>
      </c>
      <c r="B427" s="3" t="s">
        <v>459</v>
      </c>
      <c r="C427" s="3" t="s">
        <v>772</v>
      </c>
      <c r="D427" s="3" t="s">
        <v>548</v>
      </c>
      <c r="E427" s="3" t="s">
        <v>801</v>
      </c>
      <c r="F427" s="3">
        <v>8</v>
      </c>
      <c r="G427" s="1" t="s">
        <v>202</v>
      </c>
      <c r="H427" s="3" t="s">
        <v>72</v>
      </c>
      <c r="I427" s="3" t="s">
        <v>794</v>
      </c>
      <c r="J427" s="3" t="s">
        <v>794</v>
      </c>
      <c r="K427" s="79">
        <v>14.505694070671</v>
      </c>
      <c r="L427" s="79">
        <v>1.0852001430112601</v>
      </c>
      <c r="M427" s="79">
        <f>VLOOKUP(D427,metadata!A:P,16,FALSE)</f>
        <v>9.91</v>
      </c>
      <c r="N427" s="79">
        <f t="shared" si="17"/>
        <v>0.10950556438055097</v>
      </c>
      <c r="O427" s="80">
        <f t="shared" si="18"/>
        <v>0.10950556438055097</v>
      </c>
    </row>
    <row r="428" spans="1:15" x14ac:dyDescent="0.2">
      <c r="A428" s="3" t="s">
        <v>705</v>
      </c>
      <c r="B428" s="3" t="s">
        <v>459</v>
      </c>
      <c r="C428" s="3" t="s">
        <v>773</v>
      </c>
      <c r="D428" s="3" t="s">
        <v>518</v>
      </c>
      <c r="E428" s="3" t="s">
        <v>797</v>
      </c>
      <c r="F428" s="3">
        <v>21</v>
      </c>
      <c r="G428" s="1" t="s">
        <v>201</v>
      </c>
      <c r="H428" s="3" t="s">
        <v>72</v>
      </c>
      <c r="I428" s="3" t="s">
        <v>795</v>
      </c>
      <c r="J428" s="3" t="s">
        <v>793</v>
      </c>
      <c r="K428" s="79">
        <v>13.4710042672993</v>
      </c>
      <c r="L428" s="79">
        <v>1.7629779963827501</v>
      </c>
      <c r="M428" s="79">
        <f>VLOOKUP(D428,metadata!A:P,16,FALSE)</f>
        <v>13.5</v>
      </c>
      <c r="N428" s="79">
        <f t="shared" si="17"/>
        <v>0.13059096269501852</v>
      </c>
      <c r="O428" s="80">
        <f t="shared" si="18"/>
        <v>0.13059096269501852</v>
      </c>
    </row>
    <row r="429" spans="1:15" x14ac:dyDescent="0.2">
      <c r="A429" s="3" t="s">
        <v>705</v>
      </c>
      <c r="B429" s="3" t="s">
        <v>459</v>
      </c>
      <c r="C429" s="3" t="s">
        <v>774</v>
      </c>
      <c r="D429" s="3" t="s">
        <v>518</v>
      </c>
      <c r="E429" s="3" t="s">
        <v>797</v>
      </c>
      <c r="F429" s="3">
        <v>21</v>
      </c>
      <c r="G429" s="1" t="s">
        <v>201</v>
      </c>
      <c r="H429" s="3" t="s">
        <v>72</v>
      </c>
      <c r="I429" s="3" t="s">
        <v>795</v>
      </c>
      <c r="J429" s="3" t="s">
        <v>794</v>
      </c>
      <c r="K429" s="79">
        <v>13.540217138086399</v>
      </c>
      <c r="L429" s="79">
        <v>1.70667248816244</v>
      </c>
      <c r="M429" s="79">
        <f>VLOOKUP(D429,metadata!A:P,16,FALSE)</f>
        <v>13.5</v>
      </c>
      <c r="N429" s="79">
        <f t="shared" si="17"/>
        <v>0.12642018430832888</v>
      </c>
      <c r="O429" s="80">
        <f t="shared" si="18"/>
        <v>0.12642018430832888</v>
      </c>
    </row>
    <row r="430" spans="1:15" x14ac:dyDescent="0.2">
      <c r="A430" s="3" t="s">
        <v>705</v>
      </c>
      <c r="B430" s="3" t="s">
        <v>459</v>
      </c>
      <c r="C430" s="3" t="s">
        <v>775</v>
      </c>
      <c r="D430" s="3" t="s">
        <v>519</v>
      </c>
      <c r="E430" s="3" t="s">
        <v>798</v>
      </c>
      <c r="F430" s="3">
        <v>16</v>
      </c>
      <c r="G430" s="1" t="s">
        <v>201</v>
      </c>
      <c r="H430" s="3" t="s">
        <v>72</v>
      </c>
      <c r="I430" s="3" t="s">
        <v>795</v>
      </c>
      <c r="J430" s="3" t="s">
        <v>793</v>
      </c>
      <c r="K430" s="79">
        <v>11.312053908084</v>
      </c>
      <c r="L430" s="79">
        <v>4.85248297311239</v>
      </c>
      <c r="M430" s="79">
        <f>VLOOKUP(D430,metadata!A:P,16,FALSE)</f>
        <v>15.4</v>
      </c>
      <c r="N430" s="79">
        <f t="shared" si="17"/>
        <v>0.31509629695534996</v>
      </c>
      <c r="O430" s="80">
        <f t="shared" si="18"/>
        <v>0.31509629695534996</v>
      </c>
    </row>
    <row r="431" spans="1:15" x14ac:dyDescent="0.2">
      <c r="A431" s="3" t="s">
        <v>705</v>
      </c>
      <c r="B431" s="3" t="s">
        <v>459</v>
      </c>
      <c r="C431" s="3" t="s">
        <v>776</v>
      </c>
      <c r="D431" s="3" t="s">
        <v>519</v>
      </c>
      <c r="E431" s="3" t="s">
        <v>798</v>
      </c>
      <c r="F431" s="3">
        <v>16</v>
      </c>
      <c r="G431" s="1" t="s">
        <v>201</v>
      </c>
      <c r="H431" s="3" t="s">
        <v>72</v>
      </c>
      <c r="I431" s="3" t="s">
        <v>795</v>
      </c>
      <c r="J431" s="3" t="s">
        <v>794</v>
      </c>
      <c r="K431" s="79">
        <v>11.351816725889</v>
      </c>
      <c r="L431" s="79">
        <v>4.7628341484600796</v>
      </c>
      <c r="M431" s="79">
        <f>VLOOKUP(D431,metadata!A:P,16,FALSE)</f>
        <v>15.4</v>
      </c>
      <c r="N431" s="79">
        <f t="shared" si="17"/>
        <v>0.30927494470519995</v>
      </c>
      <c r="O431" s="80">
        <f t="shared" si="18"/>
        <v>0.30927494470519995</v>
      </c>
    </row>
    <row r="432" spans="1:15" x14ac:dyDescent="0.2">
      <c r="A432" s="3" t="s">
        <v>705</v>
      </c>
      <c r="B432" s="3" t="s">
        <v>459</v>
      </c>
      <c r="C432" s="3" t="s">
        <v>777</v>
      </c>
      <c r="D432" s="3" t="s">
        <v>520</v>
      </c>
      <c r="E432" s="3" t="s">
        <v>799</v>
      </c>
      <c r="F432" s="3">
        <v>15</v>
      </c>
      <c r="G432" s="1" t="s">
        <v>201</v>
      </c>
      <c r="H432" s="3" t="s">
        <v>72</v>
      </c>
      <c r="I432" s="3" t="s">
        <v>795</v>
      </c>
      <c r="J432" s="3" t="s">
        <v>793</v>
      </c>
      <c r="K432" s="79">
        <v>10.2869141043513</v>
      </c>
      <c r="L432" s="79">
        <v>7.8479459791656803</v>
      </c>
      <c r="M432" s="79">
        <f>VLOOKUP(D432,metadata!A:P,16,FALSE)</f>
        <v>13.2</v>
      </c>
      <c r="N432" s="79">
        <f t="shared" si="17"/>
        <v>0.59454136205800612</v>
      </c>
      <c r="O432" s="80">
        <f t="shared" si="18"/>
        <v>0.59454136205800612</v>
      </c>
    </row>
    <row r="433" spans="1:15" x14ac:dyDescent="0.2">
      <c r="A433" s="3" t="s">
        <v>705</v>
      </c>
      <c r="B433" s="3" t="s">
        <v>459</v>
      </c>
      <c r="C433" s="3" t="s">
        <v>778</v>
      </c>
      <c r="D433" s="3" t="s">
        <v>520</v>
      </c>
      <c r="E433" s="3" t="s">
        <v>799</v>
      </c>
      <c r="F433" s="3">
        <v>15</v>
      </c>
      <c r="G433" s="1" t="s">
        <v>201</v>
      </c>
      <c r="H433" s="3" t="s">
        <v>72</v>
      </c>
      <c r="I433" s="3" t="s">
        <v>795</v>
      </c>
      <c r="J433" s="3" t="s">
        <v>794</v>
      </c>
      <c r="K433" s="79">
        <v>10.3821744623984</v>
      </c>
      <c r="L433" s="79">
        <v>7.5050599235961801</v>
      </c>
      <c r="M433" s="79">
        <f>VLOOKUP(D433,metadata!A:P,16,FALSE)</f>
        <v>13.2</v>
      </c>
      <c r="N433" s="79">
        <f t="shared" si="17"/>
        <v>0.56856514572698336</v>
      </c>
      <c r="O433" s="80">
        <f t="shared" si="18"/>
        <v>0.56856514572698336</v>
      </c>
    </row>
    <row r="434" spans="1:15" x14ac:dyDescent="0.2">
      <c r="A434" s="3" t="s">
        <v>705</v>
      </c>
      <c r="B434" s="3" t="s">
        <v>459</v>
      </c>
      <c r="C434" s="3" t="s">
        <v>779</v>
      </c>
      <c r="D434" s="3" t="s">
        <v>551</v>
      </c>
      <c r="E434" s="3" t="s">
        <v>800</v>
      </c>
      <c r="F434" s="3">
        <v>16</v>
      </c>
      <c r="G434" s="1" t="s">
        <v>201</v>
      </c>
      <c r="H434" s="3" t="s">
        <v>72</v>
      </c>
      <c r="I434" s="3" t="s">
        <v>795</v>
      </c>
      <c r="J434" s="3" t="s">
        <v>793</v>
      </c>
      <c r="K434" s="79">
        <v>15.5834906456904</v>
      </c>
      <c r="L434" s="79">
        <v>0.65462586758213104</v>
      </c>
      <c r="M434" s="79">
        <f>VLOOKUP(D434,metadata!A:P,16,FALSE)</f>
        <v>9.98</v>
      </c>
      <c r="N434" s="79">
        <f t="shared" si="17"/>
        <v>6.5593774306826752E-2</v>
      </c>
      <c r="O434" s="80">
        <f t="shared" si="18"/>
        <v>6.5593774306826752E-2</v>
      </c>
    </row>
    <row r="435" spans="1:15" x14ac:dyDescent="0.2">
      <c r="A435" s="3" t="s">
        <v>705</v>
      </c>
      <c r="B435" s="3" t="s">
        <v>459</v>
      </c>
      <c r="C435" s="3" t="s">
        <v>780</v>
      </c>
      <c r="D435" s="3" t="s">
        <v>551</v>
      </c>
      <c r="E435" s="3" t="s">
        <v>800</v>
      </c>
      <c r="F435" s="3">
        <v>16</v>
      </c>
      <c r="G435" s="1" t="s">
        <v>201</v>
      </c>
      <c r="H435" s="3" t="s">
        <v>72</v>
      </c>
      <c r="I435" s="3" t="s">
        <v>795</v>
      </c>
      <c r="J435" s="3" t="s">
        <v>794</v>
      </c>
      <c r="K435" s="79">
        <v>15.50984784417</v>
      </c>
      <c r="L435" s="79">
        <v>0.67762920980272701</v>
      </c>
      <c r="M435" s="79">
        <f>VLOOKUP(D435,metadata!A:P,16,FALSE)</f>
        <v>9.98</v>
      </c>
      <c r="N435" s="79">
        <f t="shared" si="17"/>
        <v>6.7898718417106915E-2</v>
      </c>
      <c r="O435" s="80">
        <f t="shared" si="18"/>
        <v>6.7898718417106915E-2</v>
      </c>
    </row>
    <row r="436" spans="1:15" x14ac:dyDescent="0.2">
      <c r="A436" s="3" t="s">
        <v>705</v>
      </c>
      <c r="B436" s="3" t="s">
        <v>459</v>
      </c>
      <c r="C436" s="3" t="s">
        <v>781</v>
      </c>
      <c r="D436" s="3" t="s">
        <v>552</v>
      </c>
      <c r="E436" s="3" t="s">
        <v>801</v>
      </c>
      <c r="F436" s="3">
        <v>8</v>
      </c>
      <c r="G436" s="1" t="s">
        <v>202</v>
      </c>
      <c r="H436" s="3" t="s">
        <v>72</v>
      </c>
      <c r="I436" s="3" t="s">
        <v>795</v>
      </c>
      <c r="J436" s="3" t="s">
        <v>793</v>
      </c>
      <c r="K436" s="79">
        <v>14.9551918773181</v>
      </c>
      <c r="L436" s="79">
        <v>0.87894125988334304</v>
      </c>
      <c r="M436" s="79">
        <f>VLOOKUP(D436,metadata!A:P,16,FALSE)</f>
        <v>9.7799999999999994</v>
      </c>
      <c r="N436" s="79">
        <f t="shared" si="17"/>
        <v>8.9871294466599499E-2</v>
      </c>
      <c r="O436" s="80">
        <f t="shared" si="18"/>
        <v>8.9871294466599499E-2</v>
      </c>
    </row>
    <row r="437" spans="1:15" x14ac:dyDescent="0.2">
      <c r="A437" s="3" t="s">
        <v>705</v>
      </c>
      <c r="B437" s="3" t="s">
        <v>459</v>
      </c>
      <c r="C437" s="3" t="s">
        <v>782</v>
      </c>
      <c r="D437" s="3" t="s">
        <v>552</v>
      </c>
      <c r="E437" s="3" t="s">
        <v>801</v>
      </c>
      <c r="F437" s="3">
        <v>8</v>
      </c>
      <c r="G437" s="1" t="s">
        <v>202</v>
      </c>
      <c r="H437" s="3" t="s">
        <v>72</v>
      </c>
      <c r="I437" s="3" t="s">
        <v>795</v>
      </c>
      <c r="J437" s="3" t="s">
        <v>794</v>
      </c>
      <c r="K437" s="79">
        <v>14.904698930837601</v>
      </c>
      <c r="L437" s="79">
        <v>0.90000275125706497</v>
      </c>
      <c r="M437" s="79">
        <f>VLOOKUP(D437,metadata!A:P,16,FALSE)</f>
        <v>9.7799999999999994</v>
      </c>
      <c r="N437" s="79">
        <f t="shared" si="17"/>
        <v>9.2024821191928938E-2</v>
      </c>
      <c r="O437" s="80">
        <f t="shared" si="18"/>
        <v>9.2024821191928938E-2</v>
      </c>
    </row>
    <row r="438" spans="1:15" x14ac:dyDescent="0.2">
      <c r="A438" s="3" t="s">
        <v>705</v>
      </c>
      <c r="B438" s="3" t="s">
        <v>459</v>
      </c>
      <c r="C438" s="3" t="s">
        <v>783</v>
      </c>
      <c r="D438" s="3" t="s">
        <v>522</v>
      </c>
      <c r="E438" s="3" t="s">
        <v>797</v>
      </c>
      <c r="F438" s="3">
        <v>21</v>
      </c>
      <c r="G438" s="1" t="s">
        <v>201</v>
      </c>
      <c r="H438" s="3" t="s">
        <v>72</v>
      </c>
      <c r="I438" s="3" t="s">
        <v>796</v>
      </c>
      <c r="J438" s="3" t="s">
        <v>793</v>
      </c>
      <c r="K438" s="79">
        <v>14.779981228515799</v>
      </c>
      <c r="L438" s="79">
        <v>0.95421294885348196</v>
      </c>
      <c r="M438" s="79">
        <f>VLOOKUP(D438,metadata!A:P,16,FALSE)</f>
        <v>11.1</v>
      </c>
      <c r="N438" s="79">
        <f t="shared" si="17"/>
        <v>8.5965130527340713E-2</v>
      </c>
      <c r="O438" s="80">
        <f t="shared" si="18"/>
        <v>8.5965130527340713E-2</v>
      </c>
    </row>
    <row r="439" spans="1:15" x14ac:dyDescent="0.2">
      <c r="A439" s="3" t="s">
        <v>705</v>
      </c>
      <c r="B439" s="3" t="s">
        <v>459</v>
      </c>
      <c r="C439" s="3" t="s">
        <v>784</v>
      </c>
      <c r="D439" s="3" t="s">
        <v>522</v>
      </c>
      <c r="E439" s="3" t="s">
        <v>797</v>
      </c>
      <c r="F439" s="3">
        <v>21</v>
      </c>
      <c r="G439" s="1" t="s">
        <v>201</v>
      </c>
      <c r="H439" s="3" t="s">
        <v>72</v>
      </c>
      <c r="I439" s="3" t="s">
        <v>796</v>
      </c>
      <c r="J439" s="3" t="s">
        <v>794</v>
      </c>
      <c r="K439" s="79">
        <v>14.9169410635183</v>
      </c>
      <c r="L439" s="79">
        <v>0.89485045007127995</v>
      </c>
      <c r="M439" s="79">
        <f>VLOOKUP(D439,metadata!A:P,16,FALSE)</f>
        <v>11.1</v>
      </c>
      <c r="N439" s="79">
        <f t="shared" si="17"/>
        <v>8.0617157664079273E-2</v>
      </c>
      <c r="O439" s="80">
        <f t="shared" si="18"/>
        <v>8.0617157664079273E-2</v>
      </c>
    </row>
    <row r="440" spans="1:15" x14ac:dyDescent="0.2">
      <c r="A440" s="3" t="s">
        <v>705</v>
      </c>
      <c r="B440" s="3" t="s">
        <v>459</v>
      </c>
      <c r="C440" s="3" t="s">
        <v>785</v>
      </c>
      <c r="D440" s="3" t="s">
        <v>523</v>
      </c>
      <c r="E440" s="3" t="s">
        <v>798</v>
      </c>
      <c r="F440" s="3">
        <v>16</v>
      </c>
      <c r="G440" s="1" t="s">
        <v>201</v>
      </c>
      <c r="H440" s="3" t="s">
        <v>72</v>
      </c>
      <c r="I440" s="3" t="s">
        <v>796</v>
      </c>
      <c r="J440" s="3" t="s">
        <v>793</v>
      </c>
      <c r="K440" s="79">
        <v>16.003316015723101</v>
      </c>
      <c r="L440" s="79">
        <v>0.53763385452850099</v>
      </c>
      <c r="M440" s="79">
        <f>VLOOKUP(D440,metadata!A:P,16,FALSE)</f>
        <v>6.94</v>
      </c>
      <c r="N440" s="79">
        <f t="shared" si="17"/>
        <v>7.7468855119380536E-2</v>
      </c>
      <c r="O440" s="80">
        <f t="shared" si="18"/>
        <v>7.7468855119380536E-2</v>
      </c>
    </row>
    <row r="441" spans="1:15" x14ac:dyDescent="0.2">
      <c r="A441" s="3" t="s">
        <v>705</v>
      </c>
      <c r="B441" s="3" t="s">
        <v>459</v>
      </c>
      <c r="C441" s="3" t="s">
        <v>786</v>
      </c>
      <c r="D441" s="3" t="s">
        <v>523</v>
      </c>
      <c r="E441" s="3" t="s">
        <v>798</v>
      </c>
      <c r="F441" s="3">
        <v>16</v>
      </c>
      <c r="G441" s="1" t="s">
        <v>201</v>
      </c>
      <c r="H441" s="3" t="s">
        <v>72</v>
      </c>
      <c r="I441" s="3" t="s">
        <v>796</v>
      </c>
      <c r="J441" s="3" t="s">
        <v>794</v>
      </c>
      <c r="K441" s="79">
        <v>16.056082501548101</v>
      </c>
      <c r="L441" s="79">
        <v>0.52449284423430198</v>
      </c>
      <c r="M441" s="79">
        <f>VLOOKUP(D441,metadata!A:P,16,FALSE)</f>
        <v>6.94</v>
      </c>
      <c r="N441" s="79">
        <f t="shared" si="17"/>
        <v>7.5575337785922472E-2</v>
      </c>
      <c r="O441" s="80">
        <f t="shared" si="18"/>
        <v>7.5575337785922472E-2</v>
      </c>
    </row>
    <row r="442" spans="1:15" x14ac:dyDescent="0.2">
      <c r="A442" s="3" t="s">
        <v>705</v>
      </c>
      <c r="B442" s="3" t="s">
        <v>459</v>
      </c>
      <c r="C442" s="3" t="s">
        <v>787</v>
      </c>
      <c r="D442" s="3" t="s">
        <v>524</v>
      </c>
      <c r="E442" s="3" t="s">
        <v>799</v>
      </c>
      <c r="F442" s="3">
        <v>15</v>
      </c>
      <c r="G442" s="1" t="s">
        <v>201</v>
      </c>
      <c r="H442" s="3" t="s">
        <v>72</v>
      </c>
      <c r="I442" s="3" t="s">
        <v>796</v>
      </c>
      <c r="J442" s="3" t="s">
        <v>793</v>
      </c>
      <c r="K442" s="79">
        <v>26.9884667016475</v>
      </c>
    </row>
    <row r="443" spans="1:15" x14ac:dyDescent="0.2">
      <c r="A443" s="3" t="s">
        <v>705</v>
      </c>
      <c r="B443" s="3" t="s">
        <v>459</v>
      </c>
      <c r="C443" s="3" t="s">
        <v>788</v>
      </c>
      <c r="D443" s="3" t="s">
        <v>524</v>
      </c>
      <c r="E443" s="3" t="s">
        <v>799</v>
      </c>
      <c r="F443" s="3">
        <v>15</v>
      </c>
      <c r="G443" s="1" t="s">
        <v>201</v>
      </c>
      <c r="H443" s="3" t="s">
        <v>72</v>
      </c>
      <c r="I443" s="3" t="s">
        <v>796</v>
      </c>
      <c r="J443" s="3" t="s">
        <v>794</v>
      </c>
      <c r="K443" s="79">
        <v>27.042071349063502</v>
      </c>
    </row>
    <row r="444" spans="1:15" x14ac:dyDescent="0.2">
      <c r="A444" s="3" t="s">
        <v>705</v>
      </c>
      <c r="B444" s="3" t="s">
        <v>459</v>
      </c>
      <c r="C444" s="3" t="s">
        <v>789</v>
      </c>
      <c r="D444" s="3" t="s">
        <v>555</v>
      </c>
      <c r="E444" s="3" t="s">
        <v>800</v>
      </c>
      <c r="F444" s="3">
        <v>16</v>
      </c>
      <c r="G444" s="1" t="s">
        <v>201</v>
      </c>
      <c r="H444" s="3" t="s">
        <v>72</v>
      </c>
      <c r="I444" s="3" t="s">
        <v>796</v>
      </c>
      <c r="J444" s="3" t="s">
        <v>793</v>
      </c>
      <c r="K444" s="79">
        <v>13.387207097636701</v>
      </c>
      <c r="L444" s="79">
        <v>1.83363970908985</v>
      </c>
      <c r="M444" s="79">
        <f>VLOOKUP(D444,metadata!A:P,16,FALSE)</f>
        <v>12.2</v>
      </c>
      <c r="N444" s="79">
        <f t="shared" si="17"/>
        <v>0.15029833681064345</v>
      </c>
      <c r="O444" s="80">
        <f t="shared" si="18"/>
        <v>0.15029833681064345</v>
      </c>
    </row>
    <row r="445" spans="1:15" x14ac:dyDescent="0.2">
      <c r="A445" s="3" t="s">
        <v>705</v>
      </c>
      <c r="B445" s="3" t="s">
        <v>459</v>
      </c>
      <c r="C445" s="3" t="s">
        <v>790</v>
      </c>
      <c r="D445" s="3" t="s">
        <v>555</v>
      </c>
      <c r="E445" s="3" t="s">
        <v>800</v>
      </c>
      <c r="F445" s="3">
        <v>16</v>
      </c>
      <c r="G445" s="1" t="s">
        <v>201</v>
      </c>
      <c r="H445" s="3" t="s">
        <v>72</v>
      </c>
      <c r="I445" s="3" t="s">
        <v>796</v>
      </c>
      <c r="J445" s="3" t="s">
        <v>794</v>
      </c>
      <c r="K445" s="79">
        <v>13.158622455870599</v>
      </c>
      <c r="L445" s="79">
        <v>2.04112796100654</v>
      </c>
      <c r="M445" s="79">
        <f>VLOOKUP(D445,metadata!A:P,16,FALSE)</f>
        <v>12.2</v>
      </c>
      <c r="N445" s="79">
        <f t="shared" si="17"/>
        <v>0.16730557057430656</v>
      </c>
      <c r="O445" s="80">
        <f t="shared" si="18"/>
        <v>0.16730557057430656</v>
      </c>
    </row>
    <row r="446" spans="1:15" x14ac:dyDescent="0.2">
      <c r="A446" s="3" t="s">
        <v>705</v>
      </c>
      <c r="B446" s="3" t="s">
        <v>459</v>
      </c>
      <c r="C446" s="3" t="s">
        <v>791</v>
      </c>
      <c r="D446" s="3" t="s">
        <v>556</v>
      </c>
      <c r="E446" s="3" t="s">
        <v>801</v>
      </c>
      <c r="F446" s="3">
        <v>8</v>
      </c>
      <c r="G446" s="1" t="s">
        <v>202</v>
      </c>
      <c r="H446" s="3" t="s">
        <v>72</v>
      </c>
      <c r="I446" s="3" t="s">
        <v>796</v>
      </c>
      <c r="J446" s="3" t="s">
        <v>793</v>
      </c>
      <c r="K446" s="79">
        <v>16.5914286052978</v>
      </c>
      <c r="L446" s="79">
        <v>0.40804184899060603</v>
      </c>
      <c r="M446" s="79">
        <f>VLOOKUP(D446,metadata!A:P,16,FALSE)</f>
        <v>13.5</v>
      </c>
      <c r="N446" s="79">
        <f t="shared" si="17"/>
        <v>3.0225322147452299E-2</v>
      </c>
      <c r="O446" s="80">
        <f t="shared" si="18"/>
        <v>3.0225322147452299E-2</v>
      </c>
    </row>
    <row r="447" spans="1:15" x14ac:dyDescent="0.2">
      <c r="A447" s="3" t="s">
        <v>705</v>
      </c>
      <c r="B447" s="3" t="s">
        <v>459</v>
      </c>
      <c r="C447" s="3" t="s">
        <v>792</v>
      </c>
      <c r="D447" s="3" t="s">
        <v>556</v>
      </c>
      <c r="E447" s="3" t="s">
        <v>801</v>
      </c>
      <c r="F447" s="3">
        <v>8</v>
      </c>
      <c r="G447" s="1" t="s">
        <v>202</v>
      </c>
      <c r="H447" s="3" t="s">
        <v>72</v>
      </c>
      <c r="I447" s="3" t="s">
        <v>796</v>
      </c>
      <c r="J447" s="3" t="s">
        <v>794</v>
      </c>
      <c r="K447" s="79">
        <v>16.592958961021498</v>
      </c>
      <c r="L447" s="79">
        <v>0.40774910520930602</v>
      </c>
      <c r="M447" s="79">
        <f>VLOOKUP(D447,metadata!A:P,16,FALSE)</f>
        <v>13.5</v>
      </c>
      <c r="N447" s="79">
        <f t="shared" si="17"/>
        <v>3.0203637422911558E-2</v>
      </c>
      <c r="O447" s="80">
        <f t="shared" si="18"/>
        <v>3.0203637422911558E-2</v>
      </c>
    </row>
    <row r="448" spans="1:15" x14ac:dyDescent="0.2">
      <c r="A448" s="3" t="s">
        <v>703</v>
      </c>
      <c r="B448" s="3" t="s">
        <v>460</v>
      </c>
      <c r="C448" s="3" t="s">
        <v>708</v>
      </c>
      <c r="D448" s="3" t="s">
        <v>529</v>
      </c>
      <c r="E448" s="3" t="s">
        <v>802</v>
      </c>
      <c r="F448" s="3">
        <v>8</v>
      </c>
      <c r="G448" s="1" t="s">
        <v>202</v>
      </c>
      <c r="H448" s="3" t="s">
        <v>71</v>
      </c>
      <c r="I448" s="3" t="s">
        <v>793</v>
      </c>
      <c r="J448" s="3" t="s">
        <v>793</v>
      </c>
      <c r="K448" s="79">
        <v>11.9664705930038</v>
      </c>
      <c r="L448" s="79">
        <v>3.6102377078511099</v>
      </c>
      <c r="M448" s="79">
        <f>VLOOKUP(D448,metadata!A:P,16,FALSE)</f>
        <v>20.3</v>
      </c>
      <c r="N448" s="79">
        <f t="shared" si="17"/>
        <v>0.17784422206163103</v>
      </c>
      <c r="O448" s="80">
        <f t="shared" si="18"/>
        <v>0.17784422206163103</v>
      </c>
    </row>
    <row r="449" spans="1:15" x14ac:dyDescent="0.2">
      <c r="A449" s="3" t="s">
        <v>703</v>
      </c>
      <c r="B449" s="3" t="s">
        <v>460</v>
      </c>
      <c r="C449" s="3" t="s">
        <v>710</v>
      </c>
      <c r="D449" s="3" t="s">
        <v>529</v>
      </c>
      <c r="E449" s="3" t="s">
        <v>802</v>
      </c>
      <c r="F449" s="3">
        <v>8</v>
      </c>
      <c r="G449" s="1" t="s">
        <v>202</v>
      </c>
      <c r="H449" s="3" t="s">
        <v>71</v>
      </c>
      <c r="I449" s="3" t="s">
        <v>793</v>
      </c>
      <c r="J449" s="3" t="s">
        <v>794</v>
      </c>
      <c r="K449" s="79">
        <v>11.909725050021899</v>
      </c>
      <c r="L449" s="79">
        <v>3.7082599971952002</v>
      </c>
      <c r="M449" s="79">
        <f>VLOOKUP(D449,metadata!A:P,16,FALSE)</f>
        <v>20.3</v>
      </c>
      <c r="N449" s="79">
        <f t="shared" si="17"/>
        <v>0.1826729062657734</v>
      </c>
      <c r="O449" s="80">
        <f t="shared" si="18"/>
        <v>0.1826729062657734</v>
      </c>
    </row>
    <row r="450" spans="1:15" x14ac:dyDescent="0.2">
      <c r="A450" s="3" t="s">
        <v>703</v>
      </c>
      <c r="B450" s="3" t="s">
        <v>460</v>
      </c>
      <c r="C450" s="3" t="s">
        <v>711</v>
      </c>
      <c r="D450" s="3" t="s">
        <v>530</v>
      </c>
      <c r="E450" s="3" t="s">
        <v>803</v>
      </c>
      <c r="F450" s="3">
        <v>4</v>
      </c>
      <c r="G450" s="1" t="s">
        <v>202</v>
      </c>
      <c r="H450" s="3" t="s">
        <v>71</v>
      </c>
      <c r="I450" s="3" t="s">
        <v>793</v>
      </c>
      <c r="J450" s="3" t="s">
        <v>793</v>
      </c>
      <c r="K450" s="79">
        <v>10.6305596249101</v>
      </c>
      <c r="L450" s="79">
        <v>6.7831878906025196</v>
      </c>
      <c r="M450" s="79">
        <f>VLOOKUP(D450,metadata!A:P,16,FALSE)</f>
        <v>21.5</v>
      </c>
      <c r="N450" s="79">
        <f t="shared" si="17"/>
        <v>0.31549711119081486</v>
      </c>
      <c r="O450" s="80">
        <f t="shared" si="18"/>
        <v>0.31549711119081486</v>
      </c>
    </row>
    <row r="451" spans="1:15" x14ac:dyDescent="0.2">
      <c r="A451" s="3" t="s">
        <v>703</v>
      </c>
      <c r="B451" s="3" t="s">
        <v>460</v>
      </c>
      <c r="C451" s="3" t="s">
        <v>713</v>
      </c>
      <c r="D451" s="3" t="s">
        <v>530</v>
      </c>
      <c r="E451" s="3" t="s">
        <v>803</v>
      </c>
      <c r="F451" s="3">
        <v>4</v>
      </c>
      <c r="G451" s="1" t="s">
        <v>202</v>
      </c>
      <c r="H451" s="3" t="s">
        <v>71</v>
      </c>
      <c r="I451" s="3" t="s">
        <v>793</v>
      </c>
      <c r="J451" s="3" t="s">
        <v>794</v>
      </c>
      <c r="K451" s="79">
        <v>10.6564341889818</v>
      </c>
      <c r="L451" s="79">
        <v>6.7008339838729301</v>
      </c>
      <c r="M451" s="79">
        <f>VLOOKUP(D451,metadata!A:P,16,FALSE)</f>
        <v>21.5</v>
      </c>
      <c r="N451" s="79">
        <f t="shared" ref="N451:N514" si="19">L451/M451</f>
        <v>0.31166669692432231</v>
      </c>
      <c r="O451" s="80">
        <f t="shared" ref="O451:O514" si="20">L451/M451</f>
        <v>0.31166669692432231</v>
      </c>
    </row>
    <row r="452" spans="1:15" x14ac:dyDescent="0.2">
      <c r="A452" s="3" t="s">
        <v>703</v>
      </c>
      <c r="B452" s="3" t="s">
        <v>460</v>
      </c>
      <c r="C452" s="3" t="s">
        <v>714</v>
      </c>
      <c r="D452" s="3" t="s">
        <v>559</v>
      </c>
      <c r="E452" s="3" t="s">
        <v>804</v>
      </c>
      <c r="F452" s="3">
        <v>16</v>
      </c>
      <c r="G452" s="1" t="s">
        <v>202</v>
      </c>
      <c r="H452" s="3" t="s">
        <v>71</v>
      </c>
      <c r="I452" s="3" t="s">
        <v>793</v>
      </c>
      <c r="J452" s="3" t="s">
        <v>793</v>
      </c>
      <c r="K452" s="79">
        <v>12.641367526171299</v>
      </c>
      <c r="L452" s="79">
        <v>2.6252072066325201</v>
      </c>
      <c r="M452" s="79">
        <f>VLOOKUP(D452,metadata!A:P,16,FALSE)</f>
        <v>17.5</v>
      </c>
      <c r="N452" s="79">
        <f t="shared" si="19"/>
        <v>0.15001184037900114</v>
      </c>
      <c r="O452" s="80">
        <f t="shared" si="20"/>
        <v>0.15001184037900114</v>
      </c>
    </row>
    <row r="453" spans="1:15" x14ac:dyDescent="0.2">
      <c r="A453" s="3" t="s">
        <v>703</v>
      </c>
      <c r="B453" s="3" t="s">
        <v>460</v>
      </c>
      <c r="C453" s="3" t="s">
        <v>716</v>
      </c>
      <c r="D453" s="3" t="s">
        <v>559</v>
      </c>
      <c r="E453" s="3" t="s">
        <v>804</v>
      </c>
      <c r="F453" s="3">
        <v>16</v>
      </c>
      <c r="G453" s="1" t="s">
        <v>202</v>
      </c>
      <c r="H453" s="3" t="s">
        <v>71</v>
      </c>
      <c r="I453" s="3" t="s">
        <v>793</v>
      </c>
      <c r="J453" s="3" t="s">
        <v>794</v>
      </c>
      <c r="K453" s="79">
        <v>12.6658718229959</v>
      </c>
      <c r="L453" s="79">
        <v>2.5950130194867702</v>
      </c>
      <c r="M453" s="79">
        <f>VLOOKUP(D453,metadata!A:P,16,FALSE)</f>
        <v>17.5</v>
      </c>
      <c r="N453" s="79">
        <f t="shared" si="19"/>
        <v>0.14828645825638687</v>
      </c>
      <c r="O453" s="80">
        <f t="shared" si="20"/>
        <v>0.14828645825638687</v>
      </c>
    </row>
    <row r="454" spans="1:15" x14ac:dyDescent="0.2">
      <c r="A454" s="3" t="s">
        <v>703</v>
      </c>
      <c r="B454" s="3" t="s">
        <v>460</v>
      </c>
      <c r="C454" s="3" t="s">
        <v>717</v>
      </c>
      <c r="D454" s="3" t="s">
        <v>560</v>
      </c>
      <c r="E454" s="3" t="s">
        <v>805</v>
      </c>
      <c r="F454" s="3">
        <v>15</v>
      </c>
      <c r="G454" s="1" t="s">
        <v>202</v>
      </c>
      <c r="H454" s="3" t="s">
        <v>71</v>
      </c>
      <c r="I454" s="3" t="s">
        <v>793</v>
      </c>
      <c r="J454" s="3" t="s">
        <v>793</v>
      </c>
      <c r="K454" s="79">
        <v>13.096733766635699</v>
      </c>
      <c r="L454" s="79">
        <v>2.1173913516566101</v>
      </c>
      <c r="M454" s="79">
        <f>VLOOKUP(D454,metadata!A:P,16,FALSE)</f>
        <v>14.4</v>
      </c>
      <c r="N454" s="79">
        <f t="shared" si="19"/>
        <v>0.14704106608726458</v>
      </c>
      <c r="O454" s="80">
        <f t="shared" si="20"/>
        <v>0.14704106608726458</v>
      </c>
    </row>
    <row r="455" spans="1:15" x14ac:dyDescent="0.2">
      <c r="A455" s="3" t="s">
        <v>703</v>
      </c>
      <c r="B455" s="3" t="s">
        <v>460</v>
      </c>
      <c r="C455" s="3" t="s">
        <v>719</v>
      </c>
      <c r="D455" s="3" t="s">
        <v>560</v>
      </c>
      <c r="E455" s="3" t="s">
        <v>805</v>
      </c>
      <c r="F455" s="3">
        <v>15</v>
      </c>
      <c r="G455" s="1" t="s">
        <v>202</v>
      </c>
      <c r="H455" s="3" t="s">
        <v>71</v>
      </c>
      <c r="I455" s="3" t="s">
        <v>793</v>
      </c>
      <c r="J455" s="3" t="s">
        <v>794</v>
      </c>
      <c r="K455" s="79">
        <v>13.092600454759401</v>
      </c>
      <c r="L455" s="79">
        <v>2.1215270629349399</v>
      </c>
      <c r="M455" s="79">
        <f>VLOOKUP(D455,metadata!A:P,16,FALSE)</f>
        <v>14.4</v>
      </c>
      <c r="N455" s="79">
        <f t="shared" si="19"/>
        <v>0.14732826825937081</v>
      </c>
      <c r="O455" s="80">
        <f t="shared" si="20"/>
        <v>0.14732826825937081</v>
      </c>
    </row>
    <row r="456" spans="1:15" x14ac:dyDescent="0.2">
      <c r="A456" s="3" t="s">
        <v>703</v>
      </c>
      <c r="B456" s="3" t="s">
        <v>460</v>
      </c>
      <c r="C456" s="3" t="s">
        <v>720</v>
      </c>
      <c r="D456" s="3" t="s">
        <v>561</v>
      </c>
      <c r="E456" s="3" t="s">
        <v>806</v>
      </c>
      <c r="F456" s="3">
        <v>16</v>
      </c>
      <c r="G456" s="1" t="s">
        <v>202</v>
      </c>
      <c r="H456" s="3" t="s">
        <v>71</v>
      </c>
      <c r="I456" s="3" t="s">
        <v>793</v>
      </c>
      <c r="J456" s="3" t="s">
        <v>793</v>
      </c>
      <c r="K456" s="79">
        <v>12.8237767913855</v>
      </c>
      <c r="L456" s="79">
        <v>2.40860027636033</v>
      </c>
      <c r="M456" s="79">
        <f>VLOOKUP(D456,metadata!A:P,16,FALSE)</f>
        <v>21.7</v>
      </c>
      <c r="N456" s="79">
        <f t="shared" si="19"/>
        <v>0.11099540444056821</v>
      </c>
      <c r="O456" s="80">
        <f t="shared" si="20"/>
        <v>0.11099540444056821</v>
      </c>
    </row>
    <row r="457" spans="1:15" x14ac:dyDescent="0.2">
      <c r="A457" s="3" t="s">
        <v>703</v>
      </c>
      <c r="B457" s="3" t="s">
        <v>460</v>
      </c>
      <c r="C457" s="3" t="s">
        <v>722</v>
      </c>
      <c r="D457" s="3" t="s">
        <v>561</v>
      </c>
      <c r="E457" s="3" t="s">
        <v>806</v>
      </c>
      <c r="F457" s="3">
        <v>16</v>
      </c>
      <c r="G457" s="1" t="s">
        <v>202</v>
      </c>
      <c r="H457" s="3" t="s">
        <v>71</v>
      </c>
      <c r="I457" s="3" t="s">
        <v>793</v>
      </c>
      <c r="J457" s="3" t="s">
        <v>794</v>
      </c>
      <c r="K457" s="79">
        <v>12.938011254631</v>
      </c>
      <c r="L457" s="79">
        <v>2.2821467246438201</v>
      </c>
      <c r="M457" s="79">
        <f>VLOOKUP(D457,metadata!A:P,16,FALSE)</f>
        <v>21.7</v>
      </c>
      <c r="N457" s="79">
        <f t="shared" si="19"/>
        <v>0.10516805182690415</v>
      </c>
      <c r="O457" s="80">
        <f t="shared" si="20"/>
        <v>0.10516805182690415</v>
      </c>
    </row>
    <row r="458" spans="1:15" x14ac:dyDescent="0.2">
      <c r="A458" s="3" t="s">
        <v>703</v>
      </c>
      <c r="B458" s="3" t="s">
        <v>460</v>
      </c>
      <c r="C458" s="3" t="s">
        <v>723</v>
      </c>
      <c r="D458" s="3" t="s">
        <v>533</v>
      </c>
      <c r="E458" s="3" t="s">
        <v>802</v>
      </c>
      <c r="F458" s="3">
        <v>8</v>
      </c>
      <c r="G458" s="1" t="s">
        <v>202</v>
      </c>
      <c r="H458" s="3" t="s">
        <v>71</v>
      </c>
      <c r="I458" s="3" t="s">
        <v>794</v>
      </c>
      <c r="J458" s="3" t="s">
        <v>793</v>
      </c>
      <c r="K458" s="79">
        <v>12.855803695840001</v>
      </c>
      <c r="L458" s="79">
        <v>2.3724569805822302</v>
      </c>
      <c r="M458" s="79">
        <f>VLOOKUP(D458,metadata!A:P,16,FALSE)</f>
        <v>13</v>
      </c>
      <c r="N458" s="79">
        <f t="shared" si="19"/>
        <v>0.1824966908140177</v>
      </c>
      <c r="O458" s="80">
        <f t="shared" si="20"/>
        <v>0.1824966908140177</v>
      </c>
    </row>
    <row r="459" spans="1:15" x14ac:dyDescent="0.2">
      <c r="A459" s="3" t="s">
        <v>703</v>
      </c>
      <c r="B459" s="3" t="s">
        <v>460</v>
      </c>
      <c r="C459" s="3" t="s">
        <v>724</v>
      </c>
      <c r="D459" s="3" t="s">
        <v>533</v>
      </c>
      <c r="E459" s="3" t="s">
        <v>802</v>
      </c>
      <c r="F459" s="3">
        <v>8</v>
      </c>
      <c r="G459" s="1" t="s">
        <v>202</v>
      </c>
      <c r="H459" s="3" t="s">
        <v>71</v>
      </c>
      <c r="I459" s="3" t="s">
        <v>794</v>
      </c>
      <c r="J459" s="3" t="s">
        <v>794</v>
      </c>
      <c r="K459" s="79">
        <v>12.8480772510447</v>
      </c>
      <c r="L459" s="79">
        <v>2.3811265488417899</v>
      </c>
      <c r="M459" s="79">
        <f>VLOOKUP(D459,metadata!A:P,16,FALSE)</f>
        <v>13</v>
      </c>
      <c r="N459" s="79">
        <f t="shared" si="19"/>
        <v>0.18316358068013769</v>
      </c>
      <c r="O459" s="80">
        <f t="shared" si="20"/>
        <v>0.18316358068013769</v>
      </c>
    </row>
    <row r="460" spans="1:15" x14ac:dyDescent="0.2">
      <c r="A460" s="3" t="s">
        <v>703</v>
      </c>
      <c r="B460" s="3" t="s">
        <v>460</v>
      </c>
      <c r="C460" s="3" t="s">
        <v>725</v>
      </c>
      <c r="D460" s="3" t="s">
        <v>534</v>
      </c>
      <c r="E460" s="3" t="s">
        <v>803</v>
      </c>
      <c r="F460" s="3">
        <v>4</v>
      </c>
      <c r="G460" s="1" t="s">
        <v>202</v>
      </c>
      <c r="H460" s="3" t="s">
        <v>71</v>
      </c>
      <c r="I460" s="3" t="s">
        <v>794</v>
      </c>
      <c r="J460" s="3" t="s">
        <v>793</v>
      </c>
      <c r="K460" s="79">
        <v>12.2286856407455</v>
      </c>
      <c r="L460" s="79">
        <v>3.1898817804378199</v>
      </c>
      <c r="M460" s="79">
        <f>VLOOKUP(D460,metadata!A:P,16,FALSE)</f>
        <v>15.8</v>
      </c>
      <c r="N460" s="79">
        <f t="shared" si="19"/>
        <v>0.20189125192644428</v>
      </c>
      <c r="O460" s="80">
        <f t="shared" si="20"/>
        <v>0.20189125192644428</v>
      </c>
    </row>
    <row r="461" spans="1:15" x14ac:dyDescent="0.2">
      <c r="A461" s="3" t="s">
        <v>703</v>
      </c>
      <c r="B461" s="3" t="s">
        <v>460</v>
      </c>
      <c r="C461" s="3" t="s">
        <v>726</v>
      </c>
      <c r="D461" s="3" t="s">
        <v>534</v>
      </c>
      <c r="E461" s="3" t="s">
        <v>803</v>
      </c>
      <c r="F461" s="3">
        <v>4</v>
      </c>
      <c r="G461" s="1" t="s">
        <v>202</v>
      </c>
      <c r="H461" s="3" t="s">
        <v>71</v>
      </c>
      <c r="I461" s="3" t="s">
        <v>794</v>
      </c>
      <c r="J461" s="3" t="s">
        <v>794</v>
      </c>
      <c r="K461" s="79">
        <v>12.2121016227821</v>
      </c>
      <c r="L461" s="79">
        <v>3.21495399269525</v>
      </c>
      <c r="M461" s="79">
        <f>VLOOKUP(D461,metadata!A:P,16,FALSE)</f>
        <v>15.8</v>
      </c>
      <c r="N461" s="79">
        <f t="shared" si="19"/>
        <v>0.20347810080349682</v>
      </c>
      <c r="O461" s="80">
        <f t="shared" si="20"/>
        <v>0.20347810080349682</v>
      </c>
    </row>
    <row r="462" spans="1:15" x14ac:dyDescent="0.2">
      <c r="A462" s="3" t="s">
        <v>703</v>
      </c>
      <c r="B462" s="3" t="s">
        <v>460</v>
      </c>
      <c r="C462" s="3" t="s">
        <v>727</v>
      </c>
      <c r="D462" s="3" t="s">
        <v>563</v>
      </c>
      <c r="E462" s="3" t="s">
        <v>804</v>
      </c>
      <c r="F462" s="3">
        <v>16</v>
      </c>
      <c r="G462" s="1" t="s">
        <v>202</v>
      </c>
      <c r="H462" s="3" t="s">
        <v>71</v>
      </c>
      <c r="I462" s="3" t="s">
        <v>794</v>
      </c>
      <c r="J462" s="3" t="s">
        <v>793</v>
      </c>
      <c r="K462" s="79">
        <v>10.0754109239284</v>
      </c>
      <c r="L462" s="79">
        <v>8.8156515465905798</v>
      </c>
      <c r="M462" s="79">
        <f>VLOOKUP(D462,metadata!A:P,16,FALSE)</f>
        <v>31.6</v>
      </c>
      <c r="N462" s="79">
        <f t="shared" si="19"/>
        <v>0.27897631476552465</v>
      </c>
      <c r="O462" s="80">
        <f t="shared" si="20"/>
        <v>0.27897631476552465</v>
      </c>
    </row>
    <row r="463" spans="1:15" x14ac:dyDescent="0.2">
      <c r="A463" s="3" t="s">
        <v>703</v>
      </c>
      <c r="B463" s="3" t="s">
        <v>460</v>
      </c>
      <c r="C463" s="3" t="s">
        <v>728</v>
      </c>
      <c r="D463" s="3" t="s">
        <v>563</v>
      </c>
      <c r="E463" s="3" t="s">
        <v>804</v>
      </c>
      <c r="F463" s="3">
        <v>16</v>
      </c>
      <c r="G463" s="1" t="s">
        <v>202</v>
      </c>
      <c r="H463" s="3" t="s">
        <v>71</v>
      </c>
      <c r="I463" s="3" t="s">
        <v>794</v>
      </c>
      <c r="J463" s="3" t="s">
        <v>794</v>
      </c>
      <c r="K463" s="79">
        <v>10.2009888903077</v>
      </c>
      <c r="L463" s="79">
        <v>8.3082110501094704</v>
      </c>
      <c r="M463" s="79">
        <f>VLOOKUP(D463,metadata!A:P,16,FALSE)</f>
        <v>31.6</v>
      </c>
      <c r="N463" s="79">
        <f t="shared" si="19"/>
        <v>0.26291807120599586</v>
      </c>
      <c r="O463" s="80">
        <f t="shared" si="20"/>
        <v>0.26291807120599586</v>
      </c>
    </row>
    <row r="464" spans="1:15" x14ac:dyDescent="0.2">
      <c r="A464" s="3" t="s">
        <v>703</v>
      </c>
      <c r="B464" s="3" t="s">
        <v>460</v>
      </c>
      <c r="C464" s="3" t="s">
        <v>729</v>
      </c>
      <c r="D464" s="3" t="s">
        <v>564</v>
      </c>
      <c r="E464" s="3" t="s">
        <v>805</v>
      </c>
      <c r="F464" s="3">
        <v>15</v>
      </c>
      <c r="G464" s="1" t="s">
        <v>202</v>
      </c>
      <c r="H464" s="3" t="s">
        <v>71</v>
      </c>
      <c r="I464" s="3" t="s">
        <v>794</v>
      </c>
      <c r="J464" s="3" t="s">
        <v>793</v>
      </c>
      <c r="K464" s="79">
        <v>12.675213626861501</v>
      </c>
      <c r="L464" s="79">
        <v>2.5835937035677401</v>
      </c>
      <c r="M464" s="79">
        <f>VLOOKUP(D464,metadata!A:P,16,FALSE)</f>
        <v>21.5</v>
      </c>
      <c r="N464" s="79">
        <f t="shared" si="19"/>
        <v>0.1201671490031507</v>
      </c>
      <c r="O464" s="80">
        <f t="shared" si="20"/>
        <v>0.1201671490031507</v>
      </c>
    </row>
    <row r="465" spans="1:15" x14ac:dyDescent="0.2">
      <c r="A465" s="3" t="s">
        <v>703</v>
      </c>
      <c r="B465" s="3" t="s">
        <v>460</v>
      </c>
      <c r="C465" s="3" t="s">
        <v>730</v>
      </c>
      <c r="D465" s="3" t="s">
        <v>564</v>
      </c>
      <c r="E465" s="3" t="s">
        <v>805</v>
      </c>
      <c r="F465" s="3">
        <v>15</v>
      </c>
      <c r="G465" s="1" t="s">
        <v>202</v>
      </c>
      <c r="H465" s="3" t="s">
        <v>71</v>
      </c>
      <c r="I465" s="3" t="s">
        <v>794</v>
      </c>
      <c r="J465" s="3" t="s">
        <v>794</v>
      </c>
      <c r="K465" s="79">
        <v>12.583440493005799</v>
      </c>
      <c r="L465" s="79">
        <v>2.6979891799505502</v>
      </c>
      <c r="M465" s="79">
        <f>VLOOKUP(D465,metadata!A:P,16,FALSE)</f>
        <v>21.5</v>
      </c>
      <c r="N465" s="79">
        <f t="shared" si="19"/>
        <v>0.12548786883490931</v>
      </c>
      <c r="O465" s="80">
        <f t="shared" si="20"/>
        <v>0.12548786883490931</v>
      </c>
    </row>
    <row r="466" spans="1:15" x14ac:dyDescent="0.2">
      <c r="A466" s="3" t="s">
        <v>703</v>
      </c>
      <c r="B466" s="3" t="s">
        <v>460</v>
      </c>
      <c r="C466" s="3" t="s">
        <v>731</v>
      </c>
      <c r="D466" s="3" t="s">
        <v>565</v>
      </c>
      <c r="E466" s="3" t="s">
        <v>806</v>
      </c>
      <c r="F466" s="3">
        <v>16</v>
      </c>
      <c r="G466" s="1" t="s">
        <v>202</v>
      </c>
      <c r="H466" s="3" t="s">
        <v>71</v>
      </c>
      <c r="I466" s="3" t="s">
        <v>794</v>
      </c>
      <c r="J466" s="3" t="s">
        <v>793</v>
      </c>
      <c r="K466" s="79">
        <v>12.7032352381894</v>
      </c>
      <c r="L466" s="79">
        <v>2.54964094970037</v>
      </c>
      <c r="M466" s="79">
        <f>VLOOKUP(D466,metadata!A:P,16,FALSE)</f>
        <v>26.7</v>
      </c>
      <c r="N466" s="79">
        <f t="shared" si="19"/>
        <v>9.5492170400762924E-2</v>
      </c>
      <c r="O466" s="80">
        <f t="shared" si="20"/>
        <v>9.5492170400762924E-2</v>
      </c>
    </row>
    <row r="467" spans="1:15" x14ac:dyDescent="0.2">
      <c r="A467" s="3" t="s">
        <v>703</v>
      </c>
      <c r="B467" s="3" t="s">
        <v>460</v>
      </c>
      <c r="C467" s="3" t="s">
        <v>732</v>
      </c>
      <c r="D467" s="3" t="s">
        <v>565</v>
      </c>
      <c r="E467" s="3" t="s">
        <v>806</v>
      </c>
      <c r="F467" s="3">
        <v>16</v>
      </c>
      <c r="G467" s="1" t="s">
        <v>202</v>
      </c>
      <c r="H467" s="3" t="s">
        <v>71</v>
      </c>
      <c r="I467" s="3" t="s">
        <v>794</v>
      </c>
      <c r="J467" s="3" t="s">
        <v>794</v>
      </c>
      <c r="K467" s="79">
        <v>12.699215146571801</v>
      </c>
      <c r="L467" s="79">
        <v>2.5544843935304198</v>
      </c>
      <c r="M467" s="79">
        <f>VLOOKUP(D467,metadata!A:P,16,FALSE)</f>
        <v>26.7</v>
      </c>
      <c r="N467" s="79">
        <f t="shared" si="19"/>
        <v>9.5673572791401498E-2</v>
      </c>
      <c r="O467" s="80">
        <f t="shared" si="20"/>
        <v>9.5673572791401498E-2</v>
      </c>
    </row>
    <row r="468" spans="1:15" x14ac:dyDescent="0.2">
      <c r="A468" s="3" t="s">
        <v>703</v>
      </c>
      <c r="B468" s="3" t="s">
        <v>460</v>
      </c>
      <c r="C468" s="3" t="s">
        <v>733</v>
      </c>
      <c r="D468" s="3" t="s">
        <v>537</v>
      </c>
      <c r="E468" s="3" t="s">
        <v>802</v>
      </c>
      <c r="F468" s="3">
        <v>8</v>
      </c>
      <c r="G468" s="1" t="s">
        <v>202</v>
      </c>
      <c r="H468" s="3" t="s">
        <v>71</v>
      </c>
      <c r="I468" s="3" t="s">
        <v>795</v>
      </c>
      <c r="J468" s="3" t="s">
        <v>793</v>
      </c>
      <c r="K468" s="79">
        <v>15.5628063466954</v>
      </c>
      <c r="L468" s="79">
        <v>0.66098141084951301</v>
      </c>
      <c r="M468" s="79">
        <f>VLOOKUP(D468,metadata!A:P,16,FALSE)</f>
        <v>10.9</v>
      </c>
      <c r="N468" s="79">
        <f t="shared" si="19"/>
        <v>6.0640496408212202E-2</v>
      </c>
      <c r="O468" s="80">
        <f t="shared" si="20"/>
        <v>6.0640496408212202E-2</v>
      </c>
    </row>
    <row r="469" spans="1:15" x14ac:dyDescent="0.2">
      <c r="A469" s="3" t="s">
        <v>703</v>
      </c>
      <c r="B469" s="3" t="s">
        <v>460</v>
      </c>
      <c r="C469" s="3" t="s">
        <v>734</v>
      </c>
      <c r="D469" s="3" t="s">
        <v>537</v>
      </c>
      <c r="E469" s="3" t="s">
        <v>802</v>
      </c>
      <c r="F469" s="3">
        <v>8</v>
      </c>
      <c r="G469" s="1" t="s">
        <v>202</v>
      </c>
      <c r="H469" s="3" t="s">
        <v>71</v>
      </c>
      <c r="I469" s="3" t="s">
        <v>795</v>
      </c>
      <c r="J469" s="3" t="s">
        <v>794</v>
      </c>
      <c r="K469" s="79">
        <v>15.547493199787599</v>
      </c>
      <c r="L469" s="79">
        <v>0.66577710588491701</v>
      </c>
      <c r="M469" s="79">
        <f>VLOOKUP(D469,metadata!A:P,16,FALSE)</f>
        <v>10.9</v>
      </c>
      <c r="N469" s="79">
        <f t="shared" si="19"/>
        <v>6.1080468429808896E-2</v>
      </c>
      <c r="O469" s="80">
        <f t="shared" si="20"/>
        <v>6.1080468429808896E-2</v>
      </c>
    </row>
    <row r="470" spans="1:15" x14ac:dyDescent="0.2">
      <c r="A470" s="3" t="s">
        <v>703</v>
      </c>
      <c r="B470" s="3" t="s">
        <v>460</v>
      </c>
      <c r="C470" s="3" t="s">
        <v>735</v>
      </c>
      <c r="D470" s="3" t="s">
        <v>538</v>
      </c>
      <c r="E470" s="3" t="s">
        <v>803</v>
      </c>
      <c r="F470" s="3">
        <v>4</v>
      </c>
      <c r="G470" s="1" t="s">
        <v>202</v>
      </c>
      <c r="H470" s="3" t="s">
        <v>71</v>
      </c>
      <c r="I470" s="3" t="s">
        <v>795</v>
      </c>
      <c r="J470" s="3" t="s">
        <v>793</v>
      </c>
      <c r="K470" s="79">
        <v>11.5636455186759</v>
      </c>
      <c r="L470" s="79">
        <v>4.3664237857784496</v>
      </c>
      <c r="M470" s="79">
        <f>VLOOKUP(D470,metadata!A:P,16,FALSE)</f>
        <v>21</v>
      </c>
      <c r="N470" s="79">
        <f t="shared" si="19"/>
        <v>0.20792494217992616</v>
      </c>
      <c r="O470" s="80">
        <f t="shared" si="20"/>
        <v>0.20792494217992616</v>
      </c>
    </row>
    <row r="471" spans="1:15" x14ac:dyDescent="0.2">
      <c r="A471" s="3" t="s">
        <v>703</v>
      </c>
      <c r="B471" s="3" t="s">
        <v>460</v>
      </c>
      <c r="C471" s="3" t="s">
        <v>736</v>
      </c>
      <c r="D471" s="3" t="s">
        <v>538</v>
      </c>
      <c r="E471" s="3" t="s">
        <v>803</v>
      </c>
      <c r="F471" s="3">
        <v>4</v>
      </c>
      <c r="G471" s="1" t="s">
        <v>202</v>
      </c>
      <c r="H471" s="3" t="s">
        <v>71</v>
      </c>
      <c r="I471" s="3" t="s">
        <v>795</v>
      </c>
      <c r="J471" s="3" t="s">
        <v>794</v>
      </c>
      <c r="K471" s="79">
        <v>11.598620170159499</v>
      </c>
      <c r="L471" s="79">
        <v>4.2949205084779001</v>
      </c>
      <c r="M471" s="79">
        <f>VLOOKUP(D471,metadata!A:P,16,FALSE)</f>
        <v>21</v>
      </c>
      <c r="N471" s="79">
        <f t="shared" si="19"/>
        <v>0.20452002421323334</v>
      </c>
      <c r="O471" s="80">
        <f t="shared" si="20"/>
        <v>0.20452002421323334</v>
      </c>
    </row>
    <row r="472" spans="1:15" x14ac:dyDescent="0.2">
      <c r="A472" s="3" t="s">
        <v>703</v>
      </c>
      <c r="B472" s="3" t="s">
        <v>460</v>
      </c>
      <c r="C472" s="3" t="s">
        <v>737</v>
      </c>
      <c r="D472" s="3" t="s">
        <v>567</v>
      </c>
      <c r="E472" s="3" t="s">
        <v>804</v>
      </c>
      <c r="F472" s="3">
        <v>16</v>
      </c>
      <c r="G472" s="1" t="s">
        <v>202</v>
      </c>
      <c r="H472" s="3" t="s">
        <v>71</v>
      </c>
      <c r="I472" s="3" t="s">
        <v>795</v>
      </c>
      <c r="J472" s="3" t="s">
        <v>793</v>
      </c>
      <c r="K472" s="79">
        <v>9.9089795493680306</v>
      </c>
      <c r="L472" s="79">
        <v>9.5362443332221005</v>
      </c>
      <c r="M472" s="79">
        <f>VLOOKUP(D472,metadata!A:P,16,FALSE)</f>
        <v>33.6</v>
      </c>
      <c r="N472" s="79">
        <f t="shared" si="19"/>
        <v>0.28381679563161011</v>
      </c>
      <c r="O472" s="80">
        <f t="shared" si="20"/>
        <v>0.28381679563161011</v>
      </c>
    </row>
    <row r="473" spans="1:15" x14ac:dyDescent="0.2">
      <c r="A473" s="3" t="s">
        <v>703</v>
      </c>
      <c r="B473" s="3" t="s">
        <v>460</v>
      </c>
      <c r="C473" s="3" t="s">
        <v>738</v>
      </c>
      <c r="D473" s="3" t="s">
        <v>567</v>
      </c>
      <c r="E473" s="3" t="s">
        <v>804</v>
      </c>
      <c r="F473" s="3">
        <v>16</v>
      </c>
      <c r="G473" s="1" t="s">
        <v>202</v>
      </c>
      <c r="H473" s="3" t="s">
        <v>71</v>
      </c>
      <c r="I473" s="3" t="s">
        <v>795</v>
      </c>
      <c r="J473" s="3" t="s">
        <v>794</v>
      </c>
      <c r="K473" s="79">
        <v>9.9134194657402297</v>
      </c>
      <c r="L473" s="79">
        <v>9.5162768099375601</v>
      </c>
      <c r="M473" s="79">
        <f>VLOOKUP(D473,metadata!A:P,16,FALSE)</f>
        <v>33.6</v>
      </c>
      <c r="N473" s="79">
        <f t="shared" si="19"/>
        <v>0.28322252410528453</v>
      </c>
      <c r="O473" s="80">
        <f t="shared" si="20"/>
        <v>0.28322252410528453</v>
      </c>
    </row>
    <row r="474" spans="1:15" x14ac:dyDescent="0.2">
      <c r="A474" s="3" t="s">
        <v>703</v>
      </c>
      <c r="B474" s="3" t="s">
        <v>460</v>
      </c>
      <c r="C474" s="3" t="s">
        <v>739</v>
      </c>
      <c r="D474" s="3" t="s">
        <v>568</v>
      </c>
      <c r="E474" s="3" t="s">
        <v>805</v>
      </c>
      <c r="F474" s="3">
        <v>15</v>
      </c>
      <c r="G474" s="1" t="s">
        <v>202</v>
      </c>
      <c r="H474" s="3" t="s">
        <v>71</v>
      </c>
      <c r="I474" s="3" t="s">
        <v>795</v>
      </c>
      <c r="J474" s="3" t="s">
        <v>793</v>
      </c>
      <c r="K474" s="79">
        <v>12.552238149550799</v>
      </c>
      <c r="L474" s="79">
        <v>2.7380257734986801</v>
      </c>
      <c r="M474" s="79">
        <f>VLOOKUP(D474,metadata!A:P,16,FALSE)</f>
        <v>21.2</v>
      </c>
      <c r="N474" s="79">
        <f t="shared" si="19"/>
        <v>0.12915215912729625</v>
      </c>
      <c r="O474" s="80">
        <f t="shared" si="20"/>
        <v>0.12915215912729625</v>
      </c>
    </row>
    <row r="475" spans="1:15" x14ac:dyDescent="0.2">
      <c r="A475" s="3" t="s">
        <v>703</v>
      </c>
      <c r="B475" s="3" t="s">
        <v>460</v>
      </c>
      <c r="C475" s="3" t="s">
        <v>740</v>
      </c>
      <c r="D475" s="3" t="s">
        <v>568</v>
      </c>
      <c r="E475" s="3" t="s">
        <v>805</v>
      </c>
      <c r="F475" s="3">
        <v>15</v>
      </c>
      <c r="G475" s="1" t="s">
        <v>202</v>
      </c>
      <c r="H475" s="3" t="s">
        <v>71</v>
      </c>
      <c r="I475" s="3" t="s">
        <v>795</v>
      </c>
      <c r="J475" s="3" t="s">
        <v>794</v>
      </c>
      <c r="K475" s="79">
        <v>12.5734499916095</v>
      </c>
      <c r="L475" s="79">
        <v>2.7107441418318801</v>
      </c>
      <c r="M475" s="79">
        <f>VLOOKUP(D475,metadata!A:P,16,FALSE)</f>
        <v>21.2</v>
      </c>
      <c r="N475" s="79">
        <f t="shared" si="19"/>
        <v>0.12786528970905095</v>
      </c>
      <c r="O475" s="80">
        <f t="shared" si="20"/>
        <v>0.12786528970905095</v>
      </c>
    </row>
    <row r="476" spans="1:15" x14ac:dyDescent="0.2">
      <c r="A476" s="3" t="s">
        <v>703</v>
      </c>
      <c r="B476" s="3" t="s">
        <v>460</v>
      </c>
      <c r="C476" s="3" t="s">
        <v>741</v>
      </c>
      <c r="D476" s="3" t="s">
        <v>569</v>
      </c>
      <c r="E476" s="3" t="s">
        <v>806</v>
      </c>
      <c r="F476" s="3">
        <v>16</v>
      </c>
      <c r="G476" s="1" t="s">
        <v>202</v>
      </c>
      <c r="H476" s="3" t="s">
        <v>71</v>
      </c>
      <c r="I476" s="3" t="s">
        <v>795</v>
      </c>
      <c r="J476" s="3" t="s">
        <v>793</v>
      </c>
      <c r="K476" s="79">
        <v>12.413052006874899</v>
      </c>
      <c r="L476" s="79">
        <v>2.9239805084074901</v>
      </c>
      <c r="M476" s="79">
        <f>VLOOKUP(D476,metadata!A:P,16,FALSE)</f>
        <v>24.1</v>
      </c>
      <c r="N476" s="79">
        <f t="shared" si="19"/>
        <v>0.12132699205010332</v>
      </c>
      <c r="O476" s="80">
        <f t="shared" si="20"/>
        <v>0.12132699205010332</v>
      </c>
    </row>
    <row r="477" spans="1:15" x14ac:dyDescent="0.2">
      <c r="A477" s="3" t="s">
        <v>703</v>
      </c>
      <c r="B477" s="3" t="s">
        <v>460</v>
      </c>
      <c r="C477" s="3" t="s">
        <v>742</v>
      </c>
      <c r="D477" s="3" t="s">
        <v>569</v>
      </c>
      <c r="E477" s="3" t="s">
        <v>806</v>
      </c>
      <c r="F477" s="3">
        <v>16</v>
      </c>
      <c r="G477" s="1" t="s">
        <v>202</v>
      </c>
      <c r="H477" s="3" t="s">
        <v>71</v>
      </c>
      <c r="I477" s="3" t="s">
        <v>795</v>
      </c>
      <c r="J477" s="3" t="s">
        <v>794</v>
      </c>
      <c r="K477" s="79">
        <v>12.386316528843601</v>
      </c>
      <c r="L477" s="79">
        <v>2.9611197620053802</v>
      </c>
      <c r="M477" s="79">
        <f>VLOOKUP(D477,metadata!A:P,16,FALSE)</f>
        <v>24.1</v>
      </c>
      <c r="N477" s="79">
        <f t="shared" si="19"/>
        <v>0.12286803991723569</v>
      </c>
      <c r="O477" s="80">
        <f t="shared" si="20"/>
        <v>0.12286803991723569</v>
      </c>
    </row>
    <row r="478" spans="1:15" x14ac:dyDescent="0.2">
      <c r="A478" s="3" t="s">
        <v>703</v>
      </c>
      <c r="B478" s="3" t="s">
        <v>460</v>
      </c>
      <c r="C478" s="3" t="s">
        <v>743</v>
      </c>
      <c r="D478" s="3" t="s">
        <v>541</v>
      </c>
      <c r="E478" s="3" t="s">
        <v>802</v>
      </c>
      <c r="F478" s="3">
        <v>8</v>
      </c>
      <c r="G478" s="1" t="s">
        <v>202</v>
      </c>
      <c r="H478" s="3" t="s">
        <v>71</v>
      </c>
      <c r="I478" s="3" t="s">
        <v>796</v>
      </c>
      <c r="J478" s="3" t="s">
        <v>793</v>
      </c>
      <c r="K478" s="79">
        <v>14.3951398445717</v>
      </c>
      <c r="L478" s="79">
        <v>1.1470770942761901</v>
      </c>
      <c r="M478" s="79">
        <f>VLOOKUP(D478,metadata!A:P,16,FALSE)</f>
        <v>14.1</v>
      </c>
      <c r="N478" s="79">
        <f t="shared" si="19"/>
        <v>8.1352985409658879E-2</v>
      </c>
      <c r="O478" s="80">
        <f t="shared" si="20"/>
        <v>8.1352985409658879E-2</v>
      </c>
    </row>
    <row r="479" spans="1:15" x14ac:dyDescent="0.2">
      <c r="A479" s="3" t="s">
        <v>703</v>
      </c>
      <c r="B479" s="3" t="s">
        <v>460</v>
      </c>
      <c r="C479" s="3" t="s">
        <v>744</v>
      </c>
      <c r="D479" s="3" t="s">
        <v>541</v>
      </c>
      <c r="E479" s="3" t="s">
        <v>802</v>
      </c>
      <c r="F479" s="3">
        <v>8</v>
      </c>
      <c r="G479" s="1" t="s">
        <v>202</v>
      </c>
      <c r="H479" s="3" t="s">
        <v>71</v>
      </c>
      <c r="I479" s="3" t="s">
        <v>796</v>
      </c>
      <c r="J479" s="3" t="s">
        <v>794</v>
      </c>
      <c r="K479" s="79">
        <v>14.163716906082501</v>
      </c>
      <c r="L479" s="79">
        <v>1.27950090774178</v>
      </c>
      <c r="M479" s="79">
        <f>VLOOKUP(D479,metadata!A:P,16,FALSE)</f>
        <v>14.1</v>
      </c>
      <c r="N479" s="79">
        <f t="shared" si="19"/>
        <v>9.0744745229913479E-2</v>
      </c>
      <c r="O479" s="80">
        <f t="shared" si="20"/>
        <v>9.0744745229913479E-2</v>
      </c>
    </row>
    <row r="480" spans="1:15" x14ac:dyDescent="0.2">
      <c r="A480" s="3" t="s">
        <v>703</v>
      </c>
      <c r="B480" s="3" t="s">
        <v>460</v>
      </c>
      <c r="C480" s="3" t="s">
        <v>745</v>
      </c>
      <c r="D480" s="3" t="s">
        <v>542</v>
      </c>
      <c r="E480" s="3" t="s">
        <v>803</v>
      </c>
      <c r="F480" s="3">
        <v>4</v>
      </c>
      <c r="G480" s="1" t="s">
        <v>202</v>
      </c>
      <c r="H480" s="3" t="s">
        <v>71</v>
      </c>
      <c r="I480" s="3" t="s">
        <v>796</v>
      </c>
      <c r="J480" s="3" t="s">
        <v>793</v>
      </c>
      <c r="K480" s="79">
        <v>12.0325070144454</v>
      </c>
      <c r="L480" s="79">
        <v>3.4994237677424298</v>
      </c>
      <c r="M480" s="79">
        <f>VLOOKUP(D480,metadata!A:P,16,FALSE)</f>
        <v>25.4</v>
      </c>
      <c r="N480" s="79">
        <f t="shared" si="19"/>
        <v>0.13777258928119804</v>
      </c>
      <c r="O480" s="80">
        <f t="shared" si="20"/>
        <v>0.13777258928119804</v>
      </c>
    </row>
    <row r="481" spans="1:15" x14ac:dyDescent="0.2">
      <c r="A481" s="3" t="s">
        <v>703</v>
      </c>
      <c r="B481" s="3" t="s">
        <v>460</v>
      </c>
      <c r="C481" s="3" t="s">
        <v>746</v>
      </c>
      <c r="D481" s="3" t="s">
        <v>542</v>
      </c>
      <c r="E481" s="3" t="s">
        <v>803</v>
      </c>
      <c r="F481" s="3">
        <v>4</v>
      </c>
      <c r="G481" s="1" t="s">
        <v>202</v>
      </c>
      <c r="H481" s="3" t="s">
        <v>71</v>
      </c>
      <c r="I481" s="3" t="s">
        <v>796</v>
      </c>
      <c r="J481" s="3" t="s">
        <v>794</v>
      </c>
      <c r="K481" s="79">
        <v>11.9644829230434</v>
      </c>
      <c r="L481" s="79">
        <v>3.6136270152779502</v>
      </c>
      <c r="M481" s="79">
        <f>VLOOKUP(D481,metadata!A:P,16,FALSE)</f>
        <v>25.4</v>
      </c>
      <c r="N481" s="79">
        <f t="shared" si="19"/>
        <v>0.14226878012905317</v>
      </c>
      <c r="O481" s="80">
        <f t="shared" si="20"/>
        <v>0.14226878012905317</v>
      </c>
    </row>
    <row r="482" spans="1:15" x14ac:dyDescent="0.2">
      <c r="A482" s="3" t="s">
        <v>703</v>
      </c>
      <c r="B482" s="3" t="s">
        <v>460</v>
      </c>
      <c r="C482" s="3" t="s">
        <v>747</v>
      </c>
      <c r="D482" s="3" t="s">
        <v>571</v>
      </c>
      <c r="E482" s="3" t="s">
        <v>804</v>
      </c>
      <c r="F482" s="3">
        <v>16</v>
      </c>
      <c r="G482" s="1" t="s">
        <v>202</v>
      </c>
      <c r="H482" s="3" t="s">
        <v>71</v>
      </c>
      <c r="I482" s="3" t="s">
        <v>796</v>
      </c>
      <c r="J482" s="3" t="s">
        <v>793</v>
      </c>
      <c r="K482" s="79">
        <v>11.623500661052899</v>
      </c>
      <c r="L482" s="79">
        <v>4.24476794975691</v>
      </c>
      <c r="M482" s="79">
        <f>VLOOKUP(D482,metadata!A:P,16,FALSE)</f>
        <v>23.4</v>
      </c>
      <c r="N482" s="79">
        <f t="shared" si="19"/>
        <v>0.1814003397332013</v>
      </c>
      <c r="O482" s="80">
        <f t="shared" si="20"/>
        <v>0.1814003397332013</v>
      </c>
    </row>
    <row r="483" spans="1:15" x14ac:dyDescent="0.2">
      <c r="A483" s="3" t="s">
        <v>703</v>
      </c>
      <c r="B483" s="3" t="s">
        <v>460</v>
      </c>
      <c r="C483" s="3" t="s">
        <v>748</v>
      </c>
      <c r="D483" s="3" t="s">
        <v>571</v>
      </c>
      <c r="E483" s="3" t="s">
        <v>804</v>
      </c>
      <c r="F483" s="3">
        <v>16</v>
      </c>
      <c r="G483" s="1" t="s">
        <v>202</v>
      </c>
      <c r="H483" s="3" t="s">
        <v>71</v>
      </c>
      <c r="I483" s="3" t="s">
        <v>796</v>
      </c>
      <c r="J483" s="3" t="s">
        <v>794</v>
      </c>
      <c r="K483" s="79">
        <v>11.7039666343227</v>
      </c>
      <c r="L483" s="79">
        <v>4.0865445941137404</v>
      </c>
      <c r="M483" s="79">
        <f>VLOOKUP(D483,metadata!A:P,16,FALSE)</f>
        <v>23.4</v>
      </c>
      <c r="N483" s="79">
        <f t="shared" si="19"/>
        <v>0.17463865786810859</v>
      </c>
      <c r="O483" s="80">
        <f t="shared" si="20"/>
        <v>0.17463865786810859</v>
      </c>
    </row>
    <row r="484" spans="1:15" x14ac:dyDescent="0.2">
      <c r="A484" s="3" t="s">
        <v>703</v>
      </c>
      <c r="B484" s="3" t="s">
        <v>460</v>
      </c>
      <c r="C484" s="3" t="s">
        <v>749</v>
      </c>
      <c r="D484" s="3" t="s">
        <v>572</v>
      </c>
      <c r="E484" s="3" t="s">
        <v>805</v>
      </c>
      <c r="F484" s="3">
        <v>15</v>
      </c>
      <c r="G484" s="1" t="s">
        <v>202</v>
      </c>
      <c r="H484" s="3" t="s">
        <v>71</v>
      </c>
      <c r="I484" s="3" t="s">
        <v>796</v>
      </c>
      <c r="J484" s="3" t="s">
        <v>793</v>
      </c>
      <c r="K484" s="79">
        <v>10.472638927416501</v>
      </c>
      <c r="L484" s="79">
        <v>7.3082245201433498</v>
      </c>
      <c r="M484" s="79">
        <f>VLOOKUP(D484,metadata!A:P,16,FALSE)</f>
        <v>38.1</v>
      </c>
      <c r="N484" s="79">
        <f t="shared" si="19"/>
        <v>0.19181691653919553</v>
      </c>
      <c r="O484" s="80">
        <f t="shared" si="20"/>
        <v>0.19181691653919553</v>
      </c>
    </row>
    <row r="485" spans="1:15" x14ac:dyDescent="0.2">
      <c r="A485" s="3" t="s">
        <v>703</v>
      </c>
      <c r="B485" s="3" t="s">
        <v>460</v>
      </c>
      <c r="C485" s="3" t="s">
        <v>750</v>
      </c>
      <c r="D485" s="3" t="s">
        <v>572</v>
      </c>
      <c r="E485" s="3" t="s">
        <v>805</v>
      </c>
      <c r="F485" s="3">
        <v>15</v>
      </c>
      <c r="G485" s="1" t="s">
        <v>202</v>
      </c>
      <c r="H485" s="3" t="s">
        <v>71</v>
      </c>
      <c r="I485" s="3" t="s">
        <v>796</v>
      </c>
      <c r="J485" s="3" t="s">
        <v>794</v>
      </c>
      <c r="K485" s="79">
        <v>10.583246073758801</v>
      </c>
      <c r="L485" s="79">
        <v>6.9364044883275797</v>
      </c>
      <c r="M485" s="79">
        <f>VLOOKUP(D485,metadata!A:P,16,FALSE)</f>
        <v>38.1</v>
      </c>
      <c r="N485" s="79">
        <f t="shared" si="19"/>
        <v>0.18205786058602572</v>
      </c>
      <c r="O485" s="80">
        <f t="shared" si="20"/>
        <v>0.18205786058602572</v>
      </c>
    </row>
    <row r="486" spans="1:15" x14ac:dyDescent="0.2">
      <c r="A486" s="3" t="s">
        <v>703</v>
      </c>
      <c r="B486" s="3" t="s">
        <v>460</v>
      </c>
      <c r="C486" s="3" t="s">
        <v>751</v>
      </c>
      <c r="D486" s="3" t="s">
        <v>573</v>
      </c>
      <c r="E486" s="3" t="s">
        <v>806</v>
      </c>
      <c r="F486" s="3">
        <v>16</v>
      </c>
      <c r="G486" s="1" t="s">
        <v>202</v>
      </c>
      <c r="H486" s="3" t="s">
        <v>71</v>
      </c>
      <c r="I486" s="3" t="s">
        <v>796</v>
      </c>
      <c r="J486" s="3" t="s">
        <v>793</v>
      </c>
      <c r="K486" s="79">
        <v>12.7922757223317</v>
      </c>
      <c r="L486" s="79">
        <v>2.4446872469809202</v>
      </c>
      <c r="M486" s="79">
        <f>VLOOKUP(D486,metadata!A:P,16,FALSE)</f>
        <v>25.1</v>
      </c>
      <c r="N486" s="79">
        <f t="shared" si="19"/>
        <v>9.7397898286092438E-2</v>
      </c>
      <c r="O486" s="80">
        <f t="shared" si="20"/>
        <v>9.7397898286092438E-2</v>
      </c>
    </row>
    <row r="487" spans="1:15" x14ac:dyDescent="0.2">
      <c r="A487" s="3" t="s">
        <v>703</v>
      </c>
      <c r="B487" s="3" t="s">
        <v>460</v>
      </c>
      <c r="C487" s="3" t="s">
        <v>752</v>
      </c>
      <c r="D487" s="3" t="s">
        <v>573</v>
      </c>
      <c r="E487" s="3" t="s">
        <v>806</v>
      </c>
      <c r="F487" s="3">
        <v>16</v>
      </c>
      <c r="G487" s="1" t="s">
        <v>202</v>
      </c>
      <c r="H487" s="3" t="s">
        <v>71</v>
      </c>
      <c r="I487" s="3" t="s">
        <v>796</v>
      </c>
      <c r="J487" s="3" t="s">
        <v>794</v>
      </c>
      <c r="K487" s="79">
        <v>12.773243511074501</v>
      </c>
      <c r="L487" s="79">
        <v>2.4667516504132601</v>
      </c>
      <c r="M487" s="79">
        <f>VLOOKUP(D487,metadata!A:P,16,FALSE)</f>
        <v>25.1</v>
      </c>
      <c r="N487" s="79">
        <f t="shared" si="19"/>
        <v>9.8276958183795213E-2</v>
      </c>
      <c r="O487" s="80">
        <f t="shared" si="20"/>
        <v>9.8276958183795213E-2</v>
      </c>
    </row>
    <row r="488" spans="1:15" x14ac:dyDescent="0.2">
      <c r="A488" s="3" t="s">
        <v>703</v>
      </c>
      <c r="B488" s="3" t="s">
        <v>460</v>
      </c>
      <c r="C488" s="3" t="s">
        <v>753</v>
      </c>
      <c r="D488" s="3" t="s">
        <v>545</v>
      </c>
      <c r="E488" s="3" t="s">
        <v>802</v>
      </c>
      <c r="F488" s="3">
        <v>8</v>
      </c>
      <c r="G488" s="1" t="s">
        <v>202</v>
      </c>
      <c r="H488" s="3" t="s">
        <v>72</v>
      </c>
      <c r="I488" s="3" t="s">
        <v>793</v>
      </c>
      <c r="J488" s="3" t="s">
        <v>793</v>
      </c>
      <c r="K488" s="79">
        <v>15.8719985127352</v>
      </c>
      <c r="L488" s="79">
        <v>0.57121085252748105</v>
      </c>
      <c r="M488" s="79">
        <f>VLOOKUP(D488,metadata!A:P,16,FALSE)</f>
        <v>33.4</v>
      </c>
      <c r="N488" s="79">
        <f t="shared" si="19"/>
        <v>1.7102121333158117E-2</v>
      </c>
      <c r="O488" s="80">
        <f t="shared" si="20"/>
        <v>1.7102121333158117E-2</v>
      </c>
    </row>
    <row r="489" spans="1:15" x14ac:dyDescent="0.2">
      <c r="A489" s="3" t="s">
        <v>703</v>
      </c>
      <c r="B489" s="3" t="s">
        <v>460</v>
      </c>
      <c r="C489" s="3" t="s">
        <v>754</v>
      </c>
      <c r="D489" s="3" t="s">
        <v>545</v>
      </c>
      <c r="E489" s="3" t="s">
        <v>802</v>
      </c>
      <c r="F489" s="3">
        <v>8</v>
      </c>
      <c r="G489" s="1" t="s">
        <v>202</v>
      </c>
      <c r="H489" s="3" t="s">
        <v>72</v>
      </c>
      <c r="I489" s="3" t="s">
        <v>793</v>
      </c>
      <c r="J489" s="3" t="s">
        <v>794</v>
      </c>
      <c r="K489" s="79">
        <v>16.006080902907598</v>
      </c>
      <c r="L489" s="79">
        <v>0.53617420521309</v>
      </c>
      <c r="M489" s="79">
        <f>VLOOKUP(D489,metadata!A:P,16,FALSE)</f>
        <v>33.4</v>
      </c>
      <c r="N489" s="79">
        <f t="shared" si="19"/>
        <v>1.6053119916559583E-2</v>
      </c>
      <c r="O489" s="80">
        <f t="shared" si="20"/>
        <v>1.6053119916559583E-2</v>
      </c>
    </row>
    <row r="490" spans="1:15" x14ac:dyDescent="0.2">
      <c r="A490" s="3" t="s">
        <v>703</v>
      </c>
      <c r="B490" s="3" t="s">
        <v>460</v>
      </c>
      <c r="C490" s="3" t="s">
        <v>755</v>
      </c>
      <c r="D490" s="3" t="s">
        <v>546</v>
      </c>
      <c r="E490" s="3" t="s">
        <v>803</v>
      </c>
      <c r="F490" s="3">
        <v>4</v>
      </c>
      <c r="G490" s="1" t="s">
        <v>202</v>
      </c>
      <c r="H490" s="3" t="s">
        <v>72</v>
      </c>
      <c r="I490" s="3" t="s">
        <v>793</v>
      </c>
      <c r="J490" s="3" t="s">
        <v>793</v>
      </c>
      <c r="K490" s="79">
        <v>17.273736491908998</v>
      </c>
      <c r="L490" s="79">
        <v>0.29471488774746502</v>
      </c>
      <c r="M490" s="79">
        <f>VLOOKUP(D490,metadata!A:P,16,FALSE)</f>
        <v>23</v>
      </c>
      <c r="N490" s="79">
        <f t="shared" si="19"/>
        <v>1.2813690771628914E-2</v>
      </c>
      <c r="O490" s="80">
        <f t="shared" si="20"/>
        <v>1.2813690771628914E-2</v>
      </c>
    </row>
    <row r="491" spans="1:15" x14ac:dyDescent="0.2">
      <c r="A491" s="3" t="s">
        <v>703</v>
      </c>
      <c r="B491" s="3" t="s">
        <v>460</v>
      </c>
      <c r="C491" s="3" t="s">
        <v>756</v>
      </c>
      <c r="D491" s="3" t="s">
        <v>546</v>
      </c>
      <c r="E491" s="3" t="s">
        <v>803</v>
      </c>
      <c r="F491" s="3">
        <v>4</v>
      </c>
      <c r="G491" s="1" t="s">
        <v>202</v>
      </c>
      <c r="H491" s="3" t="s">
        <v>72</v>
      </c>
      <c r="I491" s="3" t="s">
        <v>793</v>
      </c>
      <c r="J491" s="3" t="s">
        <v>794</v>
      </c>
      <c r="K491" s="79">
        <v>17.285157210299602</v>
      </c>
      <c r="L491" s="79">
        <v>0.29313016841082801</v>
      </c>
      <c r="M491" s="79">
        <f>VLOOKUP(D491,metadata!A:P,16,FALSE)</f>
        <v>23</v>
      </c>
      <c r="N491" s="79">
        <f t="shared" si="19"/>
        <v>1.2744789930905566E-2</v>
      </c>
      <c r="O491" s="80">
        <f t="shared" si="20"/>
        <v>1.2744789930905566E-2</v>
      </c>
    </row>
    <row r="492" spans="1:15" x14ac:dyDescent="0.2">
      <c r="A492" s="3" t="s">
        <v>703</v>
      </c>
      <c r="B492" s="3" t="s">
        <v>460</v>
      </c>
      <c r="C492" s="3" t="s">
        <v>757</v>
      </c>
      <c r="D492" s="3" t="s">
        <v>575</v>
      </c>
      <c r="E492" s="3" t="s">
        <v>804</v>
      </c>
      <c r="F492" s="3">
        <v>16</v>
      </c>
      <c r="G492" s="1" t="s">
        <v>202</v>
      </c>
      <c r="H492" s="3" t="s">
        <v>72</v>
      </c>
      <c r="I492" s="3" t="s">
        <v>793</v>
      </c>
      <c r="J492" s="3" t="s">
        <v>793</v>
      </c>
      <c r="K492" s="79">
        <v>11.6065700188124</v>
      </c>
      <c r="L492" s="79">
        <v>4.2788316070738102</v>
      </c>
      <c r="M492" s="79">
        <f>VLOOKUP(D492,metadata!A:P,16,FALSE)</f>
        <v>27.4</v>
      </c>
      <c r="N492" s="79">
        <f t="shared" si="19"/>
        <v>0.15616173748444565</v>
      </c>
      <c r="O492" s="80">
        <f t="shared" si="20"/>
        <v>0.15616173748444565</v>
      </c>
    </row>
    <row r="493" spans="1:15" x14ac:dyDescent="0.2">
      <c r="A493" s="3" t="s">
        <v>703</v>
      </c>
      <c r="B493" s="3" t="s">
        <v>460</v>
      </c>
      <c r="C493" s="3" t="s">
        <v>758</v>
      </c>
      <c r="D493" s="3" t="s">
        <v>575</v>
      </c>
      <c r="E493" s="3" t="s">
        <v>804</v>
      </c>
      <c r="F493" s="3">
        <v>16</v>
      </c>
      <c r="G493" s="1" t="s">
        <v>202</v>
      </c>
      <c r="H493" s="3" t="s">
        <v>72</v>
      </c>
      <c r="I493" s="3" t="s">
        <v>793</v>
      </c>
      <c r="J493" s="3" t="s">
        <v>794</v>
      </c>
      <c r="K493" s="79">
        <v>11.596027933313399</v>
      </c>
      <c r="L493" s="79">
        <v>4.3001797448238097</v>
      </c>
      <c r="M493" s="79">
        <f>VLOOKUP(D493,metadata!A:P,16,FALSE)</f>
        <v>27.4</v>
      </c>
      <c r="N493" s="79">
        <f t="shared" si="19"/>
        <v>0.15694086659940912</v>
      </c>
      <c r="O493" s="80">
        <f t="shared" si="20"/>
        <v>0.15694086659940912</v>
      </c>
    </row>
    <row r="494" spans="1:15" x14ac:dyDescent="0.2">
      <c r="A494" s="3" t="s">
        <v>703</v>
      </c>
      <c r="B494" s="3" t="s">
        <v>460</v>
      </c>
      <c r="C494" s="3" t="s">
        <v>759</v>
      </c>
      <c r="D494" s="3" t="s">
        <v>576</v>
      </c>
      <c r="E494" s="3" t="s">
        <v>805</v>
      </c>
      <c r="F494" s="3">
        <v>15</v>
      </c>
      <c r="G494" s="1" t="s">
        <v>202</v>
      </c>
      <c r="H494" s="3" t="s">
        <v>72</v>
      </c>
      <c r="I494" s="3" t="s">
        <v>793</v>
      </c>
      <c r="J494" s="3" t="s">
        <v>793</v>
      </c>
      <c r="K494" s="79">
        <v>14.634800461426501</v>
      </c>
      <c r="L494" s="79">
        <v>1.0243672113012701</v>
      </c>
      <c r="M494" s="79">
        <f>VLOOKUP(D494,metadata!A:P,16,FALSE)</f>
        <v>24.9</v>
      </c>
      <c r="N494" s="79">
        <f t="shared" si="19"/>
        <v>4.113924543378595E-2</v>
      </c>
      <c r="O494" s="80">
        <f t="shared" si="20"/>
        <v>4.113924543378595E-2</v>
      </c>
    </row>
    <row r="495" spans="1:15" x14ac:dyDescent="0.2">
      <c r="A495" s="3" t="s">
        <v>703</v>
      </c>
      <c r="B495" s="3" t="s">
        <v>460</v>
      </c>
      <c r="C495" s="3" t="s">
        <v>760</v>
      </c>
      <c r="D495" s="3" t="s">
        <v>576</v>
      </c>
      <c r="E495" s="3" t="s">
        <v>805</v>
      </c>
      <c r="F495" s="3">
        <v>15</v>
      </c>
      <c r="G495" s="1" t="s">
        <v>202</v>
      </c>
      <c r="H495" s="3" t="s">
        <v>72</v>
      </c>
      <c r="I495" s="3" t="s">
        <v>793</v>
      </c>
      <c r="J495" s="3" t="s">
        <v>794</v>
      </c>
      <c r="K495" s="79">
        <v>14.6427868312892</v>
      </c>
      <c r="L495" s="79">
        <v>1.02051230571561</v>
      </c>
      <c r="M495" s="79">
        <f>VLOOKUP(D495,metadata!A:P,16,FALSE)</f>
        <v>24.9</v>
      </c>
      <c r="N495" s="79">
        <f t="shared" si="19"/>
        <v>4.0984429948418076E-2</v>
      </c>
      <c r="O495" s="80">
        <f t="shared" si="20"/>
        <v>4.0984429948418076E-2</v>
      </c>
    </row>
    <row r="496" spans="1:15" x14ac:dyDescent="0.2">
      <c r="A496" s="3" t="s">
        <v>703</v>
      </c>
      <c r="B496" s="3" t="s">
        <v>460</v>
      </c>
      <c r="C496" s="3" t="s">
        <v>761</v>
      </c>
      <c r="D496" s="3" t="s">
        <v>577</v>
      </c>
      <c r="E496" s="3" t="s">
        <v>806</v>
      </c>
      <c r="F496" s="3">
        <v>16</v>
      </c>
      <c r="G496" s="1" t="s">
        <v>202</v>
      </c>
      <c r="H496" s="3" t="s">
        <v>72</v>
      </c>
      <c r="I496" s="3" t="s">
        <v>793</v>
      </c>
      <c r="J496" s="3" t="s">
        <v>793</v>
      </c>
      <c r="K496" s="79">
        <v>12.8373509206052</v>
      </c>
      <c r="L496" s="79">
        <v>2.3932147260980101</v>
      </c>
      <c r="M496" s="79">
        <f>VLOOKUP(D496,metadata!A:P,16,FALSE)</f>
        <v>31.3</v>
      </c>
      <c r="N496" s="79">
        <f t="shared" si="19"/>
        <v>7.646053438012812E-2</v>
      </c>
      <c r="O496" s="80">
        <f t="shared" si="20"/>
        <v>7.646053438012812E-2</v>
      </c>
    </row>
    <row r="497" spans="1:15" x14ac:dyDescent="0.2">
      <c r="A497" s="3" t="s">
        <v>703</v>
      </c>
      <c r="B497" s="3" t="s">
        <v>460</v>
      </c>
      <c r="C497" s="3" t="s">
        <v>762</v>
      </c>
      <c r="D497" s="3" t="s">
        <v>577</v>
      </c>
      <c r="E497" s="3" t="s">
        <v>806</v>
      </c>
      <c r="F497" s="3">
        <v>16</v>
      </c>
      <c r="G497" s="1" t="s">
        <v>202</v>
      </c>
      <c r="H497" s="3" t="s">
        <v>72</v>
      </c>
      <c r="I497" s="3" t="s">
        <v>793</v>
      </c>
      <c r="J497" s="3" t="s">
        <v>794</v>
      </c>
      <c r="K497" s="79">
        <v>12.884508257212399</v>
      </c>
      <c r="L497" s="79">
        <v>2.3405241741497198</v>
      </c>
      <c r="M497" s="79">
        <f>VLOOKUP(D497,metadata!A:P,16,FALSE)</f>
        <v>31.3</v>
      </c>
      <c r="N497" s="79">
        <f t="shared" si="19"/>
        <v>7.4777130164527791E-2</v>
      </c>
      <c r="O497" s="80">
        <f t="shared" si="20"/>
        <v>7.4777130164527791E-2</v>
      </c>
    </row>
    <row r="498" spans="1:15" x14ac:dyDescent="0.2">
      <c r="A498" s="3" t="s">
        <v>703</v>
      </c>
      <c r="B498" s="3" t="s">
        <v>460</v>
      </c>
      <c r="C498" s="3" t="s">
        <v>763</v>
      </c>
      <c r="D498" s="3" t="s">
        <v>549</v>
      </c>
      <c r="E498" s="3" t="s">
        <v>802</v>
      </c>
      <c r="F498" s="3">
        <v>8</v>
      </c>
      <c r="G498" s="1" t="s">
        <v>202</v>
      </c>
      <c r="H498" s="3" t="s">
        <v>72</v>
      </c>
      <c r="I498" s="3" t="s">
        <v>794</v>
      </c>
      <c r="J498" s="3" t="s">
        <v>793</v>
      </c>
      <c r="K498" s="79">
        <v>13.810889949476399</v>
      </c>
      <c r="L498" s="79">
        <v>1.5114010227138901</v>
      </c>
      <c r="M498" s="79">
        <f>VLOOKUP(D498,metadata!A:P,16,FALSE)</f>
        <v>24.7</v>
      </c>
      <c r="N498" s="79">
        <f t="shared" si="19"/>
        <v>6.1190324806230371E-2</v>
      </c>
      <c r="O498" s="80">
        <f t="shared" si="20"/>
        <v>6.1190324806230371E-2</v>
      </c>
    </row>
    <row r="499" spans="1:15" x14ac:dyDescent="0.2">
      <c r="A499" s="3" t="s">
        <v>703</v>
      </c>
      <c r="B499" s="3" t="s">
        <v>460</v>
      </c>
      <c r="C499" s="3" t="s">
        <v>764</v>
      </c>
      <c r="D499" s="3" t="s">
        <v>549</v>
      </c>
      <c r="E499" s="3" t="s">
        <v>802</v>
      </c>
      <c r="F499" s="3">
        <v>8</v>
      </c>
      <c r="G499" s="1" t="s">
        <v>202</v>
      </c>
      <c r="H499" s="3" t="s">
        <v>72</v>
      </c>
      <c r="I499" s="3" t="s">
        <v>794</v>
      </c>
      <c r="J499" s="3" t="s">
        <v>794</v>
      </c>
      <c r="K499" s="79">
        <v>13.650229773369499</v>
      </c>
      <c r="L499" s="79">
        <v>1.6304947826054501</v>
      </c>
      <c r="M499" s="79">
        <f>VLOOKUP(D499,metadata!A:P,16,FALSE)</f>
        <v>24.7</v>
      </c>
      <c r="N499" s="79">
        <f t="shared" si="19"/>
        <v>6.6011934518439272E-2</v>
      </c>
      <c r="O499" s="80">
        <f t="shared" si="20"/>
        <v>6.6011934518439272E-2</v>
      </c>
    </row>
    <row r="500" spans="1:15" x14ac:dyDescent="0.2">
      <c r="A500" s="3" t="s">
        <v>703</v>
      </c>
      <c r="B500" s="3" t="s">
        <v>460</v>
      </c>
      <c r="C500" s="3" t="s">
        <v>765</v>
      </c>
      <c r="D500" s="3" t="s">
        <v>550</v>
      </c>
      <c r="E500" s="3" t="s">
        <v>803</v>
      </c>
      <c r="F500" s="3">
        <v>4</v>
      </c>
      <c r="G500" s="1" t="s">
        <v>202</v>
      </c>
      <c r="H500" s="3" t="s">
        <v>72</v>
      </c>
      <c r="I500" s="3" t="s">
        <v>794</v>
      </c>
      <c r="J500" s="3" t="s">
        <v>793</v>
      </c>
      <c r="K500" s="79">
        <v>12.596942853773401</v>
      </c>
      <c r="L500" s="79">
        <v>2.6808459131923201</v>
      </c>
      <c r="M500" s="79">
        <f>VLOOKUP(D500,metadata!A:P,16,FALSE)</f>
        <v>29.5</v>
      </c>
      <c r="N500" s="79">
        <f t="shared" si="19"/>
        <v>9.0876132650587124E-2</v>
      </c>
      <c r="O500" s="80">
        <f t="shared" si="20"/>
        <v>9.0876132650587124E-2</v>
      </c>
    </row>
    <row r="501" spans="1:15" x14ac:dyDescent="0.2">
      <c r="A501" s="3" t="s">
        <v>703</v>
      </c>
      <c r="B501" s="3" t="s">
        <v>460</v>
      </c>
      <c r="C501" s="3" t="s">
        <v>766</v>
      </c>
      <c r="D501" s="3" t="s">
        <v>550</v>
      </c>
      <c r="E501" s="3" t="s">
        <v>803</v>
      </c>
      <c r="F501" s="3">
        <v>4</v>
      </c>
      <c r="G501" s="1" t="s">
        <v>202</v>
      </c>
      <c r="H501" s="3" t="s">
        <v>72</v>
      </c>
      <c r="I501" s="3" t="s">
        <v>794</v>
      </c>
      <c r="J501" s="3" t="s">
        <v>794</v>
      </c>
      <c r="K501" s="79">
        <v>12.5721363964349</v>
      </c>
      <c r="L501" s="79">
        <v>2.7124256998357699</v>
      </c>
      <c r="M501" s="79">
        <f>VLOOKUP(D501,metadata!A:P,16,FALSE)</f>
        <v>29.5</v>
      </c>
      <c r="N501" s="79">
        <f t="shared" si="19"/>
        <v>9.1946633892737967E-2</v>
      </c>
      <c r="O501" s="80">
        <f t="shared" si="20"/>
        <v>9.1946633892737967E-2</v>
      </c>
    </row>
    <row r="502" spans="1:15" x14ac:dyDescent="0.2">
      <c r="A502" s="3" t="s">
        <v>703</v>
      </c>
      <c r="B502" s="3" t="s">
        <v>460</v>
      </c>
      <c r="C502" s="3" t="s">
        <v>767</v>
      </c>
      <c r="D502" s="3" t="s">
        <v>579</v>
      </c>
      <c r="E502" s="3" t="s">
        <v>804</v>
      </c>
      <c r="F502" s="3">
        <v>16</v>
      </c>
      <c r="G502" s="1" t="s">
        <v>202</v>
      </c>
      <c r="H502" s="3" t="s">
        <v>72</v>
      </c>
      <c r="I502" s="3" t="s">
        <v>794</v>
      </c>
      <c r="J502" s="3" t="s">
        <v>793</v>
      </c>
      <c r="K502" s="79">
        <v>11.721239069193601</v>
      </c>
      <c r="L502" s="79">
        <v>4.0533576348614204</v>
      </c>
      <c r="M502" s="79">
        <f>VLOOKUP(D502,metadata!A:P,16,FALSE)</f>
        <v>24.5</v>
      </c>
      <c r="N502" s="79">
        <f t="shared" si="19"/>
        <v>0.1654431687698539</v>
      </c>
      <c r="O502" s="80">
        <f t="shared" si="20"/>
        <v>0.1654431687698539</v>
      </c>
    </row>
    <row r="503" spans="1:15" x14ac:dyDescent="0.2">
      <c r="A503" s="3" t="s">
        <v>703</v>
      </c>
      <c r="B503" s="3" t="s">
        <v>460</v>
      </c>
      <c r="C503" s="3" t="s">
        <v>768</v>
      </c>
      <c r="D503" s="3" t="s">
        <v>579</v>
      </c>
      <c r="E503" s="3" t="s">
        <v>804</v>
      </c>
      <c r="F503" s="3">
        <v>16</v>
      </c>
      <c r="G503" s="1" t="s">
        <v>202</v>
      </c>
      <c r="H503" s="3" t="s">
        <v>72</v>
      </c>
      <c r="I503" s="3" t="s">
        <v>794</v>
      </c>
      <c r="J503" s="3" t="s">
        <v>794</v>
      </c>
      <c r="K503" s="79">
        <v>11.735478893680501</v>
      </c>
      <c r="L503" s="79">
        <v>4.0262002645269401</v>
      </c>
      <c r="M503" s="79">
        <f>VLOOKUP(D503,metadata!A:P,16,FALSE)</f>
        <v>24.5</v>
      </c>
      <c r="N503" s="79">
        <f t="shared" si="19"/>
        <v>0.16433470467456898</v>
      </c>
      <c r="O503" s="80">
        <f t="shared" si="20"/>
        <v>0.16433470467456898</v>
      </c>
    </row>
    <row r="504" spans="1:15" x14ac:dyDescent="0.2">
      <c r="A504" s="3" t="s">
        <v>703</v>
      </c>
      <c r="B504" s="3" t="s">
        <v>460</v>
      </c>
      <c r="C504" s="3" t="s">
        <v>769</v>
      </c>
      <c r="D504" s="3" t="s">
        <v>580</v>
      </c>
      <c r="E504" s="3" t="s">
        <v>805</v>
      </c>
      <c r="F504" s="3">
        <v>15</v>
      </c>
      <c r="G504" s="1" t="s">
        <v>202</v>
      </c>
      <c r="H504" s="3" t="s">
        <v>72</v>
      </c>
      <c r="I504" s="3" t="s">
        <v>794</v>
      </c>
      <c r="J504" s="3" t="s">
        <v>793</v>
      </c>
      <c r="K504" s="79">
        <v>11.2527793444855</v>
      </c>
      <c r="L504" s="79">
        <v>5.0566383835661801</v>
      </c>
      <c r="M504" s="79">
        <f>VLOOKUP(D504,metadata!A:P,16,FALSE)</f>
        <v>48.5</v>
      </c>
      <c r="N504" s="79">
        <f t="shared" si="19"/>
        <v>0.10426058522816867</v>
      </c>
      <c r="O504" s="80">
        <f t="shared" si="20"/>
        <v>0.10426058522816867</v>
      </c>
    </row>
    <row r="505" spans="1:15" x14ac:dyDescent="0.2">
      <c r="A505" s="3" t="s">
        <v>703</v>
      </c>
      <c r="B505" s="3" t="s">
        <v>460</v>
      </c>
      <c r="C505" s="3" t="s">
        <v>770</v>
      </c>
      <c r="D505" s="3" t="s">
        <v>580</v>
      </c>
      <c r="E505" s="3" t="s">
        <v>805</v>
      </c>
      <c r="F505" s="3">
        <v>15</v>
      </c>
      <c r="G505" s="1" t="s">
        <v>202</v>
      </c>
      <c r="H505" s="3" t="s">
        <v>72</v>
      </c>
      <c r="I505" s="3" t="s">
        <v>794</v>
      </c>
      <c r="J505" s="3" t="s">
        <v>794</v>
      </c>
      <c r="K505" s="79">
        <v>11.3147305471251</v>
      </c>
      <c r="L505" s="79">
        <v>4.9108901201645798</v>
      </c>
      <c r="M505" s="79">
        <f>VLOOKUP(D505,metadata!A:P,16,FALSE)</f>
        <v>48.5</v>
      </c>
      <c r="N505" s="79">
        <f t="shared" si="19"/>
        <v>0.10125546639514597</v>
      </c>
      <c r="O505" s="80">
        <f t="shared" si="20"/>
        <v>0.10125546639514597</v>
      </c>
    </row>
    <row r="506" spans="1:15" x14ac:dyDescent="0.2">
      <c r="A506" s="3" t="s">
        <v>703</v>
      </c>
      <c r="B506" s="3" t="s">
        <v>460</v>
      </c>
      <c r="C506" s="3" t="s">
        <v>771</v>
      </c>
      <c r="D506" s="3" t="s">
        <v>581</v>
      </c>
      <c r="E506" s="3" t="s">
        <v>806</v>
      </c>
      <c r="F506" s="3">
        <v>16</v>
      </c>
      <c r="G506" s="1" t="s">
        <v>202</v>
      </c>
      <c r="H506" s="3" t="s">
        <v>72</v>
      </c>
      <c r="I506" s="3" t="s">
        <v>794</v>
      </c>
      <c r="J506" s="3" t="s">
        <v>793</v>
      </c>
      <c r="K506" s="79">
        <v>9.3894792420756303</v>
      </c>
      <c r="L506" s="79">
        <v>12.1867821878041</v>
      </c>
      <c r="M506" s="79">
        <f>VLOOKUP(D506,metadata!A:P,16,FALSE)</f>
        <v>51.8</v>
      </c>
      <c r="N506" s="79">
        <f t="shared" si="19"/>
        <v>0.23526606540162356</v>
      </c>
      <c r="O506" s="80">
        <f t="shared" si="20"/>
        <v>0.23526606540162356</v>
      </c>
    </row>
    <row r="507" spans="1:15" x14ac:dyDescent="0.2">
      <c r="A507" s="3" t="s">
        <v>703</v>
      </c>
      <c r="B507" s="3" t="s">
        <v>460</v>
      </c>
      <c r="C507" s="3" t="s">
        <v>772</v>
      </c>
      <c r="D507" s="3" t="s">
        <v>581</v>
      </c>
      <c r="E507" s="3" t="s">
        <v>806</v>
      </c>
      <c r="F507" s="3">
        <v>16</v>
      </c>
      <c r="G507" s="1" t="s">
        <v>202</v>
      </c>
      <c r="H507" s="3" t="s">
        <v>72</v>
      </c>
      <c r="I507" s="3" t="s">
        <v>794</v>
      </c>
      <c r="J507" s="3" t="s">
        <v>794</v>
      </c>
      <c r="K507" s="79">
        <v>9.4359324611333104</v>
      </c>
      <c r="L507" s="79">
        <v>11.9224326275548</v>
      </c>
      <c r="M507" s="79">
        <f>VLOOKUP(D507,metadata!A:P,16,FALSE)</f>
        <v>51.8</v>
      </c>
      <c r="N507" s="79">
        <f t="shared" si="19"/>
        <v>0.23016279203773746</v>
      </c>
      <c r="O507" s="80">
        <f t="shared" si="20"/>
        <v>0.23016279203773746</v>
      </c>
    </row>
    <row r="508" spans="1:15" x14ac:dyDescent="0.2">
      <c r="A508" s="3" t="s">
        <v>703</v>
      </c>
      <c r="B508" s="3" t="s">
        <v>460</v>
      </c>
      <c r="C508" s="3" t="s">
        <v>773</v>
      </c>
      <c r="D508" s="3" t="s">
        <v>553</v>
      </c>
      <c r="E508" s="3" t="s">
        <v>802</v>
      </c>
      <c r="F508" s="3">
        <v>8</v>
      </c>
      <c r="G508" s="1" t="s">
        <v>202</v>
      </c>
      <c r="H508" s="3" t="s">
        <v>72</v>
      </c>
      <c r="I508" s="3" t="s">
        <v>795</v>
      </c>
      <c r="J508" s="3" t="s">
        <v>793</v>
      </c>
      <c r="K508" s="79">
        <v>14.1586353593525</v>
      </c>
      <c r="L508" s="79">
        <v>1.2825740641602299</v>
      </c>
      <c r="M508" s="79">
        <f>VLOOKUP(D508,metadata!A:P,16,FALSE)</f>
        <v>30.4</v>
      </c>
      <c r="N508" s="79">
        <f t="shared" si="19"/>
        <v>4.2189936321060197E-2</v>
      </c>
      <c r="O508" s="80">
        <f t="shared" si="20"/>
        <v>4.2189936321060197E-2</v>
      </c>
    </row>
    <row r="509" spans="1:15" x14ac:dyDescent="0.2">
      <c r="A509" s="3" t="s">
        <v>703</v>
      </c>
      <c r="B509" s="3" t="s">
        <v>460</v>
      </c>
      <c r="C509" s="3" t="s">
        <v>774</v>
      </c>
      <c r="D509" s="3" t="s">
        <v>553</v>
      </c>
      <c r="E509" s="3" t="s">
        <v>802</v>
      </c>
      <c r="F509" s="3">
        <v>8</v>
      </c>
      <c r="G509" s="1" t="s">
        <v>202</v>
      </c>
      <c r="H509" s="3" t="s">
        <v>72</v>
      </c>
      <c r="I509" s="3" t="s">
        <v>795</v>
      </c>
      <c r="J509" s="3" t="s">
        <v>794</v>
      </c>
      <c r="K509" s="79">
        <v>14.196251232170599</v>
      </c>
      <c r="L509" s="79">
        <v>1.2599989332582799</v>
      </c>
      <c r="M509" s="79">
        <f>VLOOKUP(D509,metadata!A:P,16,FALSE)</f>
        <v>30.4</v>
      </c>
      <c r="N509" s="79">
        <f t="shared" si="19"/>
        <v>4.1447333330864471E-2</v>
      </c>
      <c r="O509" s="80">
        <f t="shared" si="20"/>
        <v>4.1447333330864471E-2</v>
      </c>
    </row>
    <row r="510" spans="1:15" x14ac:dyDescent="0.2">
      <c r="A510" s="3" t="s">
        <v>703</v>
      </c>
      <c r="B510" s="3" t="s">
        <v>460</v>
      </c>
      <c r="C510" s="3" t="s">
        <v>775</v>
      </c>
      <c r="D510" s="3" t="s">
        <v>554</v>
      </c>
      <c r="E510" s="3" t="s">
        <v>803</v>
      </c>
      <c r="F510" s="3">
        <v>4</v>
      </c>
      <c r="G510" s="1" t="s">
        <v>202</v>
      </c>
      <c r="H510" s="3" t="s">
        <v>72</v>
      </c>
      <c r="I510" s="3" t="s">
        <v>795</v>
      </c>
      <c r="J510" s="3" t="s">
        <v>793</v>
      </c>
      <c r="K510" s="79">
        <v>12.488438569850199</v>
      </c>
      <c r="L510" s="79">
        <v>2.82174769763194</v>
      </c>
      <c r="M510" s="79">
        <f>VLOOKUP(D510,metadata!A:P,16,FALSE)</f>
        <v>27.6</v>
      </c>
      <c r="N510" s="79">
        <f t="shared" si="19"/>
        <v>0.1022372354214471</v>
      </c>
      <c r="O510" s="80">
        <f t="shared" si="20"/>
        <v>0.1022372354214471</v>
      </c>
    </row>
    <row r="511" spans="1:15" x14ac:dyDescent="0.2">
      <c r="A511" s="3" t="s">
        <v>703</v>
      </c>
      <c r="B511" s="3" t="s">
        <v>460</v>
      </c>
      <c r="C511" s="3" t="s">
        <v>776</v>
      </c>
      <c r="D511" s="3" t="s">
        <v>554</v>
      </c>
      <c r="E511" s="3" t="s">
        <v>803</v>
      </c>
      <c r="F511" s="3">
        <v>4</v>
      </c>
      <c r="G511" s="1" t="s">
        <v>202</v>
      </c>
      <c r="H511" s="3" t="s">
        <v>72</v>
      </c>
      <c r="I511" s="3" t="s">
        <v>795</v>
      </c>
      <c r="J511" s="3" t="s">
        <v>794</v>
      </c>
      <c r="K511" s="79">
        <v>12.3631253493245</v>
      </c>
      <c r="L511" s="79">
        <v>2.9937173527045</v>
      </c>
      <c r="M511" s="79">
        <f>VLOOKUP(D511,metadata!A:P,16,FALSE)</f>
        <v>27.6</v>
      </c>
      <c r="N511" s="79">
        <f t="shared" si="19"/>
        <v>0.10846802002552536</v>
      </c>
      <c r="O511" s="80">
        <f t="shared" si="20"/>
        <v>0.10846802002552536</v>
      </c>
    </row>
    <row r="512" spans="1:15" x14ac:dyDescent="0.2">
      <c r="A512" s="3" t="s">
        <v>703</v>
      </c>
      <c r="B512" s="3" t="s">
        <v>460</v>
      </c>
      <c r="C512" s="3" t="s">
        <v>777</v>
      </c>
      <c r="D512" s="3" t="s">
        <v>583</v>
      </c>
      <c r="E512" s="3" t="s">
        <v>804</v>
      </c>
      <c r="F512" s="3">
        <v>16</v>
      </c>
      <c r="G512" s="1" t="s">
        <v>202</v>
      </c>
      <c r="H512" s="3" t="s">
        <v>72</v>
      </c>
      <c r="I512" s="3" t="s">
        <v>795</v>
      </c>
      <c r="J512" s="3" t="s">
        <v>793</v>
      </c>
      <c r="K512" s="79">
        <v>9.6860656640515099</v>
      </c>
      <c r="L512" s="79">
        <v>10.594507518957499</v>
      </c>
      <c r="M512" s="79">
        <f>VLOOKUP(D512,metadata!A:P,16,FALSE)</f>
        <v>35.700000000000003</v>
      </c>
      <c r="N512" s="79">
        <f t="shared" si="19"/>
        <v>0.29676491649740894</v>
      </c>
      <c r="O512" s="80">
        <f t="shared" si="20"/>
        <v>0.29676491649740894</v>
      </c>
    </row>
    <row r="513" spans="1:15" x14ac:dyDescent="0.2">
      <c r="A513" s="3" t="s">
        <v>703</v>
      </c>
      <c r="B513" s="3" t="s">
        <v>460</v>
      </c>
      <c r="C513" s="3" t="s">
        <v>778</v>
      </c>
      <c r="D513" s="3" t="s">
        <v>583</v>
      </c>
      <c r="E513" s="3" t="s">
        <v>804</v>
      </c>
      <c r="F513" s="3">
        <v>16</v>
      </c>
      <c r="G513" s="1" t="s">
        <v>202</v>
      </c>
      <c r="H513" s="3" t="s">
        <v>72</v>
      </c>
      <c r="I513" s="3" t="s">
        <v>795</v>
      </c>
      <c r="J513" s="3" t="s">
        <v>794</v>
      </c>
      <c r="K513" s="79">
        <v>9.6791624966301395</v>
      </c>
      <c r="L513" s="79">
        <v>10.62909063743</v>
      </c>
      <c r="M513" s="79">
        <f>VLOOKUP(D513,metadata!A:P,16,FALSE)</f>
        <v>35.700000000000003</v>
      </c>
      <c r="N513" s="79">
        <f t="shared" si="19"/>
        <v>0.29773363130056019</v>
      </c>
      <c r="O513" s="80">
        <f t="shared" si="20"/>
        <v>0.29773363130056019</v>
      </c>
    </row>
    <row r="514" spans="1:15" x14ac:dyDescent="0.2">
      <c r="A514" s="3" t="s">
        <v>703</v>
      </c>
      <c r="B514" s="3" t="s">
        <v>460</v>
      </c>
      <c r="C514" s="3" t="s">
        <v>779</v>
      </c>
      <c r="D514" s="3" t="s">
        <v>584</v>
      </c>
      <c r="E514" s="3" t="s">
        <v>805</v>
      </c>
      <c r="F514" s="3">
        <v>15</v>
      </c>
      <c r="G514" s="1" t="s">
        <v>202</v>
      </c>
      <c r="H514" s="3" t="s">
        <v>72</v>
      </c>
      <c r="I514" s="3" t="s">
        <v>795</v>
      </c>
      <c r="J514" s="3" t="s">
        <v>793</v>
      </c>
      <c r="K514" s="79">
        <v>11.366937862050399</v>
      </c>
      <c r="L514" s="79">
        <v>4.7913323739107199</v>
      </c>
      <c r="M514" s="79">
        <f>VLOOKUP(D514,metadata!A:P,16,FALSE)</f>
        <v>41.9</v>
      </c>
      <c r="N514" s="79">
        <f t="shared" si="19"/>
        <v>0.11435160796922959</v>
      </c>
      <c r="O514" s="80">
        <f t="shared" si="20"/>
        <v>0.11435160796922959</v>
      </c>
    </row>
    <row r="515" spans="1:15" x14ac:dyDescent="0.2">
      <c r="A515" s="3" t="s">
        <v>703</v>
      </c>
      <c r="B515" s="3" t="s">
        <v>460</v>
      </c>
      <c r="C515" s="3" t="s">
        <v>780</v>
      </c>
      <c r="D515" s="3" t="s">
        <v>584</v>
      </c>
      <c r="E515" s="3" t="s">
        <v>805</v>
      </c>
      <c r="F515" s="3">
        <v>15</v>
      </c>
      <c r="G515" s="1" t="s">
        <v>202</v>
      </c>
      <c r="H515" s="3" t="s">
        <v>72</v>
      </c>
      <c r="I515" s="3" t="s">
        <v>795</v>
      </c>
      <c r="J515" s="3" t="s">
        <v>794</v>
      </c>
      <c r="K515" s="79">
        <v>11.3669284156228</v>
      </c>
      <c r="L515" s="79">
        <v>4.7913537413254303</v>
      </c>
      <c r="M515" s="79">
        <f>VLOOKUP(D515,metadata!A:P,16,FALSE)</f>
        <v>41.9</v>
      </c>
      <c r="N515" s="79">
        <f t="shared" ref="N515:N578" si="21">L515/M515</f>
        <v>0.11435211793139452</v>
      </c>
      <c r="O515" s="80">
        <f t="shared" ref="O515:O578" si="22">L515/M515</f>
        <v>0.11435211793139452</v>
      </c>
    </row>
    <row r="516" spans="1:15" x14ac:dyDescent="0.2">
      <c r="A516" s="3" t="s">
        <v>703</v>
      </c>
      <c r="B516" s="3" t="s">
        <v>460</v>
      </c>
      <c r="C516" s="3" t="s">
        <v>781</v>
      </c>
      <c r="D516" s="3" t="s">
        <v>585</v>
      </c>
      <c r="E516" s="3" t="s">
        <v>806</v>
      </c>
      <c r="F516" s="3">
        <v>16</v>
      </c>
      <c r="G516" s="1" t="s">
        <v>202</v>
      </c>
      <c r="H516" s="3" t="s">
        <v>72</v>
      </c>
      <c r="I516" s="3" t="s">
        <v>795</v>
      </c>
      <c r="J516" s="3" t="s">
        <v>793</v>
      </c>
      <c r="K516" s="79">
        <v>13.498144376733901</v>
      </c>
      <c r="L516" s="79">
        <v>1.7518666792250801</v>
      </c>
      <c r="M516" s="79">
        <f>VLOOKUP(D516,metadata!A:P,16,FALSE)</f>
        <v>20.399999999999999</v>
      </c>
      <c r="N516" s="79">
        <f t="shared" si="21"/>
        <v>8.5875817609072563E-2</v>
      </c>
      <c r="O516" s="80">
        <f t="shared" si="22"/>
        <v>8.5875817609072563E-2</v>
      </c>
    </row>
    <row r="517" spans="1:15" x14ac:dyDescent="0.2">
      <c r="A517" s="3" t="s">
        <v>703</v>
      </c>
      <c r="B517" s="3" t="s">
        <v>460</v>
      </c>
      <c r="C517" s="3" t="s">
        <v>782</v>
      </c>
      <c r="D517" s="3" t="s">
        <v>585</v>
      </c>
      <c r="E517" s="3" t="s">
        <v>806</v>
      </c>
      <c r="F517" s="3">
        <v>16</v>
      </c>
      <c r="G517" s="1" t="s">
        <v>202</v>
      </c>
      <c r="H517" s="3" t="s">
        <v>72</v>
      </c>
      <c r="I517" s="3" t="s">
        <v>795</v>
      </c>
      <c r="J517" s="3" t="s">
        <v>794</v>
      </c>
      <c r="K517" s="79">
        <v>13.4834350176358</v>
      </c>
      <c r="L517" s="79">
        <v>1.7640742906359099</v>
      </c>
      <c r="M517" s="79">
        <f>VLOOKUP(D517,metadata!A:P,16,FALSE)</f>
        <v>20.399999999999999</v>
      </c>
      <c r="N517" s="79">
        <f t="shared" si="21"/>
        <v>8.6474229933132848E-2</v>
      </c>
      <c r="O517" s="80">
        <f t="shared" si="22"/>
        <v>8.6474229933132848E-2</v>
      </c>
    </row>
    <row r="518" spans="1:15" x14ac:dyDescent="0.2">
      <c r="A518" s="3" t="s">
        <v>703</v>
      </c>
      <c r="B518" s="3" t="s">
        <v>460</v>
      </c>
      <c r="C518" s="3" t="s">
        <v>783</v>
      </c>
      <c r="D518" s="3" t="s">
        <v>557</v>
      </c>
      <c r="E518" s="3" t="s">
        <v>802</v>
      </c>
      <c r="F518" s="3">
        <v>8</v>
      </c>
      <c r="G518" s="1" t="s">
        <v>202</v>
      </c>
      <c r="H518" s="3" t="s">
        <v>72</v>
      </c>
      <c r="I518" s="3" t="s">
        <v>796</v>
      </c>
      <c r="J518" s="3" t="s">
        <v>793</v>
      </c>
      <c r="K518" s="79">
        <v>13.598869816340599</v>
      </c>
      <c r="L518" s="79">
        <v>1.6705120020464601</v>
      </c>
      <c r="M518" s="79">
        <f>VLOOKUP(D518,metadata!A:P,16,FALSE)</f>
        <v>30.6</v>
      </c>
      <c r="N518" s="79">
        <f t="shared" si="21"/>
        <v>5.4591895491714379E-2</v>
      </c>
      <c r="O518" s="80">
        <f t="shared" si="22"/>
        <v>5.4591895491714379E-2</v>
      </c>
    </row>
    <row r="519" spans="1:15" x14ac:dyDescent="0.2">
      <c r="A519" s="3" t="s">
        <v>703</v>
      </c>
      <c r="B519" s="3" t="s">
        <v>460</v>
      </c>
      <c r="C519" s="3" t="s">
        <v>784</v>
      </c>
      <c r="D519" s="3" t="s">
        <v>557</v>
      </c>
      <c r="E519" s="3" t="s">
        <v>802</v>
      </c>
      <c r="F519" s="3">
        <v>8</v>
      </c>
      <c r="G519" s="1" t="s">
        <v>202</v>
      </c>
      <c r="H519" s="3" t="s">
        <v>72</v>
      </c>
      <c r="I519" s="3" t="s">
        <v>796</v>
      </c>
      <c r="J519" s="3" t="s">
        <v>794</v>
      </c>
      <c r="K519" s="79">
        <v>13.587839619824001</v>
      </c>
      <c r="L519" s="79">
        <v>1.67923350230142</v>
      </c>
      <c r="M519" s="79">
        <f>VLOOKUP(D519,metadata!A:P,16,FALSE)</f>
        <v>30.6</v>
      </c>
      <c r="N519" s="79">
        <f t="shared" si="21"/>
        <v>5.4876911839915686E-2</v>
      </c>
      <c r="O519" s="80">
        <f t="shared" si="22"/>
        <v>5.4876911839915686E-2</v>
      </c>
    </row>
    <row r="520" spans="1:15" x14ac:dyDescent="0.2">
      <c r="A520" s="3" t="s">
        <v>703</v>
      </c>
      <c r="B520" s="3" t="s">
        <v>460</v>
      </c>
      <c r="C520" s="3" t="s">
        <v>787</v>
      </c>
      <c r="D520" s="3" t="s">
        <v>587</v>
      </c>
      <c r="E520" s="3" t="s">
        <v>804</v>
      </c>
      <c r="F520" s="3">
        <v>16</v>
      </c>
      <c r="G520" s="1" t="s">
        <v>202</v>
      </c>
      <c r="H520" s="3" t="s">
        <v>72</v>
      </c>
      <c r="I520" s="3" t="s">
        <v>796</v>
      </c>
      <c r="J520" s="3" t="s">
        <v>793</v>
      </c>
      <c r="K520" s="79">
        <v>12.774628808105501</v>
      </c>
      <c r="L520" s="79">
        <v>2.46513895095993</v>
      </c>
      <c r="M520" s="79">
        <f>VLOOKUP(D520,metadata!A:P,16,FALSE)</f>
        <v>32.299999999999997</v>
      </c>
      <c r="N520" s="79">
        <f t="shared" si="21"/>
        <v>7.6320091360988551E-2</v>
      </c>
      <c r="O520" s="80">
        <f t="shared" si="22"/>
        <v>7.6320091360988551E-2</v>
      </c>
    </row>
    <row r="521" spans="1:15" x14ac:dyDescent="0.2">
      <c r="A521" s="3" t="s">
        <v>703</v>
      </c>
      <c r="B521" s="3" t="s">
        <v>460</v>
      </c>
      <c r="C521" s="3" t="s">
        <v>788</v>
      </c>
      <c r="D521" s="3" t="s">
        <v>587</v>
      </c>
      <c r="E521" s="3" t="s">
        <v>804</v>
      </c>
      <c r="F521" s="3">
        <v>16</v>
      </c>
      <c r="G521" s="1" t="s">
        <v>202</v>
      </c>
      <c r="H521" s="3" t="s">
        <v>72</v>
      </c>
      <c r="I521" s="3" t="s">
        <v>796</v>
      </c>
      <c r="J521" s="3" t="s">
        <v>794</v>
      </c>
      <c r="K521" s="79">
        <v>12.7868995146654</v>
      </c>
      <c r="L521" s="79">
        <v>2.4508999086825298</v>
      </c>
      <c r="M521" s="79">
        <f>VLOOKUP(D521,metadata!A:P,16,FALSE)</f>
        <v>32.299999999999997</v>
      </c>
      <c r="N521" s="79">
        <f t="shared" si="21"/>
        <v>7.5879254138778024E-2</v>
      </c>
      <c r="O521" s="80">
        <f t="shared" si="22"/>
        <v>7.5879254138778024E-2</v>
      </c>
    </row>
    <row r="522" spans="1:15" x14ac:dyDescent="0.2">
      <c r="A522" s="3" t="s">
        <v>703</v>
      </c>
      <c r="B522" s="3" t="s">
        <v>460</v>
      </c>
      <c r="C522" s="3" t="s">
        <v>789</v>
      </c>
      <c r="D522" s="3" t="s">
        <v>588</v>
      </c>
      <c r="E522" s="3" t="s">
        <v>805</v>
      </c>
      <c r="F522" s="3">
        <v>15</v>
      </c>
      <c r="G522" s="1" t="s">
        <v>202</v>
      </c>
      <c r="H522" s="3" t="s">
        <v>72</v>
      </c>
      <c r="I522" s="3" t="s">
        <v>796</v>
      </c>
      <c r="J522" s="3" t="s">
        <v>793</v>
      </c>
      <c r="K522" s="79">
        <v>11.7794119334743</v>
      </c>
      <c r="L522" s="79">
        <v>3.9435550351494699</v>
      </c>
      <c r="M522" s="79">
        <f>VLOOKUP(D522,metadata!A:P,16,FALSE)</f>
        <v>36.799999999999997</v>
      </c>
      <c r="N522" s="79">
        <f t="shared" si="21"/>
        <v>0.10716182160732256</v>
      </c>
      <c r="O522" s="80">
        <f t="shared" si="22"/>
        <v>0.10716182160732256</v>
      </c>
    </row>
    <row r="523" spans="1:15" x14ac:dyDescent="0.2">
      <c r="A523" s="3" t="s">
        <v>703</v>
      </c>
      <c r="B523" s="3" t="s">
        <v>460</v>
      </c>
      <c r="C523" s="3" t="s">
        <v>790</v>
      </c>
      <c r="D523" s="3" t="s">
        <v>588</v>
      </c>
      <c r="E523" s="3" t="s">
        <v>805</v>
      </c>
      <c r="F523" s="3">
        <v>15</v>
      </c>
      <c r="G523" s="1" t="s">
        <v>202</v>
      </c>
      <c r="H523" s="3" t="s">
        <v>72</v>
      </c>
      <c r="I523" s="3" t="s">
        <v>796</v>
      </c>
      <c r="J523" s="3" t="s">
        <v>794</v>
      </c>
      <c r="K523" s="79">
        <v>11.766247087647701</v>
      </c>
      <c r="L523" s="79">
        <v>3.9681406497817999</v>
      </c>
      <c r="M523" s="79">
        <f>VLOOKUP(D523,metadata!A:P,16,FALSE)</f>
        <v>36.799999999999997</v>
      </c>
      <c r="N523" s="79">
        <f t="shared" si="21"/>
        <v>0.10782990896146197</v>
      </c>
      <c r="O523" s="80">
        <f t="shared" si="22"/>
        <v>0.10782990896146197</v>
      </c>
    </row>
    <row r="524" spans="1:15" x14ac:dyDescent="0.2">
      <c r="A524" s="3" t="s">
        <v>703</v>
      </c>
      <c r="B524" s="3" t="s">
        <v>460</v>
      </c>
      <c r="C524" s="3" t="s">
        <v>791</v>
      </c>
      <c r="D524" s="3" t="s">
        <v>589</v>
      </c>
      <c r="E524" s="3" t="s">
        <v>806</v>
      </c>
      <c r="F524" s="3">
        <v>16</v>
      </c>
      <c r="G524" s="1" t="s">
        <v>202</v>
      </c>
      <c r="H524" s="3" t="s">
        <v>72</v>
      </c>
      <c r="I524" s="3" t="s">
        <v>796</v>
      </c>
      <c r="J524" s="3" t="s">
        <v>793</v>
      </c>
      <c r="K524" s="79">
        <v>11.9158719101227</v>
      </c>
      <c r="L524" s="79">
        <v>3.6975146455434098</v>
      </c>
      <c r="M524" s="79">
        <f>VLOOKUP(D524,metadata!A:P,16,FALSE)</f>
        <v>31.9</v>
      </c>
      <c r="N524" s="79">
        <f t="shared" si="21"/>
        <v>0.11590955001703479</v>
      </c>
      <c r="O524" s="80">
        <f t="shared" si="22"/>
        <v>0.11590955001703479</v>
      </c>
    </row>
    <row r="525" spans="1:15" x14ac:dyDescent="0.2">
      <c r="A525" s="3" t="s">
        <v>703</v>
      </c>
      <c r="B525" s="3" t="s">
        <v>460</v>
      </c>
      <c r="C525" s="3" t="s">
        <v>792</v>
      </c>
      <c r="D525" s="3" t="s">
        <v>589</v>
      </c>
      <c r="E525" s="3" t="s">
        <v>806</v>
      </c>
      <c r="F525" s="3">
        <v>16</v>
      </c>
      <c r="G525" s="1" t="s">
        <v>202</v>
      </c>
      <c r="H525" s="3" t="s">
        <v>72</v>
      </c>
      <c r="I525" s="3" t="s">
        <v>796</v>
      </c>
      <c r="J525" s="3" t="s">
        <v>794</v>
      </c>
      <c r="K525" s="79">
        <v>11.980598717480101</v>
      </c>
      <c r="L525" s="79">
        <v>3.5862383344551998</v>
      </c>
      <c r="M525" s="79">
        <f>VLOOKUP(D525,metadata!A:P,16,FALSE)</f>
        <v>31.9</v>
      </c>
      <c r="N525" s="79">
        <f t="shared" si="21"/>
        <v>0.11242126440298432</v>
      </c>
      <c r="O525" s="80">
        <f t="shared" si="22"/>
        <v>0.11242126440298432</v>
      </c>
    </row>
    <row r="526" spans="1:15" x14ac:dyDescent="0.2">
      <c r="A526" s="3" t="s">
        <v>704</v>
      </c>
      <c r="B526" s="3" t="s">
        <v>525</v>
      </c>
      <c r="C526" s="3" t="s">
        <v>708</v>
      </c>
      <c r="D526" s="3" t="s">
        <v>562</v>
      </c>
      <c r="E526" s="3" t="s">
        <v>807</v>
      </c>
      <c r="F526" s="3">
        <v>15</v>
      </c>
      <c r="G526" s="1" t="s">
        <v>202</v>
      </c>
      <c r="H526" s="3" t="s">
        <v>71</v>
      </c>
      <c r="I526" s="3" t="s">
        <v>793</v>
      </c>
      <c r="J526" s="3">
        <v>1</v>
      </c>
      <c r="K526" s="79">
        <v>13.12</v>
      </c>
      <c r="L526" s="79">
        <v>2.78653</v>
      </c>
      <c r="M526" s="79">
        <f>VLOOKUP(D526,metadata!A:P,16,FALSE)</f>
        <v>15.5</v>
      </c>
      <c r="N526" s="79">
        <f t="shared" si="21"/>
        <v>0.17977612903225806</v>
      </c>
      <c r="O526" s="80">
        <f t="shared" si="22"/>
        <v>0.17977612903225806</v>
      </c>
    </row>
    <row r="527" spans="1:15" x14ac:dyDescent="0.2">
      <c r="A527" s="3" t="s">
        <v>704</v>
      </c>
      <c r="B527" s="3" t="s">
        <v>525</v>
      </c>
      <c r="C527" s="3" t="s">
        <v>710</v>
      </c>
      <c r="D527" s="3" t="s">
        <v>562</v>
      </c>
      <c r="E527" s="3" t="s">
        <v>807</v>
      </c>
      <c r="F527" s="3">
        <v>15</v>
      </c>
      <c r="G527" s="1" t="s">
        <v>202</v>
      </c>
      <c r="H527" s="3" t="s">
        <v>71</v>
      </c>
      <c r="I527" s="3" t="s">
        <v>793</v>
      </c>
      <c r="J527" s="3">
        <v>2</v>
      </c>
      <c r="K527" s="79">
        <v>13.16</v>
      </c>
      <c r="L527" s="79">
        <v>2.7358699999999998</v>
      </c>
      <c r="M527" s="79">
        <f>VLOOKUP(D527,metadata!A:P,16,FALSE)</f>
        <v>15.5</v>
      </c>
      <c r="N527" s="79">
        <f t="shared" si="21"/>
        <v>0.17650774193548385</v>
      </c>
      <c r="O527" s="80">
        <f t="shared" si="22"/>
        <v>0.17650774193548385</v>
      </c>
    </row>
    <row r="528" spans="1:15" x14ac:dyDescent="0.2">
      <c r="A528" s="3" t="s">
        <v>704</v>
      </c>
      <c r="B528" s="3" t="s">
        <v>525</v>
      </c>
      <c r="C528" s="3" t="s">
        <v>711</v>
      </c>
      <c r="D528" s="3" t="s">
        <v>670</v>
      </c>
      <c r="E528" s="3" t="s">
        <v>808</v>
      </c>
      <c r="F528" s="3">
        <v>4</v>
      </c>
      <c r="G528" s="1" t="s">
        <v>202</v>
      </c>
      <c r="H528" s="3" t="s">
        <v>71</v>
      </c>
      <c r="I528" s="3" t="s">
        <v>793</v>
      </c>
      <c r="J528" s="3">
        <v>1</v>
      </c>
      <c r="K528" s="79">
        <v>12.84</v>
      </c>
      <c r="L528" s="79">
        <v>3.2782399999999998</v>
      </c>
      <c r="M528" s="79">
        <f>VLOOKUP(D528,metadata!A:P,16,FALSE)</f>
        <v>11.1</v>
      </c>
      <c r="N528" s="79">
        <f t="shared" si="21"/>
        <v>0.29533693693693691</v>
      </c>
      <c r="O528" s="80">
        <f t="shared" si="22"/>
        <v>0.29533693693693691</v>
      </c>
    </row>
    <row r="529" spans="1:15" x14ac:dyDescent="0.2">
      <c r="A529" s="3" t="s">
        <v>704</v>
      </c>
      <c r="B529" s="3" t="s">
        <v>525</v>
      </c>
      <c r="C529" s="3" t="s">
        <v>713</v>
      </c>
      <c r="D529" s="3" t="s">
        <v>670</v>
      </c>
      <c r="E529" s="3" t="s">
        <v>808</v>
      </c>
      <c r="F529" s="3">
        <v>4</v>
      </c>
      <c r="G529" s="1" t="s">
        <v>202</v>
      </c>
      <c r="H529" s="3" t="s">
        <v>71</v>
      </c>
      <c r="I529" s="3" t="s">
        <v>793</v>
      </c>
      <c r="J529" s="3">
        <v>2</v>
      </c>
      <c r="K529" s="79">
        <v>12.84</v>
      </c>
      <c r="L529" s="79">
        <v>3.29501</v>
      </c>
      <c r="M529" s="79">
        <f>VLOOKUP(D529,metadata!A:P,16,FALSE)</f>
        <v>11.1</v>
      </c>
      <c r="N529" s="79">
        <f t="shared" si="21"/>
        <v>0.29684774774774775</v>
      </c>
      <c r="O529" s="80">
        <f t="shared" si="22"/>
        <v>0.29684774774774775</v>
      </c>
    </row>
    <row r="530" spans="1:15" x14ac:dyDescent="0.2">
      <c r="A530" s="3" t="s">
        <v>704</v>
      </c>
      <c r="B530" s="3" t="s">
        <v>525</v>
      </c>
      <c r="C530" s="3" t="s">
        <v>714</v>
      </c>
      <c r="D530" s="3" t="s">
        <v>678</v>
      </c>
      <c r="E530" s="3" t="s">
        <v>809</v>
      </c>
      <c r="F530" s="3">
        <v>4</v>
      </c>
      <c r="G530" s="1" t="s">
        <v>202</v>
      </c>
      <c r="H530" s="3" t="s">
        <v>71</v>
      </c>
      <c r="I530" s="3" t="s">
        <v>793</v>
      </c>
      <c r="J530" s="3">
        <v>1</v>
      </c>
      <c r="K530" s="79">
        <v>12</v>
      </c>
      <c r="L530" s="79">
        <v>5.3487799999999996</v>
      </c>
      <c r="M530" s="79">
        <f>VLOOKUP(D530,metadata!A:P,16,FALSE)</f>
        <v>19.3</v>
      </c>
      <c r="N530" s="79">
        <f t="shared" si="21"/>
        <v>0.27713886010362693</v>
      </c>
      <c r="O530" s="80">
        <f t="shared" si="22"/>
        <v>0.27713886010362693</v>
      </c>
    </row>
    <row r="531" spans="1:15" x14ac:dyDescent="0.2">
      <c r="A531" s="3" t="s">
        <v>704</v>
      </c>
      <c r="B531" s="3" t="s">
        <v>525</v>
      </c>
      <c r="C531" s="3" t="s">
        <v>716</v>
      </c>
      <c r="D531" s="3" t="s">
        <v>678</v>
      </c>
      <c r="E531" s="3" t="s">
        <v>809</v>
      </c>
      <c r="F531" s="3">
        <v>4</v>
      </c>
      <c r="G531" s="1" t="s">
        <v>202</v>
      </c>
      <c r="H531" s="3" t="s">
        <v>71</v>
      </c>
      <c r="I531" s="3" t="s">
        <v>793</v>
      </c>
      <c r="J531" s="3">
        <v>2</v>
      </c>
      <c r="K531" s="79">
        <v>11.91</v>
      </c>
      <c r="L531" s="79">
        <v>5.6221800000000002</v>
      </c>
      <c r="M531" s="79">
        <f>VLOOKUP(D531,metadata!A:P,16,FALSE)</f>
        <v>19.3</v>
      </c>
      <c r="N531" s="79">
        <f t="shared" si="21"/>
        <v>0.29130466321243526</v>
      </c>
      <c r="O531" s="80">
        <f t="shared" si="22"/>
        <v>0.29130466321243526</v>
      </c>
    </row>
    <row r="532" spans="1:15" x14ac:dyDescent="0.2">
      <c r="A532" s="3" t="s">
        <v>704</v>
      </c>
      <c r="B532" s="3" t="s">
        <v>525</v>
      </c>
      <c r="C532" s="3" t="s">
        <v>717</v>
      </c>
      <c r="D532" s="3" t="s">
        <v>686</v>
      </c>
      <c r="E532" s="3" t="s">
        <v>810</v>
      </c>
      <c r="F532" s="3">
        <v>14</v>
      </c>
      <c r="G532" s="1" t="s">
        <v>203</v>
      </c>
      <c r="H532" s="3" t="s">
        <v>71</v>
      </c>
      <c r="I532" s="3" t="s">
        <v>793</v>
      </c>
      <c r="J532" s="3">
        <v>1</v>
      </c>
      <c r="K532" s="79">
        <v>13.48</v>
      </c>
      <c r="L532" s="79">
        <v>2.2705700000000002</v>
      </c>
      <c r="M532" s="79">
        <f>VLOOKUP(D532,metadata!A:P,16,FALSE)</f>
        <v>13.2</v>
      </c>
      <c r="N532" s="79">
        <f t="shared" si="21"/>
        <v>0.17201287878787883</v>
      </c>
      <c r="O532" s="80">
        <f t="shared" si="22"/>
        <v>0.17201287878787883</v>
      </c>
    </row>
    <row r="533" spans="1:15" x14ac:dyDescent="0.2">
      <c r="A533" s="3" t="s">
        <v>704</v>
      </c>
      <c r="B533" s="3" t="s">
        <v>525</v>
      </c>
      <c r="C533" s="3" t="s">
        <v>719</v>
      </c>
      <c r="D533" s="3" t="s">
        <v>686</v>
      </c>
      <c r="E533" s="3" t="s">
        <v>810</v>
      </c>
      <c r="F533" s="3">
        <v>14</v>
      </c>
      <c r="G533" s="1" t="s">
        <v>203</v>
      </c>
      <c r="H533" s="3" t="s">
        <v>71</v>
      </c>
      <c r="I533" s="3" t="s">
        <v>793</v>
      </c>
      <c r="J533" s="3">
        <v>2</v>
      </c>
      <c r="K533" s="79">
        <v>13.23</v>
      </c>
      <c r="L533" s="79">
        <v>2.6205799999999999</v>
      </c>
      <c r="M533" s="79">
        <f>VLOOKUP(D533,metadata!A:P,16,FALSE)</f>
        <v>13.2</v>
      </c>
      <c r="N533" s="79">
        <f t="shared" si="21"/>
        <v>0.19852878787878789</v>
      </c>
      <c r="O533" s="80">
        <f t="shared" si="22"/>
        <v>0.19852878787878789</v>
      </c>
    </row>
    <row r="534" spans="1:15" x14ac:dyDescent="0.2">
      <c r="A534" s="3" t="s">
        <v>704</v>
      </c>
      <c r="B534" s="3" t="s">
        <v>525</v>
      </c>
      <c r="C534" s="3" t="s">
        <v>720</v>
      </c>
      <c r="D534" s="3" t="s">
        <v>694</v>
      </c>
      <c r="E534" s="3" t="s">
        <v>811</v>
      </c>
      <c r="F534" s="3">
        <v>4</v>
      </c>
      <c r="G534" s="1" t="s">
        <v>203</v>
      </c>
      <c r="H534" s="3" t="s">
        <v>71</v>
      </c>
      <c r="I534" s="3" t="s">
        <v>793</v>
      </c>
      <c r="J534" s="3">
        <v>1</v>
      </c>
      <c r="K534" s="79">
        <v>15.4</v>
      </c>
      <c r="L534" s="79">
        <v>0.74719999999999998</v>
      </c>
      <c r="M534" s="79">
        <f>VLOOKUP(D534,metadata!A:P,16,FALSE)</f>
        <v>15.2</v>
      </c>
      <c r="N534" s="79">
        <f t="shared" si="21"/>
        <v>4.9157894736842109E-2</v>
      </c>
      <c r="O534" s="80">
        <f t="shared" si="22"/>
        <v>4.9157894736842109E-2</v>
      </c>
    </row>
    <row r="535" spans="1:15" x14ac:dyDescent="0.2">
      <c r="A535" s="3" t="s">
        <v>704</v>
      </c>
      <c r="B535" s="3" t="s">
        <v>525</v>
      </c>
      <c r="C535" s="3" t="s">
        <v>722</v>
      </c>
      <c r="D535" s="3" t="s">
        <v>694</v>
      </c>
      <c r="E535" s="3" t="s">
        <v>811</v>
      </c>
      <c r="F535" s="3">
        <v>4</v>
      </c>
      <c r="G535" s="1" t="s">
        <v>203</v>
      </c>
      <c r="H535" s="3" t="s">
        <v>71</v>
      </c>
      <c r="I535" s="3" t="s">
        <v>793</v>
      </c>
      <c r="J535" s="3">
        <v>2</v>
      </c>
      <c r="K535" s="79">
        <v>15.53</v>
      </c>
      <c r="L535" s="79">
        <v>0.69066000000000005</v>
      </c>
      <c r="M535" s="79">
        <f>VLOOKUP(D535,metadata!A:P,16,FALSE)</f>
        <v>15.2</v>
      </c>
      <c r="N535" s="79">
        <f t="shared" si="21"/>
        <v>4.5438157894736847E-2</v>
      </c>
      <c r="O535" s="80">
        <f t="shared" si="22"/>
        <v>4.5438157894736847E-2</v>
      </c>
    </row>
    <row r="536" spans="1:15" x14ac:dyDescent="0.2">
      <c r="A536" s="3" t="s">
        <v>704</v>
      </c>
      <c r="B536" s="3" t="s">
        <v>525</v>
      </c>
      <c r="C536" s="3" t="s">
        <v>723</v>
      </c>
      <c r="D536" s="3" t="s">
        <v>566</v>
      </c>
      <c r="E536" s="3" t="s">
        <v>807</v>
      </c>
      <c r="F536" s="3">
        <v>15</v>
      </c>
      <c r="G536" s="1" t="s">
        <v>202</v>
      </c>
      <c r="H536" s="3" t="s">
        <v>71</v>
      </c>
      <c r="I536" s="3" t="s">
        <v>794</v>
      </c>
      <c r="J536" s="3">
        <v>1</v>
      </c>
      <c r="K536" s="79">
        <v>10.86</v>
      </c>
      <c r="L536" s="79">
        <v>10.346120000000001</v>
      </c>
      <c r="M536" s="79">
        <f>VLOOKUP(D536,metadata!A:P,16,FALSE)</f>
        <v>27.4</v>
      </c>
      <c r="N536" s="79">
        <f t="shared" si="21"/>
        <v>0.37759562043795625</v>
      </c>
      <c r="O536" s="80">
        <f t="shared" si="22"/>
        <v>0.37759562043795625</v>
      </c>
    </row>
    <row r="537" spans="1:15" x14ac:dyDescent="0.2">
      <c r="A537" s="3" t="s">
        <v>704</v>
      </c>
      <c r="B537" s="3" t="s">
        <v>525</v>
      </c>
      <c r="C537" s="3" t="s">
        <v>724</v>
      </c>
      <c r="D537" s="3" t="s">
        <v>566</v>
      </c>
      <c r="E537" s="3" t="s">
        <v>807</v>
      </c>
      <c r="F537" s="3">
        <v>15</v>
      </c>
      <c r="G537" s="1" t="s">
        <v>202</v>
      </c>
      <c r="H537" s="3" t="s">
        <v>71</v>
      </c>
      <c r="I537" s="3" t="s">
        <v>794</v>
      </c>
      <c r="J537" s="3">
        <v>2</v>
      </c>
      <c r="K537" s="79">
        <v>10.81</v>
      </c>
      <c r="L537" s="79">
        <v>10.6632</v>
      </c>
      <c r="M537" s="79">
        <f>VLOOKUP(D537,metadata!A:P,16,FALSE)</f>
        <v>27.4</v>
      </c>
      <c r="N537" s="79">
        <f t="shared" si="21"/>
        <v>0.38916788321167883</v>
      </c>
      <c r="O537" s="80">
        <f t="shared" si="22"/>
        <v>0.38916788321167883</v>
      </c>
    </row>
    <row r="538" spans="1:15" x14ac:dyDescent="0.2">
      <c r="A538" s="3" t="s">
        <v>704</v>
      </c>
      <c r="B538" s="3" t="s">
        <v>525</v>
      </c>
      <c r="C538" s="3" t="s">
        <v>725</v>
      </c>
      <c r="D538" s="3" t="s">
        <v>671</v>
      </c>
      <c r="E538" s="3" t="s">
        <v>808</v>
      </c>
      <c r="F538" s="3">
        <v>4</v>
      </c>
      <c r="G538" s="1" t="s">
        <v>202</v>
      </c>
      <c r="H538" s="3" t="s">
        <v>71</v>
      </c>
      <c r="I538" s="3" t="s">
        <v>794</v>
      </c>
      <c r="J538" s="3">
        <v>1</v>
      </c>
      <c r="K538" s="79">
        <v>13.04</v>
      </c>
      <c r="L538" s="79">
        <v>2.9182999999999999</v>
      </c>
      <c r="M538" s="79">
        <f>VLOOKUP(D538,metadata!A:P,16,FALSE)</f>
        <v>11.3</v>
      </c>
      <c r="N538" s="79">
        <f t="shared" si="21"/>
        <v>0.25825663716814157</v>
      </c>
      <c r="O538" s="80">
        <f t="shared" si="22"/>
        <v>0.25825663716814157</v>
      </c>
    </row>
    <row r="539" spans="1:15" x14ac:dyDescent="0.2">
      <c r="A539" s="3" t="s">
        <v>704</v>
      </c>
      <c r="B539" s="3" t="s">
        <v>525</v>
      </c>
      <c r="C539" s="3" t="s">
        <v>726</v>
      </c>
      <c r="D539" s="3" t="s">
        <v>671</v>
      </c>
      <c r="E539" s="3" t="s">
        <v>808</v>
      </c>
      <c r="F539" s="3">
        <v>4</v>
      </c>
      <c r="G539" s="1" t="s">
        <v>202</v>
      </c>
      <c r="H539" s="3" t="s">
        <v>71</v>
      </c>
      <c r="I539" s="3" t="s">
        <v>794</v>
      </c>
      <c r="J539" s="3">
        <v>2</v>
      </c>
      <c r="K539" s="79">
        <v>13.19</v>
      </c>
      <c r="L539" s="79">
        <v>2.68005</v>
      </c>
      <c r="M539" s="79">
        <f>VLOOKUP(D539,metadata!A:P,16,FALSE)</f>
        <v>11.3</v>
      </c>
      <c r="N539" s="79">
        <f t="shared" si="21"/>
        <v>0.23717256637168141</v>
      </c>
      <c r="O539" s="80">
        <f t="shared" si="22"/>
        <v>0.23717256637168141</v>
      </c>
    </row>
    <row r="540" spans="1:15" x14ac:dyDescent="0.2">
      <c r="A540" s="3" t="s">
        <v>704</v>
      </c>
      <c r="B540" s="3" t="s">
        <v>525</v>
      </c>
      <c r="C540" s="3" t="s">
        <v>727</v>
      </c>
      <c r="D540" s="3" t="s">
        <v>679</v>
      </c>
      <c r="E540" s="3" t="s">
        <v>809</v>
      </c>
      <c r="F540" s="3">
        <v>4</v>
      </c>
      <c r="G540" s="1" t="s">
        <v>202</v>
      </c>
      <c r="H540" s="3" t="s">
        <v>71</v>
      </c>
      <c r="I540" s="3" t="s">
        <v>794</v>
      </c>
      <c r="J540" s="3">
        <v>1</v>
      </c>
      <c r="K540" s="79">
        <v>14.35</v>
      </c>
      <c r="L540" s="79">
        <v>1.3740600000000001</v>
      </c>
      <c r="M540" s="79">
        <f>VLOOKUP(D540,metadata!A:P,16,FALSE)</f>
        <v>16.8</v>
      </c>
      <c r="N540" s="79">
        <f t="shared" si="21"/>
        <v>8.1789285714285717E-2</v>
      </c>
      <c r="O540" s="80">
        <f t="shared" si="22"/>
        <v>8.1789285714285717E-2</v>
      </c>
    </row>
    <row r="541" spans="1:15" x14ac:dyDescent="0.2">
      <c r="A541" s="3" t="s">
        <v>704</v>
      </c>
      <c r="B541" s="3" t="s">
        <v>525</v>
      </c>
      <c r="C541" s="3" t="s">
        <v>728</v>
      </c>
      <c r="D541" s="3" t="s">
        <v>679</v>
      </c>
      <c r="E541" s="3" t="s">
        <v>809</v>
      </c>
      <c r="F541" s="3">
        <v>4</v>
      </c>
      <c r="G541" s="1" t="s">
        <v>202</v>
      </c>
      <c r="H541" s="3" t="s">
        <v>71</v>
      </c>
      <c r="I541" s="3" t="s">
        <v>794</v>
      </c>
      <c r="J541" s="3">
        <v>2</v>
      </c>
      <c r="K541" s="79">
        <v>14.35</v>
      </c>
      <c r="L541" s="79">
        <v>1.37144</v>
      </c>
      <c r="M541" s="79">
        <f>VLOOKUP(D541,metadata!A:P,16,FALSE)</f>
        <v>16.8</v>
      </c>
      <c r="N541" s="79">
        <f t="shared" si="21"/>
        <v>8.1633333333333336E-2</v>
      </c>
      <c r="O541" s="80">
        <f t="shared" si="22"/>
        <v>8.1633333333333336E-2</v>
      </c>
    </row>
    <row r="542" spans="1:15" x14ac:dyDescent="0.2">
      <c r="A542" s="3" t="s">
        <v>704</v>
      </c>
      <c r="B542" s="3" t="s">
        <v>525</v>
      </c>
      <c r="C542" s="3" t="s">
        <v>729</v>
      </c>
      <c r="D542" s="3" t="s">
        <v>687</v>
      </c>
      <c r="E542" s="3" t="s">
        <v>810</v>
      </c>
      <c r="F542" s="3">
        <v>14</v>
      </c>
      <c r="G542" s="1" t="s">
        <v>203</v>
      </c>
      <c r="H542" s="3" t="s">
        <v>71</v>
      </c>
      <c r="I542" s="3" t="s">
        <v>794</v>
      </c>
      <c r="J542" s="3">
        <v>1</v>
      </c>
      <c r="K542" s="79">
        <v>12.29</v>
      </c>
      <c r="L542" s="79">
        <v>4.5103</v>
      </c>
      <c r="M542" s="79">
        <f>VLOOKUP(D542,metadata!A:P,16,FALSE)</f>
        <v>22.1</v>
      </c>
      <c r="N542" s="79">
        <f t="shared" si="21"/>
        <v>0.20408597285067873</v>
      </c>
      <c r="O542" s="80">
        <f t="shared" si="22"/>
        <v>0.20408597285067873</v>
      </c>
    </row>
    <row r="543" spans="1:15" x14ac:dyDescent="0.2">
      <c r="A543" s="3" t="s">
        <v>704</v>
      </c>
      <c r="B543" s="3" t="s">
        <v>525</v>
      </c>
      <c r="C543" s="3" t="s">
        <v>730</v>
      </c>
      <c r="D543" s="3" t="s">
        <v>687</v>
      </c>
      <c r="E543" s="3" t="s">
        <v>810</v>
      </c>
      <c r="F543" s="3">
        <v>14</v>
      </c>
      <c r="G543" s="1" t="s">
        <v>203</v>
      </c>
      <c r="H543" s="3" t="s">
        <v>71</v>
      </c>
      <c r="I543" s="3" t="s">
        <v>794</v>
      </c>
      <c r="J543" s="3">
        <v>2</v>
      </c>
      <c r="K543" s="79">
        <v>12.36</v>
      </c>
      <c r="L543" s="79">
        <v>4.3386500000000003</v>
      </c>
      <c r="M543" s="79">
        <f>VLOOKUP(D543,metadata!A:P,16,FALSE)</f>
        <v>22.1</v>
      </c>
      <c r="N543" s="79">
        <f t="shared" si="21"/>
        <v>0.19631900452488688</v>
      </c>
      <c r="O543" s="80">
        <f t="shared" si="22"/>
        <v>0.19631900452488688</v>
      </c>
    </row>
    <row r="544" spans="1:15" x14ac:dyDescent="0.2">
      <c r="A544" s="3" t="s">
        <v>704</v>
      </c>
      <c r="B544" s="3" t="s">
        <v>525</v>
      </c>
      <c r="C544" s="3" t="s">
        <v>731</v>
      </c>
      <c r="D544" s="3" t="s">
        <v>695</v>
      </c>
      <c r="E544" s="3" t="s">
        <v>811</v>
      </c>
      <c r="F544" s="3">
        <v>4</v>
      </c>
      <c r="G544" s="1" t="s">
        <v>203</v>
      </c>
      <c r="H544" s="3" t="s">
        <v>71</v>
      </c>
      <c r="I544" s="3" t="s">
        <v>794</v>
      </c>
      <c r="J544" s="3">
        <v>1</v>
      </c>
      <c r="K544" s="79">
        <v>11.96</v>
      </c>
      <c r="L544" s="79">
        <v>5.4677499999999997</v>
      </c>
      <c r="M544" s="79">
        <f>VLOOKUP(D544,metadata!A:P,16,FALSE)</f>
        <v>26.2</v>
      </c>
      <c r="N544" s="79">
        <f t="shared" si="21"/>
        <v>0.20869274809160304</v>
      </c>
      <c r="O544" s="80">
        <f t="shared" si="22"/>
        <v>0.20869274809160304</v>
      </c>
    </row>
    <row r="545" spans="1:15" x14ac:dyDescent="0.2">
      <c r="A545" s="3" t="s">
        <v>704</v>
      </c>
      <c r="B545" s="3" t="s">
        <v>525</v>
      </c>
      <c r="C545" s="3" t="s">
        <v>732</v>
      </c>
      <c r="D545" s="3" t="s">
        <v>695</v>
      </c>
      <c r="E545" s="3" t="s">
        <v>811</v>
      </c>
      <c r="F545" s="3">
        <v>4</v>
      </c>
      <c r="G545" s="1" t="s">
        <v>203</v>
      </c>
      <c r="H545" s="3" t="s">
        <v>71</v>
      </c>
      <c r="I545" s="3" t="s">
        <v>794</v>
      </c>
      <c r="J545" s="3">
        <v>2</v>
      </c>
      <c r="K545" s="79">
        <v>11.77</v>
      </c>
      <c r="L545" s="79">
        <v>6.1029299999999997</v>
      </c>
      <c r="M545" s="79">
        <f>VLOOKUP(D545,metadata!A:P,16,FALSE)</f>
        <v>26.2</v>
      </c>
      <c r="N545" s="79">
        <f t="shared" si="21"/>
        <v>0.23293625954198474</v>
      </c>
      <c r="O545" s="80">
        <f t="shared" si="22"/>
        <v>0.23293625954198474</v>
      </c>
    </row>
    <row r="546" spans="1:15" x14ac:dyDescent="0.2">
      <c r="A546" s="3" t="s">
        <v>704</v>
      </c>
      <c r="B546" s="3" t="s">
        <v>525</v>
      </c>
      <c r="C546" s="3" t="s">
        <v>733</v>
      </c>
      <c r="D546" s="3" t="s">
        <v>570</v>
      </c>
      <c r="E546" s="3" t="s">
        <v>807</v>
      </c>
      <c r="F546" s="3">
        <v>15</v>
      </c>
      <c r="G546" s="1" t="s">
        <v>202</v>
      </c>
      <c r="H546" s="3" t="s">
        <v>71</v>
      </c>
      <c r="I546" s="3" t="s">
        <v>795</v>
      </c>
      <c r="J546" s="3">
        <v>1</v>
      </c>
      <c r="K546" s="79">
        <v>12.98</v>
      </c>
      <c r="L546" s="79">
        <v>3.03592</v>
      </c>
      <c r="M546" s="79">
        <f>VLOOKUP(D546,metadata!A:P,16,FALSE)</f>
        <v>17.100000000000001</v>
      </c>
      <c r="N546" s="79">
        <f t="shared" si="21"/>
        <v>0.17753918128654969</v>
      </c>
      <c r="O546" s="80">
        <f t="shared" si="22"/>
        <v>0.17753918128654969</v>
      </c>
    </row>
    <row r="547" spans="1:15" x14ac:dyDescent="0.2">
      <c r="A547" s="3" t="s">
        <v>704</v>
      </c>
      <c r="B547" s="3" t="s">
        <v>525</v>
      </c>
      <c r="C547" s="3" t="s">
        <v>734</v>
      </c>
      <c r="D547" s="3" t="s">
        <v>570</v>
      </c>
      <c r="E547" s="3" t="s">
        <v>807</v>
      </c>
      <c r="F547" s="3">
        <v>15</v>
      </c>
      <c r="G547" s="1" t="s">
        <v>202</v>
      </c>
      <c r="H547" s="3" t="s">
        <v>71</v>
      </c>
      <c r="I547" s="3" t="s">
        <v>795</v>
      </c>
      <c r="J547" s="3">
        <v>2</v>
      </c>
      <c r="K547" s="79">
        <v>13.02</v>
      </c>
      <c r="L547" s="79">
        <v>2.9635899999999999</v>
      </c>
      <c r="M547" s="79">
        <f>VLOOKUP(D547,metadata!A:P,16,FALSE)</f>
        <v>17.100000000000001</v>
      </c>
      <c r="N547" s="79">
        <f t="shared" si="21"/>
        <v>0.17330935672514619</v>
      </c>
      <c r="O547" s="80">
        <f t="shared" si="22"/>
        <v>0.17330935672514619</v>
      </c>
    </row>
    <row r="548" spans="1:15" x14ac:dyDescent="0.2">
      <c r="A548" s="3" t="s">
        <v>704</v>
      </c>
      <c r="B548" s="3" t="s">
        <v>525</v>
      </c>
      <c r="C548" s="3" t="s">
        <v>735</v>
      </c>
      <c r="D548" s="3" t="s">
        <v>672</v>
      </c>
      <c r="E548" s="3" t="s">
        <v>808</v>
      </c>
      <c r="F548" s="3">
        <v>4</v>
      </c>
      <c r="G548" s="1" t="s">
        <v>202</v>
      </c>
      <c r="H548" s="3" t="s">
        <v>71</v>
      </c>
      <c r="I548" s="3" t="s">
        <v>795</v>
      </c>
      <c r="J548" s="3">
        <v>1</v>
      </c>
      <c r="K548" s="79">
        <v>13.11</v>
      </c>
      <c r="L548" s="79">
        <v>2.8132600000000001</v>
      </c>
      <c r="M548" s="79">
        <f>VLOOKUP(D548,metadata!A:P,16,FALSE)</f>
        <v>17.899999999999999</v>
      </c>
      <c r="N548" s="79">
        <f t="shared" si="21"/>
        <v>0.15716536312849164</v>
      </c>
      <c r="O548" s="80">
        <f t="shared" si="22"/>
        <v>0.15716536312849164</v>
      </c>
    </row>
    <row r="549" spans="1:15" x14ac:dyDescent="0.2">
      <c r="A549" s="3" t="s">
        <v>704</v>
      </c>
      <c r="B549" s="3" t="s">
        <v>525</v>
      </c>
      <c r="C549" s="3" t="s">
        <v>736</v>
      </c>
      <c r="D549" s="3" t="s">
        <v>672</v>
      </c>
      <c r="E549" s="3" t="s">
        <v>808</v>
      </c>
      <c r="F549" s="3">
        <v>4</v>
      </c>
      <c r="G549" s="1" t="s">
        <v>202</v>
      </c>
      <c r="H549" s="3" t="s">
        <v>71</v>
      </c>
      <c r="I549" s="3" t="s">
        <v>795</v>
      </c>
      <c r="J549" s="3">
        <v>2</v>
      </c>
      <c r="K549" s="79">
        <v>13.12</v>
      </c>
      <c r="L549" s="79">
        <v>2.7943699999999998</v>
      </c>
      <c r="M549" s="79">
        <f>VLOOKUP(D549,metadata!A:P,16,FALSE)</f>
        <v>17.899999999999999</v>
      </c>
      <c r="N549" s="79">
        <f t="shared" si="21"/>
        <v>0.15611005586592178</v>
      </c>
      <c r="O549" s="80">
        <f t="shared" si="22"/>
        <v>0.15611005586592178</v>
      </c>
    </row>
    <row r="550" spans="1:15" x14ac:dyDescent="0.2">
      <c r="A550" s="3" t="s">
        <v>704</v>
      </c>
      <c r="B550" s="3" t="s">
        <v>525</v>
      </c>
      <c r="C550" s="3" t="s">
        <v>737</v>
      </c>
      <c r="D550" s="3" t="s">
        <v>680</v>
      </c>
      <c r="E550" s="3" t="s">
        <v>809</v>
      </c>
      <c r="F550" s="3">
        <v>4</v>
      </c>
      <c r="G550" s="1" t="s">
        <v>202</v>
      </c>
      <c r="H550" s="3" t="s">
        <v>71</v>
      </c>
      <c r="I550" s="3" t="s">
        <v>795</v>
      </c>
      <c r="J550" s="3">
        <v>1</v>
      </c>
      <c r="K550" s="79">
        <v>13.74</v>
      </c>
      <c r="L550" s="79">
        <v>1.9479299999999999</v>
      </c>
      <c r="M550" s="79">
        <f>VLOOKUP(D550,metadata!A:P,16,FALSE)</f>
        <v>13.9</v>
      </c>
      <c r="N550" s="79">
        <f t="shared" si="21"/>
        <v>0.14013884892086331</v>
      </c>
      <c r="O550" s="80">
        <f t="shared" si="22"/>
        <v>0.14013884892086331</v>
      </c>
    </row>
    <row r="551" spans="1:15" x14ac:dyDescent="0.2">
      <c r="A551" s="3" t="s">
        <v>704</v>
      </c>
      <c r="B551" s="3" t="s">
        <v>525</v>
      </c>
      <c r="C551" s="3" t="s">
        <v>738</v>
      </c>
      <c r="D551" s="3" t="s">
        <v>680</v>
      </c>
      <c r="E551" s="3" t="s">
        <v>809</v>
      </c>
      <c r="F551" s="3">
        <v>4</v>
      </c>
      <c r="G551" s="1" t="s">
        <v>202</v>
      </c>
      <c r="H551" s="3" t="s">
        <v>71</v>
      </c>
      <c r="I551" s="3" t="s">
        <v>795</v>
      </c>
      <c r="J551" s="3">
        <v>2</v>
      </c>
      <c r="K551" s="79">
        <v>13.72</v>
      </c>
      <c r="L551" s="79">
        <v>1.968</v>
      </c>
      <c r="M551" s="79">
        <f>VLOOKUP(D551,metadata!A:P,16,FALSE)</f>
        <v>13.9</v>
      </c>
      <c r="N551" s="79">
        <f t="shared" si="21"/>
        <v>0.14158273381294964</v>
      </c>
      <c r="O551" s="80">
        <f t="shared" si="22"/>
        <v>0.14158273381294964</v>
      </c>
    </row>
    <row r="552" spans="1:15" x14ac:dyDescent="0.2">
      <c r="A552" s="3" t="s">
        <v>704</v>
      </c>
      <c r="B552" s="3" t="s">
        <v>525</v>
      </c>
      <c r="C552" s="3" t="s">
        <v>739</v>
      </c>
      <c r="D552" s="3" t="s">
        <v>688</v>
      </c>
      <c r="E552" s="3" t="s">
        <v>810</v>
      </c>
      <c r="F552" s="3">
        <v>14</v>
      </c>
      <c r="G552" s="1" t="s">
        <v>203</v>
      </c>
      <c r="H552" s="3" t="s">
        <v>71</v>
      </c>
      <c r="I552" s="3" t="s">
        <v>795</v>
      </c>
      <c r="J552" s="3">
        <v>1</v>
      </c>
      <c r="K552" s="79">
        <v>11.64</v>
      </c>
      <c r="L552" s="79">
        <v>6.5979700000000001</v>
      </c>
      <c r="M552" s="79">
        <f>VLOOKUP(D552,metadata!A:P,16,FALSE)</f>
        <v>21.5</v>
      </c>
      <c r="N552" s="79">
        <f t="shared" si="21"/>
        <v>0.30688232558139533</v>
      </c>
      <c r="O552" s="80">
        <f t="shared" si="22"/>
        <v>0.30688232558139533</v>
      </c>
    </row>
    <row r="553" spans="1:15" x14ac:dyDescent="0.2">
      <c r="A553" s="3" t="s">
        <v>704</v>
      </c>
      <c r="B553" s="3" t="s">
        <v>525</v>
      </c>
      <c r="C553" s="3" t="s">
        <v>740</v>
      </c>
      <c r="D553" s="3" t="s">
        <v>688</v>
      </c>
      <c r="E553" s="3" t="s">
        <v>810</v>
      </c>
      <c r="F553" s="3">
        <v>14</v>
      </c>
      <c r="G553" s="1" t="s">
        <v>203</v>
      </c>
      <c r="H553" s="3" t="s">
        <v>71</v>
      </c>
      <c r="I553" s="3" t="s">
        <v>795</v>
      </c>
      <c r="J553" s="3">
        <v>2</v>
      </c>
      <c r="K553" s="79">
        <v>11.67</v>
      </c>
      <c r="L553" s="79">
        <v>6.4707699999999999</v>
      </c>
      <c r="M553" s="79">
        <f>VLOOKUP(D553,metadata!A:P,16,FALSE)</f>
        <v>21.5</v>
      </c>
      <c r="N553" s="79">
        <f t="shared" si="21"/>
        <v>0.30096604651162789</v>
      </c>
      <c r="O553" s="80">
        <f t="shared" si="22"/>
        <v>0.30096604651162789</v>
      </c>
    </row>
    <row r="554" spans="1:15" x14ac:dyDescent="0.2">
      <c r="A554" s="3" t="s">
        <v>704</v>
      </c>
      <c r="B554" s="3" t="s">
        <v>525</v>
      </c>
      <c r="C554" s="3" t="s">
        <v>741</v>
      </c>
      <c r="D554" s="3" t="s">
        <v>696</v>
      </c>
      <c r="E554" s="3" t="s">
        <v>811</v>
      </c>
      <c r="F554" s="3">
        <v>4</v>
      </c>
      <c r="G554" s="1" t="s">
        <v>203</v>
      </c>
      <c r="H554" s="3" t="s">
        <v>71</v>
      </c>
      <c r="I554" s="3" t="s">
        <v>795</v>
      </c>
      <c r="J554" s="3">
        <v>1</v>
      </c>
      <c r="K554" s="79">
        <v>11.6</v>
      </c>
      <c r="L554" s="79">
        <v>6.7233799999999997</v>
      </c>
      <c r="M554" s="79">
        <f>VLOOKUP(D554,metadata!A:P,16,FALSE)</f>
        <v>24.7</v>
      </c>
      <c r="N554" s="79">
        <f t="shared" si="21"/>
        <v>0.27220161943319837</v>
      </c>
      <c r="O554" s="80">
        <f t="shared" si="22"/>
        <v>0.27220161943319837</v>
      </c>
    </row>
    <row r="555" spans="1:15" x14ac:dyDescent="0.2">
      <c r="A555" s="3" t="s">
        <v>704</v>
      </c>
      <c r="B555" s="3" t="s">
        <v>525</v>
      </c>
      <c r="C555" s="3" t="s">
        <v>742</v>
      </c>
      <c r="D555" s="3" t="s">
        <v>696</v>
      </c>
      <c r="E555" s="3" t="s">
        <v>811</v>
      </c>
      <c r="F555" s="3">
        <v>4</v>
      </c>
      <c r="G555" s="1" t="s">
        <v>203</v>
      </c>
      <c r="H555" s="3" t="s">
        <v>71</v>
      </c>
      <c r="I555" s="3" t="s">
        <v>795</v>
      </c>
      <c r="J555" s="3">
        <v>2</v>
      </c>
      <c r="K555" s="79">
        <v>11.5</v>
      </c>
      <c r="L555" s="79">
        <v>7.1545300000000003</v>
      </c>
      <c r="M555" s="79">
        <f>VLOOKUP(D555,metadata!A:P,16,FALSE)</f>
        <v>24.7</v>
      </c>
      <c r="N555" s="79">
        <f t="shared" si="21"/>
        <v>0.28965708502024295</v>
      </c>
      <c r="O555" s="80">
        <f t="shared" si="22"/>
        <v>0.28965708502024295</v>
      </c>
    </row>
    <row r="556" spans="1:15" x14ac:dyDescent="0.2">
      <c r="A556" s="3" t="s">
        <v>704</v>
      </c>
      <c r="B556" s="3" t="s">
        <v>525</v>
      </c>
      <c r="C556" s="3" t="s">
        <v>743</v>
      </c>
      <c r="D556" s="3" t="s">
        <v>574</v>
      </c>
      <c r="E556" s="3" t="s">
        <v>807</v>
      </c>
      <c r="F556" s="3">
        <v>15</v>
      </c>
      <c r="G556" s="1" t="s">
        <v>202</v>
      </c>
      <c r="H556" s="3" t="s">
        <v>71</v>
      </c>
      <c r="I556" s="3" t="s">
        <v>796</v>
      </c>
      <c r="J556" s="3">
        <v>1</v>
      </c>
      <c r="K556" s="79">
        <v>12.72</v>
      </c>
      <c r="L556" s="79">
        <v>3.5157699999999998</v>
      </c>
      <c r="M556" s="79">
        <f>VLOOKUP(D556,metadata!A:P,16,FALSE)</f>
        <v>16</v>
      </c>
      <c r="N556" s="79">
        <f t="shared" si="21"/>
        <v>0.21973562499999999</v>
      </c>
      <c r="O556" s="80">
        <f t="shared" si="22"/>
        <v>0.21973562499999999</v>
      </c>
    </row>
    <row r="557" spans="1:15" x14ac:dyDescent="0.2">
      <c r="A557" s="3" t="s">
        <v>704</v>
      </c>
      <c r="B557" s="3" t="s">
        <v>525</v>
      </c>
      <c r="C557" s="3" t="s">
        <v>744</v>
      </c>
      <c r="D557" s="3" t="s">
        <v>574</v>
      </c>
      <c r="E557" s="3" t="s">
        <v>807</v>
      </c>
      <c r="F557" s="3">
        <v>15</v>
      </c>
      <c r="G557" s="1" t="s">
        <v>202</v>
      </c>
      <c r="H557" s="3" t="s">
        <v>71</v>
      </c>
      <c r="I557" s="3" t="s">
        <v>796</v>
      </c>
      <c r="J557" s="3">
        <v>2</v>
      </c>
      <c r="K557" s="79">
        <v>12.77</v>
      </c>
      <c r="L557" s="79">
        <v>3.4281000000000001</v>
      </c>
      <c r="M557" s="79">
        <f>VLOOKUP(D557,metadata!A:P,16,FALSE)</f>
        <v>16</v>
      </c>
      <c r="N557" s="79">
        <f t="shared" si="21"/>
        <v>0.21425625000000001</v>
      </c>
      <c r="O557" s="80">
        <f t="shared" si="22"/>
        <v>0.21425625000000001</v>
      </c>
    </row>
    <row r="558" spans="1:15" x14ac:dyDescent="0.2">
      <c r="A558" s="3" t="s">
        <v>704</v>
      </c>
      <c r="B558" s="3" t="s">
        <v>525</v>
      </c>
      <c r="C558" s="3" t="s">
        <v>745</v>
      </c>
      <c r="D558" s="3" t="s">
        <v>673</v>
      </c>
      <c r="E558" s="3" t="s">
        <v>808</v>
      </c>
      <c r="F558" s="3">
        <v>4</v>
      </c>
      <c r="G558" s="1" t="s">
        <v>202</v>
      </c>
      <c r="H558" s="3" t="s">
        <v>71</v>
      </c>
      <c r="I558" s="3" t="s">
        <v>796</v>
      </c>
      <c r="J558" s="3">
        <v>1</v>
      </c>
      <c r="K558" s="79">
        <v>12.15</v>
      </c>
      <c r="L558" s="79">
        <v>4.9126899999999996</v>
      </c>
      <c r="M558" s="79">
        <f>VLOOKUP(D558,metadata!A:P,16,FALSE)</f>
        <v>14.7</v>
      </c>
      <c r="N558" s="79">
        <f t="shared" si="21"/>
        <v>0.33419659863945578</v>
      </c>
      <c r="O558" s="80">
        <f t="shared" si="22"/>
        <v>0.33419659863945578</v>
      </c>
    </row>
    <row r="559" spans="1:15" x14ac:dyDescent="0.2">
      <c r="A559" s="3" t="s">
        <v>704</v>
      </c>
      <c r="B559" s="3" t="s">
        <v>525</v>
      </c>
      <c r="C559" s="3" t="s">
        <v>746</v>
      </c>
      <c r="D559" s="3" t="s">
        <v>673</v>
      </c>
      <c r="E559" s="3" t="s">
        <v>808</v>
      </c>
      <c r="F559" s="3">
        <v>4</v>
      </c>
      <c r="G559" s="1" t="s">
        <v>202</v>
      </c>
      <c r="H559" s="3" t="s">
        <v>71</v>
      </c>
      <c r="I559" s="3" t="s">
        <v>796</v>
      </c>
      <c r="J559" s="3">
        <v>2</v>
      </c>
      <c r="K559" s="79">
        <v>12.2</v>
      </c>
      <c r="L559" s="79">
        <v>4.7488000000000001</v>
      </c>
      <c r="M559" s="79">
        <f>VLOOKUP(D559,metadata!A:P,16,FALSE)</f>
        <v>14.7</v>
      </c>
      <c r="N559" s="79">
        <f t="shared" si="21"/>
        <v>0.32304761904761908</v>
      </c>
      <c r="O559" s="80">
        <f t="shared" si="22"/>
        <v>0.32304761904761908</v>
      </c>
    </row>
    <row r="560" spans="1:15" x14ac:dyDescent="0.2">
      <c r="A560" s="3" t="s">
        <v>704</v>
      </c>
      <c r="B560" s="3" t="s">
        <v>525</v>
      </c>
      <c r="C560" s="3" t="s">
        <v>747</v>
      </c>
      <c r="D560" s="3" t="s">
        <v>681</v>
      </c>
      <c r="E560" s="3" t="s">
        <v>809</v>
      </c>
      <c r="F560" s="3">
        <v>4</v>
      </c>
      <c r="G560" s="1" t="s">
        <v>202</v>
      </c>
      <c r="H560" s="3" t="s">
        <v>71</v>
      </c>
      <c r="I560" s="3" t="s">
        <v>796</v>
      </c>
      <c r="J560" s="3">
        <v>1</v>
      </c>
      <c r="K560" s="79">
        <v>13.07</v>
      </c>
      <c r="L560" s="79">
        <v>2.8719100000000002</v>
      </c>
      <c r="M560" s="79">
        <f>VLOOKUP(D560,metadata!A:P,16,FALSE)</f>
        <v>12.6</v>
      </c>
      <c r="N560" s="79">
        <f t="shared" si="21"/>
        <v>0.22792936507936509</v>
      </c>
      <c r="O560" s="80">
        <f t="shared" si="22"/>
        <v>0.22792936507936509</v>
      </c>
    </row>
    <row r="561" spans="1:15" x14ac:dyDescent="0.2">
      <c r="A561" s="3" t="s">
        <v>704</v>
      </c>
      <c r="B561" s="3" t="s">
        <v>525</v>
      </c>
      <c r="C561" s="3" t="s">
        <v>748</v>
      </c>
      <c r="D561" s="3" t="s">
        <v>681</v>
      </c>
      <c r="E561" s="3" t="s">
        <v>809</v>
      </c>
      <c r="F561" s="3">
        <v>4</v>
      </c>
      <c r="G561" s="1" t="s">
        <v>202</v>
      </c>
      <c r="H561" s="3" t="s">
        <v>71</v>
      </c>
      <c r="I561" s="3" t="s">
        <v>796</v>
      </c>
      <c r="J561" s="3">
        <v>2</v>
      </c>
      <c r="K561" s="79">
        <v>13.14</v>
      </c>
      <c r="L561" s="79">
        <v>2.7632400000000001</v>
      </c>
      <c r="M561" s="79">
        <f>VLOOKUP(D561,metadata!A:P,16,FALSE)</f>
        <v>12.6</v>
      </c>
      <c r="N561" s="79">
        <f t="shared" si="21"/>
        <v>0.21930476190476192</v>
      </c>
      <c r="O561" s="80">
        <f t="shared" si="22"/>
        <v>0.21930476190476192</v>
      </c>
    </row>
    <row r="562" spans="1:15" x14ac:dyDescent="0.2">
      <c r="A562" s="3" t="s">
        <v>704</v>
      </c>
      <c r="B562" s="3" t="s">
        <v>525</v>
      </c>
      <c r="C562" s="3" t="s">
        <v>749</v>
      </c>
      <c r="D562" s="3" t="s">
        <v>689</v>
      </c>
      <c r="E562" s="3" t="s">
        <v>810</v>
      </c>
      <c r="F562" s="3">
        <v>14</v>
      </c>
      <c r="G562" s="1" t="s">
        <v>203</v>
      </c>
      <c r="H562" s="3" t="s">
        <v>71</v>
      </c>
      <c r="I562" s="3" t="s">
        <v>796</v>
      </c>
      <c r="J562" s="3">
        <v>1</v>
      </c>
      <c r="K562" s="79">
        <v>11.09</v>
      </c>
      <c r="L562" s="79">
        <v>9.0456900000000005</v>
      </c>
      <c r="M562" s="79">
        <f>VLOOKUP(D562,metadata!A:P,16,FALSE)</f>
        <v>21.3</v>
      </c>
      <c r="N562" s="79">
        <f t="shared" si="21"/>
        <v>0.42468028169014083</v>
      </c>
      <c r="O562" s="80">
        <f t="shared" si="22"/>
        <v>0.42468028169014083</v>
      </c>
    </row>
    <row r="563" spans="1:15" x14ac:dyDescent="0.2">
      <c r="A563" s="3" t="s">
        <v>704</v>
      </c>
      <c r="B563" s="3" t="s">
        <v>525</v>
      </c>
      <c r="C563" s="3" t="s">
        <v>750</v>
      </c>
      <c r="D563" s="3" t="s">
        <v>689</v>
      </c>
      <c r="E563" s="3" t="s">
        <v>810</v>
      </c>
      <c r="F563" s="3">
        <v>14</v>
      </c>
      <c r="G563" s="1" t="s">
        <v>203</v>
      </c>
      <c r="H563" s="3" t="s">
        <v>71</v>
      </c>
      <c r="I563" s="3" t="s">
        <v>796</v>
      </c>
      <c r="J563" s="3">
        <v>2</v>
      </c>
      <c r="K563" s="79">
        <v>11.04</v>
      </c>
      <c r="L563" s="79">
        <v>9.33995</v>
      </c>
      <c r="M563" s="79">
        <f>VLOOKUP(D563,metadata!A:P,16,FALSE)</f>
        <v>21.3</v>
      </c>
      <c r="N563" s="79">
        <f t="shared" si="21"/>
        <v>0.43849530516431923</v>
      </c>
      <c r="O563" s="80">
        <f t="shared" si="22"/>
        <v>0.43849530516431923</v>
      </c>
    </row>
    <row r="564" spans="1:15" x14ac:dyDescent="0.2">
      <c r="A564" s="3" t="s">
        <v>704</v>
      </c>
      <c r="B564" s="3" t="s">
        <v>525</v>
      </c>
      <c r="C564" s="3" t="s">
        <v>751</v>
      </c>
      <c r="D564" s="3" t="s">
        <v>697</v>
      </c>
      <c r="E564" s="3" t="s">
        <v>811</v>
      </c>
      <c r="F564" s="3">
        <v>4</v>
      </c>
      <c r="G564" s="1" t="s">
        <v>203</v>
      </c>
      <c r="H564" s="3" t="s">
        <v>71</v>
      </c>
      <c r="I564" s="3" t="s">
        <v>796</v>
      </c>
      <c r="J564" s="3">
        <v>1</v>
      </c>
      <c r="K564" s="79">
        <v>11.69</v>
      </c>
      <c r="L564" s="79">
        <v>6.3977399999999998</v>
      </c>
      <c r="M564" s="79">
        <f>VLOOKUP(D564,metadata!A:P,16,FALSE)</f>
        <v>25.2</v>
      </c>
      <c r="N564" s="79">
        <f t="shared" si="21"/>
        <v>0.25387857142857145</v>
      </c>
      <c r="O564" s="80">
        <f t="shared" si="22"/>
        <v>0.25387857142857145</v>
      </c>
    </row>
    <row r="565" spans="1:15" x14ac:dyDescent="0.2">
      <c r="A565" s="3" t="s">
        <v>704</v>
      </c>
      <c r="B565" s="3" t="s">
        <v>525</v>
      </c>
      <c r="C565" s="3" t="s">
        <v>752</v>
      </c>
      <c r="D565" s="3" t="s">
        <v>697</v>
      </c>
      <c r="E565" s="3" t="s">
        <v>811</v>
      </c>
      <c r="F565" s="3">
        <v>4</v>
      </c>
      <c r="G565" s="1" t="s">
        <v>203</v>
      </c>
      <c r="H565" s="3" t="s">
        <v>71</v>
      </c>
      <c r="I565" s="3" t="s">
        <v>796</v>
      </c>
      <c r="J565" s="3">
        <v>2</v>
      </c>
      <c r="K565" s="79">
        <v>11.6</v>
      </c>
      <c r="L565" s="79">
        <v>6.7362799999999998</v>
      </c>
      <c r="M565" s="79">
        <f>VLOOKUP(D565,metadata!A:P,16,FALSE)</f>
        <v>25.2</v>
      </c>
      <c r="N565" s="79">
        <f t="shared" si="21"/>
        <v>0.26731269841269839</v>
      </c>
      <c r="O565" s="80">
        <f t="shared" si="22"/>
        <v>0.26731269841269839</v>
      </c>
    </row>
    <row r="566" spans="1:15" x14ac:dyDescent="0.2">
      <c r="A566" s="3" t="s">
        <v>704</v>
      </c>
      <c r="B566" s="3" t="s">
        <v>525</v>
      </c>
      <c r="C566" s="3" t="s">
        <v>753</v>
      </c>
      <c r="D566" s="3" t="s">
        <v>578</v>
      </c>
      <c r="E566" s="3" t="s">
        <v>807</v>
      </c>
      <c r="F566" s="3">
        <v>15</v>
      </c>
      <c r="G566" s="1" t="s">
        <v>202</v>
      </c>
      <c r="H566" s="3" t="s">
        <v>72</v>
      </c>
      <c r="I566" s="3" t="s">
        <v>793</v>
      </c>
      <c r="J566" s="3">
        <v>1</v>
      </c>
      <c r="K566" s="79">
        <v>15</v>
      </c>
      <c r="L566" s="79">
        <v>0.94099999999999995</v>
      </c>
      <c r="M566" s="79">
        <f>VLOOKUP(D566,metadata!A:P,16,FALSE)</f>
        <v>28.1</v>
      </c>
      <c r="N566" s="79">
        <f t="shared" si="21"/>
        <v>3.3487544483985762E-2</v>
      </c>
      <c r="O566" s="80">
        <f t="shared" si="22"/>
        <v>3.3487544483985762E-2</v>
      </c>
    </row>
    <row r="567" spans="1:15" x14ac:dyDescent="0.2">
      <c r="A567" s="3" t="s">
        <v>704</v>
      </c>
      <c r="B567" s="3" t="s">
        <v>525</v>
      </c>
      <c r="C567" s="3" t="s">
        <v>754</v>
      </c>
      <c r="D567" s="3" t="s">
        <v>578</v>
      </c>
      <c r="E567" s="3" t="s">
        <v>807</v>
      </c>
      <c r="F567" s="3">
        <v>15</v>
      </c>
      <c r="G567" s="1" t="s">
        <v>202</v>
      </c>
      <c r="H567" s="3" t="s">
        <v>72</v>
      </c>
      <c r="I567" s="3" t="s">
        <v>793</v>
      </c>
      <c r="J567" s="3">
        <v>2</v>
      </c>
      <c r="K567" s="79">
        <v>14.98</v>
      </c>
      <c r="L567" s="79">
        <v>0.95121</v>
      </c>
      <c r="M567" s="79">
        <f>VLOOKUP(D567,metadata!A:P,16,FALSE)</f>
        <v>28.1</v>
      </c>
      <c r="N567" s="79">
        <f t="shared" si="21"/>
        <v>3.38508896797153E-2</v>
      </c>
      <c r="O567" s="80">
        <f t="shared" si="22"/>
        <v>3.38508896797153E-2</v>
      </c>
    </row>
    <row r="568" spans="1:15" x14ac:dyDescent="0.2">
      <c r="A568" s="3" t="s">
        <v>704</v>
      </c>
      <c r="B568" s="3" t="s">
        <v>525</v>
      </c>
      <c r="C568" s="3" t="s">
        <v>755</v>
      </c>
      <c r="D568" s="3" t="s">
        <v>666</v>
      </c>
      <c r="E568" s="3" t="s">
        <v>808</v>
      </c>
      <c r="F568" s="3">
        <v>4</v>
      </c>
      <c r="G568" s="1" t="s">
        <v>202</v>
      </c>
      <c r="H568" s="3" t="s">
        <v>72</v>
      </c>
      <c r="I568" s="3" t="s">
        <v>793</v>
      </c>
      <c r="J568" s="3">
        <v>1</v>
      </c>
      <c r="K568" s="79">
        <v>10.29</v>
      </c>
      <c r="L568" s="79">
        <v>14.373200000000001</v>
      </c>
      <c r="M568" s="79">
        <f>VLOOKUP(D568,metadata!A:P,16,FALSE)</f>
        <v>30.3</v>
      </c>
      <c r="N568" s="79">
        <f t="shared" si="21"/>
        <v>0.47436303630363036</v>
      </c>
      <c r="O568" s="80">
        <f t="shared" si="22"/>
        <v>0.47436303630363036</v>
      </c>
    </row>
    <row r="569" spans="1:15" x14ac:dyDescent="0.2">
      <c r="A569" s="3" t="s">
        <v>704</v>
      </c>
      <c r="B569" s="3" t="s">
        <v>525</v>
      </c>
      <c r="C569" s="3" t="s">
        <v>756</v>
      </c>
      <c r="D569" s="3" t="s">
        <v>666</v>
      </c>
      <c r="E569" s="3" t="s">
        <v>808</v>
      </c>
      <c r="F569" s="3">
        <v>4</v>
      </c>
      <c r="G569" s="1" t="s">
        <v>202</v>
      </c>
      <c r="H569" s="3" t="s">
        <v>72</v>
      </c>
      <c r="I569" s="3" t="s">
        <v>793</v>
      </c>
      <c r="J569" s="3">
        <v>2</v>
      </c>
      <c r="K569" s="79">
        <v>10.27</v>
      </c>
      <c r="L569" s="79">
        <v>14.581569999999999</v>
      </c>
      <c r="M569" s="79">
        <f>VLOOKUP(D569,metadata!A:P,16,FALSE)</f>
        <v>30.3</v>
      </c>
      <c r="N569" s="79">
        <f t="shared" si="21"/>
        <v>0.48123993399339932</v>
      </c>
      <c r="O569" s="80">
        <f t="shared" si="22"/>
        <v>0.48123993399339932</v>
      </c>
    </row>
    <row r="570" spans="1:15" x14ac:dyDescent="0.2">
      <c r="A570" s="3" t="s">
        <v>704</v>
      </c>
      <c r="B570" s="3" t="s">
        <v>525</v>
      </c>
      <c r="C570" s="3" t="s">
        <v>757</v>
      </c>
      <c r="D570" s="3" t="s">
        <v>674</v>
      </c>
      <c r="E570" s="3" t="s">
        <v>809</v>
      </c>
      <c r="F570" s="3">
        <v>4</v>
      </c>
      <c r="G570" s="1" t="s">
        <v>202</v>
      </c>
      <c r="H570" s="3" t="s">
        <v>72</v>
      </c>
      <c r="I570" s="3" t="s">
        <v>793</v>
      </c>
      <c r="J570" s="3">
        <v>1</v>
      </c>
      <c r="K570" s="79">
        <v>12.68</v>
      </c>
      <c r="L570" s="79">
        <v>3.60426</v>
      </c>
      <c r="M570" s="79">
        <f>VLOOKUP(D570,metadata!A:P,16,FALSE)</f>
        <v>25.5</v>
      </c>
      <c r="N570" s="79">
        <f t="shared" si="21"/>
        <v>0.1413435294117647</v>
      </c>
      <c r="O570" s="80">
        <f t="shared" si="22"/>
        <v>0.1413435294117647</v>
      </c>
    </row>
    <row r="571" spans="1:15" x14ac:dyDescent="0.2">
      <c r="A571" s="3" t="s">
        <v>704</v>
      </c>
      <c r="B571" s="3" t="s">
        <v>525</v>
      </c>
      <c r="C571" s="3" t="s">
        <v>758</v>
      </c>
      <c r="D571" s="3" t="s">
        <v>674</v>
      </c>
      <c r="E571" s="3" t="s">
        <v>809</v>
      </c>
      <c r="F571" s="3">
        <v>4</v>
      </c>
      <c r="G571" s="1" t="s">
        <v>202</v>
      </c>
      <c r="H571" s="3" t="s">
        <v>72</v>
      </c>
      <c r="I571" s="3" t="s">
        <v>793</v>
      </c>
      <c r="J571" s="3">
        <v>2</v>
      </c>
      <c r="K571" s="79">
        <v>12.8</v>
      </c>
      <c r="L571" s="79">
        <v>3.3609900000000001</v>
      </c>
      <c r="M571" s="79">
        <f>VLOOKUP(D571,metadata!A:P,16,FALSE)</f>
        <v>25.5</v>
      </c>
      <c r="N571" s="79">
        <f t="shared" si="21"/>
        <v>0.13180352941176471</v>
      </c>
      <c r="O571" s="80">
        <f t="shared" si="22"/>
        <v>0.13180352941176471</v>
      </c>
    </row>
    <row r="572" spans="1:15" x14ac:dyDescent="0.2">
      <c r="A572" s="3" t="s">
        <v>704</v>
      </c>
      <c r="B572" s="3" t="s">
        <v>525</v>
      </c>
      <c r="C572" s="3" t="s">
        <v>759</v>
      </c>
      <c r="D572" s="3" t="s">
        <v>682</v>
      </c>
      <c r="E572" s="3" t="s">
        <v>810</v>
      </c>
      <c r="F572" s="3">
        <v>14</v>
      </c>
      <c r="G572" s="1" t="s">
        <v>203</v>
      </c>
      <c r="H572" s="3" t="s">
        <v>72</v>
      </c>
      <c r="I572" s="3" t="s">
        <v>793</v>
      </c>
      <c r="J572" s="3">
        <v>1</v>
      </c>
      <c r="K572" s="79">
        <v>11.63</v>
      </c>
      <c r="L572" s="79">
        <v>6.6307499999999999</v>
      </c>
      <c r="M572" s="79">
        <f>VLOOKUP(D572,metadata!A:P,16,FALSE)</f>
        <v>25.5</v>
      </c>
      <c r="N572" s="79">
        <f t="shared" si="21"/>
        <v>0.2600294117647059</v>
      </c>
      <c r="O572" s="80">
        <f t="shared" si="22"/>
        <v>0.2600294117647059</v>
      </c>
    </row>
    <row r="573" spans="1:15" x14ac:dyDescent="0.2">
      <c r="A573" s="3" t="s">
        <v>704</v>
      </c>
      <c r="B573" s="3" t="s">
        <v>525</v>
      </c>
      <c r="C573" s="3" t="s">
        <v>760</v>
      </c>
      <c r="D573" s="3" t="s">
        <v>682</v>
      </c>
      <c r="E573" s="3" t="s">
        <v>810</v>
      </c>
      <c r="F573" s="3">
        <v>14</v>
      </c>
      <c r="G573" s="1" t="s">
        <v>203</v>
      </c>
      <c r="H573" s="3" t="s">
        <v>72</v>
      </c>
      <c r="I573" s="3" t="s">
        <v>793</v>
      </c>
      <c r="J573" s="3">
        <v>2</v>
      </c>
      <c r="K573" s="79">
        <v>11.56</v>
      </c>
      <c r="L573" s="79">
        <v>6.88483</v>
      </c>
      <c r="M573" s="79">
        <f>VLOOKUP(D573,metadata!A:P,16,FALSE)</f>
        <v>25.5</v>
      </c>
      <c r="N573" s="79">
        <f t="shared" si="21"/>
        <v>0.26999333333333331</v>
      </c>
      <c r="O573" s="80">
        <f t="shared" si="22"/>
        <v>0.26999333333333331</v>
      </c>
    </row>
    <row r="574" spans="1:15" x14ac:dyDescent="0.2">
      <c r="A574" s="3" t="s">
        <v>704</v>
      </c>
      <c r="B574" s="3" t="s">
        <v>525</v>
      </c>
      <c r="C574" s="3" t="s">
        <v>761</v>
      </c>
      <c r="D574" s="3" t="s">
        <v>690</v>
      </c>
      <c r="E574" s="3" t="s">
        <v>811</v>
      </c>
      <c r="F574" s="3">
        <v>4</v>
      </c>
      <c r="G574" s="1" t="s">
        <v>203</v>
      </c>
      <c r="H574" s="3" t="s">
        <v>72</v>
      </c>
      <c r="I574" s="3" t="s">
        <v>793</v>
      </c>
      <c r="J574" s="3">
        <v>1</v>
      </c>
      <c r="K574" s="79">
        <v>14.03</v>
      </c>
      <c r="L574" s="79">
        <v>1.6521600000000001</v>
      </c>
      <c r="M574" s="79">
        <f>VLOOKUP(D574,metadata!A:P,16,FALSE)</f>
        <v>22.3</v>
      </c>
      <c r="N574" s="79">
        <f t="shared" si="21"/>
        <v>7.4087892376681619E-2</v>
      </c>
      <c r="O574" s="80">
        <f t="shared" si="22"/>
        <v>7.4087892376681619E-2</v>
      </c>
    </row>
    <row r="575" spans="1:15" x14ac:dyDescent="0.2">
      <c r="A575" s="3" t="s">
        <v>704</v>
      </c>
      <c r="B575" s="3" t="s">
        <v>525</v>
      </c>
      <c r="C575" s="3" t="s">
        <v>762</v>
      </c>
      <c r="D575" s="3" t="s">
        <v>690</v>
      </c>
      <c r="E575" s="3" t="s">
        <v>811</v>
      </c>
      <c r="F575" s="3">
        <v>4</v>
      </c>
      <c r="G575" s="1" t="s">
        <v>203</v>
      </c>
      <c r="H575" s="3" t="s">
        <v>72</v>
      </c>
      <c r="I575" s="3" t="s">
        <v>793</v>
      </c>
      <c r="J575" s="3">
        <v>2</v>
      </c>
      <c r="K575" s="79">
        <v>14.06</v>
      </c>
      <c r="L575" s="79">
        <v>1.6204099999999999</v>
      </c>
      <c r="M575" s="79">
        <f>VLOOKUP(D575,metadata!A:P,16,FALSE)</f>
        <v>22.3</v>
      </c>
      <c r="N575" s="79">
        <f t="shared" si="21"/>
        <v>7.2664125560538112E-2</v>
      </c>
      <c r="O575" s="80">
        <f t="shared" si="22"/>
        <v>7.2664125560538112E-2</v>
      </c>
    </row>
    <row r="576" spans="1:15" x14ac:dyDescent="0.2">
      <c r="A576" s="3" t="s">
        <v>704</v>
      </c>
      <c r="B576" s="3" t="s">
        <v>525</v>
      </c>
      <c r="C576" s="3" t="s">
        <v>763</v>
      </c>
      <c r="D576" s="3" t="s">
        <v>582</v>
      </c>
      <c r="E576" s="3" t="s">
        <v>807</v>
      </c>
      <c r="F576" s="3">
        <v>15</v>
      </c>
      <c r="G576" s="1" t="s">
        <v>202</v>
      </c>
      <c r="H576" s="3" t="s">
        <v>72</v>
      </c>
      <c r="I576" s="3" t="s">
        <v>794</v>
      </c>
      <c r="J576" s="3">
        <v>1</v>
      </c>
      <c r="K576" s="79">
        <v>11.69</v>
      </c>
      <c r="L576" s="79">
        <v>6.3994299999999997</v>
      </c>
      <c r="M576" s="79">
        <f>VLOOKUP(D576,metadata!A:P,16,FALSE)</f>
        <v>25.3</v>
      </c>
      <c r="N576" s="79">
        <f t="shared" si="21"/>
        <v>0.25294189723320154</v>
      </c>
      <c r="O576" s="80">
        <f t="shared" si="22"/>
        <v>0.25294189723320154</v>
      </c>
    </row>
    <row r="577" spans="1:15" x14ac:dyDescent="0.2">
      <c r="A577" s="3" t="s">
        <v>704</v>
      </c>
      <c r="B577" s="3" t="s">
        <v>525</v>
      </c>
      <c r="C577" s="3" t="s">
        <v>764</v>
      </c>
      <c r="D577" s="3" t="s">
        <v>582</v>
      </c>
      <c r="E577" s="3" t="s">
        <v>807</v>
      </c>
      <c r="F577" s="3">
        <v>15</v>
      </c>
      <c r="G577" s="1" t="s">
        <v>202</v>
      </c>
      <c r="H577" s="3" t="s">
        <v>72</v>
      </c>
      <c r="I577" s="3" t="s">
        <v>794</v>
      </c>
      <c r="J577" s="3">
        <v>2</v>
      </c>
      <c r="K577" s="79">
        <v>11.74</v>
      </c>
      <c r="L577" s="79">
        <v>6.2175900000000004</v>
      </c>
      <c r="M577" s="79">
        <f>VLOOKUP(D577,metadata!A:P,16,FALSE)</f>
        <v>25.3</v>
      </c>
      <c r="N577" s="79">
        <f t="shared" si="21"/>
        <v>0.24575454545454548</v>
      </c>
      <c r="O577" s="80">
        <f t="shared" si="22"/>
        <v>0.24575454545454548</v>
      </c>
    </row>
    <row r="578" spans="1:15" x14ac:dyDescent="0.2">
      <c r="A578" s="3" t="s">
        <v>704</v>
      </c>
      <c r="B578" s="3" t="s">
        <v>525</v>
      </c>
      <c r="C578" s="3" t="s">
        <v>765</v>
      </c>
      <c r="D578" s="3" t="s">
        <v>667</v>
      </c>
      <c r="E578" s="3" t="s">
        <v>808</v>
      </c>
      <c r="F578" s="3">
        <v>4</v>
      </c>
      <c r="G578" s="1" t="s">
        <v>202</v>
      </c>
      <c r="H578" s="3" t="s">
        <v>72</v>
      </c>
      <c r="I578" s="3" t="s">
        <v>794</v>
      </c>
      <c r="J578" s="3">
        <v>1</v>
      </c>
      <c r="K578" s="79">
        <v>13.01</v>
      </c>
      <c r="L578" s="79">
        <v>2.9693100000000001</v>
      </c>
      <c r="M578" s="79">
        <f>VLOOKUP(D578,metadata!A:P,16,FALSE)</f>
        <v>18.8</v>
      </c>
      <c r="N578" s="79">
        <f t="shared" si="21"/>
        <v>0.15794202127659573</v>
      </c>
      <c r="O578" s="80">
        <f t="shared" si="22"/>
        <v>0.15794202127659573</v>
      </c>
    </row>
    <row r="579" spans="1:15" x14ac:dyDescent="0.2">
      <c r="A579" s="3" t="s">
        <v>704</v>
      </c>
      <c r="B579" s="3" t="s">
        <v>525</v>
      </c>
      <c r="C579" s="3" t="s">
        <v>766</v>
      </c>
      <c r="D579" s="3" t="s">
        <v>667</v>
      </c>
      <c r="E579" s="3" t="s">
        <v>808</v>
      </c>
      <c r="F579" s="3">
        <v>4</v>
      </c>
      <c r="G579" s="1" t="s">
        <v>202</v>
      </c>
      <c r="H579" s="3" t="s">
        <v>72</v>
      </c>
      <c r="I579" s="3" t="s">
        <v>794</v>
      </c>
      <c r="J579" s="3">
        <v>2</v>
      </c>
      <c r="K579" s="79">
        <v>13.12</v>
      </c>
      <c r="L579" s="79">
        <v>2.7917800000000002</v>
      </c>
      <c r="M579" s="79">
        <f>VLOOKUP(D579,metadata!A:P,16,FALSE)</f>
        <v>18.8</v>
      </c>
      <c r="N579" s="79">
        <f t="shared" ref="N579:N642" si="23">L579/M579</f>
        <v>0.14849893617021276</v>
      </c>
      <c r="O579" s="80">
        <f t="shared" ref="O579:O642" si="24">L579/M579</f>
        <v>0.14849893617021276</v>
      </c>
    </row>
    <row r="580" spans="1:15" x14ac:dyDescent="0.2">
      <c r="A580" s="3" t="s">
        <v>704</v>
      </c>
      <c r="B580" s="3" t="s">
        <v>525</v>
      </c>
      <c r="C580" s="3" t="s">
        <v>767</v>
      </c>
      <c r="D580" s="3" t="s">
        <v>675</v>
      </c>
      <c r="E580" s="3" t="s">
        <v>809</v>
      </c>
      <c r="F580" s="3">
        <v>4</v>
      </c>
      <c r="G580" s="1" t="s">
        <v>202</v>
      </c>
      <c r="H580" s="3" t="s">
        <v>72</v>
      </c>
      <c r="I580" s="3" t="s">
        <v>794</v>
      </c>
      <c r="J580" s="3">
        <v>1</v>
      </c>
      <c r="K580" s="79">
        <v>12.36</v>
      </c>
      <c r="L580" s="79">
        <v>4.3505500000000001</v>
      </c>
      <c r="M580" s="79">
        <f>VLOOKUP(D580,metadata!A:P,16,FALSE)</f>
        <v>19.399999999999999</v>
      </c>
      <c r="N580" s="79">
        <f t="shared" si="23"/>
        <v>0.22425515463917528</v>
      </c>
      <c r="O580" s="80">
        <f t="shared" si="24"/>
        <v>0.22425515463917528</v>
      </c>
    </row>
    <row r="581" spans="1:15" x14ac:dyDescent="0.2">
      <c r="A581" s="3" t="s">
        <v>704</v>
      </c>
      <c r="B581" s="3" t="s">
        <v>525</v>
      </c>
      <c r="C581" s="3" t="s">
        <v>768</v>
      </c>
      <c r="D581" s="3" t="s">
        <v>675</v>
      </c>
      <c r="E581" s="3" t="s">
        <v>809</v>
      </c>
      <c r="F581" s="3">
        <v>4</v>
      </c>
      <c r="G581" s="1" t="s">
        <v>202</v>
      </c>
      <c r="H581" s="3" t="s">
        <v>72</v>
      </c>
      <c r="I581" s="3" t="s">
        <v>794</v>
      </c>
      <c r="J581" s="3">
        <v>2</v>
      </c>
      <c r="K581" s="79">
        <v>12.28</v>
      </c>
      <c r="L581" s="79">
        <v>4.5421500000000004</v>
      </c>
      <c r="M581" s="79">
        <f>VLOOKUP(D581,metadata!A:P,16,FALSE)</f>
        <v>19.399999999999999</v>
      </c>
      <c r="N581" s="79">
        <f t="shared" si="23"/>
        <v>0.23413144329896909</v>
      </c>
      <c r="O581" s="80">
        <f t="shared" si="24"/>
        <v>0.23413144329896909</v>
      </c>
    </row>
    <row r="582" spans="1:15" x14ac:dyDescent="0.2">
      <c r="A582" s="3" t="s">
        <v>704</v>
      </c>
      <c r="B582" s="3" t="s">
        <v>525</v>
      </c>
      <c r="C582" s="3" t="s">
        <v>769</v>
      </c>
      <c r="D582" s="3" t="s">
        <v>683</v>
      </c>
      <c r="E582" s="3" t="s">
        <v>810</v>
      </c>
      <c r="F582" s="3">
        <v>14</v>
      </c>
      <c r="G582" s="1" t="s">
        <v>203</v>
      </c>
      <c r="H582" s="3" t="s">
        <v>72</v>
      </c>
      <c r="I582" s="3" t="s">
        <v>794</v>
      </c>
      <c r="J582" s="3">
        <v>1</v>
      </c>
      <c r="K582" s="79">
        <v>11.51</v>
      </c>
      <c r="L582" s="79">
        <v>7.1041600000000003</v>
      </c>
      <c r="M582" s="79">
        <f>VLOOKUP(D582,metadata!A:P,16,FALSE)</f>
        <v>24.5</v>
      </c>
      <c r="N582" s="79">
        <f t="shared" si="23"/>
        <v>0.28996571428571427</v>
      </c>
      <c r="O582" s="80">
        <f t="shared" si="24"/>
        <v>0.28996571428571427</v>
      </c>
    </row>
    <row r="583" spans="1:15" x14ac:dyDescent="0.2">
      <c r="A583" s="3" t="s">
        <v>704</v>
      </c>
      <c r="B583" s="3" t="s">
        <v>525</v>
      </c>
      <c r="C583" s="3" t="s">
        <v>770</v>
      </c>
      <c r="D583" s="3" t="s">
        <v>683</v>
      </c>
      <c r="E583" s="3" t="s">
        <v>810</v>
      </c>
      <c r="F583" s="3">
        <v>14</v>
      </c>
      <c r="G583" s="1" t="s">
        <v>203</v>
      </c>
      <c r="H583" s="3" t="s">
        <v>72</v>
      </c>
      <c r="I583" s="3" t="s">
        <v>794</v>
      </c>
      <c r="J583" s="3">
        <v>2</v>
      </c>
      <c r="K583" s="79">
        <v>11.21</v>
      </c>
      <c r="L583" s="79">
        <v>8.4650400000000001</v>
      </c>
      <c r="M583" s="79">
        <f>VLOOKUP(D583,metadata!A:P,16,FALSE)</f>
        <v>24.5</v>
      </c>
      <c r="N583" s="79">
        <f t="shared" si="23"/>
        <v>0.34551183673469388</v>
      </c>
      <c r="O583" s="80">
        <f t="shared" si="24"/>
        <v>0.34551183673469388</v>
      </c>
    </row>
    <row r="584" spans="1:15" x14ac:dyDescent="0.2">
      <c r="A584" s="3" t="s">
        <v>704</v>
      </c>
      <c r="B584" s="3" t="s">
        <v>525</v>
      </c>
      <c r="C584" s="3" t="s">
        <v>771</v>
      </c>
      <c r="D584" s="3" t="s">
        <v>691</v>
      </c>
      <c r="E584" s="3" t="s">
        <v>811</v>
      </c>
      <c r="F584" s="3">
        <v>4</v>
      </c>
      <c r="G584" s="1" t="s">
        <v>203</v>
      </c>
      <c r="H584" s="3" t="s">
        <v>72</v>
      </c>
      <c r="I584" s="3" t="s">
        <v>794</v>
      </c>
      <c r="J584" s="3">
        <v>1</v>
      </c>
      <c r="K584" s="79">
        <v>12.12</v>
      </c>
      <c r="L584" s="79">
        <v>4.9764999999999997</v>
      </c>
      <c r="M584" s="79">
        <f>VLOOKUP(D584,metadata!A:P,16,FALSE)</f>
        <v>37.5</v>
      </c>
      <c r="N584" s="79">
        <f t="shared" si="23"/>
        <v>0.13270666666666667</v>
      </c>
      <c r="O584" s="80">
        <f t="shared" si="24"/>
        <v>0.13270666666666667</v>
      </c>
    </row>
    <row r="585" spans="1:15" x14ac:dyDescent="0.2">
      <c r="A585" s="3" t="s">
        <v>704</v>
      </c>
      <c r="B585" s="3" t="s">
        <v>525</v>
      </c>
      <c r="C585" s="3" t="s">
        <v>772</v>
      </c>
      <c r="D585" s="3" t="s">
        <v>691</v>
      </c>
      <c r="E585" s="3" t="s">
        <v>811</v>
      </c>
      <c r="F585" s="3">
        <v>4</v>
      </c>
      <c r="G585" s="1" t="s">
        <v>203</v>
      </c>
      <c r="H585" s="3" t="s">
        <v>72</v>
      </c>
      <c r="I585" s="3" t="s">
        <v>794</v>
      </c>
      <c r="J585" s="3">
        <v>2</v>
      </c>
      <c r="K585" s="79">
        <v>12.37</v>
      </c>
      <c r="L585" s="79">
        <v>4.3216900000000003</v>
      </c>
      <c r="M585" s="79">
        <f>VLOOKUP(D585,metadata!A:P,16,FALSE)</f>
        <v>37.5</v>
      </c>
      <c r="N585" s="79">
        <f t="shared" si="23"/>
        <v>0.11524506666666667</v>
      </c>
      <c r="O585" s="80">
        <f t="shared" si="24"/>
        <v>0.11524506666666667</v>
      </c>
    </row>
    <row r="586" spans="1:15" x14ac:dyDescent="0.2">
      <c r="A586" s="3" t="s">
        <v>704</v>
      </c>
      <c r="B586" s="3" t="s">
        <v>525</v>
      </c>
      <c r="C586" s="3" t="s">
        <v>773</v>
      </c>
      <c r="D586" s="3" t="s">
        <v>586</v>
      </c>
      <c r="E586" s="3" t="s">
        <v>807</v>
      </c>
      <c r="F586" s="3">
        <v>15</v>
      </c>
      <c r="G586" s="1" t="s">
        <v>202</v>
      </c>
      <c r="H586" s="3" t="s">
        <v>72</v>
      </c>
      <c r="I586" s="3" t="s">
        <v>795</v>
      </c>
      <c r="J586" s="3">
        <v>1</v>
      </c>
      <c r="K586" s="79">
        <v>12.54</v>
      </c>
      <c r="L586" s="79">
        <v>3.91046</v>
      </c>
      <c r="M586" s="79">
        <f>VLOOKUP(D586,metadata!A:P,16,FALSE)</f>
        <v>28.3</v>
      </c>
      <c r="N586" s="79">
        <f t="shared" si="23"/>
        <v>0.13817879858657245</v>
      </c>
      <c r="O586" s="80">
        <f t="shared" si="24"/>
        <v>0.13817879858657245</v>
      </c>
    </row>
    <row r="587" spans="1:15" x14ac:dyDescent="0.2">
      <c r="A587" s="3" t="s">
        <v>704</v>
      </c>
      <c r="B587" s="3" t="s">
        <v>525</v>
      </c>
      <c r="C587" s="3" t="s">
        <v>774</v>
      </c>
      <c r="D587" s="3" t="s">
        <v>586</v>
      </c>
      <c r="E587" s="3" t="s">
        <v>807</v>
      </c>
      <c r="F587" s="3">
        <v>15</v>
      </c>
      <c r="G587" s="1" t="s">
        <v>202</v>
      </c>
      <c r="H587" s="3" t="s">
        <v>72</v>
      </c>
      <c r="I587" s="3" t="s">
        <v>795</v>
      </c>
      <c r="J587" s="3">
        <v>2</v>
      </c>
      <c r="K587" s="79">
        <v>12.57</v>
      </c>
      <c r="L587" s="79">
        <v>3.8478599999999998</v>
      </c>
      <c r="M587" s="79">
        <f>VLOOKUP(D587,metadata!A:P,16,FALSE)</f>
        <v>28.3</v>
      </c>
      <c r="N587" s="79">
        <f t="shared" si="23"/>
        <v>0.13596678445229682</v>
      </c>
      <c r="O587" s="80">
        <f t="shared" si="24"/>
        <v>0.13596678445229682</v>
      </c>
    </row>
    <row r="588" spans="1:15" x14ac:dyDescent="0.2">
      <c r="A588" s="3" t="s">
        <v>704</v>
      </c>
      <c r="B588" s="3" t="s">
        <v>525</v>
      </c>
      <c r="C588" s="3" t="s">
        <v>775</v>
      </c>
      <c r="D588" s="3" t="s">
        <v>668</v>
      </c>
      <c r="E588" s="3" t="s">
        <v>808</v>
      </c>
      <c r="F588" s="3">
        <v>4</v>
      </c>
      <c r="G588" s="1" t="s">
        <v>202</v>
      </c>
      <c r="H588" s="3" t="s">
        <v>72</v>
      </c>
      <c r="I588" s="3" t="s">
        <v>795</v>
      </c>
      <c r="J588" s="3">
        <v>1</v>
      </c>
      <c r="K588" s="79">
        <v>11.57</v>
      </c>
      <c r="L588" s="79">
        <v>6.8639700000000001</v>
      </c>
      <c r="M588" s="79">
        <f>VLOOKUP(D588,metadata!A:P,16,FALSE)</f>
        <v>25.9</v>
      </c>
      <c r="N588" s="79">
        <f t="shared" si="23"/>
        <v>0.26501814671814672</v>
      </c>
      <c r="O588" s="80">
        <f t="shared" si="24"/>
        <v>0.26501814671814672</v>
      </c>
    </row>
    <row r="589" spans="1:15" x14ac:dyDescent="0.2">
      <c r="A589" s="3" t="s">
        <v>704</v>
      </c>
      <c r="B589" s="3" t="s">
        <v>525</v>
      </c>
      <c r="C589" s="3" t="s">
        <v>776</v>
      </c>
      <c r="D589" s="3" t="s">
        <v>668</v>
      </c>
      <c r="E589" s="3" t="s">
        <v>808</v>
      </c>
      <c r="F589" s="3">
        <v>4</v>
      </c>
      <c r="G589" s="1" t="s">
        <v>202</v>
      </c>
      <c r="H589" s="3" t="s">
        <v>72</v>
      </c>
      <c r="I589" s="3" t="s">
        <v>795</v>
      </c>
      <c r="J589" s="3">
        <v>2</v>
      </c>
      <c r="K589" s="79">
        <v>11.55</v>
      </c>
      <c r="L589" s="79">
        <v>6.9356</v>
      </c>
      <c r="M589" s="79">
        <f>VLOOKUP(D589,metadata!A:P,16,FALSE)</f>
        <v>25.9</v>
      </c>
      <c r="N589" s="79">
        <f t="shared" si="23"/>
        <v>0.26778378378378381</v>
      </c>
      <c r="O589" s="80">
        <f t="shared" si="24"/>
        <v>0.26778378378378381</v>
      </c>
    </row>
    <row r="590" spans="1:15" x14ac:dyDescent="0.2">
      <c r="A590" s="3" t="s">
        <v>704</v>
      </c>
      <c r="B590" s="3" t="s">
        <v>525</v>
      </c>
      <c r="C590" s="3" t="s">
        <v>777</v>
      </c>
      <c r="D590" s="3" t="s">
        <v>676</v>
      </c>
      <c r="E590" s="3" t="s">
        <v>809</v>
      </c>
      <c r="F590" s="3">
        <v>4</v>
      </c>
      <c r="G590" s="1" t="s">
        <v>202</v>
      </c>
      <c r="H590" s="3" t="s">
        <v>72</v>
      </c>
      <c r="I590" s="3" t="s">
        <v>795</v>
      </c>
      <c r="J590" s="3">
        <v>1</v>
      </c>
      <c r="K590" s="79">
        <v>13.7</v>
      </c>
      <c r="L590" s="79">
        <v>1.99108</v>
      </c>
      <c r="M590" s="79">
        <f>VLOOKUP(D590,metadata!A:P,16,FALSE)</f>
        <v>24.7</v>
      </c>
      <c r="N590" s="79">
        <f t="shared" si="23"/>
        <v>8.061052631578948E-2</v>
      </c>
      <c r="O590" s="80">
        <f t="shared" si="24"/>
        <v>8.061052631578948E-2</v>
      </c>
    </row>
    <row r="591" spans="1:15" x14ac:dyDescent="0.2">
      <c r="A591" s="3" t="s">
        <v>704</v>
      </c>
      <c r="B591" s="3" t="s">
        <v>525</v>
      </c>
      <c r="C591" s="3" t="s">
        <v>778</v>
      </c>
      <c r="D591" s="3" t="s">
        <v>676</v>
      </c>
      <c r="E591" s="3" t="s">
        <v>809</v>
      </c>
      <c r="F591" s="3">
        <v>4</v>
      </c>
      <c r="G591" s="1" t="s">
        <v>202</v>
      </c>
      <c r="H591" s="3" t="s">
        <v>72</v>
      </c>
      <c r="I591" s="3" t="s">
        <v>795</v>
      </c>
      <c r="J591" s="3">
        <v>2</v>
      </c>
      <c r="K591" s="79">
        <v>13.67</v>
      </c>
      <c r="L591" s="79">
        <v>2.02569</v>
      </c>
      <c r="M591" s="79">
        <f>VLOOKUP(D591,metadata!A:P,16,FALSE)</f>
        <v>24.7</v>
      </c>
      <c r="N591" s="79">
        <f t="shared" si="23"/>
        <v>8.2011740890688259E-2</v>
      </c>
      <c r="O591" s="80">
        <f t="shared" si="24"/>
        <v>8.2011740890688259E-2</v>
      </c>
    </row>
    <row r="592" spans="1:15" x14ac:dyDescent="0.2">
      <c r="A592" s="3" t="s">
        <v>704</v>
      </c>
      <c r="B592" s="3" t="s">
        <v>525</v>
      </c>
      <c r="C592" s="3" t="s">
        <v>779</v>
      </c>
      <c r="D592" s="3" t="s">
        <v>684</v>
      </c>
      <c r="E592" s="3" t="s">
        <v>810</v>
      </c>
      <c r="F592" s="3">
        <v>14</v>
      </c>
      <c r="G592" s="1" t="s">
        <v>203</v>
      </c>
      <c r="H592" s="3" t="s">
        <v>72</v>
      </c>
      <c r="I592" s="3" t="s">
        <v>795</v>
      </c>
      <c r="J592" s="3">
        <v>1</v>
      </c>
      <c r="K592" s="79">
        <v>10.029999999999999</v>
      </c>
      <c r="L592" s="79">
        <v>16.70627</v>
      </c>
      <c r="M592" s="79">
        <f>VLOOKUP(D592,metadata!A:P,16,FALSE)</f>
        <v>36.799999999999997</v>
      </c>
      <c r="N592" s="79">
        <f t="shared" si="23"/>
        <v>0.4539747282608696</v>
      </c>
      <c r="O592" s="80">
        <f t="shared" si="24"/>
        <v>0.4539747282608696</v>
      </c>
    </row>
    <row r="593" spans="1:15" x14ac:dyDescent="0.2">
      <c r="A593" s="3" t="s">
        <v>704</v>
      </c>
      <c r="B593" s="3" t="s">
        <v>525</v>
      </c>
      <c r="C593" s="3" t="s">
        <v>780</v>
      </c>
      <c r="D593" s="3" t="s">
        <v>684</v>
      </c>
      <c r="E593" s="3" t="s">
        <v>810</v>
      </c>
      <c r="F593" s="3">
        <v>14</v>
      </c>
      <c r="G593" s="1" t="s">
        <v>203</v>
      </c>
      <c r="H593" s="3" t="s">
        <v>72</v>
      </c>
      <c r="I593" s="3" t="s">
        <v>795</v>
      </c>
      <c r="J593" s="3">
        <v>2</v>
      </c>
      <c r="K593" s="79">
        <v>9.98</v>
      </c>
      <c r="L593" s="79">
        <v>17.219919999999998</v>
      </c>
      <c r="M593" s="79">
        <f>VLOOKUP(D593,metadata!A:P,16,FALSE)</f>
        <v>36.799999999999997</v>
      </c>
      <c r="N593" s="79">
        <f t="shared" si="23"/>
        <v>0.46793260869565217</v>
      </c>
      <c r="O593" s="80">
        <f t="shared" si="24"/>
        <v>0.46793260869565217</v>
      </c>
    </row>
    <row r="594" spans="1:15" x14ac:dyDescent="0.2">
      <c r="A594" s="3" t="s">
        <v>704</v>
      </c>
      <c r="B594" s="3" t="s">
        <v>525</v>
      </c>
      <c r="C594" s="3" t="s">
        <v>781</v>
      </c>
      <c r="D594" s="3" t="s">
        <v>692</v>
      </c>
      <c r="E594" s="3" t="s">
        <v>811</v>
      </c>
      <c r="F594" s="3">
        <v>4</v>
      </c>
      <c r="G594" s="1" t="s">
        <v>203</v>
      </c>
      <c r="H594" s="3" t="s">
        <v>72</v>
      </c>
      <c r="I594" s="3" t="s">
        <v>795</v>
      </c>
      <c r="J594" s="3">
        <v>1</v>
      </c>
      <c r="K594" s="79">
        <v>12.6</v>
      </c>
      <c r="L594" s="79">
        <v>3.7855300000000001</v>
      </c>
      <c r="M594" s="79">
        <f>VLOOKUP(D594,metadata!A:P,16,FALSE)</f>
        <v>36.299999999999997</v>
      </c>
      <c r="N594" s="79">
        <f t="shared" si="23"/>
        <v>0.10428457300275483</v>
      </c>
      <c r="O594" s="80">
        <f t="shared" si="24"/>
        <v>0.10428457300275483</v>
      </c>
    </row>
    <row r="595" spans="1:15" x14ac:dyDescent="0.2">
      <c r="A595" s="3" t="s">
        <v>704</v>
      </c>
      <c r="B595" s="3" t="s">
        <v>525</v>
      </c>
      <c r="C595" s="3" t="s">
        <v>782</v>
      </c>
      <c r="D595" s="3" t="s">
        <v>692</v>
      </c>
      <c r="E595" s="3" t="s">
        <v>811</v>
      </c>
      <c r="F595" s="3">
        <v>4</v>
      </c>
      <c r="G595" s="1" t="s">
        <v>203</v>
      </c>
      <c r="H595" s="3" t="s">
        <v>72</v>
      </c>
      <c r="I595" s="3" t="s">
        <v>795</v>
      </c>
      <c r="J595" s="3">
        <v>2</v>
      </c>
      <c r="K595" s="79">
        <v>12.62</v>
      </c>
      <c r="L595" s="79">
        <v>3.73915</v>
      </c>
      <c r="M595" s="79">
        <f>VLOOKUP(D595,metadata!A:P,16,FALSE)</f>
        <v>36.299999999999997</v>
      </c>
      <c r="N595" s="79">
        <f t="shared" si="23"/>
        <v>0.10300688705234161</v>
      </c>
      <c r="O595" s="80">
        <f t="shared" si="24"/>
        <v>0.10300688705234161</v>
      </c>
    </row>
    <row r="596" spans="1:15" x14ac:dyDescent="0.2">
      <c r="A596" s="3" t="s">
        <v>704</v>
      </c>
      <c r="B596" s="3" t="s">
        <v>525</v>
      </c>
      <c r="C596" s="3" t="s">
        <v>783</v>
      </c>
      <c r="D596" s="3" t="s">
        <v>590</v>
      </c>
      <c r="E596" s="3" t="s">
        <v>807</v>
      </c>
      <c r="F596" s="3">
        <v>15</v>
      </c>
      <c r="G596" s="1" t="s">
        <v>202</v>
      </c>
      <c r="H596" s="3" t="s">
        <v>72</v>
      </c>
      <c r="I596" s="3" t="s">
        <v>796</v>
      </c>
      <c r="J596" s="3">
        <v>1</v>
      </c>
      <c r="K596" s="79">
        <v>13.12</v>
      </c>
      <c r="L596" s="79">
        <v>2.8017099999999999</v>
      </c>
      <c r="M596" s="79">
        <f>VLOOKUP(D596,metadata!A:P,16,FALSE)</f>
        <v>29.8</v>
      </c>
      <c r="N596" s="79">
        <f t="shared" si="23"/>
        <v>9.4017114093959728E-2</v>
      </c>
      <c r="O596" s="80">
        <f t="shared" si="24"/>
        <v>9.4017114093959728E-2</v>
      </c>
    </row>
    <row r="597" spans="1:15" x14ac:dyDescent="0.2">
      <c r="A597" s="3" t="s">
        <v>704</v>
      </c>
      <c r="B597" s="3" t="s">
        <v>525</v>
      </c>
      <c r="C597" s="3" t="s">
        <v>784</v>
      </c>
      <c r="D597" s="3" t="s">
        <v>590</v>
      </c>
      <c r="E597" s="3" t="s">
        <v>807</v>
      </c>
      <c r="F597" s="3">
        <v>15</v>
      </c>
      <c r="G597" s="1" t="s">
        <v>202</v>
      </c>
      <c r="H597" s="3" t="s">
        <v>72</v>
      </c>
      <c r="I597" s="3" t="s">
        <v>796</v>
      </c>
      <c r="J597" s="3">
        <v>2</v>
      </c>
      <c r="K597" s="79">
        <v>13.1</v>
      </c>
      <c r="L597" s="79">
        <v>2.8244799999999999</v>
      </c>
      <c r="M597" s="79">
        <f>VLOOKUP(D597,metadata!A:P,16,FALSE)</f>
        <v>29.8</v>
      </c>
      <c r="N597" s="79">
        <f t="shared" si="23"/>
        <v>9.4781208053691265E-2</v>
      </c>
      <c r="O597" s="80">
        <f t="shared" si="24"/>
        <v>9.4781208053691265E-2</v>
      </c>
    </row>
    <row r="598" spans="1:15" x14ac:dyDescent="0.2">
      <c r="A598" s="3" t="s">
        <v>704</v>
      </c>
      <c r="B598" s="3" t="s">
        <v>525</v>
      </c>
      <c r="C598" s="3" t="s">
        <v>785</v>
      </c>
      <c r="D598" s="3" t="s">
        <v>669</v>
      </c>
      <c r="E598" s="3" t="s">
        <v>808</v>
      </c>
      <c r="F598" s="3">
        <v>4</v>
      </c>
      <c r="G598" s="1" t="s">
        <v>202</v>
      </c>
      <c r="H598" s="3" t="s">
        <v>72</v>
      </c>
      <c r="I598" s="3" t="s">
        <v>796</v>
      </c>
      <c r="J598" s="3">
        <v>1</v>
      </c>
      <c r="K598" s="79">
        <v>9.85</v>
      </c>
      <c r="L598" s="79">
        <v>18.53163</v>
      </c>
      <c r="M598" s="79">
        <f>VLOOKUP(D598,metadata!A:P,16,FALSE)</f>
        <v>29.5</v>
      </c>
      <c r="N598" s="79">
        <f t="shared" si="23"/>
        <v>0.6281908474576271</v>
      </c>
      <c r="O598" s="80">
        <f t="shared" si="24"/>
        <v>0.6281908474576271</v>
      </c>
    </row>
    <row r="599" spans="1:15" x14ac:dyDescent="0.2">
      <c r="A599" s="3" t="s">
        <v>704</v>
      </c>
      <c r="B599" s="3" t="s">
        <v>525</v>
      </c>
      <c r="C599" s="3" t="s">
        <v>786</v>
      </c>
      <c r="D599" s="3" t="s">
        <v>669</v>
      </c>
      <c r="E599" s="3" t="s">
        <v>808</v>
      </c>
      <c r="F599" s="3">
        <v>4</v>
      </c>
      <c r="G599" s="1" t="s">
        <v>202</v>
      </c>
      <c r="H599" s="3" t="s">
        <v>72</v>
      </c>
      <c r="I599" s="3" t="s">
        <v>796</v>
      </c>
      <c r="J599" s="3">
        <v>2</v>
      </c>
      <c r="K599" s="79">
        <v>9.84</v>
      </c>
      <c r="L599" s="79">
        <v>18.694109999999998</v>
      </c>
      <c r="M599" s="79">
        <f>VLOOKUP(D599,metadata!A:P,16,FALSE)</f>
        <v>29.5</v>
      </c>
      <c r="N599" s="79">
        <f t="shared" si="23"/>
        <v>0.63369864406779652</v>
      </c>
      <c r="O599" s="80">
        <f t="shared" si="24"/>
        <v>0.63369864406779652</v>
      </c>
    </row>
    <row r="600" spans="1:15" x14ac:dyDescent="0.2">
      <c r="A600" s="3" t="s">
        <v>704</v>
      </c>
      <c r="B600" s="3" t="s">
        <v>525</v>
      </c>
      <c r="C600" s="3" t="s">
        <v>787</v>
      </c>
      <c r="D600" s="3" t="s">
        <v>677</v>
      </c>
      <c r="E600" s="3" t="s">
        <v>809</v>
      </c>
      <c r="F600" s="3">
        <v>4</v>
      </c>
      <c r="G600" s="1" t="s">
        <v>202</v>
      </c>
      <c r="H600" s="3" t="s">
        <v>72</v>
      </c>
      <c r="I600" s="3" t="s">
        <v>796</v>
      </c>
      <c r="J600" s="3">
        <v>1</v>
      </c>
      <c r="K600" s="79">
        <v>14.56</v>
      </c>
      <c r="L600" s="79">
        <v>1.21441</v>
      </c>
      <c r="M600" s="79">
        <f>VLOOKUP(D600,metadata!A:P,16,FALSE)</f>
        <v>23.6</v>
      </c>
      <c r="N600" s="79">
        <f t="shared" si="23"/>
        <v>5.1458050847457623E-2</v>
      </c>
      <c r="O600" s="80">
        <f t="shared" si="24"/>
        <v>5.1458050847457623E-2</v>
      </c>
    </row>
    <row r="601" spans="1:15" x14ac:dyDescent="0.2">
      <c r="A601" s="3" t="s">
        <v>704</v>
      </c>
      <c r="B601" s="3" t="s">
        <v>525</v>
      </c>
      <c r="C601" s="3" t="s">
        <v>788</v>
      </c>
      <c r="D601" s="3" t="s">
        <v>677</v>
      </c>
      <c r="E601" s="3" t="s">
        <v>809</v>
      </c>
      <c r="F601" s="3">
        <v>4</v>
      </c>
      <c r="G601" s="1" t="s">
        <v>202</v>
      </c>
      <c r="H601" s="3" t="s">
        <v>72</v>
      </c>
      <c r="I601" s="3" t="s">
        <v>796</v>
      </c>
      <c r="J601" s="3">
        <v>2</v>
      </c>
      <c r="K601" s="79">
        <v>14.55</v>
      </c>
      <c r="L601" s="79">
        <v>1.2226600000000001</v>
      </c>
      <c r="M601" s="79">
        <f>VLOOKUP(D601,metadata!A:P,16,FALSE)</f>
        <v>23.6</v>
      </c>
      <c r="N601" s="79">
        <f t="shared" si="23"/>
        <v>5.1807627118644069E-2</v>
      </c>
      <c r="O601" s="80">
        <f t="shared" si="24"/>
        <v>5.1807627118644069E-2</v>
      </c>
    </row>
    <row r="602" spans="1:15" x14ac:dyDescent="0.2">
      <c r="A602" s="3" t="s">
        <v>704</v>
      </c>
      <c r="B602" s="3" t="s">
        <v>525</v>
      </c>
      <c r="C602" s="3" t="s">
        <v>789</v>
      </c>
      <c r="D602" s="3" t="s">
        <v>685</v>
      </c>
      <c r="E602" s="3" t="s">
        <v>810</v>
      </c>
      <c r="F602" s="3">
        <v>14</v>
      </c>
      <c r="G602" s="1" t="s">
        <v>203</v>
      </c>
      <c r="H602" s="3" t="s">
        <v>72</v>
      </c>
      <c r="I602" s="3" t="s">
        <v>796</v>
      </c>
      <c r="J602" s="3">
        <v>1</v>
      </c>
      <c r="K602" s="79">
        <v>11.75</v>
      </c>
      <c r="L602" s="79">
        <v>6.1828599999999998</v>
      </c>
      <c r="M602" s="79">
        <f>VLOOKUP(D602,metadata!A:P,16,FALSE)</f>
        <v>10.5</v>
      </c>
      <c r="N602" s="79">
        <f t="shared" si="23"/>
        <v>0.58884380952380955</v>
      </c>
      <c r="O602" s="80">
        <f t="shared" si="24"/>
        <v>0.58884380952380955</v>
      </c>
    </row>
    <row r="603" spans="1:15" x14ac:dyDescent="0.2">
      <c r="A603" s="3" t="s">
        <v>704</v>
      </c>
      <c r="B603" s="3" t="s">
        <v>525</v>
      </c>
      <c r="C603" s="3" t="s">
        <v>790</v>
      </c>
      <c r="D603" s="3" t="s">
        <v>685</v>
      </c>
      <c r="E603" s="3" t="s">
        <v>810</v>
      </c>
      <c r="F603" s="3">
        <v>14</v>
      </c>
      <c r="G603" s="1" t="s">
        <v>203</v>
      </c>
      <c r="H603" s="3" t="s">
        <v>72</v>
      </c>
      <c r="I603" s="3" t="s">
        <v>796</v>
      </c>
      <c r="J603" s="3">
        <v>2</v>
      </c>
      <c r="K603" s="79">
        <v>11.64</v>
      </c>
      <c r="L603" s="79">
        <v>6.5975700000000002</v>
      </c>
      <c r="M603" s="79">
        <f>VLOOKUP(D603,metadata!A:P,16,FALSE)</f>
        <v>10.5</v>
      </c>
      <c r="N603" s="79">
        <f t="shared" si="23"/>
        <v>0.62834000000000001</v>
      </c>
      <c r="O603" s="80">
        <f t="shared" si="24"/>
        <v>0.62834000000000001</v>
      </c>
    </row>
    <row r="604" spans="1:15" x14ac:dyDescent="0.2">
      <c r="A604" s="3" t="s">
        <v>704</v>
      </c>
      <c r="B604" s="3" t="s">
        <v>525</v>
      </c>
      <c r="C604" s="3" t="s">
        <v>791</v>
      </c>
      <c r="D604" s="3" t="s">
        <v>693</v>
      </c>
      <c r="E604" s="3" t="s">
        <v>811</v>
      </c>
      <c r="F604" s="3">
        <v>4</v>
      </c>
      <c r="G604" s="1" t="s">
        <v>203</v>
      </c>
      <c r="H604" s="3" t="s">
        <v>72</v>
      </c>
      <c r="I604" s="3" t="s">
        <v>796</v>
      </c>
      <c r="J604" s="3">
        <v>1</v>
      </c>
      <c r="K604" s="79">
        <v>13.19</v>
      </c>
      <c r="L604" s="79">
        <v>2.6757900000000001</v>
      </c>
      <c r="M604" s="79">
        <f>VLOOKUP(D604,metadata!A:P,16,FALSE)</f>
        <v>28.9</v>
      </c>
      <c r="N604" s="79">
        <f t="shared" si="23"/>
        <v>9.2587889273356413E-2</v>
      </c>
      <c r="O604" s="80">
        <f t="shared" si="24"/>
        <v>9.2587889273356413E-2</v>
      </c>
    </row>
    <row r="605" spans="1:15" x14ac:dyDescent="0.2">
      <c r="A605" s="3" t="s">
        <v>704</v>
      </c>
      <c r="B605" s="3" t="s">
        <v>525</v>
      </c>
      <c r="C605" s="3" t="s">
        <v>792</v>
      </c>
      <c r="D605" s="3" t="s">
        <v>693</v>
      </c>
      <c r="E605" s="3" t="s">
        <v>811</v>
      </c>
      <c r="F605" s="3">
        <v>4</v>
      </c>
      <c r="G605" s="1" t="s">
        <v>203</v>
      </c>
      <c r="H605" s="3" t="s">
        <v>72</v>
      </c>
      <c r="I605" s="3" t="s">
        <v>796</v>
      </c>
      <c r="J605" s="3">
        <v>2</v>
      </c>
      <c r="K605" s="79">
        <v>13.25</v>
      </c>
      <c r="L605" s="79">
        <v>2.5945800000000001</v>
      </c>
      <c r="M605" s="79">
        <f>VLOOKUP(D605,metadata!A:P,16,FALSE)</f>
        <v>28.9</v>
      </c>
      <c r="N605" s="79">
        <f t="shared" si="23"/>
        <v>8.9777854671280286E-2</v>
      </c>
      <c r="O605" s="80">
        <f t="shared" si="24"/>
        <v>8.9777854671280286E-2</v>
      </c>
    </row>
    <row r="606" spans="1:15" x14ac:dyDescent="0.2">
      <c r="A606" s="3" t="s">
        <v>706</v>
      </c>
      <c r="B606" s="3" t="s">
        <v>526</v>
      </c>
      <c r="C606" s="3" t="s">
        <v>708</v>
      </c>
      <c r="D606" s="3" t="s">
        <v>625</v>
      </c>
      <c r="E606" s="3" t="s">
        <v>812</v>
      </c>
      <c r="F606" s="3">
        <v>0</v>
      </c>
      <c r="G606" s="1" t="s">
        <v>204</v>
      </c>
      <c r="H606" s="3" t="s">
        <v>71</v>
      </c>
      <c r="I606" s="3" t="s">
        <v>793</v>
      </c>
      <c r="J606" s="3" t="s">
        <v>793</v>
      </c>
      <c r="K606" s="79">
        <v>13.4321290493102</v>
      </c>
      <c r="L606" s="79">
        <v>1.87254375708229</v>
      </c>
      <c r="M606" s="79">
        <f>VLOOKUP(D606,metadata!A:P,16,FALSE)</f>
        <v>10.5</v>
      </c>
      <c r="N606" s="79">
        <f t="shared" si="23"/>
        <v>0.17833750067450382</v>
      </c>
      <c r="O606" s="80">
        <f t="shared" si="24"/>
        <v>0.17833750067450382</v>
      </c>
    </row>
    <row r="607" spans="1:15" x14ac:dyDescent="0.2">
      <c r="A607" s="3" t="s">
        <v>706</v>
      </c>
      <c r="B607" s="3" t="s">
        <v>526</v>
      </c>
      <c r="C607" s="3" t="s">
        <v>710</v>
      </c>
      <c r="D607" s="3" t="s">
        <v>625</v>
      </c>
      <c r="E607" s="3" t="s">
        <v>812</v>
      </c>
      <c r="F607" s="3">
        <v>0</v>
      </c>
      <c r="G607" s="1" t="s">
        <v>204</v>
      </c>
      <c r="H607" s="3" t="s">
        <v>71</v>
      </c>
      <c r="I607" s="3" t="s">
        <v>793</v>
      </c>
      <c r="J607" s="3" t="s">
        <v>794</v>
      </c>
      <c r="K607" s="79">
        <v>13.238822087628799</v>
      </c>
      <c r="L607" s="79">
        <v>2.0753811011259602</v>
      </c>
      <c r="M607" s="79">
        <f>VLOOKUP(D607,metadata!A:P,16,FALSE)</f>
        <v>10.5</v>
      </c>
      <c r="N607" s="79">
        <f t="shared" si="23"/>
        <v>0.19765534296437717</v>
      </c>
      <c r="O607" s="80">
        <f t="shared" si="24"/>
        <v>0.19765534296437717</v>
      </c>
    </row>
    <row r="608" spans="1:15" x14ac:dyDescent="0.2">
      <c r="A608" s="3" t="s">
        <v>706</v>
      </c>
      <c r="B608" s="3" t="s">
        <v>526</v>
      </c>
      <c r="C608" s="3" t="s">
        <v>711</v>
      </c>
      <c r="D608" s="3" t="s">
        <v>626</v>
      </c>
      <c r="E608" s="3" t="s">
        <v>813</v>
      </c>
      <c r="F608" s="3">
        <v>16</v>
      </c>
      <c r="G608" s="1" t="s">
        <v>204</v>
      </c>
      <c r="H608" s="3" t="s">
        <v>71</v>
      </c>
      <c r="I608" s="3" t="s">
        <v>793</v>
      </c>
      <c r="J608" s="3" t="s">
        <v>793</v>
      </c>
      <c r="K608" s="79">
        <v>12.4769230453525</v>
      </c>
      <c r="L608" s="79">
        <v>3.11274635133914</v>
      </c>
      <c r="M608" s="79">
        <f>VLOOKUP(D608,metadata!A:P,16,FALSE)</f>
        <v>17.100000000000001</v>
      </c>
      <c r="N608" s="79">
        <f t="shared" si="23"/>
        <v>0.18203195037070993</v>
      </c>
      <c r="O608" s="80">
        <f t="shared" si="24"/>
        <v>0.18203195037070993</v>
      </c>
    </row>
    <row r="609" spans="1:15" x14ac:dyDescent="0.2">
      <c r="A609" s="3" t="s">
        <v>706</v>
      </c>
      <c r="B609" s="3" t="s">
        <v>526</v>
      </c>
      <c r="C609" s="3" t="s">
        <v>713</v>
      </c>
      <c r="D609" s="3" t="s">
        <v>626</v>
      </c>
      <c r="E609" s="3" t="s">
        <v>813</v>
      </c>
      <c r="F609" s="3">
        <v>16</v>
      </c>
      <c r="G609" s="1" t="s">
        <v>204</v>
      </c>
      <c r="H609" s="3" t="s">
        <v>71</v>
      </c>
      <c r="I609" s="3" t="s">
        <v>793</v>
      </c>
      <c r="J609" s="3" t="s">
        <v>794</v>
      </c>
      <c r="K609" s="79">
        <v>12.4738846982828</v>
      </c>
      <c r="L609" s="79">
        <v>3.1177822420865899</v>
      </c>
      <c r="M609" s="79">
        <f>VLOOKUP(D609,metadata!A:P,16,FALSE)</f>
        <v>17.100000000000001</v>
      </c>
      <c r="N609" s="79">
        <f t="shared" si="23"/>
        <v>0.18232644690564853</v>
      </c>
      <c r="O609" s="80">
        <f t="shared" si="24"/>
        <v>0.18232644690564853</v>
      </c>
    </row>
    <row r="610" spans="1:15" x14ac:dyDescent="0.2">
      <c r="A610" s="3" t="s">
        <v>706</v>
      </c>
      <c r="B610" s="3" t="s">
        <v>526</v>
      </c>
      <c r="C610" s="3" t="s">
        <v>723</v>
      </c>
      <c r="D610" s="3" t="s">
        <v>628</v>
      </c>
      <c r="E610" s="3" t="s">
        <v>812</v>
      </c>
      <c r="F610" s="3">
        <v>0</v>
      </c>
      <c r="G610" s="1" t="s">
        <v>204</v>
      </c>
      <c r="H610" s="3" t="s">
        <v>71</v>
      </c>
      <c r="I610" s="3" t="s">
        <v>794</v>
      </c>
      <c r="J610" s="3" t="s">
        <v>793</v>
      </c>
      <c r="K610" s="79">
        <v>14.1860038979852</v>
      </c>
      <c r="L610" s="79">
        <v>1.2538344137298001</v>
      </c>
      <c r="M610" s="79">
        <f>VLOOKUP(D610,metadata!A:P,16,FALSE)</f>
        <v>14.4</v>
      </c>
      <c r="N610" s="79">
        <f t="shared" si="23"/>
        <v>8.7071834286791674E-2</v>
      </c>
      <c r="O610" s="80">
        <f t="shared" si="24"/>
        <v>8.7071834286791674E-2</v>
      </c>
    </row>
    <row r="611" spans="1:15" x14ac:dyDescent="0.2">
      <c r="A611" s="3" t="s">
        <v>706</v>
      </c>
      <c r="B611" s="3" t="s">
        <v>526</v>
      </c>
      <c r="C611" s="3" t="s">
        <v>724</v>
      </c>
      <c r="D611" s="3" t="s">
        <v>628</v>
      </c>
      <c r="E611" s="3" t="s">
        <v>812</v>
      </c>
      <c r="F611" s="3">
        <v>0</v>
      </c>
      <c r="G611" s="1" t="s">
        <v>204</v>
      </c>
      <c r="H611" s="3" t="s">
        <v>71</v>
      </c>
      <c r="I611" s="3" t="s">
        <v>794</v>
      </c>
      <c r="J611" s="3" t="s">
        <v>794</v>
      </c>
      <c r="K611" s="79">
        <v>14.385736392589701</v>
      </c>
      <c r="L611" s="79">
        <v>1.1274300518724101</v>
      </c>
      <c r="M611" s="79">
        <f>VLOOKUP(D611,metadata!A:P,16,FALSE)</f>
        <v>14.4</v>
      </c>
      <c r="N611" s="79">
        <f t="shared" si="23"/>
        <v>7.8293753602250701E-2</v>
      </c>
      <c r="O611" s="80">
        <f t="shared" si="24"/>
        <v>7.8293753602250701E-2</v>
      </c>
    </row>
    <row r="612" spans="1:15" x14ac:dyDescent="0.2">
      <c r="A612" s="3" t="s">
        <v>706</v>
      </c>
      <c r="B612" s="3" t="s">
        <v>526</v>
      </c>
      <c r="C612" s="3" t="s">
        <v>725</v>
      </c>
      <c r="D612" s="3" t="s">
        <v>629</v>
      </c>
      <c r="E612" s="3" t="s">
        <v>813</v>
      </c>
      <c r="F612" s="3">
        <v>16</v>
      </c>
      <c r="G612" s="1" t="s">
        <v>204</v>
      </c>
      <c r="H612" s="3" t="s">
        <v>71</v>
      </c>
      <c r="I612" s="3" t="s">
        <v>794</v>
      </c>
      <c r="J612" s="3" t="s">
        <v>793</v>
      </c>
      <c r="K612" s="79">
        <v>12.608373477078199</v>
      </c>
      <c r="L612" s="79">
        <v>2.9024887174024898</v>
      </c>
      <c r="M612" s="79">
        <f>VLOOKUP(D612,metadata!A:P,16,FALSE)</f>
        <v>21</v>
      </c>
      <c r="N612" s="79">
        <f t="shared" si="23"/>
        <v>0.13821374844773762</v>
      </c>
      <c r="O612" s="80">
        <f t="shared" si="24"/>
        <v>0.13821374844773762</v>
      </c>
    </row>
    <row r="613" spans="1:15" x14ac:dyDescent="0.2">
      <c r="A613" s="3" t="s">
        <v>706</v>
      </c>
      <c r="B613" s="3" t="s">
        <v>526</v>
      </c>
      <c r="C613" s="3" t="s">
        <v>726</v>
      </c>
      <c r="D613" s="3" t="s">
        <v>629</v>
      </c>
      <c r="E613" s="3" t="s">
        <v>813</v>
      </c>
      <c r="F613" s="3">
        <v>16</v>
      </c>
      <c r="G613" s="1" t="s">
        <v>204</v>
      </c>
      <c r="H613" s="3" t="s">
        <v>71</v>
      </c>
      <c r="I613" s="3" t="s">
        <v>794</v>
      </c>
      <c r="J613" s="3" t="s">
        <v>794</v>
      </c>
      <c r="K613" s="79">
        <v>12.6202578813344</v>
      </c>
      <c r="L613" s="79">
        <v>2.8841942496981701</v>
      </c>
      <c r="M613" s="79">
        <f>VLOOKUP(D613,metadata!A:P,16,FALSE)</f>
        <v>21</v>
      </c>
      <c r="N613" s="79">
        <f t="shared" si="23"/>
        <v>0.13734258331896049</v>
      </c>
      <c r="O613" s="80">
        <f t="shared" si="24"/>
        <v>0.13734258331896049</v>
      </c>
    </row>
    <row r="614" spans="1:15" x14ac:dyDescent="0.2">
      <c r="A614" s="3" t="s">
        <v>706</v>
      </c>
      <c r="B614" s="3" t="s">
        <v>526</v>
      </c>
      <c r="C614" s="3" t="s">
        <v>733</v>
      </c>
      <c r="D614" s="3" t="s">
        <v>631</v>
      </c>
      <c r="E614" s="3" t="s">
        <v>812</v>
      </c>
      <c r="F614" s="3">
        <v>0</v>
      </c>
      <c r="G614" s="1" t="s">
        <v>204</v>
      </c>
      <c r="H614" s="3" t="s">
        <v>71</v>
      </c>
      <c r="I614" s="3" t="s">
        <v>795</v>
      </c>
      <c r="J614" s="3" t="s">
        <v>793</v>
      </c>
      <c r="K614" s="79">
        <v>12.7125885416439</v>
      </c>
      <c r="L614" s="79">
        <v>2.7459359607420999</v>
      </c>
      <c r="M614" s="79">
        <f>VLOOKUP(D614,metadata!A:P,16,FALSE)</f>
        <v>12.7</v>
      </c>
      <c r="N614" s="79">
        <f t="shared" si="23"/>
        <v>0.21621542997969292</v>
      </c>
      <c r="O614" s="80">
        <f t="shared" si="24"/>
        <v>0.21621542997969292</v>
      </c>
    </row>
    <row r="615" spans="1:15" x14ac:dyDescent="0.2">
      <c r="A615" s="3" t="s">
        <v>706</v>
      </c>
      <c r="B615" s="3" t="s">
        <v>526</v>
      </c>
      <c r="C615" s="3" t="s">
        <v>734</v>
      </c>
      <c r="D615" s="3" t="s">
        <v>631</v>
      </c>
      <c r="E615" s="3" t="s">
        <v>812</v>
      </c>
      <c r="F615" s="3">
        <v>0</v>
      </c>
      <c r="G615" s="1" t="s">
        <v>204</v>
      </c>
      <c r="H615" s="3" t="s">
        <v>71</v>
      </c>
      <c r="I615" s="3" t="s">
        <v>795</v>
      </c>
      <c r="J615" s="3" t="s">
        <v>794</v>
      </c>
      <c r="K615" s="79">
        <v>12.7100762548224</v>
      </c>
      <c r="L615" s="79">
        <v>2.7496087331643202</v>
      </c>
      <c r="M615" s="79">
        <f>VLOOKUP(D615,metadata!A:P,16,FALSE)</f>
        <v>12.7</v>
      </c>
      <c r="N615" s="79">
        <f t="shared" si="23"/>
        <v>0.2165046246586079</v>
      </c>
      <c r="O615" s="80">
        <f t="shared" si="24"/>
        <v>0.2165046246586079</v>
      </c>
    </row>
    <row r="616" spans="1:15" x14ac:dyDescent="0.2">
      <c r="A616" s="3" t="s">
        <v>706</v>
      </c>
      <c r="B616" s="3" t="s">
        <v>526</v>
      </c>
      <c r="C616" s="3" t="s">
        <v>735</v>
      </c>
      <c r="D616" s="3" t="s">
        <v>632</v>
      </c>
      <c r="E616" s="3" t="s">
        <v>813</v>
      </c>
      <c r="F616" s="3">
        <v>16</v>
      </c>
      <c r="G616" s="1" t="s">
        <v>204</v>
      </c>
      <c r="H616" s="3" t="s">
        <v>71</v>
      </c>
      <c r="I616" s="3" t="s">
        <v>795</v>
      </c>
      <c r="J616" s="3" t="s">
        <v>793</v>
      </c>
      <c r="K616" s="79">
        <v>10.8137881372341</v>
      </c>
      <c r="L616" s="79">
        <v>7.5410343748041901</v>
      </c>
      <c r="M616" s="79">
        <f>VLOOKUP(D616,metadata!A:P,16,FALSE)</f>
        <v>26.3</v>
      </c>
      <c r="N616" s="79">
        <f t="shared" si="23"/>
        <v>0.28673134504958897</v>
      </c>
      <c r="O616" s="80">
        <f t="shared" si="24"/>
        <v>0.28673134504958897</v>
      </c>
    </row>
    <row r="617" spans="1:15" x14ac:dyDescent="0.2">
      <c r="A617" s="3" t="s">
        <v>706</v>
      </c>
      <c r="B617" s="3" t="s">
        <v>526</v>
      </c>
      <c r="C617" s="3" t="s">
        <v>736</v>
      </c>
      <c r="D617" s="3" t="s">
        <v>632</v>
      </c>
      <c r="E617" s="3" t="s">
        <v>813</v>
      </c>
      <c r="F617" s="3">
        <v>16</v>
      </c>
      <c r="G617" s="1" t="s">
        <v>204</v>
      </c>
      <c r="H617" s="3" t="s">
        <v>71</v>
      </c>
      <c r="I617" s="3" t="s">
        <v>795</v>
      </c>
      <c r="J617" s="3" t="s">
        <v>794</v>
      </c>
      <c r="K617" s="79">
        <v>10.856501140618001</v>
      </c>
      <c r="L617" s="79">
        <v>7.3715967653684</v>
      </c>
      <c r="M617" s="79">
        <f>VLOOKUP(D617,metadata!A:P,16,FALSE)</f>
        <v>26.3</v>
      </c>
      <c r="N617" s="79">
        <f t="shared" si="23"/>
        <v>0.28028885039423573</v>
      </c>
      <c r="O617" s="80">
        <f t="shared" si="24"/>
        <v>0.28028885039423573</v>
      </c>
    </row>
    <row r="618" spans="1:15" x14ac:dyDescent="0.2">
      <c r="A618" s="3" t="s">
        <v>706</v>
      </c>
      <c r="B618" s="3" t="s">
        <v>526</v>
      </c>
      <c r="C618" s="3" t="s">
        <v>743</v>
      </c>
      <c r="D618" s="3" t="s">
        <v>634</v>
      </c>
      <c r="E618" s="3" t="s">
        <v>812</v>
      </c>
      <c r="F618" s="3">
        <v>0</v>
      </c>
      <c r="G618" s="1" t="s">
        <v>204</v>
      </c>
      <c r="H618" s="3" t="s">
        <v>71</v>
      </c>
      <c r="I618" s="3" t="s">
        <v>796</v>
      </c>
      <c r="J618" s="3" t="s">
        <v>793</v>
      </c>
      <c r="K618" s="79">
        <v>13.1950934927488</v>
      </c>
      <c r="L618" s="79">
        <v>2.1242316330008202</v>
      </c>
      <c r="M618" s="79">
        <f>VLOOKUP(D618,metadata!A:P,16,FALSE)</f>
        <v>18.2</v>
      </c>
      <c r="N618" s="79">
        <f t="shared" si="23"/>
        <v>0.11671602379125386</v>
      </c>
      <c r="O618" s="80">
        <f t="shared" si="24"/>
        <v>0.11671602379125386</v>
      </c>
    </row>
    <row r="619" spans="1:15" x14ac:dyDescent="0.2">
      <c r="A619" s="3" t="s">
        <v>706</v>
      </c>
      <c r="B619" s="3" t="s">
        <v>526</v>
      </c>
      <c r="C619" s="3" t="s">
        <v>744</v>
      </c>
      <c r="D619" s="3" t="s">
        <v>634</v>
      </c>
      <c r="E619" s="3" t="s">
        <v>812</v>
      </c>
      <c r="F619" s="3">
        <v>0</v>
      </c>
      <c r="G619" s="1" t="s">
        <v>204</v>
      </c>
      <c r="H619" s="3" t="s">
        <v>71</v>
      </c>
      <c r="I619" s="3" t="s">
        <v>796</v>
      </c>
      <c r="J619" s="3" t="s">
        <v>794</v>
      </c>
      <c r="K619" s="79">
        <v>13.076812409840301</v>
      </c>
      <c r="L619" s="79">
        <v>2.2622058910122602</v>
      </c>
      <c r="M619" s="79">
        <f>VLOOKUP(D619,metadata!A:P,16,FALSE)</f>
        <v>18.2</v>
      </c>
      <c r="N619" s="79">
        <f t="shared" si="23"/>
        <v>0.12429702697869562</v>
      </c>
      <c r="O619" s="80">
        <f t="shared" si="24"/>
        <v>0.12429702697869562</v>
      </c>
    </row>
    <row r="620" spans="1:15" x14ac:dyDescent="0.2">
      <c r="A620" s="3" t="s">
        <v>706</v>
      </c>
      <c r="B620" s="3" t="s">
        <v>526</v>
      </c>
      <c r="C620" s="3" t="s">
        <v>745</v>
      </c>
      <c r="D620" s="3" t="s">
        <v>635</v>
      </c>
      <c r="E620" s="3" t="s">
        <v>813</v>
      </c>
      <c r="F620" s="3">
        <v>16</v>
      </c>
      <c r="G620" s="1" t="s">
        <v>204</v>
      </c>
      <c r="H620" s="3" t="s">
        <v>71</v>
      </c>
      <c r="I620" s="3" t="s">
        <v>796</v>
      </c>
      <c r="J620" s="3" t="s">
        <v>793</v>
      </c>
      <c r="K620" s="79">
        <v>14.2757473913422</v>
      </c>
      <c r="L620" s="79">
        <v>1.1953742036819499</v>
      </c>
      <c r="M620" s="79">
        <f>VLOOKUP(D620,metadata!A:P,16,FALSE)</f>
        <v>16.100000000000001</v>
      </c>
      <c r="N620" s="79">
        <f t="shared" si="23"/>
        <v>7.4246844949189428E-2</v>
      </c>
      <c r="O620" s="80">
        <f t="shared" si="24"/>
        <v>7.4246844949189428E-2</v>
      </c>
    </row>
    <row r="621" spans="1:15" x14ac:dyDescent="0.2">
      <c r="A621" s="3" t="s">
        <v>706</v>
      </c>
      <c r="B621" s="3" t="s">
        <v>526</v>
      </c>
      <c r="C621" s="3" t="s">
        <v>746</v>
      </c>
      <c r="D621" s="3" t="s">
        <v>635</v>
      </c>
      <c r="E621" s="3" t="s">
        <v>813</v>
      </c>
      <c r="F621" s="3">
        <v>16</v>
      </c>
      <c r="G621" s="1" t="s">
        <v>204</v>
      </c>
      <c r="H621" s="3" t="s">
        <v>71</v>
      </c>
      <c r="I621" s="3" t="s">
        <v>796</v>
      </c>
      <c r="J621" s="3" t="s">
        <v>794</v>
      </c>
      <c r="K621" s="79">
        <v>14.1301896457542</v>
      </c>
      <c r="L621" s="79">
        <v>1.29162587132686</v>
      </c>
      <c r="M621" s="79">
        <f>VLOOKUP(D621,metadata!A:P,16,FALSE)</f>
        <v>16.100000000000001</v>
      </c>
      <c r="N621" s="79">
        <f t="shared" si="23"/>
        <v>8.0225209399183844E-2</v>
      </c>
      <c r="O621" s="80">
        <f t="shared" si="24"/>
        <v>8.0225209399183844E-2</v>
      </c>
    </row>
    <row r="622" spans="1:15" x14ac:dyDescent="0.2">
      <c r="A622" s="3" t="s">
        <v>706</v>
      </c>
      <c r="B622" s="3" t="s">
        <v>526</v>
      </c>
      <c r="C622" s="3" t="s">
        <v>753</v>
      </c>
      <c r="D622" s="3" t="s">
        <v>637</v>
      </c>
      <c r="E622" s="3" t="s">
        <v>812</v>
      </c>
      <c r="F622" s="3">
        <v>0</v>
      </c>
      <c r="G622" s="1" t="s">
        <v>204</v>
      </c>
      <c r="H622" s="3" t="s">
        <v>72</v>
      </c>
      <c r="I622" s="3" t="s">
        <v>793</v>
      </c>
      <c r="J622" s="3" t="s">
        <v>793</v>
      </c>
      <c r="K622" s="79">
        <v>15.8977745455765</v>
      </c>
      <c r="L622" s="79">
        <v>0.50433037909755896</v>
      </c>
      <c r="M622" s="79">
        <f>VLOOKUP(D622,metadata!A:P,16,FALSE)</f>
        <v>22.4</v>
      </c>
      <c r="N622" s="79">
        <f t="shared" si="23"/>
        <v>2.2514749066855314E-2</v>
      </c>
      <c r="O622" s="80">
        <f t="shared" si="24"/>
        <v>2.2514749066855314E-2</v>
      </c>
    </row>
    <row r="623" spans="1:15" x14ac:dyDescent="0.2">
      <c r="A623" s="3" t="s">
        <v>706</v>
      </c>
      <c r="B623" s="3" t="s">
        <v>526</v>
      </c>
      <c r="C623" s="3" t="s">
        <v>754</v>
      </c>
      <c r="D623" s="3" t="s">
        <v>637</v>
      </c>
      <c r="E623" s="3" t="s">
        <v>812</v>
      </c>
      <c r="F623" s="3">
        <v>0</v>
      </c>
      <c r="G623" s="1" t="s">
        <v>204</v>
      </c>
      <c r="H623" s="3" t="s">
        <v>72</v>
      </c>
      <c r="I623" s="3" t="s">
        <v>793</v>
      </c>
      <c r="J623" s="3" t="s">
        <v>794</v>
      </c>
      <c r="K623" s="79">
        <v>15.8307223430708</v>
      </c>
      <c r="L623" s="79">
        <v>0.52264685536391198</v>
      </c>
      <c r="M623" s="79">
        <f>VLOOKUP(D623,metadata!A:P,16,FALSE)</f>
        <v>22.4</v>
      </c>
      <c r="N623" s="79">
        <f t="shared" si="23"/>
        <v>2.3332448900174642E-2</v>
      </c>
      <c r="O623" s="80">
        <f t="shared" si="24"/>
        <v>2.3332448900174642E-2</v>
      </c>
    </row>
    <row r="624" spans="1:15" x14ac:dyDescent="0.2">
      <c r="A624" s="3" t="s">
        <v>706</v>
      </c>
      <c r="B624" s="3" t="s">
        <v>526</v>
      </c>
      <c r="C624" s="3" t="s">
        <v>755</v>
      </c>
      <c r="D624" s="3" t="s">
        <v>638</v>
      </c>
      <c r="E624" s="3" t="s">
        <v>813</v>
      </c>
      <c r="F624" s="3">
        <v>16</v>
      </c>
      <c r="G624" s="1" t="s">
        <v>204</v>
      </c>
      <c r="H624" s="3" t="s">
        <v>72</v>
      </c>
      <c r="I624" s="3" t="s">
        <v>793</v>
      </c>
      <c r="J624" s="3" t="s">
        <v>793</v>
      </c>
      <c r="K624" s="79">
        <v>11.334594911464301</v>
      </c>
      <c r="L624" s="79">
        <v>5.71600097118416</v>
      </c>
      <c r="M624" s="79">
        <f>VLOOKUP(D624,metadata!A:P,16,FALSE)</f>
        <v>27.5</v>
      </c>
      <c r="N624" s="79">
        <f t="shared" si="23"/>
        <v>0.20785458077033309</v>
      </c>
      <c r="O624" s="80">
        <f t="shared" si="24"/>
        <v>0.20785458077033309</v>
      </c>
    </row>
    <row r="625" spans="1:15" x14ac:dyDescent="0.2">
      <c r="A625" s="3" t="s">
        <v>706</v>
      </c>
      <c r="B625" s="3" t="s">
        <v>526</v>
      </c>
      <c r="C625" s="3" t="s">
        <v>756</v>
      </c>
      <c r="D625" s="3" t="s">
        <v>638</v>
      </c>
      <c r="E625" s="3" t="s">
        <v>813</v>
      </c>
      <c r="F625" s="3">
        <v>16</v>
      </c>
      <c r="G625" s="1" t="s">
        <v>204</v>
      </c>
      <c r="H625" s="3" t="s">
        <v>72</v>
      </c>
      <c r="I625" s="3" t="s">
        <v>793</v>
      </c>
      <c r="J625" s="3" t="s">
        <v>794</v>
      </c>
      <c r="K625" s="79">
        <v>11.4044981601273</v>
      </c>
      <c r="L625" s="79">
        <v>5.5073200202025498</v>
      </c>
      <c r="M625" s="79">
        <f>VLOOKUP(D625,metadata!A:P,16,FALSE)</f>
        <v>27.5</v>
      </c>
      <c r="N625" s="79">
        <f t="shared" si="23"/>
        <v>0.20026618255282</v>
      </c>
      <c r="O625" s="80">
        <f t="shared" si="24"/>
        <v>0.20026618255282</v>
      </c>
    </row>
    <row r="626" spans="1:15" x14ac:dyDescent="0.2">
      <c r="A626" s="3" t="s">
        <v>706</v>
      </c>
      <c r="B626" s="3" t="s">
        <v>526</v>
      </c>
      <c r="C626" s="3" t="s">
        <v>763</v>
      </c>
      <c r="D626" s="3" t="s">
        <v>640</v>
      </c>
      <c r="E626" s="3" t="s">
        <v>812</v>
      </c>
      <c r="F626" s="3">
        <v>0</v>
      </c>
      <c r="G626" s="1" t="s">
        <v>204</v>
      </c>
      <c r="H626" s="3" t="s">
        <v>72</v>
      </c>
      <c r="I626" s="3" t="s">
        <v>794</v>
      </c>
      <c r="J626" s="3" t="s">
        <v>793</v>
      </c>
      <c r="K626" s="79">
        <v>14.2984596402714</v>
      </c>
      <c r="L626" s="79">
        <v>1.1810164397751599</v>
      </c>
      <c r="M626" s="79">
        <f>VLOOKUP(D626,metadata!A:P,16,FALSE)</f>
        <v>24</v>
      </c>
      <c r="N626" s="79">
        <f t="shared" si="23"/>
        <v>4.9209018323964994E-2</v>
      </c>
      <c r="O626" s="80">
        <f t="shared" si="24"/>
        <v>4.9209018323964994E-2</v>
      </c>
    </row>
    <row r="627" spans="1:15" x14ac:dyDescent="0.2">
      <c r="A627" s="3" t="s">
        <v>706</v>
      </c>
      <c r="B627" s="3" t="s">
        <v>526</v>
      </c>
      <c r="C627" s="3" t="s">
        <v>764</v>
      </c>
      <c r="D627" s="3" t="s">
        <v>640</v>
      </c>
      <c r="E627" s="3" t="s">
        <v>812</v>
      </c>
      <c r="F627" s="3">
        <v>0</v>
      </c>
      <c r="G627" s="1" t="s">
        <v>204</v>
      </c>
      <c r="H627" s="3" t="s">
        <v>72</v>
      </c>
      <c r="I627" s="3" t="s">
        <v>794</v>
      </c>
      <c r="J627" s="3" t="s">
        <v>794</v>
      </c>
      <c r="K627" s="79">
        <v>14.289291280016</v>
      </c>
      <c r="L627" s="79">
        <v>1.1867914317852899</v>
      </c>
      <c r="M627" s="79">
        <f>VLOOKUP(D627,metadata!A:P,16,FALSE)</f>
        <v>24</v>
      </c>
      <c r="N627" s="79">
        <f t="shared" si="23"/>
        <v>4.9449642991053748E-2</v>
      </c>
      <c r="O627" s="80">
        <f t="shared" si="24"/>
        <v>4.9449642991053748E-2</v>
      </c>
    </row>
    <row r="628" spans="1:15" x14ac:dyDescent="0.2">
      <c r="A628" s="3" t="s">
        <v>706</v>
      </c>
      <c r="B628" s="3" t="s">
        <v>526</v>
      </c>
      <c r="C628" s="3" t="s">
        <v>765</v>
      </c>
      <c r="D628" s="3" t="s">
        <v>641</v>
      </c>
      <c r="E628" s="3" t="s">
        <v>813</v>
      </c>
      <c r="F628" s="3">
        <v>16</v>
      </c>
      <c r="G628" s="1" t="s">
        <v>204</v>
      </c>
      <c r="H628" s="3" t="s">
        <v>72</v>
      </c>
      <c r="I628" s="3" t="s">
        <v>794</v>
      </c>
      <c r="J628" s="3" t="s">
        <v>793</v>
      </c>
      <c r="K628" s="79">
        <v>12.076326197357901</v>
      </c>
      <c r="L628" s="79">
        <v>3.8521786493842902</v>
      </c>
      <c r="M628" s="79">
        <f>VLOOKUP(D628,metadata!A:P,16,FALSE)</f>
        <v>25.3</v>
      </c>
      <c r="N628" s="79">
        <f t="shared" si="23"/>
        <v>0.15226002566736324</v>
      </c>
      <c r="O628" s="80">
        <f t="shared" si="24"/>
        <v>0.15226002566736324</v>
      </c>
    </row>
    <row r="629" spans="1:15" x14ac:dyDescent="0.2">
      <c r="A629" s="3" t="s">
        <v>706</v>
      </c>
      <c r="B629" s="3" t="s">
        <v>526</v>
      </c>
      <c r="C629" s="3" t="s">
        <v>766</v>
      </c>
      <c r="D629" s="3" t="s">
        <v>641</v>
      </c>
      <c r="E629" s="3" t="s">
        <v>813</v>
      </c>
      <c r="F629" s="3">
        <v>16</v>
      </c>
      <c r="G629" s="1" t="s">
        <v>204</v>
      </c>
      <c r="H629" s="3" t="s">
        <v>72</v>
      </c>
      <c r="I629" s="3" t="s">
        <v>794</v>
      </c>
      <c r="J629" s="3" t="s">
        <v>794</v>
      </c>
      <c r="K629" s="79">
        <v>12.0030934020518</v>
      </c>
      <c r="L629" s="79">
        <v>4.0052325043586796</v>
      </c>
      <c r="M629" s="79">
        <f>VLOOKUP(D629,metadata!A:P,16,FALSE)</f>
        <v>25.3</v>
      </c>
      <c r="N629" s="79">
        <f t="shared" si="23"/>
        <v>0.15830958515251697</v>
      </c>
      <c r="O629" s="80">
        <f t="shared" si="24"/>
        <v>0.15830958515251697</v>
      </c>
    </row>
    <row r="630" spans="1:15" x14ac:dyDescent="0.2">
      <c r="A630" s="3" t="s">
        <v>706</v>
      </c>
      <c r="B630" s="3" t="s">
        <v>526</v>
      </c>
      <c r="C630" s="3" t="s">
        <v>773</v>
      </c>
      <c r="D630" s="3" t="s">
        <v>643</v>
      </c>
      <c r="E630" s="3" t="s">
        <v>812</v>
      </c>
      <c r="F630" s="3">
        <v>0</v>
      </c>
      <c r="G630" s="1" t="s">
        <v>204</v>
      </c>
      <c r="H630" s="3" t="s">
        <v>72</v>
      </c>
      <c r="I630" s="3" t="s">
        <v>795</v>
      </c>
      <c r="J630" s="3" t="s">
        <v>793</v>
      </c>
      <c r="K630" s="79">
        <v>12.342972758996201</v>
      </c>
      <c r="L630" s="79">
        <v>3.3426780267149701</v>
      </c>
      <c r="M630" s="79">
        <f>VLOOKUP(D630,metadata!A:P,16,FALSE)</f>
        <v>26.3</v>
      </c>
      <c r="N630" s="79">
        <f t="shared" si="23"/>
        <v>0.12709802382946653</v>
      </c>
      <c r="O630" s="80">
        <f t="shared" si="24"/>
        <v>0.12709802382946653</v>
      </c>
    </row>
    <row r="631" spans="1:15" x14ac:dyDescent="0.2">
      <c r="A631" s="3" t="s">
        <v>706</v>
      </c>
      <c r="B631" s="3" t="s">
        <v>526</v>
      </c>
      <c r="C631" s="3" t="s">
        <v>774</v>
      </c>
      <c r="D631" s="3" t="s">
        <v>643</v>
      </c>
      <c r="E631" s="3" t="s">
        <v>812</v>
      </c>
      <c r="F631" s="3">
        <v>0</v>
      </c>
      <c r="G631" s="1" t="s">
        <v>204</v>
      </c>
      <c r="H631" s="3" t="s">
        <v>72</v>
      </c>
      <c r="I631" s="3" t="s">
        <v>795</v>
      </c>
      <c r="J631" s="3" t="s">
        <v>794</v>
      </c>
      <c r="K631" s="79">
        <v>12.1180654338984</v>
      </c>
      <c r="L631" s="79">
        <v>3.7675764244231802</v>
      </c>
      <c r="M631" s="79">
        <f>VLOOKUP(D631,metadata!A:P,16,FALSE)</f>
        <v>26.3</v>
      </c>
      <c r="N631" s="79">
        <f t="shared" si="23"/>
        <v>0.14325385644194602</v>
      </c>
      <c r="O631" s="80">
        <f t="shared" si="24"/>
        <v>0.14325385644194602</v>
      </c>
    </row>
    <row r="632" spans="1:15" x14ac:dyDescent="0.2">
      <c r="A632" s="3" t="s">
        <v>706</v>
      </c>
      <c r="B632" s="3" t="s">
        <v>526</v>
      </c>
      <c r="C632" s="3" t="s">
        <v>775</v>
      </c>
      <c r="D632" s="3" t="s">
        <v>644</v>
      </c>
      <c r="E632" s="3" t="s">
        <v>813</v>
      </c>
      <c r="F632" s="3">
        <v>16</v>
      </c>
      <c r="G632" s="1" t="s">
        <v>204</v>
      </c>
      <c r="H632" s="3" t="s">
        <v>72</v>
      </c>
      <c r="I632" s="3" t="s">
        <v>795</v>
      </c>
      <c r="J632" s="3" t="s">
        <v>793</v>
      </c>
      <c r="K632" s="79">
        <v>13.2737992679762</v>
      </c>
      <c r="L632" s="79">
        <v>2.037116949614</v>
      </c>
      <c r="M632" s="79">
        <f>VLOOKUP(D632,metadata!A:P,16,FALSE)</f>
        <v>26.5</v>
      </c>
      <c r="N632" s="79">
        <f t="shared" si="23"/>
        <v>7.6872337721283018E-2</v>
      </c>
      <c r="O632" s="80">
        <f t="shared" si="24"/>
        <v>7.6872337721283018E-2</v>
      </c>
    </row>
    <row r="633" spans="1:15" x14ac:dyDescent="0.2">
      <c r="A633" s="3" t="s">
        <v>706</v>
      </c>
      <c r="B633" s="3" t="s">
        <v>526</v>
      </c>
      <c r="C633" s="3" t="s">
        <v>776</v>
      </c>
      <c r="D633" s="3" t="s">
        <v>644</v>
      </c>
      <c r="E633" s="3" t="s">
        <v>813</v>
      </c>
      <c r="F633" s="3">
        <v>16</v>
      </c>
      <c r="G633" s="1" t="s">
        <v>204</v>
      </c>
      <c r="H633" s="3" t="s">
        <v>72</v>
      </c>
      <c r="I633" s="3" t="s">
        <v>795</v>
      </c>
      <c r="J633" s="3" t="s">
        <v>794</v>
      </c>
      <c r="K633" s="79">
        <v>13.1428431754481</v>
      </c>
      <c r="L633" s="79">
        <v>2.1841121350377102</v>
      </c>
      <c r="M633" s="79">
        <f>VLOOKUP(D633,metadata!A:P,16,FALSE)</f>
        <v>26.5</v>
      </c>
      <c r="N633" s="79">
        <f t="shared" si="23"/>
        <v>8.2419325850479633E-2</v>
      </c>
      <c r="O633" s="80">
        <f t="shared" si="24"/>
        <v>8.2419325850479633E-2</v>
      </c>
    </row>
    <row r="634" spans="1:15" x14ac:dyDescent="0.2">
      <c r="A634" s="3" t="s">
        <v>706</v>
      </c>
      <c r="B634" s="3" t="s">
        <v>526</v>
      </c>
      <c r="C634" s="3" t="s">
        <v>783</v>
      </c>
      <c r="D634" s="3" t="s">
        <v>646</v>
      </c>
      <c r="E634" s="3" t="s">
        <v>812</v>
      </c>
      <c r="F634" s="3">
        <v>0</v>
      </c>
      <c r="G634" s="1" t="s">
        <v>204</v>
      </c>
      <c r="H634" s="3" t="s">
        <v>72</v>
      </c>
      <c r="I634" s="3" t="s">
        <v>796</v>
      </c>
      <c r="J634" s="3" t="s">
        <v>793</v>
      </c>
      <c r="K634" s="79">
        <v>13.734750073320299</v>
      </c>
      <c r="L634" s="79">
        <v>1.5940714087968</v>
      </c>
      <c r="M634" s="79">
        <f>VLOOKUP(D634,metadata!A:P,16,FALSE)</f>
        <v>24.3</v>
      </c>
      <c r="N634" s="79">
        <f t="shared" si="23"/>
        <v>6.5599646452543209E-2</v>
      </c>
      <c r="O634" s="80">
        <f t="shared" si="24"/>
        <v>6.5599646452543209E-2</v>
      </c>
    </row>
    <row r="635" spans="1:15" x14ac:dyDescent="0.2">
      <c r="A635" s="3" t="s">
        <v>706</v>
      </c>
      <c r="B635" s="3" t="s">
        <v>526</v>
      </c>
      <c r="C635" s="3" t="s">
        <v>784</v>
      </c>
      <c r="D635" s="3" t="s">
        <v>646</v>
      </c>
      <c r="E635" s="3" t="s">
        <v>812</v>
      </c>
      <c r="F635" s="3">
        <v>0</v>
      </c>
      <c r="G635" s="1" t="s">
        <v>204</v>
      </c>
      <c r="H635" s="3" t="s">
        <v>72</v>
      </c>
      <c r="I635" s="3" t="s">
        <v>796</v>
      </c>
      <c r="J635" s="3" t="s">
        <v>794</v>
      </c>
      <c r="K635" s="79">
        <v>13.2625985624748</v>
      </c>
      <c r="L635" s="79">
        <v>2.0492928230896399</v>
      </c>
      <c r="M635" s="79">
        <f>VLOOKUP(D635,metadata!A:P,16,FALSE)</f>
        <v>24.3</v>
      </c>
      <c r="N635" s="79">
        <f t="shared" si="23"/>
        <v>8.433303798722798E-2</v>
      </c>
      <c r="O635" s="80">
        <f t="shared" si="24"/>
        <v>8.433303798722798E-2</v>
      </c>
    </row>
    <row r="636" spans="1:15" x14ac:dyDescent="0.2">
      <c r="A636" s="3" t="s">
        <v>706</v>
      </c>
      <c r="B636" s="3" t="s">
        <v>526</v>
      </c>
      <c r="C636" s="3" t="s">
        <v>785</v>
      </c>
      <c r="D636" s="3" t="s">
        <v>647</v>
      </c>
      <c r="E636" s="3" t="s">
        <v>813</v>
      </c>
      <c r="F636" s="3">
        <v>16</v>
      </c>
      <c r="G636" s="1" t="s">
        <v>204</v>
      </c>
      <c r="H636" s="3" t="s">
        <v>72</v>
      </c>
      <c r="I636" s="3" t="s">
        <v>796</v>
      </c>
      <c r="J636" s="3" t="s">
        <v>793</v>
      </c>
      <c r="K636" s="79">
        <v>15.384120771256899</v>
      </c>
      <c r="L636" s="79">
        <v>0.66282818874670901</v>
      </c>
      <c r="M636" s="79">
        <f>VLOOKUP(D636,metadata!A:P,16,FALSE)</f>
        <v>21.7</v>
      </c>
      <c r="N636" s="79">
        <f t="shared" si="23"/>
        <v>3.0545077822428986E-2</v>
      </c>
      <c r="O636" s="80">
        <f t="shared" si="24"/>
        <v>3.0545077822428986E-2</v>
      </c>
    </row>
    <row r="637" spans="1:15" x14ac:dyDescent="0.2">
      <c r="A637" s="3" t="s">
        <v>706</v>
      </c>
      <c r="B637" s="3" t="s">
        <v>526</v>
      </c>
      <c r="C637" s="3" t="s">
        <v>786</v>
      </c>
      <c r="D637" s="3" t="s">
        <v>647</v>
      </c>
      <c r="E637" s="3" t="s">
        <v>813</v>
      </c>
      <c r="F637" s="3">
        <v>16</v>
      </c>
      <c r="G637" s="1" t="s">
        <v>204</v>
      </c>
      <c r="H637" s="3" t="s">
        <v>72</v>
      </c>
      <c r="I637" s="3" t="s">
        <v>796</v>
      </c>
      <c r="J637" s="3" t="s">
        <v>794</v>
      </c>
      <c r="K637" s="79">
        <v>15.381335245954901</v>
      </c>
      <c r="L637" s="79">
        <v>0.66381123521290697</v>
      </c>
      <c r="M637" s="79">
        <f>VLOOKUP(D637,metadata!A:P,16,FALSE)</f>
        <v>21.7</v>
      </c>
      <c r="N637" s="79">
        <f t="shared" si="23"/>
        <v>3.0590379502898939E-2</v>
      </c>
      <c r="O637" s="80">
        <f t="shared" si="24"/>
        <v>3.0590379502898939E-2</v>
      </c>
    </row>
    <row r="638" spans="1:15" x14ac:dyDescent="0.2">
      <c r="A638" s="3" t="s">
        <v>707</v>
      </c>
      <c r="B638" s="3" t="s">
        <v>591</v>
      </c>
      <c r="C638" s="3" t="s">
        <v>708</v>
      </c>
      <c r="D638" s="3" t="s">
        <v>592</v>
      </c>
      <c r="E638" s="3" t="s">
        <v>814</v>
      </c>
      <c r="F638" s="3">
        <v>16</v>
      </c>
      <c r="G638" s="1" t="s">
        <v>203</v>
      </c>
      <c r="H638" s="3" t="s">
        <v>71</v>
      </c>
      <c r="I638" s="3" t="s">
        <v>793</v>
      </c>
      <c r="J638" s="3">
        <v>1</v>
      </c>
      <c r="K638" s="79">
        <v>12.698373263115499</v>
      </c>
      <c r="L638" s="79">
        <v>3.1130294536393301</v>
      </c>
      <c r="M638" s="79">
        <f>VLOOKUP(D638,metadata!A:P,16,FALSE)</f>
        <v>20.7</v>
      </c>
      <c r="N638" s="79">
        <f t="shared" si="23"/>
        <v>0.15038789631107877</v>
      </c>
      <c r="O638" s="80">
        <f t="shared" si="24"/>
        <v>0.15038789631107877</v>
      </c>
    </row>
    <row r="639" spans="1:15" x14ac:dyDescent="0.2">
      <c r="A639" s="3" t="s">
        <v>707</v>
      </c>
      <c r="B639" s="3" t="s">
        <v>591</v>
      </c>
      <c r="C639" s="3" t="s">
        <v>710</v>
      </c>
      <c r="D639" s="3" t="s">
        <v>592</v>
      </c>
      <c r="E639" s="3" t="s">
        <v>814</v>
      </c>
      <c r="F639" s="3">
        <v>16</v>
      </c>
      <c r="G639" s="1" t="s">
        <v>203</v>
      </c>
      <c r="H639" s="3" t="s">
        <v>71</v>
      </c>
      <c r="I639" s="3" t="s">
        <v>793</v>
      </c>
      <c r="J639" s="3">
        <v>2</v>
      </c>
      <c r="K639" s="79">
        <v>12.700512943878699</v>
      </c>
      <c r="L639" s="79">
        <v>3.1093229604633801</v>
      </c>
      <c r="M639" s="79">
        <f>VLOOKUP(D639,metadata!A:P,16,FALSE)</f>
        <v>20.7</v>
      </c>
      <c r="N639" s="79">
        <f t="shared" si="23"/>
        <v>0.15020883866972851</v>
      </c>
      <c r="O639" s="80">
        <f t="shared" si="24"/>
        <v>0.15020883866972851</v>
      </c>
    </row>
    <row r="640" spans="1:15" x14ac:dyDescent="0.2">
      <c r="A640" s="3" t="s">
        <v>707</v>
      </c>
      <c r="B640" s="3" t="s">
        <v>591</v>
      </c>
      <c r="C640" s="3" t="s">
        <v>711</v>
      </c>
      <c r="D640" s="3" t="s">
        <v>593</v>
      </c>
      <c r="E640" s="3" t="s">
        <v>815</v>
      </c>
      <c r="F640" s="3">
        <v>0</v>
      </c>
      <c r="G640" s="1" t="s">
        <v>203</v>
      </c>
      <c r="H640" s="3" t="s">
        <v>71</v>
      </c>
      <c r="I640" s="3" t="s">
        <v>793</v>
      </c>
      <c r="J640" s="3">
        <v>1</v>
      </c>
      <c r="K640" s="79">
        <v>11.6659675254168</v>
      </c>
      <c r="L640" s="79">
        <v>5.5313240215134396</v>
      </c>
      <c r="M640" s="79">
        <f>VLOOKUP(D640,metadata!A:P,16,FALSE)</f>
        <v>20.3</v>
      </c>
      <c r="N640" s="79">
        <f t="shared" si="23"/>
        <v>0.27247901583810047</v>
      </c>
      <c r="O640" s="80">
        <f t="shared" si="24"/>
        <v>0.27247901583810047</v>
      </c>
    </row>
    <row r="641" spans="1:15" x14ac:dyDescent="0.2">
      <c r="A641" s="3" t="s">
        <v>707</v>
      </c>
      <c r="B641" s="3" t="s">
        <v>591</v>
      </c>
      <c r="C641" s="3" t="s">
        <v>713</v>
      </c>
      <c r="D641" s="3" t="s">
        <v>593</v>
      </c>
      <c r="E641" s="3" t="s">
        <v>815</v>
      </c>
      <c r="F641" s="3">
        <v>0</v>
      </c>
      <c r="G641" s="1" t="s">
        <v>203</v>
      </c>
      <c r="H641" s="3" t="s">
        <v>71</v>
      </c>
      <c r="I641" s="3" t="s">
        <v>793</v>
      </c>
      <c r="J641" s="3">
        <v>2</v>
      </c>
      <c r="K641" s="79">
        <v>11.640796595687601</v>
      </c>
      <c r="L641" s="79">
        <v>5.60939054974983</v>
      </c>
      <c r="M641" s="79">
        <f>VLOOKUP(D641,metadata!A:P,16,FALSE)</f>
        <v>20.3</v>
      </c>
      <c r="N641" s="79">
        <f t="shared" si="23"/>
        <v>0.27632465762314434</v>
      </c>
      <c r="O641" s="80">
        <f t="shared" si="24"/>
        <v>0.27632465762314434</v>
      </c>
    </row>
    <row r="642" spans="1:15" x14ac:dyDescent="0.2">
      <c r="A642" s="3" t="s">
        <v>707</v>
      </c>
      <c r="B642" s="3" t="s">
        <v>591</v>
      </c>
      <c r="C642" s="3" t="s">
        <v>714</v>
      </c>
      <c r="D642" s="3" t="s">
        <v>594</v>
      </c>
      <c r="E642" s="3" t="s">
        <v>816</v>
      </c>
      <c r="F642" s="3">
        <v>4</v>
      </c>
      <c r="G642" s="1" t="s">
        <v>203</v>
      </c>
      <c r="H642" s="3" t="s">
        <v>71</v>
      </c>
      <c r="I642" s="3" t="s">
        <v>793</v>
      </c>
      <c r="J642" s="3">
        <v>1</v>
      </c>
      <c r="K642" s="79">
        <v>17.1624144846195</v>
      </c>
      <c r="L642" s="79">
        <v>0.25925916576011798</v>
      </c>
      <c r="M642" s="79">
        <f>VLOOKUP(D642,metadata!A:P,16,FALSE)</f>
        <v>12.2</v>
      </c>
      <c r="N642" s="79">
        <f t="shared" si="23"/>
        <v>2.1250751291812951E-2</v>
      </c>
      <c r="O642" s="80">
        <f t="shared" si="24"/>
        <v>2.1250751291812951E-2</v>
      </c>
    </row>
    <row r="643" spans="1:15" x14ac:dyDescent="0.2">
      <c r="A643" s="3" t="s">
        <v>707</v>
      </c>
      <c r="B643" s="3" t="s">
        <v>591</v>
      </c>
      <c r="C643" s="3" t="s">
        <v>716</v>
      </c>
      <c r="D643" s="3" t="s">
        <v>594</v>
      </c>
      <c r="E643" s="3" t="s">
        <v>816</v>
      </c>
      <c r="F643" s="3">
        <v>4</v>
      </c>
      <c r="G643" s="1" t="s">
        <v>203</v>
      </c>
      <c r="H643" s="3" t="s">
        <v>71</v>
      </c>
      <c r="I643" s="3" t="s">
        <v>793</v>
      </c>
      <c r="J643" s="3">
        <v>2</v>
      </c>
      <c r="K643" s="79">
        <v>17.0358136696169</v>
      </c>
      <c r="L643" s="79">
        <v>0.27819379726204901</v>
      </c>
      <c r="M643" s="79">
        <f>VLOOKUP(D643,metadata!A:P,16,FALSE)</f>
        <v>12.2</v>
      </c>
      <c r="N643" s="79">
        <f t="shared" ref="N643:N706" si="25">L643/M643</f>
        <v>2.2802770267381069E-2</v>
      </c>
      <c r="O643" s="80">
        <f t="shared" ref="O643:O706" si="26">L643/M643</f>
        <v>2.2802770267381069E-2</v>
      </c>
    </row>
    <row r="644" spans="1:15" x14ac:dyDescent="0.2">
      <c r="A644" s="3" t="s">
        <v>707</v>
      </c>
      <c r="B644" s="3" t="s">
        <v>591</v>
      </c>
      <c r="C644" s="3" t="s">
        <v>717</v>
      </c>
      <c r="D644" s="3" t="s">
        <v>595</v>
      </c>
      <c r="E644" s="3" t="s">
        <v>817</v>
      </c>
      <c r="F644" s="3">
        <v>8</v>
      </c>
      <c r="G644" s="1" t="s">
        <v>204</v>
      </c>
      <c r="H644" s="3" t="s">
        <v>71</v>
      </c>
      <c r="I644" s="3" t="s">
        <v>793</v>
      </c>
      <c r="J644" s="3">
        <v>1</v>
      </c>
      <c r="K644" s="79">
        <v>12.0242102134194</v>
      </c>
      <c r="L644" s="79">
        <v>4.5310879439057201</v>
      </c>
      <c r="M644" s="79">
        <f>VLOOKUP(D644,metadata!A:P,16,FALSE)</f>
        <v>34.299999999999997</v>
      </c>
      <c r="N644" s="79">
        <f t="shared" si="25"/>
        <v>0.13210168932669739</v>
      </c>
      <c r="O644" s="80">
        <f t="shared" si="26"/>
        <v>0.13210168932669739</v>
      </c>
    </row>
    <row r="645" spans="1:15" x14ac:dyDescent="0.2">
      <c r="A645" s="3" t="s">
        <v>707</v>
      </c>
      <c r="B645" s="3" t="s">
        <v>591</v>
      </c>
      <c r="C645" s="3" t="s">
        <v>719</v>
      </c>
      <c r="D645" s="3" t="s">
        <v>595</v>
      </c>
      <c r="E645" s="3" t="s">
        <v>817</v>
      </c>
      <c r="F645" s="3">
        <v>8</v>
      </c>
      <c r="G645" s="1" t="s">
        <v>204</v>
      </c>
      <c r="H645" s="3" t="s">
        <v>71</v>
      </c>
      <c r="I645" s="3" t="s">
        <v>793</v>
      </c>
      <c r="J645" s="3">
        <v>2</v>
      </c>
      <c r="K645" s="79">
        <v>12.0810185009794</v>
      </c>
      <c r="L645" s="79">
        <v>4.3900118075849202</v>
      </c>
      <c r="M645" s="79">
        <f>VLOOKUP(D645,metadata!A:P,16,FALSE)</f>
        <v>34.299999999999997</v>
      </c>
      <c r="N645" s="79">
        <f t="shared" si="25"/>
        <v>0.12798868243687814</v>
      </c>
      <c r="O645" s="80">
        <f t="shared" si="26"/>
        <v>0.12798868243687814</v>
      </c>
    </row>
    <row r="646" spans="1:15" x14ac:dyDescent="0.2">
      <c r="A646" s="3" t="s">
        <v>707</v>
      </c>
      <c r="B646" s="3" t="s">
        <v>591</v>
      </c>
      <c r="C646" s="3" t="s">
        <v>720</v>
      </c>
      <c r="D646" s="3" t="s">
        <v>624</v>
      </c>
      <c r="E646" s="3" t="s">
        <v>818</v>
      </c>
      <c r="F646" s="3">
        <v>21</v>
      </c>
      <c r="G646" s="1" t="s">
        <v>204</v>
      </c>
      <c r="H646" s="3" t="s">
        <v>71</v>
      </c>
      <c r="I646" s="3" t="s">
        <v>793</v>
      </c>
      <c r="J646" s="3">
        <v>1</v>
      </c>
      <c r="K646" s="79">
        <v>12.896285595198901</v>
      </c>
      <c r="L646" s="79">
        <v>2.7882138466335098</v>
      </c>
      <c r="M646" s="79">
        <f>VLOOKUP(D646,metadata!A:P,16,FALSE)</f>
        <v>26.4</v>
      </c>
      <c r="N646" s="79">
        <f t="shared" si="25"/>
        <v>0.10561416085732993</v>
      </c>
      <c r="O646" s="80">
        <f t="shared" si="26"/>
        <v>0.10561416085732993</v>
      </c>
    </row>
    <row r="647" spans="1:15" x14ac:dyDescent="0.2">
      <c r="A647" s="3" t="s">
        <v>707</v>
      </c>
      <c r="B647" s="3" t="s">
        <v>591</v>
      </c>
      <c r="C647" s="3" t="s">
        <v>722</v>
      </c>
      <c r="D647" s="3" t="s">
        <v>624</v>
      </c>
      <c r="E647" s="3" t="s">
        <v>818</v>
      </c>
      <c r="F647" s="3">
        <v>21</v>
      </c>
      <c r="G647" s="1" t="s">
        <v>204</v>
      </c>
      <c r="H647" s="3" t="s">
        <v>71</v>
      </c>
      <c r="I647" s="3" t="s">
        <v>793</v>
      </c>
      <c r="J647" s="3">
        <v>2</v>
      </c>
      <c r="K647" s="79">
        <v>13.115407007149299</v>
      </c>
      <c r="L647" s="79">
        <v>2.4679727789052999</v>
      </c>
      <c r="M647" s="79">
        <f>VLOOKUP(D647,metadata!A:P,16,FALSE)</f>
        <v>26.4</v>
      </c>
      <c r="N647" s="79">
        <f t="shared" si="25"/>
        <v>9.3483817382776516E-2</v>
      </c>
      <c r="O647" s="80">
        <f t="shared" si="26"/>
        <v>9.3483817382776516E-2</v>
      </c>
    </row>
    <row r="648" spans="1:15" x14ac:dyDescent="0.2">
      <c r="A648" s="3" t="s">
        <v>707</v>
      </c>
      <c r="B648" s="3" t="s">
        <v>591</v>
      </c>
      <c r="C648" s="3" t="s">
        <v>723</v>
      </c>
      <c r="D648" s="3" t="s">
        <v>596</v>
      </c>
      <c r="E648" s="3" t="s">
        <v>814</v>
      </c>
      <c r="F648" s="3">
        <v>16</v>
      </c>
      <c r="G648" s="1" t="s">
        <v>203</v>
      </c>
      <c r="H648" s="3" t="s">
        <v>71</v>
      </c>
      <c r="I648" s="3" t="s">
        <v>794</v>
      </c>
      <c r="J648" s="3">
        <v>1</v>
      </c>
      <c r="K648" s="79">
        <v>11.103537226313501</v>
      </c>
      <c r="L648" s="79">
        <v>7.5653719117770102</v>
      </c>
      <c r="M648" s="79">
        <f>VLOOKUP(D648,metadata!A:P,16,FALSE)</f>
        <v>24.9</v>
      </c>
      <c r="N648" s="79">
        <f t="shared" si="25"/>
        <v>0.30383019726012089</v>
      </c>
      <c r="O648" s="80">
        <f t="shared" si="26"/>
        <v>0.30383019726012089</v>
      </c>
    </row>
    <row r="649" spans="1:15" x14ac:dyDescent="0.2">
      <c r="A649" s="3" t="s">
        <v>707</v>
      </c>
      <c r="B649" s="3" t="s">
        <v>591</v>
      </c>
      <c r="C649" s="3" t="s">
        <v>724</v>
      </c>
      <c r="D649" s="3" t="s">
        <v>596</v>
      </c>
      <c r="E649" s="3" t="s">
        <v>814</v>
      </c>
      <c r="F649" s="3">
        <v>16</v>
      </c>
      <c r="G649" s="1" t="s">
        <v>203</v>
      </c>
      <c r="H649" s="3" t="s">
        <v>71</v>
      </c>
      <c r="I649" s="3" t="s">
        <v>794</v>
      </c>
      <c r="J649" s="3">
        <v>2</v>
      </c>
      <c r="K649" s="79">
        <v>11.041285864728501</v>
      </c>
      <c r="L649" s="79">
        <v>7.8321910874836904</v>
      </c>
      <c r="M649" s="79">
        <f>VLOOKUP(D649,metadata!A:P,16,FALSE)</f>
        <v>24.9</v>
      </c>
      <c r="N649" s="79">
        <f t="shared" si="25"/>
        <v>0.31454582680657395</v>
      </c>
      <c r="O649" s="80">
        <f t="shared" si="26"/>
        <v>0.31454582680657395</v>
      </c>
    </row>
    <row r="650" spans="1:15" x14ac:dyDescent="0.2">
      <c r="A650" s="3" t="s">
        <v>707</v>
      </c>
      <c r="B650" s="3" t="s">
        <v>591</v>
      </c>
      <c r="C650" s="3" t="s">
        <v>725</v>
      </c>
      <c r="D650" s="3" t="s">
        <v>597</v>
      </c>
      <c r="E650" s="3" t="s">
        <v>815</v>
      </c>
      <c r="F650" s="3">
        <v>0</v>
      </c>
      <c r="G650" s="1" t="s">
        <v>203</v>
      </c>
      <c r="H650" s="3" t="s">
        <v>71</v>
      </c>
      <c r="I650" s="3" t="s">
        <v>794</v>
      </c>
      <c r="J650" s="3">
        <v>1</v>
      </c>
      <c r="K650" s="79">
        <v>11.679926246437001</v>
      </c>
      <c r="L650" s="79">
        <v>5.4885009506424698</v>
      </c>
      <c r="M650" s="79">
        <f>VLOOKUP(D650,metadata!A:P,16,FALSE)</f>
        <v>20.8</v>
      </c>
      <c r="N650" s="79">
        <f t="shared" si="25"/>
        <v>0.26387023801165721</v>
      </c>
      <c r="O650" s="80">
        <f t="shared" si="26"/>
        <v>0.26387023801165721</v>
      </c>
    </row>
    <row r="651" spans="1:15" x14ac:dyDescent="0.2">
      <c r="A651" s="3" t="s">
        <v>707</v>
      </c>
      <c r="B651" s="3" t="s">
        <v>591</v>
      </c>
      <c r="C651" s="3" t="s">
        <v>726</v>
      </c>
      <c r="D651" s="3" t="s">
        <v>597</v>
      </c>
      <c r="E651" s="3" t="s">
        <v>815</v>
      </c>
      <c r="F651" s="3">
        <v>0</v>
      </c>
      <c r="G651" s="1" t="s">
        <v>203</v>
      </c>
      <c r="H651" s="3" t="s">
        <v>71</v>
      </c>
      <c r="I651" s="3" t="s">
        <v>794</v>
      </c>
      <c r="J651" s="3">
        <v>2</v>
      </c>
      <c r="K651" s="79">
        <v>11.663608820365599</v>
      </c>
      <c r="L651" s="79">
        <v>5.5385930707825102</v>
      </c>
      <c r="M651" s="79">
        <f>VLOOKUP(D651,metadata!A:P,16,FALSE)</f>
        <v>20.8</v>
      </c>
      <c r="N651" s="79">
        <f t="shared" si="25"/>
        <v>0.2662785130183899</v>
      </c>
      <c r="O651" s="80">
        <f t="shared" si="26"/>
        <v>0.2662785130183899</v>
      </c>
    </row>
    <row r="652" spans="1:15" x14ac:dyDescent="0.2">
      <c r="A652" s="3" t="s">
        <v>707</v>
      </c>
      <c r="B652" s="3" t="s">
        <v>591</v>
      </c>
      <c r="C652" s="3" t="s">
        <v>727</v>
      </c>
      <c r="D652" s="3" t="s">
        <v>598</v>
      </c>
      <c r="E652" s="3" t="s">
        <v>816</v>
      </c>
      <c r="F652" s="3">
        <v>4</v>
      </c>
      <c r="G652" s="1" t="s">
        <v>203</v>
      </c>
      <c r="H652" s="3" t="s">
        <v>71</v>
      </c>
      <c r="I652" s="3" t="s">
        <v>794</v>
      </c>
      <c r="J652" s="3">
        <v>1</v>
      </c>
      <c r="K652" s="79">
        <v>10.7537259731762</v>
      </c>
      <c r="L652" s="79">
        <v>9.1921708376639</v>
      </c>
      <c r="M652" s="79">
        <f>VLOOKUP(D652,metadata!A:P,16,FALSE)</f>
        <v>26.8</v>
      </c>
      <c r="N652" s="79">
        <f t="shared" si="25"/>
        <v>0.34299144916656343</v>
      </c>
      <c r="O652" s="80">
        <f t="shared" si="26"/>
        <v>0.34299144916656343</v>
      </c>
    </row>
    <row r="653" spans="1:15" x14ac:dyDescent="0.2">
      <c r="A653" s="3" t="s">
        <v>707</v>
      </c>
      <c r="B653" s="3" t="s">
        <v>591</v>
      </c>
      <c r="C653" s="3" t="s">
        <v>728</v>
      </c>
      <c r="D653" s="3" t="s">
        <v>598</v>
      </c>
      <c r="E653" s="3" t="s">
        <v>816</v>
      </c>
      <c r="F653" s="3">
        <v>4</v>
      </c>
      <c r="G653" s="1" t="s">
        <v>203</v>
      </c>
      <c r="H653" s="3" t="s">
        <v>71</v>
      </c>
      <c r="I653" s="3" t="s">
        <v>794</v>
      </c>
      <c r="J653" s="3">
        <v>2</v>
      </c>
      <c r="K653" s="79">
        <v>10.7285572184123</v>
      </c>
      <c r="L653" s="79">
        <v>9.3218935622139902</v>
      </c>
      <c r="M653" s="79">
        <f>VLOOKUP(D653,metadata!A:P,16,FALSE)</f>
        <v>26.8</v>
      </c>
      <c r="N653" s="79">
        <f t="shared" si="25"/>
        <v>0.34783184933634292</v>
      </c>
      <c r="O653" s="80">
        <f t="shared" si="26"/>
        <v>0.34783184933634292</v>
      </c>
    </row>
    <row r="654" spans="1:15" x14ac:dyDescent="0.2">
      <c r="A654" s="3" t="s">
        <v>707</v>
      </c>
      <c r="B654" s="3" t="s">
        <v>591</v>
      </c>
      <c r="C654" s="3" t="s">
        <v>729</v>
      </c>
      <c r="D654" s="3" t="s">
        <v>599</v>
      </c>
      <c r="E654" s="3" t="s">
        <v>817</v>
      </c>
      <c r="F654" s="3">
        <v>8</v>
      </c>
      <c r="G654" s="1" t="s">
        <v>204</v>
      </c>
      <c r="H654" s="3" t="s">
        <v>71</v>
      </c>
      <c r="I654" s="3" t="s">
        <v>794</v>
      </c>
      <c r="J654" s="3">
        <v>1</v>
      </c>
      <c r="K654" s="79">
        <v>11.634602226831699</v>
      </c>
      <c r="L654" s="79">
        <v>5.6287704506246197</v>
      </c>
      <c r="M654" s="79">
        <f>VLOOKUP(D654,metadata!A:P,16,FALSE)</f>
        <v>33.9</v>
      </c>
      <c r="N654" s="79">
        <f t="shared" si="25"/>
        <v>0.16604042627211268</v>
      </c>
      <c r="O654" s="80">
        <f t="shared" si="26"/>
        <v>0.16604042627211268</v>
      </c>
    </row>
    <row r="655" spans="1:15" x14ac:dyDescent="0.2">
      <c r="A655" s="3" t="s">
        <v>707</v>
      </c>
      <c r="B655" s="3" t="s">
        <v>591</v>
      </c>
      <c r="C655" s="3" t="s">
        <v>730</v>
      </c>
      <c r="D655" s="3" t="s">
        <v>599</v>
      </c>
      <c r="E655" s="3" t="s">
        <v>817</v>
      </c>
      <c r="F655" s="3">
        <v>8</v>
      </c>
      <c r="G655" s="1" t="s">
        <v>204</v>
      </c>
      <c r="H655" s="3" t="s">
        <v>71</v>
      </c>
      <c r="I655" s="3" t="s">
        <v>794</v>
      </c>
      <c r="J655" s="3">
        <v>2</v>
      </c>
      <c r="K655" s="79">
        <v>11.6789222446018</v>
      </c>
      <c r="L655" s="79">
        <v>5.4915699677552698</v>
      </c>
      <c r="M655" s="79">
        <f>VLOOKUP(D655,metadata!A:P,16,FALSE)</f>
        <v>33.9</v>
      </c>
      <c r="N655" s="79">
        <f t="shared" si="25"/>
        <v>0.16199321438806105</v>
      </c>
      <c r="O655" s="80">
        <f t="shared" si="26"/>
        <v>0.16199321438806105</v>
      </c>
    </row>
    <row r="656" spans="1:15" x14ac:dyDescent="0.2">
      <c r="A656" s="3" t="s">
        <v>707</v>
      </c>
      <c r="B656" s="3" t="s">
        <v>591</v>
      </c>
      <c r="C656" s="3" t="s">
        <v>731</v>
      </c>
      <c r="D656" s="3" t="s">
        <v>627</v>
      </c>
      <c r="E656" s="3" t="s">
        <v>818</v>
      </c>
      <c r="F656" s="3">
        <v>21</v>
      </c>
      <c r="G656" s="1" t="s">
        <v>204</v>
      </c>
      <c r="H656" s="3" t="s">
        <v>71</v>
      </c>
      <c r="I656" s="3" t="s">
        <v>794</v>
      </c>
      <c r="J656" s="3">
        <v>1</v>
      </c>
      <c r="K656" s="79">
        <v>12.398688742882401</v>
      </c>
      <c r="L656" s="79">
        <v>3.67832328821879</v>
      </c>
      <c r="M656" s="79">
        <f>VLOOKUP(D656,metadata!A:P,16,FALSE)</f>
        <v>26</v>
      </c>
      <c r="N656" s="79">
        <f t="shared" si="25"/>
        <v>0.14147397262379963</v>
      </c>
      <c r="O656" s="80">
        <f t="shared" si="26"/>
        <v>0.14147397262379963</v>
      </c>
    </row>
    <row r="657" spans="1:15" x14ac:dyDescent="0.2">
      <c r="A657" s="3" t="s">
        <v>707</v>
      </c>
      <c r="B657" s="3" t="s">
        <v>591</v>
      </c>
      <c r="C657" s="3" t="s">
        <v>732</v>
      </c>
      <c r="D657" s="3" t="s">
        <v>627</v>
      </c>
      <c r="E657" s="3" t="s">
        <v>818</v>
      </c>
      <c r="F657" s="3">
        <v>21</v>
      </c>
      <c r="G657" s="1" t="s">
        <v>204</v>
      </c>
      <c r="H657" s="3" t="s">
        <v>71</v>
      </c>
      <c r="I657" s="3" t="s">
        <v>794</v>
      </c>
      <c r="J657" s="3">
        <v>2</v>
      </c>
      <c r="K657" s="79">
        <v>12.2997937188993</v>
      </c>
      <c r="L657" s="79">
        <v>3.8865448797283602</v>
      </c>
      <c r="M657" s="79">
        <f>VLOOKUP(D657,metadata!A:P,16,FALSE)</f>
        <v>26</v>
      </c>
      <c r="N657" s="79">
        <f t="shared" si="25"/>
        <v>0.14948249537416769</v>
      </c>
      <c r="O657" s="80">
        <f t="shared" si="26"/>
        <v>0.14948249537416769</v>
      </c>
    </row>
    <row r="658" spans="1:15" x14ac:dyDescent="0.2">
      <c r="A658" s="3" t="s">
        <v>707</v>
      </c>
      <c r="B658" s="3" t="s">
        <v>591</v>
      </c>
      <c r="C658" s="3" t="s">
        <v>733</v>
      </c>
      <c r="D658" s="3" t="s">
        <v>600</v>
      </c>
      <c r="E658" s="3" t="s">
        <v>814</v>
      </c>
      <c r="F658" s="3">
        <v>16</v>
      </c>
      <c r="G658" s="1" t="s">
        <v>203</v>
      </c>
      <c r="H658" s="3" t="s">
        <v>71</v>
      </c>
      <c r="I658" s="3" t="s">
        <v>795</v>
      </c>
      <c r="J658" s="3">
        <v>1</v>
      </c>
      <c r="K658" s="79">
        <v>13.493407480035399</v>
      </c>
      <c r="L658" s="79">
        <v>1.9995677790147</v>
      </c>
      <c r="M658" s="79">
        <f>VLOOKUP(D658,metadata!A:P,16,FALSE)</f>
        <v>16.399999999999999</v>
      </c>
      <c r="N658" s="79">
        <f t="shared" si="25"/>
        <v>0.12192486457406708</v>
      </c>
      <c r="O658" s="80">
        <f t="shared" si="26"/>
        <v>0.12192486457406708</v>
      </c>
    </row>
    <row r="659" spans="1:15" x14ac:dyDescent="0.2">
      <c r="A659" s="3" t="s">
        <v>707</v>
      </c>
      <c r="B659" s="3" t="s">
        <v>591</v>
      </c>
      <c r="C659" s="3" t="s">
        <v>734</v>
      </c>
      <c r="D659" s="3" t="s">
        <v>600</v>
      </c>
      <c r="E659" s="3" t="s">
        <v>814</v>
      </c>
      <c r="F659" s="3">
        <v>16</v>
      </c>
      <c r="G659" s="1" t="s">
        <v>203</v>
      </c>
      <c r="H659" s="3" t="s">
        <v>71</v>
      </c>
      <c r="I659" s="3" t="s">
        <v>795</v>
      </c>
      <c r="J659" s="3">
        <v>2</v>
      </c>
      <c r="K659" s="79">
        <v>13.5011748056921</v>
      </c>
      <c r="L659" s="79">
        <v>1.9909388173481899</v>
      </c>
      <c r="M659" s="79">
        <f>VLOOKUP(D659,metadata!A:P,16,FALSE)</f>
        <v>16.399999999999999</v>
      </c>
      <c r="N659" s="79">
        <f t="shared" si="25"/>
        <v>0.12139870837488964</v>
      </c>
      <c r="O659" s="80">
        <f t="shared" si="26"/>
        <v>0.12139870837488964</v>
      </c>
    </row>
    <row r="660" spans="1:15" x14ac:dyDescent="0.2">
      <c r="A660" s="3" t="s">
        <v>707</v>
      </c>
      <c r="B660" s="3" t="s">
        <v>591</v>
      </c>
      <c r="C660" s="3" t="s">
        <v>735</v>
      </c>
      <c r="D660" s="3" t="s">
        <v>601</v>
      </c>
      <c r="E660" s="3" t="s">
        <v>815</v>
      </c>
      <c r="F660" s="3">
        <v>0</v>
      </c>
      <c r="G660" s="1" t="s">
        <v>203</v>
      </c>
      <c r="H660" s="3" t="s">
        <v>71</v>
      </c>
      <c r="I660" s="3" t="s">
        <v>795</v>
      </c>
      <c r="J660" s="3">
        <v>1</v>
      </c>
      <c r="K660" s="79">
        <v>11.3066878332224</v>
      </c>
      <c r="L660" s="79">
        <v>6.7562617433799304</v>
      </c>
      <c r="M660" s="79">
        <f>VLOOKUP(D660,metadata!A:P,16,FALSE)</f>
        <v>24</v>
      </c>
      <c r="N660" s="79">
        <f t="shared" si="25"/>
        <v>0.28151090597416378</v>
      </c>
      <c r="O660" s="80">
        <f t="shared" si="26"/>
        <v>0.28151090597416378</v>
      </c>
    </row>
    <row r="661" spans="1:15" x14ac:dyDescent="0.2">
      <c r="A661" s="3" t="s">
        <v>707</v>
      </c>
      <c r="B661" s="3" t="s">
        <v>591</v>
      </c>
      <c r="C661" s="3" t="s">
        <v>736</v>
      </c>
      <c r="D661" s="3" t="s">
        <v>601</v>
      </c>
      <c r="E661" s="3" t="s">
        <v>815</v>
      </c>
      <c r="F661" s="3">
        <v>0</v>
      </c>
      <c r="G661" s="1" t="s">
        <v>203</v>
      </c>
      <c r="H661" s="3" t="s">
        <v>71</v>
      </c>
      <c r="I661" s="3" t="s">
        <v>795</v>
      </c>
      <c r="J661" s="3">
        <v>2</v>
      </c>
      <c r="K661" s="79">
        <v>11.2348777790678</v>
      </c>
      <c r="L661" s="79">
        <v>7.0318701767973097</v>
      </c>
      <c r="M661" s="79">
        <f>VLOOKUP(D661,metadata!A:P,16,FALSE)</f>
        <v>24</v>
      </c>
      <c r="N661" s="79">
        <f t="shared" si="25"/>
        <v>0.29299459069988792</v>
      </c>
      <c r="O661" s="80">
        <f t="shared" si="26"/>
        <v>0.29299459069988792</v>
      </c>
    </row>
    <row r="662" spans="1:15" x14ac:dyDescent="0.2">
      <c r="A662" s="3" t="s">
        <v>707</v>
      </c>
      <c r="B662" s="3" t="s">
        <v>591</v>
      </c>
      <c r="C662" s="3" t="s">
        <v>737</v>
      </c>
      <c r="D662" s="3" t="s">
        <v>602</v>
      </c>
      <c r="E662" s="3" t="s">
        <v>816</v>
      </c>
      <c r="F662" s="3">
        <v>4</v>
      </c>
      <c r="G662" s="1" t="s">
        <v>203</v>
      </c>
      <c r="H662" s="3" t="s">
        <v>71</v>
      </c>
      <c r="I662" s="3" t="s">
        <v>795</v>
      </c>
      <c r="J662" s="3">
        <v>1</v>
      </c>
      <c r="K662" s="79">
        <v>11.672869959669899</v>
      </c>
      <c r="L662" s="79">
        <v>5.5101068849002601</v>
      </c>
      <c r="M662" s="79">
        <f>VLOOKUP(D662,metadata!A:P,16,FALSE)</f>
        <v>22</v>
      </c>
      <c r="N662" s="79">
        <f t="shared" si="25"/>
        <v>0.25045940385910276</v>
      </c>
      <c r="O662" s="80">
        <f t="shared" si="26"/>
        <v>0.25045940385910276</v>
      </c>
    </row>
    <row r="663" spans="1:15" x14ac:dyDescent="0.2">
      <c r="A663" s="3" t="s">
        <v>707</v>
      </c>
      <c r="B663" s="3" t="s">
        <v>591</v>
      </c>
      <c r="C663" s="3" t="s">
        <v>738</v>
      </c>
      <c r="D663" s="3" t="s">
        <v>602</v>
      </c>
      <c r="E663" s="3" t="s">
        <v>816</v>
      </c>
      <c r="F663" s="3">
        <v>4</v>
      </c>
      <c r="G663" s="1" t="s">
        <v>203</v>
      </c>
      <c r="H663" s="3" t="s">
        <v>71</v>
      </c>
      <c r="I663" s="3" t="s">
        <v>795</v>
      </c>
      <c r="J663" s="3">
        <v>2</v>
      </c>
      <c r="K663" s="79">
        <v>11.702939287228901</v>
      </c>
      <c r="L663" s="79">
        <v>5.4186233479144903</v>
      </c>
      <c r="M663" s="79">
        <f>VLOOKUP(D663,metadata!A:P,16,FALSE)</f>
        <v>22</v>
      </c>
      <c r="N663" s="79">
        <f t="shared" si="25"/>
        <v>0.24630106126884047</v>
      </c>
      <c r="O663" s="80">
        <f t="shared" si="26"/>
        <v>0.24630106126884047</v>
      </c>
    </row>
    <row r="664" spans="1:15" x14ac:dyDescent="0.2">
      <c r="A664" s="3" t="s">
        <v>707</v>
      </c>
      <c r="B664" s="3" t="s">
        <v>591</v>
      </c>
      <c r="C664" s="3" t="s">
        <v>739</v>
      </c>
      <c r="D664" s="3" t="s">
        <v>603</v>
      </c>
      <c r="E664" s="3" t="s">
        <v>817</v>
      </c>
      <c r="F664" s="3">
        <v>8</v>
      </c>
      <c r="G664" s="1" t="s">
        <v>204</v>
      </c>
      <c r="H664" s="3" t="s">
        <v>71</v>
      </c>
      <c r="I664" s="3" t="s">
        <v>795</v>
      </c>
      <c r="J664" s="3">
        <v>1</v>
      </c>
      <c r="K664" s="79">
        <v>11.044918946814599</v>
      </c>
      <c r="L664" s="79">
        <v>7.8163637097632197</v>
      </c>
      <c r="M664" s="79">
        <f>VLOOKUP(D664,metadata!A:P,16,FALSE)</f>
        <v>30.3</v>
      </c>
      <c r="N664" s="79">
        <f t="shared" si="25"/>
        <v>0.25796579900208644</v>
      </c>
      <c r="O664" s="80">
        <f t="shared" si="26"/>
        <v>0.25796579900208644</v>
      </c>
    </row>
    <row r="665" spans="1:15" x14ac:dyDescent="0.2">
      <c r="A665" s="3" t="s">
        <v>707</v>
      </c>
      <c r="B665" s="3" t="s">
        <v>591</v>
      </c>
      <c r="C665" s="3" t="s">
        <v>740</v>
      </c>
      <c r="D665" s="3" t="s">
        <v>603</v>
      </c>
      <c r="E665" s="3" t="s">
        <v>817</v>
      </c>
      <c r="F665" s="3">
        <v>8</v>
      </c>
      <c r="G665" s="1" t="s">
        <v>204</v>
      </c>
      <c r="H665" s="3" t="s">
        <v>71</v>
      </c>
      <c r="I665" s="3" t="s">
        <v>795</v>
      </c>
      <c r="J665" s="3">
        <v>2</v>
      </c>
      <c r="K665" s="79">
        <v>11.0912843282472</v>
      </c>
      <c r="L665" s="79">
        <v>7.6171613316690996</v>
      </c>
      <c r="M665" s="79">
        <f>VLOOKUP(D665,metadata!A:P,16,FALSE)</f>
        <v>30.3</v>
      </c>
      <c r="N665" s="79">
        <f t="shared" si="25"/>
        <v>0.25139146309138943</v>
      </c>
      <c r="O665" s="80">
        <f t="shared" si="26"/>
        <v>0.25139146309138943</v>
      </c>
    </row>
    <row r="666" spans="1:15" x14ac:dyDescent="0.2">
      <c r="A666" s="3" t="s">
        <v>707</v>
      </c>
      <c r="B666" s="3" t="s">
        <v>591</v>
      </c>
      <c r="C666" s="3" t="s">
        <v>741</v>
      </c>
      <c r="D666" s="3" t="s">
        <v>630</v>
      </c>
      <c r="E666" s="3" t="s">
        <v>818</v>
      </c>
      <c r="F666" s="3">
        <v>21</v>
      </c>
      <c r="G666" s="1" t="s">
        <v>204</v>
      </c>
      <c r="H666" s="3" t="s">
        <v>71</v>
      </c>
      <c r="I666" s="3" t="s">
        <v>795</v>
      </c>
      <c r="J666" s="3">
        <v>1</v>
      </c>
      <c r="K666" s="79">
        <v>12.6126293207356</v>
      </c>
      <c r="L666" s="79">
        <v>3.26525391659349</v>
      </c>
      <c r="M666" s="79">
        <f>VLOOKUP(D666,metadata!A:P,16,FALSE)</f>
        <v>23.9</v>
      </c>
      <c r="N666" s="79">
        <f t="shared" si="25"/>
        <v>0.1366215027863385</v>
      </c>
      <c r="O666" s="80">
        <f t="shared" si="26"/>
        <v>0.1366215027863385</v>
      </c>
    </row>
    <row r="667" spans="1:15" x14ac:dyDescent="0.2">
      <c r="A667" s="3" t="s">
        <v>707</v>
      </c>
      <c r="B667" s="3" t="s">
        <v>591</v>
      </c>
      <c r="C667" s="3" t="s">
        <v>742</v>
      </c>
      <c r="D667" s="3" t="s">
        <v>630</v>
      </c>
      <c r="E667" s="3" t="s">
        <v>818</v>
      </c>
      <c r="F667" s="3">
        <v>21</v>
      </c>
      <c r="G667" s="1" t="s">
        <v>204</v>
      </c>
      <c r="H667" s="3" t="s">
        <v>71</v>
      </c>
      <c r="I667" s="3" t="s">
        <v>795</v>
      </c>
      <c r="J667" s="3">
        <v>2</v>
      </c>
      <c r="K667" s="79">
        <v>12.6736804711178</v>
      </c>
      <c r="L667" s="79">
        <v>3.1561249605699002</v>
      </c>
      <c r="M667" s="79">
        <f>VLOOKUP(D667,metadata!A:P,16,FALSE)</f>
        <v>23.9</v>
      </c>
      <c r="N667" s="79">
        <f t="shared" si="25"/>
        <v>0.13205543768074898</v>
      </c>
      <c r="O667" s="80">
        <f t="shared" si="26"/>
        <v>0.13205543768074898</v>
      </c>
    </row>
    <row r="668" spans="1:15" x14ac:dyDescent="0.2">
      <c r="A668" s="3" t="s">
        <v>707</v>
      </c>
      <c r="B668" s="3" t="s">
        <v>591</v>
      </c>
      <c r="C668" s="3" t="s">
        <v>743</v>
      </c>
      <c r="D668" s="3" t="s">
        <v>604</v>
      </c>
      <c r="E668" s="3" t="s">
        <v>814</v>
      </c>
      <c r="F668" s="3">
        <v>16</v>
      </c>
      <c r="G668" s="1" t="s">
        <v>203</v>
      </c>
      <c r="H668" s="3" t="s">
        <v>71</v>
      </c>
      <c r="I668" s="3" t="s">
        <v>796</v>
      </c>
      <c r="J668" s="3">
        <v>1</v>
      </c>
      <c r="K668" s="79">
        <v>11.857950948598701</v>
      </c>
      <c r="L668" s="79">
        <v>4.9705634080839998</v>
      </c>
      <c r="M668" s="79">
        <f>VLOOKUP(D668,metadata!A:P,16,FALSE)</f>
        <v>18.2</v>
      </c>
      <c r="N668" s="79">
        <f t="shared" si="25"/>
        <v>0.27310787956505495</v>
      </c>
      <c r="O668" s="80">
        <f t="shared" si="26"/>
        <v>0.27310787956505495</v>
      </c>
    </row>
    <row r="669" spans="1:15" x14ac:dyDescent="0.2">
      <c r="A669" s="3" t="s">
        <v>707</v>
      </c>
      <c r="B669" s="3" t="s">
        <v>591</v>
      </c>
      <c r="C669" s="3" t="s">
        <v>744</v>
      </c>
      <c r="D669" s="3" t="s">
        <v>604</v>
      </c>
      <c r="E669" s="3" t="s">
        <v>814</v>
      </c>
      <c r="F669" s="3">
        <v>16</v>
      </c>
      <c r="G669" s="1" t="s">
        <v>203</v>
      </c>
      <c r="H669" s="3" t="s">
        <v>71</v>
      </c>
      <c r="I669" s="3" t="s">
        <v>796</v>
      </c>
      <c r="J669" s="3">
        <v>2</v>
      </c>
      <c r="K669" s="79">
        <v>11.753666096614101</v>
      </c>
      <c r="L669" s="79">
        <v>5.2677204811105298</v>
      </c>
      <c r="M669" s="79">
        <f>VLOOKUP(D669,metadata!A:P,16,FALSE)</f>
        <v>18.2</v>
      </c>
      <c r="N669" s="79">
        <f t="shared" si="25"/>
        <v>0.28943519126980932</v>
      </c>
      <c r="O669" s="80">
        <f t="shared" si="26"/>
        <v>0.28943519126980932</v>
      </c>
    </row>
    <row r="670" spans="1:15" x14ac:dyDescent="0.2">
      <c r="A670" s="3" t="s">
        <v>707</v>
      </c>
      <c r="B670" s="3" t="s">
        <v>591</v>
      </c>
      <c r="C670" s="3" t="s">
        <v>745</v>
      </c>
      <c r="D670" s="3" t="s">
        <v>605</v>
      </c>
      <c r="E670" s="3" t="s">
        <v>815</v>
      </c>
      <c r="F670" s="3">
        <v>0</v>
      </c>
      <c r="G670" s="1" t="s">
        <v>203</v>
      </c>
      <c r="H670" s="3" t="s">
        <v>71</v>
      </c>
      <c r="I670" s="3" t="s">
        <v>796</v>
      </c>
      <c r="J670" s="3">
        <v>1</v>
      </c>
      <c r="K670" s="79">
        <v>12.722062605110301</v>
      </c>
      <c r="L670" s="79">
        <v>3.0722384038070998</v>
      </c>
      <c r="M670" s="79">
        <f>VLOOKUP(D670,metadata!A:P,16,FALSE)</f>
        <v>21.5</v>
      </c>
      <c r="N670" s="79">
        <f t="shared" si="25"/>
        <v>0.1428948094794</v>
      </c>
      <c r="O670" s="80">
        <f t="shared" si="26"/>
        <v>0.1428948094794</v>
      </c>
    </row>
    <row r="671" spans="1:15" x14ac:dyDescent="0.2">
      <c r="A671" s="3" t="s">
        <v>707</v>
      </c>
      <c r="B671" s="3" t="s">
        <v>591</v>
      </c>
      <c r="C671" s="3" t="s">
        <v>746</v>
      </c>
      <c r="D671" s="3" t="s">
        <v>605</v>
      </c>
      <c r="E671" s="3" t="s">
        <v>815</v>
      </c>
      <c r="F671" s="3">
        <v>0</v>
      </c>
      <c r="G671" s="1" t="s">
        <v>203</v>
      </c>
      <c r="H671" s="3" t="s">
        <v>71</v>
      </c>
      <c r="I671" s="3" t="s">
        <v>796</v>
      </c>
      <c r="J671" s="3">
        <v>2</v>
      </c>
      <c r="K671" s="79">
        <v>12.780281236995201</v>
      </c>
      <c r="L671" s="79">
        <v>2.97424729561879</v>
      </c>
      <c r="M671" s="79">
        <f>VLOOKUP(D671,metadata!A:P,16,FALSE)</f>
        <v>21.5</v>
      </c>
      <c r="N671" s="79">
        <f t="shared" si="25"/>
        <v>0.13833708351715301</v>
      </c>
      <c r="O671" s="80">
        <f t="shared" si="26"/>
        <v>0.13833708351715301</v>
      </c>
    </row>
    <row r="672" spans="1:15" x14ac:dyDescent="0.2">
      <c r="A672" s="3" t="s">
        <v>707</v>
      </c>
      <c r="B672" s="3" t="s">
        <v>591</v>
      </c>
      <c r="C672" s="3" t="s">
        <v>747</v>
      </c>
      <c r="D672" s="3" t="s">
        <v>606</v>
      </c>
      <c r="E672" s="3" t="s">
        <v>816</v>
      </c>
      <c r="F672" s="3">
        <v>4</v>
      </c>
      <c r="G672" s="1" t="s">
        <v>203</v>
      </c>
      <c r="H672" s="3" t="s">
        <v>71</v>
      </c>
      <c r="I672" s="3" t="s">
        <v>796</v>
      </c>
      <c r="J672" s="3">
        <v>1</v>
      </c>
      <c r="K672" s="79">
        <v>10.874644973818601</v>
      </c>
      <c r="L672" s="79">
        <v>8.5936701961028295</v>
      </c>
      <c r="M672" s="79">
        <f>VLOOKUP(D672,metadata!A:P,16,FALSE)</f>
        <v>26.9</v>
      </c>
      <c r="N672" s="79">
        <f t="shared" si="25"/>
        <v>0.31946729353542119</v>
      </c>
      <c r="O672" s="80">
        <f t="shared" si="26"/>
        <v>0.31946729353542119</v>
      </c>
    </row>
    <row r="673" spans="1:21" x14ac:dyDescent="0.2">
      <c r="A673" s="3" t="s">
        <v>707</v>
      </c>
      <c r="B673" s="3" t="s">
        <v>591</v>
      </c>
      <c r="C673" s="3" t="s">
        <v>748</v>
      </c>
      <c r="D673" s="3" t="s">
        <v>606</v>
      </c>
      <c r="E673" s="3" t="s">
        <v>816</v>
      </c>
      <c r="F673" s="3">
        <v>4</v>
      </c>
      <c r="G673" s="1" t="s">
        <v>203</v>
      </c>
      <c r="H673" s="3" t="s">
        <v>71</v>
      </c>
      <c r="I673" s="3" t="s">
        <v>796</v>
      </c>
      <c r="J673" s="3">
        <v>2</v>
      </c>
      <c r="K673" s="79">
        <v>10.8765753855137</v>
      </c>
      <c r="L673" s="79">
        <v>8.5844384274544208</v>
      </c>
      <c r="M673" s="79">
        <f>VLOOKUP(D673,metadata!A:P,16,FALSE)</f>
        <v>26.9</v>
      </c>
      <c r="N673" s="79">
        <f t="shared" si="25"/>
        <v>0.3191241051098298</v>
      </c>
      <c r="O673" s="80">
        <f t="shared" si="26"/>
        <v>0.3191241051098298</v>
      </c>
    </row>
    <row r="674" spans="1:21" x14ac:dyDescent="0.2">
      <c r="A674" s="3" t="s">
        <v>707</v>
      </c>
      <c r="B674" s="3" t="s">
        <v>591</v>
      </c>
      <c r="C674" s="3" t="s">
        <v>749</v>
      </c>
      <c r="D674" s="3" t="s">
        <v>607</v>
      </c>
      <c r="E674" s="3" t="s">
        <v>817</v>
      </c>
      <c r="F674" s="3">
        <v>8</v>
      </c>
      <c r="G674" s="1" t="s">
        <v>204</v>
      </c>
      <c r="H674" s="3" t="s">
        <v>71</v>
      </c>
      <c r="I674" s="3" t="s">
        <v>796</v>
      </c>
      <c r="J674" s="3">
        <v>1</v>
      </c>
      <c r="K674" s="79">
        <v>11.7507441879195</v>
      </c>
      <c r="L674" s="79">
        <v>5.2762974206588602</v>
      </c>
      <c r="M674" s="79">
        <f>VLOOKUP(D674,metadata!A:P,16,FALSE)</f>
        <v>32.5</v>
      </c>
      <c r="N674" s="79">
        <f t="shared" si="25"/>
        <v>0.16234761294334954</v>
      </c>
      <c r="O674" s="80">
        <f t="shared" si="26"/>
        <v>0.16234761294334954</v>
      </c>
    </row>
    <row r="675" spans="1:21" x14ac:dyDescent="0.2">
      <c r="A675" s="3" t="s">
        <v>707</v>
      </c>
      <c r="B675" s="3" t="s">
        <v>591</v>
      </c>
      <c r="C675" s="3" t="s">
        <v>750</v>
      </c>
      <c r="D675" s="3" t="s">
        <v>607</v>
      </c>
      <c r="E675" s="3" t="s">
        <v>817</v>
      </c>
      <c r="F675" s="3">
        <v>8</v>
      </c>
      <c r="G675" s="1" t="s">
        <v>204</v>
      </c>
      <c r="H675" s="3" t="s">
        <v>71</v>
      </c>
      <c r="I675" s="3" t="s">
        <v>796</v>
      </c>
      <c r="J675" s="3">
        <v>2</v>
      </c>
      <c r="K675" s="79">
        <v>11.8158640446195</v>
      </c>
      <c r="L675" s="79">
        <v>5.0884164273772798</v>
      </c>
      <c r="M675" s="79">
        <f>VLOOKUP(D675,metadata!A:P,16,FALSE)</f>
        <v>32.5</v>
      </c>
      <c r="N675" s="79">
        <f t="shared" si="25"/>
        <v>0.15656665930391631</v>
      </c>
      <c r="O675" s="80">
        <f t="shared" si="26"/>
        <v>0.15656665930391631</v>
      </c>
    </row>
    <row r="676" spans="1:21" x14ac:dyDescent="0.2">
      <c r="A676" s="3" t="s">
        <v>707</v>
      </c>
      <c r="B676" s="3" t="s">
        <v>591</v>
      </c>
      <c r="C676" s="3" t="s">
        <v>751</v>
      </c>
      <c r="D676" s="3" t="s">
        <v>633</v>
      </c>
      <c r="E676" s="3" t="s">
        <v>818</v>
      </c>
      <c r="F676" s="3">
        <v>21</v>
      </c>
      <c r="G676" s="1" t="s">
        <v>204</v>
      </c>
      <c r="H676" s="3" t="s">
        <v>71</v>
      </c>
      <c r="I676" s="3" t="s">
        <v>796</v>
      </c>
      <c r="J676" s="3">
        <v>1</v>
      </c>
      <c r="K676" s="79">
        <v>12.473993205659101</v>
      </c>
      <c r="L676" s="79">
        <v>3.5272848771622698</v>
      </c>
      <c r="M676" s="79">
        <f>VLOOKUP(D676,metadata!A:P,16,FALSE)</f>
        <v>26.4</v>
      </c>
      <c r="N676" s="79">
        <f t="shared" si="25"/>
        <v>0.13360927565008598</v>
      </c>
      <c r="O676" s="80">
        <f t="shared" si="26"/>
        <v>0.13360927565008598</v>
      </c>
    </row>
    <row r="677" spans="1:21" x14ac:dyDescent="0.2">
      <c r="A677" s="3" t="s">
        <v>707</v>
      </c>
      <c r="B677" s="3" t="s">
        <v>591</v>
      </c>
      <c r="C677" s="3" t="s">
        <v>752</v>
      </c>
      <c r="D677" s="3" t="s">
        <v>633</v>
      </c>
      <c r="E677" s="3" t="s">
        <v>818</v>
      </c>
      <c r="F677" s="3">
        <v>21</v>
      </c>
      <c r="G677" s="1" t="s">
        <v>204</v>
      </c>
      <c r="H677" s="3" t="s">
        <v>71</v>
      </c>
      <c r="I677" s="3" t="s">
        <v>796</v>
      </c>
      <c r="J677" s="3">
        <v>2</v>
      </c>
      <c r="K677" s="79">
        <v>12.3814111298959</v>
      </c>
      <c r="L677" s="79">
        <v>3.71387937248398</v>
      </c>
      <c r="M677" s="79">
        <f>VLOOKUP(D677,metadata!A:P,16,FALSE)</f>
        <v>26.4</v>
      </c>
      <c r="N677" s="79">
        <f t="shared" si="25"/>
        <v>0.14067724895772651</v>
      </c>
      <c r="O677" s="80">
        <f t="shared" si="26"/>
        <v>0.14067724895772651</v>
      </c>
    </row>
    <row r="678" spans="1:21" x14ac:dyDescent="0.2">
      <c r="A678" s="3" t="s">
        <v>707</v>
      </c>
      <c r="B678" s="3" t="s">
        <v>591</v>
      </c>
      <c r="C678" s="3" t="s">
        <v>753</v>
      </c>
      <c r="D678" s="3" t="s">
        <v>608</v>
      </c>
      <c r="E678" s="3" t="s">
        <v>814</v>
      </c>
      <c r="F678" s="3">
        <v>16</v>
      </c>
      <c r="G678" s="1" t="s">
        <v>203</v>
      </c>
      <c r="H678" s="3" t="s">
        <v>72</v>
      </c>
      <c r="I678" s="3" t="s">
        <v>793</v>
      </c>
      <c r="J678" s="3">
        <v>1</v>
      </c>
      <c r="K678" s="79">
        <v>13.5779267402228</v>
      </c>
      <c r="L678" s="79">
        <v>1.9076493145042299</v>
      </c>
      <c r="M678" s="79">
        <f>VLOOKUP(D678,metadata!A:P,16,FALSE)</f>
        <v>24.1</v>
      </c>
      <c r="N678" s="79">
        <f t="shared" si="25"/>
        <v>7.9155573215943145E-2</v>
      </c>
      <c r="O678" s="80">
        <f t="shared" si="26"/>
        <v>7.9155573215943145E-2</v>
      </c>
    </row>
    <row r="679" spans="1:21" x14ac:dyDescent="0.2">
      <c r="A679" s="3" t="s">
        <v>707</v>
      </c>
      <c r="B679" s="3" t="s">
        <v>591</v>
      </c>
      <c r="C679" s="3" t="s">
        <v>754</v>
      </c>
      <c r="D679" s="3" t="s">
        <v>608</v>
      </c>
      <c r="E679" s="3" t="s">
        <v>814</v>
      </c>
      <c r="F679" s="3">
        <v>16</v>
      </c>
      <c r="G679" s="1" t="s">
        <v>203</v>
      </c>
      <c r="H679" s="3" t="s">
        <v>72</v>
      </c>
      <c r="I679" s="3" t="s">
        <v>793</v>
      </c>
      <c r="J679" s="3">
        <v>2</v>
      </c>
      <c r="K679" s="79">
        <v>13.448022316626499</v>
      </c>
      <c r="L679" s="79">
        <v>2.0507405039250699</v>
      </c>
      <c r="M679" s="79">
        <f>VLOOKUP(D679,metadata!A:P,16,FALSE)</f>
        <v>24.1</v>
      </c>
      <c r="N679" s="79">
        <f t="shared" si="25"/>
        <v>8.5092966967845213E-2</v>
      </c>
      <c r="O679" s="80">
        <f t="shared" si="26"/>
        <v>8.5092966967845213E-2</v>
      </c>
    </row>
    <row r="680" spans="1:21" x14ac:dyDescent="0.2">
      <c r="A680" s="3" t="s">
        <v>707</v>
      </c>
      <c r="B680" s="3" t="s">
        <v>591</v>
      </c>
      <c r="C680" s="3" t="s">
        <v>755</v>
      </c>
      <c r="D680" s="3" t="s">
        <v>609</v>
      </c>
      <c r="E680" s="3" t="s">
        <v>815</v>
      </c>
      <c r="F680" s="3">
        <v>0</v>
      </c>
      <c r="G680" s="1" t="s">
        <v>203</v>
      </c>
      <c r="H680" s="3" t="s">
        <v>72</v>
      </c>
      <c r="I680" s="3" t="s">
        <v>793</v>
      </c>
      <c r="J680" s="3">
        <v>1</v>
      </c>
      <c r="K680" s="79">
        <v>14.365007559031501</v>
      </c>
      <c r="L680" s="79">
        <v>1.2307636213039099</v>
      </c>
      <c r="M680" s="79">
        <f>VLOOKUP(D680,metadata!A:P,16,FALSE)</f>
        <v>22.7</v>
      </c>
      <c r="N680" s="79">
        <f t="shared" si="25"/>
        <v>5.4218661731449777E-2</v>
      </c>
      <c r="O680" s="80">
        <f t="shared" si="26"/>
        <v>5.4218661731449777E-2</v>
      </c>
    </row>
    <row r="681" spans="1:21" x14ac:dyDescent="0.2">
      <c r="A681" s="3" t="s">
        <v>707</v>
      </c>
      <c r="B681" s="3" t="s">
        <v>591</v>
      </c>
      <c r="C681" s="3" t="s">
        <v>756</v>
      </c>
      <c r="D681" s="3" t="s">
        <v>609</v>
      </c>
      <c r="E681" s="3" t="s">
        <v>815</v>
      </c>
      <c r="F681" s="3">
        <v>0</v>
      </c>
      <c r="G681" s="1" t="s">
        <v>203</v>
      </c>
      <c r="H681" s="3" t="s">
        <v>72</v>
      </c>
      <c r="I681" s="3" t="s">
        <v>793</v>
      </c>
      <c r="J681" s="3">
        <v>2</v>
      </c>
      <c r="K681" s="79">
        <v>14.286946317014699</v>
      </c>
      <c r="L681" s="79">
        <v>1.2854365004509101</v>
      </c>
      <c r="M681" s="79">
        <f>VLOOKUP(D681,metadata!A:P,16,FALSE)</f>
        <v>22.7</v>
      </c>
      <c r="N681" s="79">
        <f t="shared" si="25"/>
        <v>5.662715861017225E-2</v>
      </c>
      <c r="O681" s="80">
        <f t="shared" si="26"/>
        <v>5.662715861017225E-2</v>
      </c>
    </row>
    <row r="682" spans="1:21" x14ac:dyDescent="0.2">
      <c r="A682" s="3" t="s">
        <v>707</v>
      </c>
      <c r="B682" s="3" t="s">
        <v>591</v>
      </c>
      <c r="C682" s="3" t="s">
        <v>757</v>
      </c>
      <c r="D682" s="3" t="s">
        <v>610</v>
      </c>
      <c r="E682" s="3" t="s">
        <v>816</v>
      </c>
      <c r="F682" s="3">
        <v>4</v>
      </c>
      <c r="G682" s="1" t="s">
        <v>203</v>
      </c>
      <c r="H682" s="3" t="s">
        <v>72</v>
      </c>
      <c r="I682" s="3" t="s">
        <v>793</v>
      </c>
      <c r="J682" s="3">
        <v>1</v>
      </c>
      <c r="K682" s="79">
        <v>15.5482430196259</v>
      </c>
      <c r="L682" s="79">
        <v>0.63687861879715102</v>
      </c>
      <c r="M682" s="79">
        <f>VLOOKUP(D682,metadata!A:P,16,FALSE)</f>
        <v>21.3</v>
      </c>
      <c r="N682" s="79">
        <f t="shared" si="25"/>
        <v>2.9900404638363895E-2</v>
      </c>
      <c r="O682" s="80">
        <f t="shared" si="26"/>
        <v>2.9900404638363895E-2</v>
      </c>
    </row>
    <row r="683" spans="1:21" x14ac:dyDescent="0.2">
      <c r="A683" s="3" t="s">
        <v>707</v>
      </c>
      <c r="B683" s="3" t="s">
        <v>591</v>
      </c>
      <c r="C683" s="3" t="s">
        <v>758</v>
      </c>
      <c r="D683" s="3" t="s">
        <v>610</v>
      </c>
      <c r="E683" s="3" t="s">
        <v>816</v>
      </c>
      <c r="F683" s="3">
        <v>4</v>
      </c>
      <c r="G683" s="1" t="s">
        <v>203</v>
      </c>
      <c r="H683" s="3" t="s">
        <v>72</v>
      </c>
      <c r="I683" s="3" t="s">
        <v>793</v>
      </c>
      <c r="J683" s="3">
        <v>2</v>
      </c>
      <c r="K683" s="79">
        <v>15.4697100320228</v>
      </c>
      <c r="L683" s="79">
        <v>0.66534472572591397</v>
      </c>
      <c r="M683" s="79">
        <f>VLOOKUP(D683,metadata!A:P,16,FALSE)</f>
        <v>21.3</v>
      </c>
      <c r="N683" s="79">
        <f t="shared" si="25"/>
        <v>3.1236841583376241E-2</v>
      </c>
      <c r="O683" s="80">
        <f t="shared" si="26"/>
        <v>3.1236841583376241E-2</v>
      </c>
      <c r="T683" s="79"/>
      <c r="U683" s="79"/>
    </row>
    <row r="684" spans="1:21" x14ac:dyDescent="0.2">
      <c r="A684" s="3" t="s">
        <v>707</v>
      </c>
      <c r="B684" s="3" t="s">
        <v>591</v>
      </c>
      <c r="C684" s="3" t="s">
        <v>759</v>
      </c>
      <c r="D684" s="3" t="s">
        <v>611</v>
      </c>
      <c r="E684" s="3" t="s">
        <v>817</v>
      </c>
      <c r="F684" s="3">
        <v>8</v>
      </c>
      <c r="G684" s="1" t="s">
        <v>204</v>
      </c>
      <c r="H684" s="3" t="s">
        <v>72</v>
      </c>
      <c r="I684" s="3" t="s">
        <v>793</v>
      </c>
      <c r="J684" s="3">
        <v>1</v>
      </c>
      <c r="K684" s="79">
        <v>14.599215595384001</v>
      </c>
      <c r="L684" s="79">
        <v>1.0802912097338699</v>
      </c>
      <c r="M684" s="79">
        <f>VLOOKUP(D684,metadata!A:P,16,FALSE)</f>
        <v>25.9</v>
      </c>
      <c r="N684" s="79">
        <f t="shared" si="25"/>
        <v>4.1710085317910039E-2</v>
      </c>
      <c r="O684" s="80">
        <f t="shared" si="26"/>
        <v>4.1710085317910039E-2</v>
      </c>
      <c r="T684" s="79"/>
      <c r="U684" s="79"/>
    </row>
    <row r="685" spans="1:21" x14ac:dyDescent="0.2">
      <c r="A685" s="3" t="s">
        <v>707</v>
      </c>
      <c r="B685" s="3" t="s">
        <v>591</v>
      </c>
      <c r="C685" s="3" t="s">
        <v>760</v>
      </c>
      <c r="D685" s="3" t="s">
        <v>611</v>
      </c>
      <c r="E685" s="3" t="s">
        <v>817</v>
      </c>
      <c r="F685" s="3">
        <v>8</v>
      </c>
      <c r="G685" s="1" t="s">
        <v>204</v>
      </c>
      <c r="H685" s="3" t="s">
        <v>72</v>
      </c>
      <c r="I685" s="3" t="s">
        <v>793</v>
      </c>
      <c r="J685" s="3">
        <v>2</v>
      </c>
      <c r="K685" s="79">
        <v>14.553965581436399</v>
      </c>
      <c r="L685" s="79">
        <v>1.1078545382176399</v>
      </c>
      <c r="M685" s="79">
        <f>VLOOKUP(D685,metadata!A:P,16,FALSE)</f>
        <v>25.9</v>
      </c>
      <c r="N685" s="79">
        <f t="shared" si="25"/>
        <v>4.2774306494889572E-2</v>
      </c>
      <c r="O685" s="80">
        <f t="shared" si="26"/>
        <v>4.2774306494889572E-2</v>
      </c>
      <c r="T685" s="79"/>
      <c r="U685" s="79"/>
    </row>
    <row r="686" spans="1:21" x14ac:dyDescent="0.2">
      <c r="A686" s="3" t="s">
        <v>707</v>
      </c>
      <c r="B686" s="3" t="s">
        <v>591</v>
      </c>
      <c r="C686" s="3" t="s">
        <v>761</v>
      </c>
      <c r="D686" s="3" t="s">
        <v>636</v>
      </c>
      <c r="E686" s="3" t="s">
        <v>818</v>
      </c>
      <c r="F686" s="3">
        <v>21</v>
      </c>
      <c r="G686" s="1" t="s">
        <v>204</v>
      </c>
      <c r="H686" s="3" t="s">
        <v>72</v>
      </c>
      <c r="I686" s="3" t="s">
        <v>793</v>
      </c>
      <c r="J686" s="3">
        <v>1</v>
      </c>
      <c r="K686" s="79">
        <v>15.1467407240543</v>
      </c>
      <c r="L686" s="79">
        <v>0.79642315193762203</v>
      </c>
      <c r="M686" s="79">
        <f>VLOOKUP(D686,metadata!A:P,16,FALSE)</f>
        <v>24.3</v>
      </c>
      <c r="N686" s="79">
        <f t="shared" si="25"/>
        <v>3.2774615306074978E-2</v>
      </c>
      <c r="O686" s="80">
        <f t="shared" si="26"/>
        <v>3.2774615306074978E-2</v>
      </c>
      <c r="T686" s="79"/>
      <c r="U686" s="79"/>
    </row>
    <row r="687" spans="1:21" x14ac:dyDescent="0.2">
      <c r="A687" s="3" t="s">
        <v>707</v>
      </c>
      <c r="B687" s="3" t="s">
        <v>591</v>
      </c>
      <c r="C687" s="3" t="s">
        <v>762</v>
      </c>
      <c r="D687" s="3" t="s">
        <v>636</v>
      </c>
      <c r="E687" s="3" t="s">
        <v>818</v>
      </c>
      <c r="F687" s="3">
        <v>21</v>
      </c>
      <c r="G687" s="1" t="s">
        <v>204</v>
      </c>
      <c r="H687" s="3" t="s">
        <v>72</v>
      </c>
      <c r="I687" s="3" t="s">
        <v>793</v>
      </c>
      <c r="J687" s="3">
        <v>2</v>
      </c>
      <c r="K687" s="79">
        <v>15.455484816183001</v>
      </c>
      <c r="L687" s="79">
        <v>0.67063546405049801</v>
      </c>
      <c r="M687" s="79">
        <f>VLOOKUP(D687,metadata!A:P,16,FALSE)</f>
        <v>24.3</v>
      </c>
      <c r="N687" s="79">
        <f t="shared" si="25"/>
        <v>2.7598167244876459E-2</v>
      </c>
      <c r="O687" s="80">
        <f t="shared" si="26"/>
        <v>2.7598167244876459E-2</v>
      </c>
      <c r="T687" s="79"/>
      <c r="U687" s="79"/>
    </row>
    <row r="688" spans="1:21" x14ac:dyDescent="0.2">
      <c r="A688" s="3" t="s">
        <v>707</v>
      </c>
      <c r="B688" s="3" t="s">
        <v>591</v>
      </c>
      <c r="C688" s="3" t="s">
        <v>763</v>
      </c>
      <c r="D688" s="3" t="s">
        <v>612</v>
      </c>
      <c r="E688" s="3" t="s">
        <v>814</v>
      </c>
      <c r="F688" s="3">
        <v>16</v>
      </c>
      <c r="G688" s="1" t="s">
        <v>203</v>
      </c>
      <c r="H688" s="3" t="s">
        <v>72</v>
      </c>
      <c r="I688" s="3" t="s">
        <v>794</v>
      </c>
      <c r="J688" s="3">
        <v>1</v>
      </c>
      <c r="K688" s="79">
        <v>11.472340291290299</v>
      </c>
      <c r="L688" s="79">
        <v>6.1609838612211796</v>
      </c>
      <c r="M688" s="79">
        <f>VLOOKUP(D688,metadata!A:P,16,FALSE)</f>
        <v>35.700000000000003</v>
      </c>
      <c r="N688" s="79">
        <f t="shared" si="25"/>
        <v>0.17257657874569129</v>
      </c>
      <c r="O688" s="80">
        <f t="shared" si="26"/>
        <v>0.17257657874569129</v>
      </c>
      <c r="T688" s="79"/>
      <c r="U688" s="79"/>
    </row>
    <row r="689" spans="1:26" x14ac:dyDescent="0.2">
      <c r="A689" s="3" t="s">
        <v>707</v>
      </c>
      <c r="B689" s="3" t="s">
        <v>591</v>
      </c>
      <c r="C689" s="3" t="s">
        <v>764</v>
      </c>
      <c r="D689" s="3" t="s">
        <v>612</v>
      </c>
      <c r="E689" s="3" t="s">
        <v>814</v>
      </c>
      <c r="F689" s="3">
        <v>16</v>
      </c>
      <c r="G689" s="1" t="s">
        <v>203</v>
      </c>
      <c r="H689" s="3" t="s">
        <v>72</v>
      </c>
      <c r="I689" s="3" t="s">
        <v>794</v>
      </c>
      <c r="J689" s="3">
        <v>2</v>
      </c>
      <c r="K689" s="79">
        <v>11.485417444866901</v>
      </c>
      <c r="L689" s="79">
        <v>6.1162874321387299</v>
      </c>
      <c r="M689" s="79">
        <f>VLOOKUP(D689,metadata!A:P,16,FALSE)</f>
        <v>35.700000000000003</v>
      </c>
      <c r="N689" s="79">
        <f t="shared" si="25"/>
        <v>0.17132457793105685</v>
      </c>
      <c r="O689" s="80">
        <f t="shared" si="26"/>
        <v>0.17132457793105685</v>
      </c>
      <c r="T689" s="79"/>
      <c r="U689" s="79"/>
    </row>
    <row r="690" spans="1:26" x14ac:dyDescent="0.2">
      <c r="A690" s="3" t="s">
        <v>707</v>
      </c>
      <c r="B690" s="3" t="s">
        <v>591</v>
      </c>
      <c r="C690" s="3" t="s">
        <v>765</v>
      </c>
      <c r="D690" s="3" t="s">
        <v>613</v>
      </c>
      <c r="E690" s="3" t="s">
        <v>815</v>
      </c>
      <c r="F690" s="3">
        <v>0</v>
      </c>
      <c r="G690" s="1" t="s">
        <v>203</v>
      </c>
      <c r="H690" s="3" t="s">
        <v>72</v>
      </c>
      <c r="I690" s="3" t="s">
        <v>794</v>
      </c>
      <c r="J690" s="3">
        <v>1</v>
      </c>
      <c r="K690" s="79">
        <v>13.152952532762299</v>
      </c>
      <c r="L690" s="79">
        <v>2.4169156148853399</v>
      </c>
      <c r="M690" s="79">
        <f>VLOOKUP(D690,metadata!A:P,16,FALSE)</f>
        <v>24.4</v>
      </c>
      <c r="N690" s="79">
        <f t="shared" si="25"/>
        <v>9.9053918642841798E-2</v>
      </c>
      <c r="O690" s="80">
        <f t="shared" si="26"/>
        <v>9.9053918642841798E-2</v>
      </c>
      <c r="T690" s="79"/>
      <c r="U690" s="79"/>
    </row>
    <row r="691" spans="1:26" x14ac:dyDescent="0.2">
      <c r="A691" s="3" t="s">
        <v>707</v>
      </c>
      <c r="B691" s="3" t="s">
        <v>591</v>
      </c>
      <c r="C691" s="3" t="s">
        <v>766</v>
      </c>
      <c r="D691" s="3" t="s">
        <v>613</v>
      </c>
      <c r="E691" s="3" t="s">
        <v>815</v>
      </c>
      <c r="F691" s="3">
        <v>0</v>
      </c>
      <c r="G691" s="1" t="s">
        <v>203</v>
      </c>
      <c r="H691" s="3" t="s">
        <v>72</v>
      </c>
      <c r="I691" s="3" t="s">
        <v>794</v>
      </c>
      <c r="J691" s="3">
        <v>2</v>
      </c>
      <c r="K691" s="79">
        <v>13.1771880570451</v>
      </c>
      <c r="L691" s="79">
        <v>2.38452071271288</v>
      </c>
      <c r="M691" s="79">
        <f>VLOOKUP(D691,metadata!A:P,16,FALSE)</f>
        <v>24.4</v>
      </c>
      <c r="N691" s="79">
        <f t="shared" si="25"/>
        <v>9.7726258717740988E-2</v>
      </c>
      <c r="O691" s="80">
        <f t="shared" si="26"/>
        <v>9.7726258717740988E-2</v>
      </c>
    </row>
    <row r="692" spans="1:26" x14ac:dyDescent="0.2">
      <c r="A692" s="3" t="s">
        <v>707</v>
      </c>
      <c r="B692" s="3" t="s">
        <v>591</v>
      </c>
      <c r="C692" s="3" t="s">
        <v>767</v>
      </c>
      <c r="D692" s="3" t="s">
        <v>614</v>
      </c>
      <c r="E692" s="3" t="s">
        <v>816</v>
      </c>
      <c r="F692" s="3">
        <v>4</v>
      </c>
      <c r="G692" s="1" t="s">
        <v>203</v>
      </c>
      <c r="H692" s="3" t="s">
        <v>72</v>
      </c>
      <c r="I692" s="3" t="s">
        <v>794</v>
      </c>
      <c r="J692" s="3">
        <v>1</v>
      </c>
      <c r="K692" s="79">
        <v>11.208627058670601</v>
      </c>
      <c r="L692" s="79">
        <v>7.1354033303745696</v>
      </c>
      <c r="M692" s="79">
        <f>VLOOKUP(D692,metadata!A:P,16,FALSE)</f>
        <v>32.6</v>
      </c>
      <c r="N692" s="79">
        <f t="shared" si="25"/>
        <v>0.21887740277222606</v>
      </c>
      <c r="O692" s="80">
        <f t="shared" si="26"/>
        <v>0.21887740277222606</v>
      </c>
    </row>
    <row r="693" spans="1:26" x14ac:dyDescent="0.2">
      <c r="A693" s="3" t="s">
        <v>707</v>
      </c>
      <c r="B693" s="3" t="s">
        <v>591</v>
      </c>
      <c r="C693" s="3" t="s">
        <v>768</v>
      </c>
      <c r="D693" s="3" t="s">
        <v>614</v>
      </c>
      <c r="E693" s="3" t="s">
        <v>816</v>
      </c>
      <c r="F693" s="3">
        <v>4</v>
      </c>
      <c r="G693" s="1" t="s">
        <v>203</v>
      </c>
      <c r="H693" s="3" t="s">
        <v>72</v>
      </c>
      <c r="I693" s="3" t="s">
        <v>794</v>
      </c>
      <c r="J693" s="3">
        <v>2</v>
      </c>
      <c r="K693" s="79">
        <v>11.279798808181001</v>
      </c>
      <c r="L693" s="79">
        <v>6.8581739625266103</v>
      </c>
      <c r="M693" s="79">
        <f>VLOOKUP(D693,metadata!A:P,16,FALSE)</f>
        <v>32.6</v>
      </c>
      <c r="N693" s="79">
        <f t="shared" si="25"/>
        <v>0.21037343443333159</v>
      </c>
      <c r="O693" s="80">
        <f t="shared" si="26"/>
        <v>0.21037343443333159</v>
      </c>
      <c r="S693" s="79"/>
      <c r="T693" s="79"/>
      <c r="U693" s="79"/>
      <c r="V693" s="79"/>
      <c r="W693" s="79"/>
      <c r="X693" s="79"/>
      <c r="Y693" s="79"/>
      <c r="Z693" s="79"/>
    </row>
    <row r="694" spans="1:26" x14ac:dyDescent="0.2">
      <c r="A694" s="3" t="s">
        <v>707</v>
      </c>
      <c r="B694" s="3" t="s">
        <v>591</v>
      </c>
      <c r="C694" s="3" t="s">
        <v>769</v>
      </c>
      <c r="D694" s="3" t="s">
        <v>615</v>
      </c>
      <c r="E694" s="3" t="s">
        <v>817</v>
      </c>
      <c r="F694" s="3">
        <v>8</v>
      </c>
      <c r="G694" s="1" t="s">
        <v>204</v>
      </c>
      <c r="H694" s="3" t="s">
        <v>72</v>
      </c>
      <c r="I694" s="3" t="s">
        <v>794</v>
      </c>
      <c r="J694" s="3">
        <v>1</v>
      </c>
      <c r="K694" s="79">
        <v>13.2858319826711</v>
      </c>
      <c r="L694" s="79">
        <v>2.2445533296806</v>
      </c>
      <c r="M694" s="79">
        <f>VLOOKUP(D694,metadata!A:P,16,FALSE)</f>
        <v>23.5</v>
      </c>
      <c r="N694" s="79">
        <f t="shared" si="25"/>
        <v>9.5512907645982983E-2</v>
      </c>
      <c r="O694" s="80">
        <f t="shared" si="26"/>
        <v>9.5512907645982983E-2</v>
      </c>
      <c r="S694" s="79"/>
      <c r="T694" s="79"/>
      <c r="U694" s="79"/>
      <c r="V694" s="79"/>
      <c r="W694" s="79"/>
      <c r="X694" s="79"/>
      <c r="Y694" s="79"/>
      <c r="Z694" s="79"/>
    </row>
    <row r="695" spans="1:26" x14ac:dyDescent="0.2">
      <c r="A695" s="3" t="s">
        <v>707</v>
      </c>
      <c r="B695" s="3" t="s">
        <v>591</v>
      </c>
      <c r="C695" s="3" t="s">
        <v>770</v>
      </c>
      <c r="D695" s="3" t="s">
        <v>615</v>
      </c>
      <c r="E695" s="3" t="s">
        <v>817</v>
      </c>
      <c r="F695" s="3">
        <v>8</v>
      </c>
      <c r="G695" s="1" t="s">
        <v>204</v>
      </c>
      <c r="H695" s="3" t="s">
        <v>72</v>
      </c>
      <c r="I695" s="3" t="s">
        <v>794</v>
      </c>
      <c r="J695" s="3">
        <v>2</v>
      </c>
      <c r="K695" s="79">
        <v>13.1822824641509</v>
      </c>
      <c r="L695" s="79">
        <v>2.3777665951052498</v>
      </c>
      <c r="M695" s="79">
        <f>VLOOKUP(D695,metadata!A:P,16,FALSE)</f>
        <v>23.5</v>
      </c>
      <c r="N695" s="79">
        <f t="shared" si="25"/>
        <v>0.10118155723852126</v>
      </c>
      <c r="O695" s="80">
        <f t="shared" si="26"/>
        <v>0.10118155723852126</v>
      </c>
      <c r="S695" s="79"/>
      <c r="T695" s="79"/>
      <c r="U695" s="79"/>
    </row>
    <row r="696" spans="1:26" x14ac:dyDescent="0.2">
      <c r="A696" s="3" t="s">
        <v>707</v>
      </c>
      <c r="B696" s="3" t="s">
        <v>591</v>
      </c>
      <c r="C696" s="3" t="s">
        <v>771</v>
      </c>
      <c r="D696" s="3" t="s">
        <v>639</v>
      </c>
      <c r="E696" s="3" t="s">
        <v>818</v>
      </c>
      <c r="F696" s="3">
        <v>21</v>
      </c>
      <c r="G696" s="1" t="s">
        <v>204</v>
      </c>
      <c r="H696" s="3" t="s">
        <v>72</v>
      </c>
      <c r="I696" s="3" t="s">
        <v>794</v>
      </c>
      <c r="J696" s="3">
        <v>1</v>
      </c>
      <c r="K696" s="79">
        <v>12.6486179226834</v>
      </c>
      <c r="L696" s="79">
        <v>3.2004758969568199</v>
      </c>
      <c r="M696" s="79">
        <f>VLOOKUP(D696,metadata!A:P,16,FALSE)</f>
        <v>33.299999999999997</v>
      </c>
      <c r="N696" s="79">
        <f t="shared" si="25"/>
        <v>9.6110387296000604E-2</v>
      </c>
      <c r="O696" s="80">
        <f t="shared" si="26"/>
        <v>9.6110387296000604E-2</v>
      </c>
      <c r="S696" s="79"/>
      <c r="T696" s="79"/>
      <c r="U696" s="79"/>
    </row>
    <row r="697" spans="1:26" x14ac:dyDescent="0.2">
      <c r="A697" s="3" t="s">
        <v>707</v>
      </c>
      <c r="B697" s="3" t="s">
        <v>591</v>
      </c>
      <c r="C697" s="3" t="s">
        <v>772</v>
      </c>
      <c r="D697" s="3" t="s">
        <v>639</v>
      </c>
      <c r="E697" s="3" t="s">
        <v>818</v>
      </c>
      <c r="F697" s="3">
        <v>21</v>
      </c>
      <c r="G697" s="1" t="s">
        <v>204</v>
      </c>
      <c r="H697" s="3" t="s">
        <v>72</v>
      </c>
      <c r="I697" s="3" t="s">
        <v>794</v>
      </c>
      <c r="J697" s="3">
        <v>2</v>
      </c>
      <c r="K697" s="79">
        <v>12.6499857582125</v>
      </c>
      <c r="L697" s="79">
        <v>3.1980393614830098</v>
      </c>
      <c r="M697" s="79">
        <f>VLOOKUP(D697,metadata!A:P,16,FALSE)</f>
        <v>33.299999999999997</v>
      </c>
      <c r="N697" s="79">
        <f t="shared" si="25"/>
        <v>9.6037218062552859E-2</v>
      </c>
      <c r="O697" s="80">
        <f t="shared" si="26"/>
        <v>9.6037218062552859E-2</v>
      </c>
    </row>
    <row r="698" spans="1:26" x14ac:dyDescent="0.2">
      <c r="A698" s="3" t="s">
        <v>707</v>
      </c>
      <c r="B698" s="3" t="s">
        <v>591</v>
      </c>
      <c r="C698" s="3" t="s">
        <v>773</v>
      </c>
      <c r="D698" s="3" t="s">
        <v>616</v>
      </c>
      <c r="E698" s="3" t="s">
        <v>814</v>
      </c>
      <c r="F698" s="3">
        <v>16</v>
      </c>
      <c r="G698" s="1" t="s">
        <v>203</v>
      </c>
      <c r="H698" s="3" t="s">
        <v>72</v>
      </c>
      <c r="I698" s="3" t="s">
        <v>795</v>
      </c>
      <c r="J698" s="3">
        <v>1</v>
      </c>
      <c r="K698" s="79">
        <v>11.950324199663999</v>
      </c>
      <c r="L698" s="79">
        <v>4.7213789229226402</v>
      </c>
      <c r="M698" s="79">
        <f>VLOOKUP(D698,metadata!A:P,16,FALSE)</f>
        <v>35.200000000000003</v>
      </c>
      <c r="N698" s="79">
        <f t="shared" si="25"/>
        <v>0.13413008303757498</v>
      </c>
      <c r="O698" s="80">
        <f t="shared" si="26"/>
        <v>0.13413008303757498</v>
      </c>
    </row>
    <row r="699" spans="1:26" x14ac:dyDescent="0.2">
      <c r="A699" s="3" t="s">
        <v>707</v>
      </c>
      <c r="B699" s="3" t="s">
        <v>591</v>
      </c>
      <c r="C699" s="3" t="s">
        <v>774</v>
      </c>
      <c r="D699" s="3" t="s">
        <v>616</v>
      </c>
      <c r="E699" s="3" t="s">
        <v>814</v>
      </c>
      <c r="F699" s="3">
        <v>16</v>
      </c>
      <c r="G699" s="1" t="s">
        <v>203</v>
      </c>
      <c r="H699" s="3" t="s">
        <v>72</v>
      </c>
      <c r="I699" s="3" t="s">
        <v>795</v>
      </c>
      <c r="J699" s="3">
        <v>2</v>
      </c>
      <c r="K699" s="79">
        <v>11.819815573363799</v>
      </c>
      <c r="L699" s="79">
        <v>5.0772333897798898</v>
      </c>
      <c r="M699" s="79">
        <f>VLOOKUP(D699,metadata!A:P,16,FALSE)</f>
        <v>35.200000000000003</v>
      </c>
      <c r="N699" s="79">
        <f t="shared" si="25"/>
        <v>0.14423958493692868</v>
      </c>
      <c r="O699" s="80">
        <f t="shared" si="26"/>
        <v>0.14423958493692868</v>
      </c>
    </row>
    <row r="700" spans="1:26" x14ac:dyDescent="0.2">
      <c r="A700" s="3" t="s">
        <v>707</v>
      </c>
      <c r="B700" s="3" t="s">
        <v>591</v>
      </c>
      <c r="C700" s="3" t="s">
        <v>775</v>
      </c>
      <c r="D700" s="3" t="s">
        <v>617</v>
      </c>
      <c r="E700" s="3" t="s">
        <v>815</v>
      </c>
      <c r="F700" s="3">
        <v>0</v>
      </c>
      <c r="G700" s="1" t="s">
        <v>203</v>
      </c>
      <c r="H700" s="3" t="s">
        <v>72</v>
      </c>
      <c r="I700" s="3" t="s">
        <v>795</v>
      </c>
      <c r="J700" s="3">
        <v>1</v>
      </c>
      <c r="K700" s="79">
        <v>15.92636126861</v>
      </c>
      <c r="L700" s="79">
        <v>0.51596940966806804</v>
      </c>
      <c r="M700" s="79">
        <f>VLOOKUP(D700,metadata!A:P,16,FALSE)</f>
        <v>20.6</v>
      </c>
      <c r="N700" s="79">
        <f t="shared" si="25"/>
        <v>2.5047058721750875E-2</v>
      </c>
      <c r="O700" s="80">
        <f t="shared" si="26"/>
        <v>2.5047058721750875E-2</v>
      </c>
    </row>
    <row r="701" spans="1:26" x14ac:dyDescent="0.2">
      <c r="A701" s="3" t="s">
        <v>707</v>
      </c>
      <c r="B701" s="3" t="s">
        <v>591</v>
      </c>
      <c r="C701" s="3" t="s">
        <v>776</v>
      </c>
      <c r="D701" s="3" t="s">
        <v>617</v>
      </c>
      <c r="E701" s="3" t="s">
        <v>815</v>
      </c>
      <c r="F701" s="3">
        <v>0</v>
      </c>
      <c r="G701" s="1" t="s">
        <v>203</v>
      </c>
      <c r="H701" s="3" t="s">
        <v>72</v>
      </c>
      <c r="I701" s="3" t="s">
        <v>795</v>
      </c>
      <c r="J701" s="3">
        <v>2</v>
      </c>
      <c r="K701" s="79">
        <v>15.906941592703401</v>
      </c>
      <c r="L701" s="79">
        <v>0.52157867065514296</v>
      </c>
      <c r="M701" s="79">
        <f>VLOOKUP(D701,metadata!A:P,16,FALSE)</f>
        <v>20.6</v>
      </c>
      <c r="N701" s="79">
        <f t="shared" si="25"/>
        <v>2.5319352944424414E-2</v>
      </c>
      <c r="O701" s="80">
        <f t="shared" si="26"/>
        <v>2.5319352944424414E-2</v>
      </c>
    </row>
    <row r="702" spans="1:26" x14ac:dyDescent="0.2">
      <c r="A702" s="3" t="s">
        <v>707</v>
      </c>
      <c r="B702" s="3" t="s">
        <v>591</v>
      </c>
      <c r="C702" s="3" t="s">
        <v>777</v>
      </c>
      <c r="D702" s="3" t="s">
        <v>618</v>
      </c>
      <c r="E702" s="3" t="s">
        <v>816</v>
      </c>
      <c r="F702" s="3">
        <v>4</v>
      </c>
      <c r="G702" s="1" t="s">
        <v>203</v>
      </c>
      <c r="H702" s="3" t="s">
        <v>72</v>
      </c>
      <c r="I702" s="3" t="s">
        <v>795</v>
      </c>
      <c r="J702" s="3">
        <v>1</v>
      </c>
      <c r="K702" s="79">
        <v>9.8828518470226392</v>
      </c>
      <c r="L702" s="79">
        <v>14.928082398791499</v>
      </c>
      <c r="M702" s="79">
        <f>VLOOKUP(D702,metadata!A:P,16,FALSE)</f>
        <v>44.8</v>
      </c>
      <c r="N702" s="79">
        <f t="shared" si="25"/>
        <v>0.33321612497302455</v>
      </c>
      <c r="O702" s="80">
        <f t="shared" si="26"/>
        <v>0.33321612497302455</v>
      </c>
    </row>
    <row r="703" spans="1:26" x14ac:dyDescent="0.2">
      <c r="A703" s="3" t="s">
        <v>707</v>
      </c>
      <c r="B703" s="3" t="s">
        <v>591</v>
      </c>
      <c r="C703" s="3" t="s">
        <v>778</v>
      </c>
      <c r="D703" s="3" t="s">
        <v>618</v>
      </c>
      <c r="E703" s="3" t="s">
        <v>816</v>
      </c>
      <c r="F703" s="3">
        <v>4</v>
      </c>
      <c r="G703" s="1" t="s">
        <v>203</v>
      </c>
      <c r="H703" s="3" t="s">
        <v>72</v>
      </c>
      <c r="I703" s="3" t="s">
        <v>795</v>
      </c>
      <c r="J703" s="3">
        <v>2</v>
      </c>
      <c r="K703" s="79">
        <v>9.9876088926011608</v>
      </c>
      <c r="L703" s="79">
        <v>14.0822723331266</v>
      </c>
      <c r="M703" s="79">
        <f>VLOOKUP(D703,metadata!A:P,16,FALSE)</f>
        <v>44.8</v>
      </c>
      <c r="N703" s="79">
        <f t="shared" si="25"/>
        <v>0.31433643600729022</v>
      </c>
      <c r="O703" s="80">
        <f t="shared" si="26"/>
        <v>0.31433643600729022</v>
      </c>
    </row>
    <row r="704" spans="1:26" x14ac:dyDescent="0.2">
      <c r="A704" s="3" t="s">
        <v>707</v>
      </c>
      <c r="B704" s="3" t="s">
        <v>591</v>
      </c>
      <c r="C704" s="3" t="s">
        <v>779</v>
      </c>
      <c r="D704" s="3" t="s">
        <v>619</v>
      </c>
      <c r="E704" s="3" t="s">
        <v>817</v>
      </c>
      <c r="F704" s="3">
        <v>8</v>
      </c>
      <c r="G704" s="1" t="s">
        <v>204</v>
      </c>
      <c r="H704" s="3" t="s">
        <v>72</v>
      </c>
      <c r="I704" s="3" t="s">
        <v>795</v>
      </c>
      <c r="J704" s="3">
        <v>1</v>
      </c>
      <c r="K704" s="79">
        <v>12.953945148969201</v>
      </c>
      <c r="L704" s="79">
        <v>2.7001222769642199</v>
      </c>
      <c r="M704" s="79">
        <f>VLOOKUP(D704,metadata!A:P,16,FALSE)</f>
        <v>33.6</v>
      </c>
      <c r="N704" s="79">
        <f t="shared" si="25"/>
        <v>8.0360782052506546E-2</v>
      </c>
      <c r="O704" s="80">
        <f t="shared" si="26"/>
        <v>8.0360782052506546E-2</v>
      </c>
    </row>
    <row r="705" spans="1:15" x14ac:dyDescent="0.2">
      <c r="A705" s="3" t="s">
        <v>707</v>
      </c>
      <c r="B705" s="3" t="s">
        <v>591</v>
      </c>
      <c r="C705" s="3" t="s">
        <v>780</v>
      </c>
      <c r="D705" s="3" t="s">
        <v>619</v>
      </c>
      <c r="E705" s="3" t="s">
        <v>817</v>
      </c>
      <c r="F705" s="3">
        <v>8</v>
      </c>
      <c r="G705" s="1" t="s">
        <v>204</v>
      </c>
      <c r="H705" s="3" t="s">
        <v>72</v>
      </c>
      <c r="I705" s="3" t="s">
        <v>795</v>
      </c>
      <c r="J705" s="3">
        <v>2</v>
      </c>
      <c r="K705" s="79">
        <v>13.827140398902401</v>
      </c>
      <c r="L705" s="79">
        <v>1.6604898488237301</v>
      </c>
      <c r="M705" s="79">
        <f>VLOOKUP(D705,metadata!A:P,16,FALSE)</f>
        <v>33.6</v>
      </c>
      <c r="N705" s="79">
        <f t="shared" si="25"/>
        <v>4.9419340738801491E-2</v>
      </c>
      <c r="O705" s="80">
        <f t="shared" si="26"/>
        <v>4.9419340738801491E-2</v>
      </c>
    </row>
    <row r="706" spans="1:15" x14ac:dyDescent="0.2">
      <c r="A706" s="3" t="s">
        <v>707</v>
      </c>
      <c r="B706" s="3" t="s">
        <v>591</v>
      </c>
      <c r="C706" s="3" t="s">
        <v>781</v>
      </c>
      <c r="D706" s="3" t="s">
        <v>642</v>
      </c>
      <c r="E706" s="3" t="s">
        <v>818</v>
      </c>
      <c r="F706" s="3">
        <v>21</v>
      </c>
      <c r="G706" s="1" t="s">
        <v>204</v>
      </c>
      <c r="H706" s="3" t="s">
        <v>72</v>
      </c>
      <c r="I706" s="3" t="s">
        <v>795</v>
      </c>
      <c r="J706" s="3">
        <v>1</v>
      </c>
      <c r="K706" s="79">
        <v>13.033552783696701</v>
      </c>
      <c r="L706" s="79">
        <v>2.5830542189659802</v>
      </c>
      <c r="M706" s="79">
        <f>VLOOKUP(D706,metadata!A:P,16,FALSE)</f>
        <v>32.200000000000003</v>
      </c>
      <c r="N706" s="79">
        <f t="shared" si="25"/>
        <v>8.0219075123167075E-2</v>
      </c>
      <c r="O706" s="80">
        <f t="shared" si="26"/>
        <v>8.0219075123167075E-2</v>
      </c>
    </row>
    <row r="707" spans="1:15" x14ac:dyDescent="0.2">
      <c r="A707" s="3" t="s">
        <v>707</v>
      </c>
      <c r="B707" s="3" t="s">
        <v>591</v>
      </c>
      <c r="C707" s="3" t="s">
        <v>782</v>
      </c>
      <c r="D707" s="3" t="s">
        <v>642</v>
      </c>
      <c r="E707" s="3" t="s">
        <v>818</v>
      </c>
      <c r="F707" s="3">
        <v>21</v>
      </c>
      <c r="G707" s="1" t="s">
        <v>204</v>
      </c>
      <c r="H707" s="3" t="s">
        <v>72</v>
      </c>
      <c r="I707" s="3" t="s">
        <v>795</v>
      </c>
      <c r="J707" s="3">
        <v>2</v>
      </c>
      <c r="K707" s="79">
        <v>13.070166852112999</v>
      </c>
      <c r="L707" s="79">
        <v>2.5309285219206901</v>
      </c>
      <c r="M707" s="79">
        <f>VLOOKUP(D707,metadata!A:P,16,FALSE)</f>
        <v>32.200000000000003</v>
      </c>
      <c r="N707" s="79">
        <f t="shared" ref="N707:N717" si="27">L707/M707</f>
        <v>7.8600264655922042E-2</v>
      </c>
      <c r="O707" s="80">
        <f t="shared" ref="O707:O717" si="28">L707/M707</f>
        <v>7.8600264655922042E-2</v>
      </c>
    </row>
    <row r="708" spans="1:15" x14ac:dyDescent="0.2">
      <c r="A708" s="3" t="s">
        <v>707</v>
      </c>
      <c r="B708" s="3" t="s">
        <v>591</v>
      </c>
      <c r="C708" s="3" t="s">
        <v>783</v>
      </c>
      <c r="D708" s="3" t="s">
        <v>620</v>
      </c>
      <c r="E708" s="3" t="s">
        <v>814</v>
      </c>
      <c r="F708" s="3">
        <v>16</v>
      </c>
      <c r="G708" s="1" t="s">
        <v>203</v>
      </c>
      <c r="H708" s="3" t="s">
        <v>72</v>
      </c>
      <c r="I708" s="3" t="s">
        <v>796</v>
      </c>
      <c r="J708" s="3">
        <v>1</v>
      </c>
      <c r="K708" s="79">
        <v>11.664723553417099</v>
      </c>
      <c r="L708" s="79">
        <v>5.5351565004899701</v>
      </c>
      <c r="M708" s="79">
        <f>VLOOKUP(D708,metadata!A:P,16,FALSE)</f>
        <v>28</v>
      </c>
      <c r="N708" s="79">
        <f t="shared" si="27"/>
        <v>0.19768416073178466</v>
      </c>
      <c r="O708" s="80">
        <f t="shared" si="28"/>
        <v>0.19768416073178466</v>
      </c>
    </row>
    <row r="709" spans="1:15" x14ac:dyDescent="0.2">
      <c r="A709" s="3" t="s">
        <v>707</v>
      </c>
      <c r="B709" s="3" t="s">
        <v>591</v>
      </c>
      <c r="C709" s="3" t="s">
        <v>784</v>
      </c>
      <c r="D709" s="3" t="s">
        <v>620</v>
      </c>
      <c r="E709" s="3" t="s">
        <v>814</v>
      </c>
      <c r="F709" s="3">
        <v>16</v>
      </c>
      <c r="G709" s="1" t="s">
        <v>203</v>
      </c>
      <c r="H709" s="3" t="s">
        <v>72</v>
      </c>
      <c r="I709" s="3" t="s">
        <v>796</v>
      </c>
      <c r="J709" s="3">
        <v>2</v>
      </c>
      <c r="K709" s="79">
        <v>12.0586341349898</v>
      </c>
      <c r="L709" s="79">
        <v>4.4450684017901496</v>
      </c>
      <c r="M709" s="79">
        <f>VLOOKUP(D709,metadata!A:P,16,FALSE)</f>
        <v>28</v>
      </c>
      <c r="N709" s="79">
        <f t="shared" si="27"/>
        <v>0.15875244292107676</v>
      </c>
      <c r="O709" s="80">
        <f t="shared" si="28"/>
        <v>0.15875244292107676</v>
      </c>
    </row>
    <row r="710" spans="1:15" x14ac:dyDescent="0.2">
      <c r="A710" s="3" t="s">
        <v>707</v>
      </c>
      <c r="B710" s="3" t="s">
        <v>591</v>
      </c>
      <c r="C710" s="3" t="s">
        <v>785</v>
      </c>
      <c r="D710" s="3" t="s">
        <v>621</v>
      </c>
      <c r="E710" s="3" t="s">
        <v>815</v>
      </c>
      <c r="F710" s="3">
        <v>0</v>
      </c>
      <c r="G710" s="1" t="s">
        <v>203</v>
      </c>
      <c r="H710" s="3" t="s">
        <v>72</v>
      </c>
      <c r="I710" s="3" t="s">
        <v>796</v>
      </c>
      <c r="J710" s="3">
        <v>1</v>
      </c>
      <c r="K710" s="79">
        <v>15.609840068145701</v>
      </c>
      <c r="L710" s="79">
        <v>0.61540624120213006</v>
      </c>
      <c r="M710" s="79">
        <f>VLOOKUP(D710,metadata!A:P,16,FALSE)</f>
        <v>25.8</v>
      </c>
      <c r="N710" s="79">
        <f t="shared" si="27"/>
        <v>2.3852955085353879E-2</v>
      </c>
      <c r="O710" s="80">
        <f t="shared" si="28"/>
        <v>2.3852955085353879E-2</v>
      </c>
    </row>
    <row r="711" spans="1:15" x14ac:dyDescent="0.2">
      <c r="A711" s="3" t="s">
        <v>707</v>
      </c>
      <c r="B711" s="3" t="s">
        <v>591</v>
      </c>
      <c r="C711" s="3" t="s">
        <v>786</v>
      </c>
      <c r="D711" s="3" t="s">
        <v>621</v>
      </c>
      <c r="E711" s="3" t="s">
        <v>815</v>
      </c>
      <c r="F711" s="3">
        <v>0</v>
      </c>
      <c r="G711" s="1" t="s">
        <v>203</v>
      </c>
      <c r="H711" s="3" t="s">
        <v>72</v>
      </c>
      <c r="I711" s="3" t="s">
        <v>796</v>
      </c>
      <c r="J711" s="3">
        <v>2</v>
      </c>
      <c r="K711" s="79">
        <v>15.600526562881001</v>
      </c>
      <c r="L711" s="79">
        <v>0.61860580858782599</v>
      </c>
      <c r="M711" s="79">
        <f>VLOOKUP(D711,metadata!A:P,16,FALSE)</f>
        <v>25.8</v>
      </c>
      <c r="N711" s="79">
        <f t="shared" si="27"/>
        <v>2.3976969325109534E-2</v>
      </c>
      <c r="O711" s="80">
        <f t="shared" si="28"/>
        <v>2.3976969325109534E-2</v>
      </c>
    </row>
    <row r="712" spans="1:15" x14ac:dyDescent="0.2">
      <c r="A712" s="3" t="s">
        <v>707</v>
      </c>
      <c r="B712" s="3" t="s">
        <v>591</v>
      </c>
      <c r="C712" s="3" t="s">
        <v>787</v>
      </c>
      <c r="D712" s="3" t="s">
        <v>622</v>
      </c>
      <c r="E712" s="3" t="s">
        <v>816</v>
      </c>
      <c r="F712" s="3">
        <v>4</v>
      </c>
      <c r="G712" s="1" t="s">
        <v>203</v>
      </c>
      <c r="H712" s="3" t="s">
        <v>72</v>
      </c>
      <c r="I712" s="3" t="s">
        <v>796</v>
      </c>
      <c r="J712" s="3">
        <v>1</v>
      </c>
      <c r="K712" s="79">
        <v>13.731520106154299</v>
      </c>
      <c r="L712" s="79">
        <v>1.7512903434507301</v>
      </c>
      <c r="M712" s="79">
        <f>VLOOKUP(D712,metadata!A:P,16,FALSE)</f>
        <v>27.6</v>
      </c>
      <c r="N712" s="79">
        <f t="shared" si="27"/>
        <v>6.3452548675751091E-2</v>
      </c>
      <c r="O712" s="80">
        <f t="shared" si="28"/>
        <v>6.3452548675751091E-2</v>
      </c>
    </row>
    <row r="713" spans="1:15" x14ac:dyDescent="0.2">
      <c r="A713" s="3" t="s">
        <v>707</v>
      </c>
      <c r="B713" s="3" t="s">
        <v>591</v>
      </c>
      <c r="C713" s="3" t="s">
        <v>788</v>
      </c>
      <c r="D713" s="3" t="s">
        <v>622</v>
      </c>
      <c r="E713" s="3" t="s">
        <v>816</v>
      </c>
      <c r="F713" s="3">
        <v>4</v>
      </c>
      <c r="G713" s="1" t="s">
        <v>203</v>
      </c>
      <c r="H713" s="3" t="s">
        <v>72</v>
      </c>
      <c r="I713" s="3" t="s">
        <v>796</v>
      </c>
      <c r="J713" s="3">
        <v>2</v>
      </c>
      <c r="K713" s="79">
        <v>13.752746763640801</v>
      </c>
      <c r="L713" s="79">
        <v>1.73071412553777</v>
      </c>
      <c r="M713" s="79">
        <f>VLOOKUP(D713,metadata!A:P,16,FALSE)</f>
        <v>27.6</v>
      </c>
      <c r="N713" s="79">
        <f t="shared" si="27"/>
        <v>6.2707033533977177E-2</v>
      </c>
      <c r="O713" s="80">
        <f t="shared" si="28"/>
        <v>6.2707033533977177E-2</v>
      </c>
    </row>
    <row r="714" spans="1:15" x14ac:dyDescent="0.2">
      <c r="A714" s="3" t="s">
        <v>707</v>
      </c>
      <c r="B714" s="3" t="s">
        <v>591</v>
      </c>
      <c r="C714" s="3" t="s">
        <v>789</v>
      </c>
      <c r="D714" s="3" t="s">
        <v>623</v>
      </c>
      <c r="E714" s="3" t="s">
        <v>817</v>
      </c>
      <c r="F714" s="3">
        <v>8</v>
      </c>
      <c r="G714" s="1" t="s">
        <v>204</v>
      </c>
      <c r="H714" s="3" t="s">
        <v>72</v>
      </c>
      <c r="I714" s="3" t="s">
        <v>796</v>
      </c>
      <c r="J714" s="3">
        <v>1</v>
      </c>
      <c r="K714" s="79">
        <v>13.546244230410201</v>
      </c>
      <c r="L714" s="79">
        <v>1.94159964345003</v>
      </c>
      <c r="M714" s="79">
        <f>VLOOKUP(D714,metadata!A:P,16,FALSE)</f>
        <v>28.4</v>
      </c>
      <c r="N714" s="79">
        <f t="shared" si="27"/>
        <v>6.8366184628522189E-2</v>
      </c>
      <c r="O714" s="80">
        <f t="shared" si="28"/>
        <v>6.8366184628522189E-2</v>
      </c>
    </row>
    <row r="715" spans="1:15" x14ac:dyDescent="0.2">
      <c r="A715" s="3" t="s">
        <v>707</v>
      </c>
      <c r="B715" s="3" t="s">
        <v>591</v>
      </c>
      <c r="C715" s="3" t="s">
        <v>790</v>
      </c>
      <c r="D715" s="3" t="s">
        <v>623</v>
      </c>
      <c r="E715" s="3" t="s">
        <v>817</v>
      </c>
      <c r="F715" s="3">
        <v>8</v>
      </c>
      <c r="G715" s="1" t="s">
        <v>204</v>
      </c>
      <c r="H715" s="3" t="s">
        <v>72</v>
      </c>
      <c r="I715" s="3" t="s">
        <v>796</v>
      </c>
      <c r="J715" s="3">
        <v>2</v>
      </c>
      <c r="K715" s="79">
        <v>13.5167515404717</v>
      </c>
      <c r="L715" s="79">
        <v>1.97374619744074</v>
      </c>
      <c r="M715" s="79">
        <f>VLOOKUP(D715,metadata!A:P,16,FALSE)</f>
        <v>28.4</v>
      </c>
      <c r="N715" s="79">
        <f t="shared" si="27"/>
        <v>6.949810554368803E-2</v>
      </c>
      <c r="O715" s="80">
        <f t="shared" si="28"/>
        <v>6.949810554368803E-2</v>
      </c>
    </row>
    <row r="716" spans="1:15" x14ac:dyDescent="0.2">
      <c r="A716" s="3" t="s">
        <v>707</v>
      </c>
      <c r="B716" s="3" t="s">
        <v>591</v>
      </c>
      <c r="C716" s="3" t="s">
        <v>791</v>
      </c>
      <c r="D716" s="3" t="s">
        <v>645</v>
      </c>
      <c r="E716" s="3" t="s">
        <v>818</v>
      </c>
      <c r="F716" s="3">
        <v>21</v>
      </c>
      <c r="G716" s="1" t="s">
        <v>204</v>
      </c>
      <c r="H716" s="3" t="s">
        <v>72</v>
      </c>
      <c r="I716" s="3" t="s">
        <v>796</v>
      </c>
      <c r="J716" s="3">
        <v>1</v>
      </c>
      <c r="K716" s="79">
        <v>12.6272137801994</v>
      </c>
      <c r="L716" s="79">
        <v>3.2388459584892701</v>
      </c>
      <c r="M716" s="79">
        <f>VLOOKUP(D716,metadata!A:P,16,FALSE)</f>
        <v>31</v>
      </c>
      <c r="N716" s="79">
        <f t="shared" si="27"/>
        <v>0.10447890188675064</v>
      </c>
      <c r="O716" s="80">
        <f t="shared" si="28"/>
        <v>0.10447890188675064</v>
      </c>
    </row>
    <row r="717" spans="1:15" x14ac:dyDescent="0.2">
      <c r="A717" s="3" t="s">
        <v>707</v>
      </c>
      <c r="B717" s="3" t="s">
        <v>591</v>
      </c>
      <c r="C717" s="3" t="s">
        <v>792</v>
      </c>
      <c r="D717" s="3" t="s">
        <v>645</v>
      </c>
      <c r="E717" s="3" t="s">
        <v>818</v>
      </c>
      <c r="F717" s="3">
        <v>21</v>
      </c>
      <c r="G717" s="1" t="s">
        <v>204</v>
      </c>
      <c r="H717" s="3" t="s">
        <v>72</v>
      </c>
      <c r="I717" s="3" t="s">
        <v>796</v>
      </c>
      <c r="J717" s="3">
        <v>2</v>
      </c>
      <c r="K717" s="79">
        <v>12.657423313334</v>
      </c>
      <c r="L717" s="79">
        <v>3.1848232181312399</v>
      </c>
      <c r="M717" s="79">
        <f>VLOOKUP(D717,metadata!A:P,16,FALSE)</f>
        <v>31</v>
      </c>
      <c r="N717" s="79">
        <f t="shared" si="27"/>
        <v>0.10273623284294323</v>
      </c>
      <c r="O717" s="80">
        <f t="shared" si="28"/>
        <v>0.10273623284294323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metadata</vt:lpstr>
      <vt:lpstr>qPCR_setup</vt:lpstr>
      <vt:lpstr>qPCR_mastermix</vt:lpstr>
      <vt:lpstr>qPCR_results</vt:lpstr>
      <vt:lpstr>qPCR_setup!Print_Area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Pettinga</dc:creator>
  <cp:lastModifiedBy>Dean Pettinga</cp:lastModifiedBy>
  <cp:lastPrinted>2024-03-27T21:14:51Z</cp:lastPrinted>
  <dcterms:created xsi:type="dcterms:W3CDTF">2023-10-04T17:32:17Z</dcterms:created>
  <dcterms:modified xsi:type="dcterms:W3CDTF">2025-06-13T16:24:31Z</dcterms:modified>
</cp:coreProperties>
</file>