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dea\OneDrive\Desktop\bored\"/>
    </mc:Choice>
  </mc:AlternateContent>
  <xr:revisionPtr revIDLastSave="0" documentId="13_ncr:1_{0677F87D-0145-4A60-A1AC-BE2626651D8E}" xr6:coauthVersionLast="47" xr6:coauthVersionMax="47" xr10:uidLastSave="{00000000-0000-0000-0000-000000000000}"/>
  <bookViews>
    <workbookView xWindow="-120" yWindow="-120" windowWidth="20730" windowHeight="11160" xr2:uid="{2C190936-9228-431F-A7F8-5C32B183D8F6}"/>
  </bookViews>
  <sheets>
    <sheet name="Budget Sheet" sheetId="1" r:id="rId1"/>
    <sheet name="Expense List" sheetId="2" r:id="rId2"/>
    <sheet name="Shopping Data" sheetId="3" r:id="rId3"/>
  </sheets>
  <definedNames>
    <definedName name="aaFood">'Budget Sheet'!$M$11:$M$22</definedName>
    <definedName name="aaKids">'Budget Sheet'!$E$28:$E$39</definedName>
    <definedName name="aaMis">'Budget Sheet'!$M$28:$M$39</definedName>
    <definedName name="AmountPaid">'Budget Sheet'!$M$11:$M$22,'Budget Sheet'!$M$28:$M$39,'Budget Sheet'!$E$28:$E$39</definedName>
    <definedName name="firstfood">'Expense List'!$D$2</definedName>
    <definedName name="firstkids">'Expense List'!$F$2</definedName>
    <definedName name="firstStore">'Expense List'!$H$2</definedName>
    <definedName name="fistMisc">'Expense List'!$J$2</definedName>
    <definedName name="foodList">'Expense List'!$D$2:$D$139</definedName>
    <definedName name="fStoreName">'Budget Sheet'!$O$11:$O$22</definedName>
    <definedName name="HouseList">'Expense List'!$B$2:$B$139</definedName>
    <definedName name="houselistone">'Expense List'!$B$2</definedName>
    <definedName name="kidsList">'Expense List'!$F$2:$F$139</definedName>
    <definedName name="kStoreName">'Budget Sheet'!$G$28:$G$39</definedName>
    <definedName name="miscList">'Expense List'!$J$2:$J$139</definedName>
    <definedName name="mStoreName">'Budget Sheet'!$O$28:$O$39</definedName>
    <definedName name="storeList">'Expense List'!$H$2:$H$139</definedName>
    <definedName name="storeName">'Budget Sheet'!$O$11:$O$22,'Budget Sheet'!$O$28:$O$39,'Budget Sheet'!$G$28:$G$39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D23" i="1"/>
  <c r="F23" i="1" s="1"/>
  <c r="E23" i="1"/>
  <c r="L23" i="1"/>
  <c r="N23" i="1" s="1"/>
  <c r="M23" i="1"/>
  <c r="D6" i="3"/>
  <c r="D7" i="3"/>
  <c r="D8" i="3"/>
  <c r="D9" i="3"/>
  <c r="D10" i="3"/>
  <c r="D11" i="3"/>
  <c r="D12" i="3"/>
  <c r="D13" i="3"/>
  <c r="D14" i="3"/>
  <c r="D15" i="3"/>
  <c r="D16" i="3"/>
  <c r="E6" i="3"/>
  <c r="E7" i="3"/>
  <c r="E8" i="3"/>
  <c r="E9" i="3"/>
  <c r="E10" i="3"/>
  <c r="E11" i="3"/>
  <c r="E12" i="3"/>
  <c r="E13" i="3"/>
  <c r="E14" i="3"/>
  <c r="E15" i="3"/>
  <c r="E16" i="3"/>
  <c r="E5" i="3"/>
  <c r="E3" i="1"/>
  <c r="F3" i="1"/>
  <c r="G3" i="1"/>
  <c r="H3" i="1"/>
  <c r="I3" i="1"/>
  <c r="J3" i="1"/>
  <c r="K3" i="1"/>
  <c r="L3" i="1"/>
  <c r="M3" i="1"/>
  <c r="N3" i="1"/>
  <c r="O3" i="1"/>
  <c r="D3" i="1"/>
  <c r="D4" i="1" s="1"/>
  <c r="D40" i="1"/>
  <c r="M40" i="1"/>
  <c r="L40" i="1"/>
  <c r="N39" i="1"/>
  <c r="N38" i="1"/>
  <c r="N37" i="1"/>
  <c r="N36" i="1"/>
  <c r="N35" i="1"/>
  <c r="N34" i="1"/>
  <c r="N33" i="1"/>
  <c r="N32" i="1"/>
  <c r="N31" i="1"/>
  <c r="N30" i="1"/>
  <c r="N29" i="1"/>
  <c r="N28" i="1"/>
  <c r="E40" i="1"/>
  <c r="F39" i="1"/>
  <c r="F38" i="1"/>
  <c r="F37" i="1"/>
  <c r="F36" i="1"/>
  <c r="F35" i="1"/>
  <c r="F34" i="1"/>
  <c r="F33" i="1"/>
  <c r="F32" i="1"/>
  <c r="F31" i="1"/>
  <c r="F30" i="1"/>
  <c r="F29" i="1"/>
  <c r="F28" i="1"/>
  <c r="N22" i="1"/>
  <c r="N21" i="1"/>
  <c r="N20" i="1"/>
  <c r="N19" i="1"/>
  <c r="N18" i="1"/>
  <c r="N17" i="1"/>
  <c r="N16" i="1"/>
  <c r="N15" i="1"/>
  <c r="N14" i="1"/>
  <c r="N13" i="1"/>
  <c r="N12" i="1"/>
  <c r="N11" i="1"/>
  <c r="F12" i="1"/>
  <c r="F13" i="1"/>
  <c r="F14" i="1"/>
  <c r="F15" i="1"/>
  <c r="F16" i="1"/>
  <c r="F17" i="1"/>
  <c r="F18" i="1"/>
  <c r="F19" i="1"/>
  <c r="F20" i="1"/>
  <c r="F21" i="1"/>
  <c r="F22" i="1"/>
  <c r="F11" i="1"/>
  <c r="P3" i="1" l="1"/>
  <c r="P4" i="1" s="1"/>
  <c r="L4" i="1"/>
  <c r="J4" i="1"/>
  <c r="I4" i="1"/>
  <c r="H4" i="1"/>
  <c r="K4" i="1"/>
  <c r="O4" i="1"/>
  <c r="N4" i="1"/>
  <c r="F4" i="1"/>
  <c r="G4" i="1"/>
  <c r="M4" i="1"/>
  <c r="E4" i="1"/>
  <c r="F40" i="1"/>
  <c r="N40" i="1"/>
  <c r="D5" i="3"/>
</calcChain>
</file>

<file path=xl/sharedStrings.xml><?xml version="1.0" encoding="utf-8"?>
<sst xmlns="http://schemas.openxmlformats.org/spreadsheetml/2006/main" count="68" uniqueCount="40">
  <si>
    <t>May</t>
  </si>
  <si>
    <t>Income</t>
  </si>
  <si>
    <t>Expenses</t>
  </si>
  <si>
    <t>Net</t>
  </si>
  <si>
    <t>HOME</t>
  </si>
  <si>
    <t>Home List</t>
  </si>
  <si>
    <t>Mortage</t>
  </si>
  <si>
    <t>Item</t>
  </si>
  <si>
    <t>Budget Amount</t>
  </si>
  <si>
    <t>Actual Amount</t>
  </si>
  <si>
    <t>Difference</t>
  </si>
  <si>
    <t>Total</t>
  </si>
  <si>
    <t>FOOD</t>
  </si>
  <si>
    <t>Food List</t>
  </si>
  <si>
    <t>Grocery</t>
  </si>
  <si>
    <t>KIDS</t>
  </si>
  <si>
    <t>Kids List</t>
  </si>
  <si>
    <t>Clothes</t>
  </si>
  <si>
    <t>MISCELLANEOUS</t>
  </si>
  <si>
    <t>Store List</t>
  </si>
  <si>
    <t>Super-Pharm</t>
  </si>
  <si>
    <t>Store Name</t>
  </si>
  <si>
    <t>Which Store I buy the most From?</t>
  </si>
  <si>
    <t>Total Paid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</si>
  <si>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</si>
  <si>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</si>
  <si>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</si>
  <si>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</si>
  <si>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</si>
  <si>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</si>
  <si>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</si>
  <si>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</si>
  <si>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</si>
  <si>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</si>
  <si>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</si>
  <si>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Visits</t>
  </si>
  <si>
    <t>Miscellaneous List</t>
  </si>
  <si>
    <t>toothpaste</t>
  </si>
  <si>
    <t>Diapers</t>
  </si>
  <si>
    <t>Shufersal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</si>
</sst>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1" fillId="0" borderId="3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8" xfId="0" applyBorder="1" applyAlignment="1">
      <alignment horizontal="center"/>
    </xf>
    <xf numFmtId="0" fontId="5" fillId="0" borderId="4" xfId="0" applyFont="1" applyBorder="1"/>
    <xf numFmtId="0" fontId="0" fillId="2" borderId="3" xfId="0" applyFill="1" applyBorder="1"/>
    <xf numFmtId="0" fontId="4" fillId="0" borderId="9" xfId="0" applyFont="1" applyBorder="1" applyAlignment="1">
      <alignment horizontal="center"/>
    </xf>
    <xf numFmtId="0" fontId="3" fillId="0" borderId="1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/>
    <xf numFmtId="0" fontId="4" fillId="0" borderId="0" xfId="0" applyFont="1" applyBorder="1" applyAlignment="1"/>
    <xf numFmtId="0" fontId="5" fillId="0" borderId="2" xfId="0" applyFont="1" applyBorder="1" applyAlignment="1"/>
    <xf numFmtId="0" fontId="3" fillId="0" borderId="0" xfId="0" applyFont="1" applyBorder="1"/>
    <xf numFmtId="0" fontId="0" fillId="2" borderId="3" xfId="0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4" fillId="0" borderId="16" xfId="0" applyNumberFormat="1" applyFont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0" fontId="5" fillId="0" borderId="9" xfId="0" applyFont="1" applyBorder="1"/>
    <xf numFmtId="0" fontId="0" fillId="0" borderId="10" xfId="0" applyBorder="1"/>
    <xf numFmtId="0" fontId="0" fillId="3" borderId="7" xfId="0" applyFill="1" applyBorder="1"/>
    <xf numFmtId="0" fontId="0" fillId="3" borderId="7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3240-4D75-4ED8-A75B-1EA4C23B59E8}">
  <dimension ref="C1:P40"/>
  <sheetViews>
    <sheetView tabSelected="1" zoomScale="85" zoomScaleNormal="85" workbookViewId="0">
      <pane ySplit="4" topLeftCell="A5" activePane="bottomLeft" state="frozen"/>
      <selection pane="bottomLeft" activeCell="H9" sqref="H9"/>
    </sheetView>
  </sheetViews>
  <sheetFormatPr defaultColWidth="11.140625" defaultRowHeight="15" x14ac:dyDescent="0.25"/>
  <cols>
    <col min="2" max="2" width="15" bestFit="1" customWidth="1"/>
    <col min="3" max="3" width="14.28515625" bestFit="1" customWidth="1"/>
    <col min="4" max="4" width="15" bestFit="1" customWidth="1"/>
    <col min="5" max="5" width="14.28515625" bestFit="1" customWidth="1"/>
    <col min="6" max="6" width="10.42578125" bestFit="1" customWidth="1"/>
    <col min="10" max="10" width="15" bestFit="1" customWidth="1"/>
    <col min="11" max="11" width="14.28515625" bestFit="1" customWidth="1"/>
    <col min="12" max="12" width="15" bestFit="1" customWidth="1"/>
    <col min="13" max="13" width="14.28515625" bestFit="1" customWidth="1"/>
    <col min="14" max="14" width="11.5703125" bestFit="1" customWidth="1"/>
  </cols>
  <sheetData>
    <row r="1" spans="3:16" ht="16.5" thickBot="1" x14ac:dyDescent="0.3">
      <c r="C1" s="11"/>
      <c r="D1" s="21" t="s">
        <v>24</v>
      </c>
      <c r="E1" s="21" t="s">
        <v>25</v>
      </c>
      <c r="F1" s="21" t="s">
        <v>26</v>
      </c>
      <c r="G1" s="21" t="s">
        <v>27</v>
      </c>
      <c r="H1" s="21" t="s">
        <v>0</v>
      </c>
      <c r="I1" s="21" t="s">
        <v>28</v>
      </c>
      <c r="J1" s="21" t="s">
        <v>29</v>
      </c>
      <c r="K1" s="21" t="s">
        <v>30</v>
      </c>
      <c r="L1" s="21" t="s">
        <v>31</v>
      </c>
      <c r="M1" s="21" t="s">
        <v>32</v>
      </c>
      <c r="N1" s="21" t="s">
        <v>33</v>
      </c>
      <c r="O1" s="38" t="s">
        <v>34</v>
      </c>
      <c r="P1" s="39" t="s">
        <v>11</v>
      </c>
    </row>
    <row r="2" spans="3:16" x14ac:dyDescent="0.25">
      <c r="C2" s="10" t="s">
        <v>1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f>SUM(D2:O2)</f>
        <v>0</v>
      </c>
    </row>
    <row r="3" spans="3:16" ht="15.75" thickBot="1" x14ac:dyDescent="0.3">
      <c r="C3" s="42" t="s">
        <v>2</v>
      </c>
      <c r="D3" s="43">
        <f ca="1">IF(MONTH(TODAY())= MONTH(D$1&amp;1),SUM($M$23,$M$40,$E$23,$E$40),0)</f>
        <v>0</v>
      </c>
      <c r="E3" s="43">
        <f t="shared" ref="E3:O3" ca="1" si="0">IF(MONTH(TODAY())= MONTH(E$1&amp;1),SUM($M$23,$M$40,$E$23,$E$40),0)</f>
        <v>0</v>
      </c>
      <c r="F3" s="43">
        <f t="shared" ca="1" si="0"/>
        <v>0</v>
      </c>
      <c r="G3" s="43">
        <f t="shared" ca="1" si="0"/>
        <v>0</v>
      </c>
      <c r="H3" s="43">
        <f t="shared" ca="1" si="0"/>
        <v>0</v>
      </c>
      <c r="I3" s="43">
        <f t="shared" ca="1" si="0"/>
        <v>0</v>
      </c>
      <c r="J3" s="43">
        <f t="shared" ca="1" si="0"/>
        <v>0</v>
      </c>
      <c r="K3" s="43">
        <f t="shared" ca="1" si="0"/>
        <v>0</v>
      </c>
      <c r="L3" s="43">
        <f t="shared" ca="1" si="0"/>
        <v>505</v>
      </c>
      <c r="M3" s="43">
        <f t="shared" ca="1" si="0"/>
        <v>0</v>
      </c>
      <c r="N3" s="43">
        <f t="shared" ca="1" si="0"/>
        <v>0</v>
      </c>
      <c r="O3" s="43">
        <f t="shared" ca="1" si="0"/>
        <v>0</v>
      </c>
      <c r="P3" s="37">
        <f ca="1">SUM(D3:O3)</f>
        <v>505</v>
      </c>
    </row>
    <row r="4" spans="3:16" ht="15.75" thickBot="1" x14ac:dyDescent="0.3">
      <c r="C4" s="44" t="s">
        <v>3</v>
      </c>
      <c r="D4" s="45" t="str">
        <f ca="1">IF(AND(D2=0,D3=0),"-",D2-D3)</f>
        <v>-</v>
      </c>
      <c r="E4" s="45" t="str">
        <f t="shared" ref="E4:O4" ca="1" si="1">IF(AND(E2=0,E3=0),"-",E2-E3)</f>
        <v>-</v>
      </c>
      <c r="F4" s="45" t="str">
        <f t="shared" ca="1" si="1"/>
        <v>-</v>
      </c>
      <c r="G4" s="45" t="str">
        <f t="shared" ca="1" si="1"/>
        <v>-</v>
      </c>
      <c r="H4" s="45" t="str">
        <f t="shared" ca="1" si="1"/>
        <v>-</v>
      </c>
      <c r="I4" s="45" t="str">
        <f t="shared" ca="1" si="1"/>
        <v>-</v>
      </c>
      <c r="J4" s="45" t="str">
        <f t="shared" ca="1" si="1"/>
        <v>-</v>
      </c>
      <c r="K4" s="45" t="str">
        <f t="shared" ca="1" si="1"/>
        <v>-</v>
      </c>
      <c r="L4" s="45">
        <f t="shared" ca="1" si="1"/>
        <v>-505</v>
      </c>
      <c r="M4" s="45" t="str">
        <f t="shared" ca="1" si="1"/>
        <v>-</v>
      </c>
      <c r="N4" s="45" t="str">
        <f t="shared" ca="1" si="1"/>
        <v>-</v>
      </c>
      <c r="O4" s="45" t="str">
        <f t="shared" ca="1" si="1"/>
        <v>-</v>
      </c>
      <c r="P4" s="46">
        <f ca="1">P2-P3</f>
        <v>-505</v>
      </c>
    </row>
    <row r="8" spans="3:16" ht="15.75" thickBot="1" x14ac:dyDescent="0.3"/>
    <row r="9" spans="3:16" ht="16.5" thickBot="1" x14ac:dyDescent="0.3">
      <c r="C9" s="23" t="s">
        <v>4</v>
      </c>
      <c r="D9" s="24"/>
      <c r="E9" s="24"/>
      <c r="F9" s="25"/>
      <c r="K9" s="26" t="s">
        <v>12</v>
      </c>
      <c r="L9" s="27"/>
      <c r="M9" s="27"/>
      <c r="N9" s="27"/>
      <c r="O9" s="28"/>
    </row>
    <row r="10" spans="3:16" x14ac:dyDescent="0.25">
      <c r="C10" s="15" t="s">
        <v>7</v>
      </c>
      <c r="D10" s="16" t="s">
        <v>8</v>
      </c>
      <c r="E10" s="16" t="s">
        <v>9</v>
      </c>
      <c r="F10" s="17" t="s">
        <v>10</v>
      </c>
      <c r="K10" s="18" t="s">
        <v>7</v>
      </c>
      <c r="L10" s="19" t="s">
        <v>8</v>
      </c>
      <c r="M10" s="19" t="s">
        <v>9</v>
      </c>
      <c r="N10" s="4" t="s">
        <v>10</v>
      </c>
      <c r="O10" s="20" t="s">
        <v>21</v>
      </c>
    </row>
    <row r="11" spans="3:16" x14ac:dyDescent="0.25">
      <c r="C11" s="13" t="s">
        <v>6</v>
      </c>
      <c r="D11" s="13">
        <v>200</v>
      </c>
      <c r="E11" s="13">
        <v>150</v>
      </c>
      <c r="F11" s="14">
        <f t="shared" ref="F11:F23" si="2">IF(AND(D11=0,E11=0),"-",D11-E11)</f>
        <v>50</v>
      </c>
      <c r="K11" s="13" t="s">
        <v>14</v>
      </c>
      <c r="L11" s="13">
        <v>500</v>
      </c>
      <c r="M11" s="13">
        <v>300</v>
      </c>
      <c r="N11" s="14">
        <f>IF(AND(L11=0,M11=0),"-",L11-M11)</f>
        <v>200</v>
      </c>
      <c r="O11" s="1" t="s">
        <v>39</v>
      </c>
    </row>
    <row r="12" spans="3:16" x14ac:dyDescent="0.25">
      <c r="C12" s="1"/>
      <c r="D12" s="1"/>
      <c r="E12" s="1"/>
      <c r="F12" s="2" t="str">
        <f t="shared" si="2"/>
        <v>-</v>
      </c>
      <c r="J12" s="22"/>
      <c r="K12" s="1"/>
      <c r="L12" s="1"/>
      <c r="M12" s="13"/>
      <c r="N12" s="2" t="str">
        <f t="shared" ref="N12:N23" si="3">IF(AND(L12=0,M12=0),"-",L12-M12)</f>
        <v>-</v>
      </c>
      <c r="O12" s="1"/>
    </row>
    <row r="13" spans="3:16" x14ac:dyDescent="0.25">
      <c r="C13" s="1"/>
      <c r="D13" s="1"/>
      <c r="E13" s="1"/>
      <c r="F13" s="2" t="str">
        <f t="shared" si="2"/>
        <v>-</v>
      </c>
      <c r="K13" s="1"/>
      <c r="L13" s="1"/>
      <c r="M13" s="13"/>
      <c r="N13" s="2" t="str">
        <f t="shared" si="3"/>
        <v>-</v>
      </c>
      <c r="O13" s="1"/>
    </row>
    <row r="14" spans="3:16" x14ac:dyDescent="0.25">
      <c r="C14" s="1"/>
      <c r="D14" s="1"/>
      <c r="E14" s="1"/>
      <c r="F14" s="2" t="str">
        <f t="shared" si="2"/>
        <v>-</v>
      </c>
      <c r="K14" s="1"/>
      <c r="L14" s="1"/>
      <c r="M14" s="13"/>
      <c r="N14" s="2" t="str">
        <f t="shared" si="3"/>
        <v>-</v>
      </c>
      <c r="O14" s="1"/>
    </row>
    <row r="15" spans="3:16" x14ac:dyDescent="0.25">
      <c r="C15" s="1"/>
      <c r="D15" s="1"/>
      <c r="E15" s="1"/>
      <c r="F15" s="2" t="str">
        <f t="shared" si="2"/>
        <v>-</v>
      </c>
      <c r="K15" s="1"/>
      <c r="L15" s="1"/>
      <c r="M15" s="13"/>
      <c r="N15" s="2" t="str">
        <f t="shared" si="3"/>
        <v>-</v>
      </c>
      <c r="O15" s="1"/>
    </row>
    <row r="16" spans="3:16" x14ac:dyDescent="0.25">
      <c r="C16" s="1"/>
      <c r="D16" s="1"/>
      <c r="E16" s="1"/>
      <c r="F16" s="2" t="str">
        <f t="shared" si="2"/>
        <v>-</v>
      </c>
      <c r="K16" s="1"/>
      <c r="L16" s="1"/>
      <c r="M16" s="13"/>
      <c r="N16" s="2" t="str">
        <f t="shared" si="3"/>
        <v>-</v>
      </c>
      <c r="O16" s="1"/>
    </row>
    <row r="17" spans="3:15" x14ac:dyDescent="0.25">
      <c r="C17" s="1"/>
      <c r="D17" s="1"/>
      <c r="E17" s="1"/>
      <c r="F17" s="2" t="str">
        <f t="shared" si="2"/>
        <v>-</v>
      </c>
      <c r="K17" s="1"/>
      <c r="L17" s="1"/>
      <c r="M17" s="13"/>
      <c r="N17" s="2" t="str">
        <f t="shared" si="3"/>
        <v>-</v>
      </c>
      <c r="O17" s="1"/>
    </row>
    <row r="18" spans="3:15" x14ac:dyDescent="0.25">
      <c r="C18" s="1"/>
      <c r="D18" s="1"/>
      <c r="E18" s="1"/>
      <c r="F18" s="2" t="str">
        <f t="shared" si="2"/>
        <v>-</v>
      </c>
      <c r="K18" s="1"/>
      <c r="L18" s="1"/>
      <c r="M18" s="13"/>
      <c r="N18" s="2" t="str">
        <f t="shared" si="3"/>
        <v>-</v>
      </c>
      <c r="O18" s="1"/>
    </row>
    <row r="19" spans="3:15" x14ac:dyDescent="0.25">
      <c r="C19" s="1"/>
      <c r="D19" s="1"/>
      <c r="E19" s="1"/>
      <c r="F19" s="2" t="str">
        <f t="shared" si="2"/>
        <v>-</v>
      </c>
      <c r="K19" s="1"/>
      <c r="L19" s="1"/>
      <c r="M19" s="1"/>
      <c r="N19" s="2" t="str">
        <f t="shared" si="3"/>
        <v>-</v>
      </c>
      <c r="O19" s="1"/>
    </row>
    <row r="20" spans="3:15" x14ac:dyDescent="0.25">
      <c r="C20" s="1"/>
      <c r="D20" s="1"/>
      <c r="E20" s="1"/>
      <c r="F20" s="2" t="str">
        <f t="shared" si="2"/>
        <v>-</v>
      </c>
      <c r="K20" s="1"/>
      <c r="L20" s="1"/>
      <c r="M20" s="1"/>
      <c r="N20" s="2" t="str">
        <f t="shared" si="3"/>
        <v>-</v>
      </c>
      <c r="O20" s="1"/>
    </row>
    <row r="21" spans="3:15" x14ac:dyDescent="0.25">
      <c r="C21" s="1"/>
      <c r="D21" s="1"/>
      <c r="E21" s="1"/>
      <c r="F21" s="2" t="str">
        <f t="shared" si="2"/>
        <v>-</v>
      </c>
      <c r="K21" s="1"/>
      <c r="L21" s="1"/>
      <c r="M21" s="1"/>
      <c r="N21" s="2" t="str">
        <f t="shared" si="3"/>
        <v>-</v>
      </c>
      <c r="O21" s="1"/>
    </row>
    <row r="22" spans="3:15" ht="15.75" thickBot="1" x14ac:dyDescent="0.3">
      <c r="C22" s="5"/>
      <c r="D22" s="5"/>
      <c r="E22" s="5"/>
      <c r="F22" s="6" t="str">
        <f t="shared" si="2"/>
        <v>-</v>
      </c>
      <c r="K22" s="5"/>
      <c r="L22" s="5"/>
      <c r="M22" s="5"/>
      <c r="N22" s="6" t="str">
        <f t="shared" si="3"/>
        <v>-</v>
      </c>
      <c r="O22" s="1"/>
    </row>
    <row r="23" spans="3:15" ht="16.5" thickBot="1" x14ac:dyDescent="0.3">
      <c r="C23" s="40" t="s">
        <v>11</v>
      </c>
      <c r="D23" s="41">
        <f>SUM(D11:D22)</f>
        <v>200</v>
      </c>
      <c r="E23" s="41">
        <f>SUM(E11:E22)</f>
        <v>150</v>
      </c>
      <c r="F23" s="8">
        <f t="shared" si="2"/>
        <v>50</v>
      </c>
      <c r="K23" s="40" t="s">
        <v>11</v>
      </c>
      <c r="L23" s="41">
        <f>SUM(L11:L22)</f>
        <v>500</v>
      </c>
      <c r="M23" s="41">
        <f>SUM(M11:M22)</f>
        <v>300</v>
      </c>
      <c r="N23" s="8">
        <f t="shared" si="3"/>
        <v>200</v>
      </c>
    </row>
    <row r="25" spans="3:15" ht="15.75" thickBot="1" x14ac:dyDescent="0.3"/>
    <row r="26" spans="3:15" ht="16.5" customHeight="1" thickBot="1" x14ac:dyDescent="0.3">
      <c r="C26" s="23" t="s">
        <v>15</v>
      </c>
      <c r="D26" s="24"/>
      <c r="E26" s="24"/>
      <c r="F26" s="24"/>
      <c r="G26" s="25"/>
      <c r="K26" s="26" t="s">
        <v>18</v>
      </c>
      <c r="L26" s="27"/>
      <c r="M26" s="27"/>
      <c r="N26" s="27"/>
      <c r="O26" s="28"/>
    </row>
    <row r="27" spans="3:15" x14ac:dyDescent="0.25">
      <c r="C27" s="4" t="s">
        <v>7</v>
      </c>
      <c r="D27" s="4" t="s">
        <v>8</v>
      </c>
      <c r="E27" s="4" t="s">
        <v>9</v>
      </c>
      <c r="F27" s="4" t="s">
        <v>10</v>
      </c>
      <c r="G27" s="20" t="s">
        <v>21</v>
      </c>
      <c r="K27" s="4" t="s">
        <v>7</v>
      </c>
      <c r="L27" s="4" t="s">
        <v>8</v>
      </c>
      <c r="M27" s="4" t="s">
        <v>9</v>
      </c>
      <c r="N27" s="4" t="s">
        <v>10</v>
      </c>
      <c r="O27" s="20" t="s">
        <v>21</v>
      </c>
    </row>
    <row r="28" spans="3:15" x14ac:dyDescent="0.25">
      <c r="C28" s="1" t="s">
        <v>38</v>
      </c>
      <c r="D28" s="1">
        <v>200</v>
      </c>
      <c r="E28" s="1">
        <v>50</v>
      </c>
      <c r="F28" s="2">
        <f t="shared" ref="F28:F40" si="4">IF(AND(D28=0,E28=0),"-",D28-E28)</f>
        <v>150</v>
      </c>
      <c r="G28" s="1" t="s">
        <v>20</v>
      </c>
      <c r="K28" s="1" t="s">
        <v>37</v>
      </c>
      <c r="L28" s="1">
        <v>10</v>
      </c>
      <c r="M28" s="1">
        <v>5</v>
      </c>
      <c r="N28" s="2">
        <f>IF(AND(L28=0,M28=0),"-",L28-M28)</f>
        <v>5</v>
      </c>
      <c r="O28" s="1" t="s">
        <v>39</v>
      </c>
    </row>
    <row r="29" spans="3:15" x14ac:dyDescent="0.25">
      <c r="C29" s="1"/>
      <c r="D29" s="1"/>
      <c r="E29" s="1"/>
      <c r="F29" s="2" t="str">
        <f t="shared" si="4"/>
        <v>-</v>
      </c>
      <c r="G29" s="1"/>
      <c r="K29" s="1"/>
      <c r="L29" s="1"/>
      <c r="M29" s="1"/>
      <c r="N29" s="2" t="str">
        <f t="shared" ref="N29:N40" si="5">IF(AND(L29=0,M29=0),"-",L29-M29)</f>
        <v>-</v>
      </c>
      <c r="O29" s="1"/>
    </row>
    <row r="30" spans="3:15" x14ac:dyDescent="0.25">
      <c r="C30" s="1"/>
      <c r="D30" s="1"/>
      <c r="E30" s="1"/>
      <c r="F30" s="2" t="str">
        <f t="shared" si="4"/>
        <v>-</v>
      </c>
      <c r="G30" s="1"/>
      <c r="K30" s="1"/>
      <c r="L30" s="1"/>
      <c r="M30" s="1"/>
      <c r="N30" s="2" t="str">
        <f t="shared" si="5"/>
        <v>-</v>
      </c>
      <c r="O30" s="1"/>
    </row>
    <row r="31" spans="3:15" x14ac:dyDescent="0.25">
      <c r="C31" s="1"/>
      <c r="D31" s="1"/>
      <c r="E31" s="1"/>
      <c r="F31" s="2" t="str">
        <f t="shared" si="4"/>
        <v>-</v>
      </c>
      <c r="G31" s="1"/>
      <c r="K31" s="1"/>
      <c r="L31" s="1"/>
      <c r="M31" s="1"/>
      <c r="N31" s="2" t="str">
        <f t="shared" si="5"/>
        <v>-</v>
      </c>
      <c r="O31" s="1"/>
    </row>
    <row r="32" spans="3:15" x14ac:dyDescent="0.25">
      <c r="C32" s="1"/>
      <c r="D32" s="1"/>
      <c r="E32" s="1"/>
      <c r="F32" s="2" t="str">
        <f t="shared" si="4"/>
        <v>-</v>
      </c>
      <c r="G32" s="1"/>
      <c r="K32" s="1"/>
      <c r="L32" s="1"/>
      <c r="M32" s="1"/>
      <c r="N32" s="2" t="str">
        <f t="shared" si="5"/>
        <v>-</v>
      </c>
      <c r="O32" s="1"/>
    </row>
    <row r="33" spans="3:15" x14ac:dyDescent="0.25">
      <c r="C33" s="1"/>
      <c r="D33" s="1"/>
      <c r="E33" s="1"/>
      <c r="F33" s="2" t="str">
        <f t="shared" si="4"/>
        <v>-</v>
      </c>
      <c r="G33" s="1"/>
      <c r="K33" s="1"/>
      <c r="L33" s="1"/>
      <c r="M33" s="1"/>
      <c r="N33" s="2" t="str">
        <f t="shared" si="5"/>
        <v>-</v>
      </c>
      <c r="O33" s="1"/>
    </row>
    <row r="34" spans="3:15" x14ac:dyDescent="0.25">
      <c r="C34" s="1"/>
      <c r="D34" s="1"/>
      <c r="E34" s="1"/>
      <c r="F34" s="2" t="str">
        <f t="shared" si="4"/>
        <v>-</v>
      </c>
      <c r="G34" s="1"/>
      <c r="K34" s="1"/>
      <c r="L34" s="1"/>
      <c r="M34" s="1"/>
      <c r="N34" s="2" t="str">
        <f t="shared" si="5"/>
        <v>-</v>
      </c>
      <c r="O34" s="1"/>
    </row>
    <row r="35" spans="3:15" x14ac:dyDescent="0.25">
      <c r="C35" s="1"/>
      <c r="D35" s="1"/>
      <c r="E35" s="1"/>
      <c r="F35" s="2" t="str">
        <f t="shared" si="4"/>
        <v>-</v>
      </c>
      <c r="G35" s="1"/>
      <c r="K35" s="1"/>
      <c r="L35" s="1"/>
      <c r="M35" s="1"/>
      <c r="N35" s="2" t="str">
        <f t="shared" si="5"/>
        <v>-</v>
      </c>
      <c r="O35" s="1"/>
    </row>
    <row r="36" spans="3:15" x14ac:dyDescent="0.25">
      <c r="C36" s="1"/>
      <c r="D36" s="1"/>
      <c r="E36" s="1"/>
      <c r="F36" s="2" t="str">
        <f t="shared" si="4"/>
        <v>-</v>
      </c>
      <c r="G36" s="1"/>
      <c r="K36" s="1"/>
      <c r="L36" s="1"/>
      <c r="M36" s="1"/>
      <c r="N36" s="2" t="str">
        <f t="shared" si="5"/>
        <v>-</v>
      </c>
      <c r="O36" s="1"/>
    </row>
    <row r="37" spans="3:15" x14ac:dyDescent="0.25">
      <c r="C37" s="1"/>
      <c r="D37" s="1"/>
      <c r="E37" s="1"/>
      <c r="F37" s="2" t="str">
        <f t="shared" si="4"/>
        <v>-</v>
      </c>
      <c r="G37" s="1"/>
      <c r="K37" s="1"/>
      <c r="L37" s="1"/>
      <c r="M37" s="1"/>
      <c r="N37" s="2" t="str">
        <f t="shared" si="5"/>
        <v>-</v>
      </c>
      <c r="O37" s="1"/>
    </row>
    <row r="38" spans="3:15" x14ac:dyDescent="0.25">
      <c r="C38" s="1"/>
      <c r="D38" s="1"/>
      <c r="E38" s="1"/>
      <c r="F38" s="2" t="str">
        <f t="shared" si="4"/>
        <v>-</v>
      </c>
      <c r="G38" s="1"/>
      <c r="K38" s="1"/>
      <c r="L38" s="1"/>
      <c r="M38" s="1"/>
      <c r="N38" s="2" t="str">
        <f t="shared" si="5"/>
        <v>-</v>
      </c>
      <c r="O38" s="1"/>
    </row>
    <row r="39" spans="3:15" ht="15.75" thickBot="1" x14ac:dyDescent="0.3">
      <c r="C39" s="5"/>
      <c r="D39" s="5"/>
      <c r="E39" s="5"/>
      <c r="F39" s="6" t="str">
        <f t="shared" si="4"/>
        <v>-</v>
      </c>
      <c r="G39" s="1"/>
      <c r="K39" s="5"/>
      <c r="L39" s="5"/>
      <c r="M39" s="5"/>
      <c r="N39" s="6" t="str">
        <f t="shared" si="5"/>
        <v>-</v>
      </c>
      <c r="O39" s="1"/>
    </row>
    <row r="40" spans="3:15" ht="16.5" thickBot="1" x14ac:dyDescent="0.3">
      <c r="C40" s="9" t="s">
        <v>11</v>
      </c>
      <c r="D40" s="7">
        <f>SUM(D28:D39)</f>
        <v>200</v>
      </c>
      <c r="E40" s="7">
        <f>SUM(E28:E39)</f>
        <v>50</v>
      </c>
      <c r="F40" s="8">
        <f t="shared" si="4"/>
        <v>150</v>
      </c>
      <c r="K40" s="9" t="s">
        <v>11</v>
      </c>
      <c r="L40" s="7">
        <f>SUM(L28:L39)</f>
        <v>10</v>
      </c>
      <c r="M40" s="7">
        <f>SUM(M28:M39)</f>
        <v>5</v>
      </c>
      <c r="N40" s="8">
        <f t="shared" si="5"/>
        <v>5</v>
      </c>
    </row>
  </sheetData>
  <mergeCells count="4">
    <mergeCell ref="K9:O9"/>
    <mergeCell ref="C9:F9"/>
    <mergeCell ref="C26:G26"/>
    <mergeCell ref="K26:O26"/>
  </mergeCells>
  <phoneticPr fontId="2" type="noConversion"/>
  <conditionalFormatting sqref="F11:F23">
    <cfRule type="cellIs" dxfId="19" priority="19" operator="greaterThan">
      <formula>0</formula>
    </cfRule>
    <cfRule type="cellIs" dxfId="18" priority="20" operator="equal">
      <formula>0</formula>
    </cfRule>
    <cfRule type="cellIs" dxfId="17" priority="21" operator="lessThan">
      <formula>0</formula>
    </cfRule>
  </conditionalFormatting>
  <conditionalFormatting sqref="F11:F23">
    <cfRule type="cellIs" dxfId="16" priority="18" operator="equal">
      <formula>"-"</formula>
    </cfRule>
  </conditionalFormatting>
  <conditionalFormatting sqref="N11:N23">
    <cfRule type="cellIs" dxfId="15" priority="15" operator="greaterThan">
      <formula>0</formula>
    </cfRule>
    <cfRule type="cellIs" dxfId="14" priority="16" operator="equal">
      <formula>0</formula>
    </cfRule>
    <cfRule type="cellIs" dxfId="13" priority="17" operator="lessThan">
      <formula>0</formula>
    </cfRule>
  </conditionalFormatting>
  <conditionalFormatting sqref="N11:N23">
    <cfRule type="cellIs" dxfId="12" priority="14" operator="equal">
      <formula>"-"</formula>
    </cfRule>
  </conditionalFormatting>
  <conditionalFormatting sqref="F28:F40">
    <cfRule type="cellIs" dxfId="11" priority="11" operator="greaterThan">
      <formula>0</formula>
    </cfRule>
    <cfRule type="cellIs" dxfId="10" priority="12" operator="equal">
      <formula>0</formula>
    </cfRule>
    <cfRule type="cellIs" dxfId="9" priority="13" operator="lessThan">
      <formula>0</formula>
    </cfRule>
  </conditionalFormatting>
  <conditionalFormatting sqref="F28:F40">
    <cfRule type="cellIs" dxfId="8" priority="10" operator="equal">
      <formula>"-"</formula>
    </cfRule>
  </conditionalFormatting>
  <conditionalFormatting sqref="D4:P4">
    <cfRule type="cellIs" dxfId="7" priority="6" operator="equal">
      <formula>0</formula>
    </cfRule>
    <cfRule type="cellIs" dxfId="6" priority="7" operator="equal">
      <formula>"-"</formula>
    </cfRule>
    <cfRule type="cellIs" dxfId="5" priority="8" operator="lessThan">
      <formula>0</formula>
    </cfRule>
    <cfRule type="cellIs" dxfId="4" priority="9" operator="greaterThan">
      <formula>0</formula>
    </cfRule>
  </conditionalFormatting>
  <conditionalFormatting sqref="N28:N40">
    <cfRule type="cellIs" dxfId="3" priority="3" operator="greaterThan">
      <formula>0</formula>
    </cfRule>
    <cfRule type="cellIs" dxfId="2" priority="4" operator="equal">
      <formula>0</formula>
    </cfRule>
    <cfRule type="cellIs" dxfId="1" priority="5" operator="lessThan">
      <formula>0</formula>
    </cfRule>
  </conditionalFormatting>
  <conditionalFormatting sqref="N28:N40">
    <cfRule type="cellIs" dxfId="0" priority="2" operator="equal">
      <formula>"-"</formula>
    </cfRule>
  </conditionalFormatting>
  <dataValidations count="8">
    <dataValidation type="list" allowBlank="1" showInputMessage="1" showErrorMessage="1" sqref="C11:C22 C29:C39 K29:K39" xr:uid="{E301BFA2-1BE5-4AA4-94C2-A6B5FDA22E1C}">
      <formula1>OFFSET(houselistone,0,0,COUNTA(HouseList))</formula1>
    </dataValidation>
    <dataValidation type="list" allowBlank="1" showInputMessage="1" showErrorMessage="1" sqref="K11:K22" xr:uid="{5460B8AF-6C11-472F-AA7B-4774A0503312}">
      <formula1>OFFSET(firstfood,0,0,COUNTA(foodList))</formula1>
    </dataValidation>
    <dataValidation type="list" allowBlank="1" showInputMessage="1" showErrorMessage="1" sqref="C28" xr:uid="{0489B3F6-C3C9-4BD2-B28E-EA9AB498DDD9}">
      <formula1>OFFSET(firstkids,0,0,COUNTA(kidsList))</formula1>
    </dataValidation>
    <dataValidation type="list" allowBlank="1" showInputMessage="1" showErrorMessage="1" sqref="O28:O39 G28:G39 O11:O22" xr:uid="{EAB260A3-F68E-4E3A-833A-0FA8B2C6C099}">
      <formula1>OFFSET(firstStore,0,0,COUNTA(storeList))</formula1>
    </dataValidation>
    <dataValidation type="custom" errorStyle="warning" allowBlank="1" showInputMessage="1" showErrorMessage="1" errorTitle="Impossible" error="YOU BUDGET IS MORE THEN YOUR INCOME!!!" sqref="L23" xr:uid="{25F73EE1-C372-4BB5-99B7-CDE8E5886041}">
      <formula1>"if(sum(J23,B23,J40,B40)&gt;D2"</formula1>
    </dataValidation>
    <dataValidation type="custom" operator="lessThan" allowBlank="1" showInputMessage="1" showErrorMessage="1" errorTitle="IMPOSSIBLE" error="YOUR INCOME IS LOWER THEN YOUR BUDGET" sqref="D2:K2 M2:P2" xr:uid="{0858F25B-3BDA-48CD-BDE6-3C5FF0553683}">
      <formula1>D$2&lt;(SUM($L$23,$D$23,$L$40,$D$40))</formula1>
    </dataValidation>
    <dataValidation type="custom" operator="lessThan" showInputMessage="1" showErrorMessage="1" errorTitle="IMPOSSIBLE" error="YOUR INCOME IS LOWER THEN YOUR BUDGET" sqref="L2" xr:uid="{0757E5EF-5A2C-475E-B590-273F1D06BC55}">
      <formula1>L$2&lt;SUM($L$23,$D$23,$L$40,$D$40)</formula1>
    </dataValidation>
    <dataValidation type="list" allowBlank="1" showInputMessage="1" showErrorMessage="1" sqref="K28" xr:uid="{CA5BCF73-0C32-478E-9D73-E2111F4E00EB}">
      <formula1>OFFSET(fistMisc,0,0,COUNTA(miscList))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E344-322A-4E4B-8603-39EADB0B6E6F}">
  <dimension ref="B1:N3"/>
  <sheetViews>
    <sheetView workbookViewId="0">
      <selection activeCell="H4" sqref="H4"/>
    </sheetView>
  </sheetViews>
  <sheetFormatPr defaultRowHeight="15" x14ac:dyDescent="0.25"/>
  <cols>
    <col min="10" max="10" width="18.5703125" bestFit="1" customWidth="1"/>
  </cols>
  <sheetData>
    <row r="1" spans="2:14" ht="15.75" x14ac:dyDescent="0.25">
      <c r="B1" s="3" t="s">
        <v>5</v>
      </c>
      <c r="D1" s="3" t="s">
        <v>13</v>
      </c>
      <c r="F1" s="12" t="s">
        <v>16</v>
      </c>
      <c r="H1" s="35" t="s">
        <v>19</v>
      </c>
      <c r="I1" s="32"/>
      <c r="J1" s="34" t="s">
        <v>36</v>
      </c>
      <c r="K1" s="33"/>
      <c r="L1" s="33"/>
      <c r="M1" s="33"/>
      <c r="N1" s="33"/>
    </row>
    <row r="2" spans="2:14" x14ac:dyDescent="0.25">
      <c r="B2" t="s">
        <v>6</v>
      </c>
      <c r="D2" t="s">
        <v>14</v>
      </c>
      <c r="F2" t="s">
        <v>17</v>
      </c>
      <c r="H2" t="s">
        <v>20</v>
      </c>
      <c r="J2" t="s">
        <v>37</v>
      </c>
    </row>
    <row r="3" spans="2:14" x14ac:dyDescent="0.25">
      <c r="F3" t="s">
        <v>38</v>
      </c>
      <c r="H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8448-622D-443A-BF66-FC296A42E113}">
  <dimension ref="C1:E16"/>
  <sheetViews>
    <sheetView workbookViewId="0">
      <selection activeCell="C5" sqref="C5"/>
    </sheetView>
  </sheetViews>
  <sheetFormatPr defaultRowHeight="15" x14ac:dyDescent="0.25"/>
  <cols>
    <col min="2" max="2" width="7.7109375" customWidth="1"/>
    <col min="3" max="3" width="12.5703125" bestFit="1" customWidth="1"/>
    <col min="4" max="4" width="9.7109375" bestFit="1" customWidth="1"/>
    <col min="5" max="5" width="11.42578125" customWidth="1"/>
  </cols>
  <sheetData>
    <row r="1" spans="3:5" ht="15.75" thickBot="1" x14ac:dyDescent="0.3"/>
    <row r="2" spans="3:5" ht="15.75" customHeight="1" thickBot="1" x14ac:dyDescent="0.3">
      <c r="C2" s="29" t="s">
        <v>22</v>
      </c>
      <c r="D2" s="30"/>
      <c r="E2" s="31"/>
    </row>
    <row r="4" spans="3:5" x14ac:dyDescent="0.25">
      <c r="C4" s="1" t="s">
        <v>21</v>
      </c>
      <c r="D4" s="1" t="s">
        <v>23</v>
      </c>
      <c r="E4" s="1" t="s">
        <v>35</v>
      </c>
    </row>
    <row r="5" spans="3:5" x14ac:dyDescent="0.25">
      <c r="C5" s="13" t="s">
        <v>20</v>
      </c>
      <c r="D5" s="1">
        <f>IF($C5="",$D5="",SUMIF(mStoreName,$C5,aaMis)+ SUMIF(kStoreName,$C5,aaKids)+SUMIF(fStoreName,$C5,aaFood))</f>
        <v>50</v>
      </c>
      <c r="E5" s="1">
        <f>COUNTIF(fStoreName,$C5)+ COUNTIF(kStoreName,$C5)+COUNTIF( mStoreName,$C5)</f>
        <v>1</v>
      </c>
    </row>
    <row r="6" spans="3:5" x14ac:dyDescent="0.25">
      <c r="C6" s="13" t="s">
        <v>39</v>
      </c>
      <c r="D6" s="1">
        <f>SUMIF(mStoreName,$C6,aaMis)+ SUMIF(kStoreName,$C6,aaKids)+SUMIF(fStoreName,$C6,aaFood)</f>
        <v>305</v>
      </c>
      <c r="E6" s="1">
        <f>COUNTIF(fStoreName,$C6)+ COUNTIF(kStoreName,$C6)+COUNTIF( mStoreName,$C6)</f>
        <v>2</v>
      </c>
    </row>
    <row r="7" spans="3:5" x14ac:dyDescent="0.25">
      <c r="C7" s="13"/>
      <c r="D7" s="1">
        <f>SUMIF(mStoreName,$C7,aaMis)+ SUMIF(kStoreName,$C7,aaKids)+SUMIF(fStoreName,$C7,aaFood)</f>
        <v>0</v>
      </c>
      <c r="E7" s="1">
        <f>COUNTIF(fStoreName,$C7)+ COUNTIF(kStoreName,$C7)+COUNTIF( mStoreName,$C7)</f>
        <v>0</v>
      </c>
    </row>
    <row r="8" spans="3:5" x14ac:dyDescent="0.25">
      <c r="C8" s="13"/>
      <c r="D8" s="1">
        <f>SUMIF(mStoreName,$C8,aaMis)+ SUMIF(kStoreName,$C8,aaKids)+SUMIF(fStoreName,$C8,aaFood)</f>
        <v>0</v>
      </c>
      <c r="E8" s="1">
        <f>COUNTIF(fStoreName,$C8)+ COUNTIF(kStoreName,$C8)+COUNTIF( mStoreName,$C8)</f>
        <v>0</v>
      </c>
    </row>
    <row r="9" spans="3:5" x14ac:dyDescent="0.25">
      <c r="C9" s="13"/>
      <c r="D9" s="1">
        <f>SUMIF(mStoreName,$C9,aaMis)+ SUMIF(kStoreName,$C9,aaKids)+SUMIF(fStoreName,$C9,aaFood)</f>
        <v>0</v>
      </c>
      <c r="E9" s="1">
        <f>COUNTIF(fStoreName,$C9)+ COUNTIF(kStoreName,$C9)+COUNTIF( mStoreName,$C9)</f>
        <v>0</v>
      </c>
    </row>
    <row r="10" spans="3:5" x14ac:dyDescent="0.25">
      <c r="C10" s="13"/>
      <c r="D10" s="1">
        <f>SUMIF(mStoreName,$C10,aaMis)+ SUMIF(kStoreName,$C10,aaKids)+SUMIF(fStoreName,$C10,aaFood)</f>
        <v>0</v>
      </c>
      <c r="E10" s="1">
        <f>COUNTIF(fStoreName,$C10)+ COUNTIF(kStoreName,$C10)+COUNTIF( mStoreName,$C10)</f>
        <v>0</v>
      </c>
    </row>
    <row r="11" spans="3:5" x14ac:dyDescent="0.25">
      <c r="C11" s="13"/>
      <c r="D11" s="1">
        <f>SUMIF(mStoreName,$C11,aaMis)+ SUMIF(kStoreName,$C11,aaKids)+SUMIF(fStoreName,$C11,aaFood)</f>
        <v>0</v>
      </c>
      <c r="E11" s="1">
        <f>COUNTIF(fStoreName,$C11)+ COUNTIF(kStoreName,$C11)+COUNTIF( mStoreName,$C11)</f>
        <v>0</v>
      </c>
    </row>
    <row r="12" spans="3:5" x14ac:dyDescent="0.25">
      <c r="C12" s="13"/>
      <c r="D12" s="1">
        <f>SUMIF(mStoreName,$C12,aaMis)+ SUMIF(kStoreName,$C12,aaKids)+SUMIF(fStoreName,$C12,aaFood)</f>
        <v>0</v>
      </c>
      <c r="E12" s="1">
        <f>COUNTIF(fStoreName,$C12)+ COUNTIF(kStoreName,$C12)+COUNTIF( mStoreName,$C12)</f>
        <v>0</v>
      </c>
    </row>
    <row r="13" spans="3:5" x14ac:dyDescent="0.25">
      <c r="C13" s="13"/>
      <c r="D13" s="1">
        <f>SUMIF(mStoreName,$C13,aaMis)+ SUMIF(kStoreName,$C13,aaKids)+SUMIF(fStoreName,$C13,aaFood)</f>
        <v>0</v>
      </c>
      <c r="E13" s="1">
        <f>COUNTIF(fStoreName,$C13)+ COUNTIF(kStoreName,$C13)+COUNTIF( mStoreName,$C13)</f>
        <v>0</v>
      </c>
    </row>
    <row r="14" spans="3:5" x14ac:dyDescent="0.25">
      <c r="C14" s="13"/>
      <c r="D14" s="1">
        <f>SUMIF(mStoreName,$C14,aaMis)+ SUMIF(kStoreName,$C14,aaKids)+SUMIF(fStoreName,$C14,aaFood)</f>
        <v>0</v>
      </c>
      <c r="E14" s="1">
        <f>COUNTIF(fStoreName,$C14)+ COUNTIF(kStoreName,$C14)+COUNTIF( mStoreName,$C14)</f>
        <v>0</v>
      </c>
    </row>
    <row r="15" spans="3:5" x14ac:dyDescent="0.25">
      <c r="C15" s="13"/>
      <c r="D15" s="1">
        <f>SUMIF(mStoreName,$C15,aaMis)+ SUMIF(kStoreName,$C15,aaKids)+SUMIF(fStoreName,$C15,aaFood)</f>
        <v>0</v>
      </c>
      <c r="E15" s="1">
        <f>COUNTIF(fStoreName,$C15)+ COUNTIF(kStoreName,$C15)+COUNTIF( mStoreName,$C15)</f>
        <v>0</v>
      </c>
    </row>
    <row r="16" spans="3:5" x14ac:dyDescent="0.25">
      <c r="C16" s="13"/>
      <c r="D16" s="1">
        <f>SUMIF(mStoreName,$C16,aaMis)+ SUMIF(kStoreName,$C16,aaKids)+SUMIF(fStoreName,$C16,aaFood)</f>
        <v>0</v>
      </c>
      <c r="E16" s="1">
        <f>COUNTIF(fStoreName,$C16)+ COUNTIF(kStoreName,$C16)+COUNTIF( mStoreName,$C16)</f>
        <v>0</v>
      </c>
    </row>
  </sheetData>
  <mergeCells count="1">
    <mergeCell ref="C2:E2"/>
  </mergeCells>
  <dataValidations count="1">
    <dataValidation type="list" allowBlank="1" showInputMessage="1" showErrorMessage="1" sqref="C5:C16" xr:uid="{582E6F50-98A4-4901-A656-92141D922000}">
      <formula1>OFFSET(firstStore,0,0,COUNTA(storeList))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Budget Sheet</vt:lpstr>
      <vt:lpstr>Expense List</vt:lpstr>
      <vt:lpstr>Shopping Data</vt:lpstr>
      <vt:lpstr>aaFood</vt:lpstr>
      <vt:lpstr>aaKids</vt:lpstr>
      <vt:lpstr>aaMis</vt:lpstr>
      <vt:lpstr>AmountPaid</vt:lpstr>
      <vt:lpstr>firstfood</vt:lpstr>
      <vt:lpstr>firstkids</vt:lpstr>
      <vt:lpstr>firstStore</vt:lpstr>
      <vt:lpstr>fistMisc</vt:lpstr>
      <vt:lpstr>foodList</vt:lpstr>
      <vt:lpstr>fStoreName</vt:lpstr>
      <vt:lpstr>HouseList</vt:lpstr>
      <vt:lpstr>houselistone</vt:lpstr>
      <vt:lpstr>kidsList</vt:lpstr>
      <vt:lpstr>kStoreName</vt:lpstr>
      <vt:lpstr>miscList</vt:lpstr>
      <vt:lpstr>mStoreName</vt:lpstr>
      <vt:lpstr>storeList</vt:lpstr>
      <vt:lpstr>storeName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Marko</dc:creator>
  <cp:lastModifiedBy>Dean Marko</cp:lastModifiedBy>
  <dcterms:created xsi:type="dcterms:W3CDTF">2021-09-09T07:57:29Z</dcterms:created>
  <dcterms:modified xsi:type="dcterms:W3CDTF">2021-09-14T13:18:49Z</dcterms:modified>
</cp:coreProperties>
</file>