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roan/Documents/website/alexroan/src/assets/documents/"/>
    </mc:Choice>
  </mc:AlternateContent>
  <xr:revisionPtr revIDLastSave="0" documentId="13_ncr:1_{EEFD534F-4B4F-094A-8F29-6BC977693E21}" xr6:coauthVersionLast="47" xr6:coauthVersionMax="47" xr10:uidLastSave="{00000000-0000-0000-0000-000000000000}"/>
  <bookViews>
    <workbookView xWindow="0" yWindow="740" windowWidth="29400" windowHeight="18380" xr2:uid="{279F8791-7988-BA44-A985-6C889719CF64}"/>
  </bookViews>
  <sheets>
    <sheet name="Skills Matri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4" i="1" l="1"/>
  <c r="AL34" i="1"/>
  <c r="AK34" i="1"/>
  <c r="AE34" i="1"/>
  <c r="AD34" i="1"/>
  <c r="AC34" i="1"/>
  <c r="Y34" i="1"/>
  <c r="V34" i="1"/>
  <c r="U34" i="1"/>
  <c r="S34" i="1"/>
  <c r="M34" i="1"/>
  <c r="J34" i="1"/>
  <c r="AR33" i="1"/>
  <c r="AR34" i="1" s="1"/>
  <c r="AQ33" i="1"/>
  <c r="AQ34" i="1" s="1"/>
  <c r="AP33" i="1"/>
  <c r="AP34" i="1" s="1"/>
  <c r="AO33" i="1"/>
  <c r="AO34" i="1" s="1"/>
  <c r="AN33" i="1"/>
  <c r="AN34" i="1" s="1"/>
  <c r="AM33" i="1"/>
  <c r="AL33" i="1"/>
  <c r="AK33" i="1"/>
  <c r="AJ33" i="1"/>
  <c r="AJ34" i="1" s="1"/>
  <c r="AI33" i="1"/>
  <c r="AI34" i="1" s="1"/>
  <c r="AH33" i="1"/>
  <c r="AH34" i="1" s="1"/>
  <c r="AG33" i="1"/>
  <c r="AG34" i="1" s="1"/>
  <c r="AF33" i="1"/>
  <c r="AF34" i="1" s="1"/>
  <c r="AE33" i="1"/>
  <c r="AD33" i="1"/>
  <c r="AC33" i="1"/>
  <c r="AB33" i="1"/>
  <c r="AB34" i="1" s="1"/>
  <c r="AA33" i="1"/>
  <c r="AA34" i="1" s="1"/>
  <c r="Z33" i="1"/>
  <c r="Z34" i="1" s="1"/>
  <c r="X33" i="1"/>
  <c r="X34" i="1" s="1"/>
  <c r="W33" i="1"/>
  <c r="W34" i="1" s="1"/>
  <c r="V33" i="1"/>
  <c r="U33" i="1"/>
  <c r="T33" i="1"/>
  <c r="T34" i="1" s="1"/>
  <c r="R33" i="1"/>
  <c r="R34" i="1" s="1"/>
  <c r="Q33" i="1"/>
  <c r="Q34" i="1" s="1"/>
  <c r="P33" i="1"/>
  <c r="P34" i="1" s="1"/>
  <c r="O33" i="1"/>
  <c r="O34" i="1" s="1"/>
  <c r="N33" i="1"/>
  <c r="N34" i="1" s="1"/>
  <c r="M33" i="1"/>
  <c r="L33" i="1"/>
  <c r="L34" i="1" s="1"/>
  <c r="K33" i="1"/>
  <c r="K34" i="1" s="1"/>
  <c r="F32" i="1"/>
  <c r="F31" i="1"/>
  <c r="F30" i="1"/>
  <c r="F27" i="1"/>
  <c r="F26" i="1"/>
  <c r="F23" i="1"/>
  <c r="F22" i="1"/>
  <c r="F20" i="1"/>
  <c r="F14" i="1"/>
  <c r="F13" i="1"/>
  <c r="I12" i="1"/>
  <c r="F3" i="1"/>
</calcChain>
</file>

<file path=xl/sharedStrings.xml><?xml version="1.0" encoding="utf-8"?>
<sst xmlns="http://schemas.openxmlformats.org/spreadsheetml/2006/main" count="385" uniqueCount="122">
  <si>
    <t>Main roles</t>
  </si>
  <si>
    <t>Project roles</t>
  </si>
  <si>
    <t>Industries</t>
  </si>
  <si>
    <t>Functions</t>
  </si>
  <si>
    <t>Skills</t>
  </si>
  <si>
    <t>Company</t>
  </si>
  <si>
    <t>Role
(expand group for role details)</t>
  </si>
  <si>
    <t>Dept</t>
  </si>
  <si>
    <t>Start date</t>
  </si>
  <si>
    <t>End date</t>
  </si>
  <si>
    <t>Duration</t>
  </si>
  <si>
    <t>Project name</t>
  </si>
  <si>
    <t>Project role</t>
  </si>
  <si>
    <t>Duration
(m)</t>
  </si>
  <si>
    <t>Industries &gt;</t>
  </si>
  <si>
    <t>Consumer goods</t>
  </si>
  <si>
    <t>Beverages</t>
  </si>
  <si>
    <t>Retail</t>
  </si>
  <si>
    <t>Management consulting</t>
  </si>
  <si>
    <t>Financial Services</t>
  </si>
  <si>
    <t>Chemicals</t>
  </si>
  <si>
    <t>Media</t>
  </si>
  <si>
    <t>Recruitment/staffing</t>
  </si>
  <si>
    <t xml:space="preserve">Process 
areas &gt; </t>
  </si>
  <si>
    <t>Corporate</t>
  </si>
  <si>
    <t>IT</t>
  </si>
  <si>
    <t>Finance</t>
  </si>
  <si>
    <t>Supply chain</t>
  </si>
  <si>
    <t>Customer relations management</t>
  </si>
  <si>
    <t>Skills &gt;</t>
  </si>
  <si>
    <t>Commerical / business development</t>
  </si>
  <si>
    <t>Programme &amp; project mgmt</t>
  </si>
  <si>
    <t>Solutions architecture</t>
  </si>
  <si>
    <t>SAP</t>
  </si>
  <si>
    <t>Systems development</t>
  </si>
  <si>
    <t>IT service management</t>
  </si>
  <si>
    <t>Strategy - planning &amp; operations</t>
  </si>
  <si>
    <t>Target operating models</t>
  </si>
  <si>
    <t>Global business services / shared services</t>
  </si>
  <si>
    <t>Outsourcing
(Process + IT)</t>
  </si>
  <si>
    <t>Transition services agreements</t>
  </si>
  <si>
    <t>Business transform.</t>
  </si>
  <si>
    <t>Process improvement</t>
  </si>
  <si>
    <t>Lean and six sigma</t>
  </si>
  <si>
    <t>BPMN process modelling</t>
  </si>
  <si>
    <t>Tax restructuring</t>
  </si>
  <si>
    <t>Insolvency / administration</t>
  </si>
  <si>
    <t>M&amp;A</t>
  </si>
  <si>
    <t>Financial planning &amp; reporting</t>
  </si>
  <si>
    <t>Procter &amp; Gamble</t>
  </si>
  <si>
    <t>IT Manager</t>
  </si>
  <si>
    <t>Global Business Services</t>
  </si>
  <si>
    <t>Global supply chain systems upgrade to SAP ECC6.0</t>
  </si>
  <si>
    <t>Programme manager</t>
  </si>
  <si>
    <t>O</t>
  </si>
  <si>
    <t>P&amp;G/Gillette acquisition integration Russia</t>
  </si>
  <si>
    <t>Balkans SAP, shared services, tax restructuring</t>
  </si>
  <si>
    <t>Project manager</t>
  </si>
  <si>
    <t>EU enlargement</t>
  </si>
  <si>
    <t>Intrastat reporting &amp; cost accounting owner</t>
  </si>
  <si>
    <t>Systems analyst</t>
  </si>
  <si>
    <t>Pharmaceuticals SAP upgrade</t>
  </si>
  <si>
    <t>SAP rollout: France, Germany, Austria, Morocco &amp; PtP owner</t>
  </si>
  <si>
    <t>Product owner</t>
  </si>
  <si>
    <t>Data migration</t>
  </si>
  <si>
    <t>IT service management expert</t>
  </si>
  <si>
    <t>Total at P&amp;G</t>
  </si>
  <si>
    <t>Accenture</t>
  </si>
  <si>
    <t>Manager</t>
  </si>
  <si>
    <t>Financde &amp; Performance Management</t>
  </si>
  <si>
    <t>AXA shared services and target operating model (with SAP)</t>
  </si>
  <si>
    <t>Finance systems lead</t>
  </si>
  <si>
    <t>PricewaterhouseCoopers</t>
  </si>
  <si>
    <t>Senior Manager</t>
  </si>
  <si>
    <t>Finance Effectiveness Systems</t>
  </si>
  <si>
    <t>Heineken european shared services operating model (with SAP)</t>
  </si>
  <si>
    <t>Lehman Brothers in Administration</t>
  </si>
  <si>
    <t>Transition services lead</t>
  </si>
  <si>
    <t>Diageo global planning &amp; reporting model (with SAP)</t>
  </si>
  <si>
    <t>BBC planning reporting architecture (with SAP)</t>
  </si>
  <si>
    <t>Kingfisher ERP quality review</t>
  </si>
  <si>
    <t>Finance systems expert</t>
  </si>
  <si>
    <t>Practice lead for SAP strategy</t>
  </si>
  <si>
    <t>Johnson Matthey</t>
  </si>
  <si>
    <t>Enterprise systems strategy lead</t>
  </si>
  <si>
    <t>Planning phase lead for SAP global standard template design</t>
  </si>
  <si>
    <t>Finance maturity model devlopment</t>
  </si>
  <si>
    <t>Finance transformation expert</t>
  </si>
  <si>
    <t>Deutsche Bank</t>
  </si>
  <si>
    <t>Process governance owner</t>
  </si>
  <si>
    <t>Global process modelling and continuous improvement</t>
  </si>
  <si>
    <t>Standard Chartered Bank</t>
  </si>
  <si>
    <t>Annual reporting lead</t>
  </si>
  <si>
    <t>Group Finance</t>
  </si>
  <si>
    <t>Lead for annual reporting</t>
  </si>
  <si>
    <t>Finance transformation lead</t>
  </si>
  <si>
    <t>Lead for half year reporting</t>
  </si>
  <si>
    <t>Lead for fast close design</t>
  </si>
  <si>
    <t>Deloitte</t>
  </si>
  <si>
    <t>Finance operating model lead</t>
  </si>
  <si>
    <t>Future finance operating model design</t>
  </si>
  <si>
    <t>Deloitte (Japan)</t>
  </si>
  <si>
    <t>Senior manager</t>
  </si>
  <si>
    <t>Finance strategy &amp; operations consulting</t>
  </si>
  <si>
    <t>Business development</t>
  </si>
  <si>
    <t>Management consultant</t>
  </si>
  <si>
    <t>Unilever supply chain strategy review</t>
  </si>
  <si>
    <t>Engagement lead / finance expert</t>
  </si>
  <si>
    <t>Coca-Cola business services and outsoourcing strategy</t>
  </si>
  <si>
    <t>PersolKelly</t>
  </si>
  <si>
    <t>Corporate planning lead</t>
  </si>
  <si>
    <t>5-year corporate strategy development</t>
  </si>
  <si>
    <t>Lead / chair</t>
  </si>
  <si>
    <t>Danone</t>
  </si>
  <si>
    <t>Finance systems programme manager</t>
  </si>
  <si>
    <t>Danone, Global finance reporting design with SAP CFIN, ML &amp; CO-PA</t>
  </si>
  <si>
    <t>Angus Knight Group</t>
  </si>
  <si>
    <t>M&amp;A due dilligence advisor</t>
  </si>
  <si>
    <t>M&amp;A target operations due dilligence</t>
  </si>
  <si>
    <t>Finance transformation advisor</t>
  </si>
  <si>
    <t>Totals (months)</t>
  </si>
  <si>
    <t>Totals ((years)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</si>
</sst>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"/>
    <numFmt numFmtId="165" formatCode="0.0"/>
  </numFmts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17" fontId="1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vertical="top"/>
    </xf>
    <xf numFmtId="0" fontId="0" fillId="0" borderId="1" xfId="0" applyBorder="1"/>
    <xf numFmtId="0" fontId="1" fillId="0" borderId="5" xfId="0" applyFont="1" applyBorder="1" applyAlignment="1">
      <alignment vertical="top"/>
    </xf>
    <xf numFmtId="17" fontId="1" fillId="0" borderId="5" xfId="0" applyNumberFormat="1" applyFont="1" applyBorder="1" applyAlignment="1">
      <alignment vertical="top"/>
    </xf>
    <xf numFmtId="165" fontId="1" fillId="0" borderId="5" xfId="0" applyNumberFormat="1" applyFont="1" applyBorder="1" applyAlignment="1">
      <alignment vertical="top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2" fillId="0" borderId="6" xfId="0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9DD3-853E-0646-8F34-2C78ACE14D93}">
  <sheetPr>
    <outlinePr summaryBelow="0" summaryRight="0"/>
  </sheetPr>
  <dimension ref="A1:AW57"/>
  <sheetViews>
    <sheetView showGridLines="0"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Y36" sqref="Y36:AT36"/>
    </sheetView>
  </sheetViews>
  <sheetFormatPr baseColWidth="10" defaultRowHeight="16" outlineLevelCol="1" x14ac:dyDescent="0.2"/>
  <cols>
    <col min="1" max="1" width="19.6640625" style="10" bestFit="1" customWidth="1"/>
    <col min="2" max="2" width="32.6640625" style="10" customWidth="1"/>
    <col min="3" max="3" width="29.33203125" style="10" customWidth="1" outlineLevel="1"/>
    <col min="4" max="4" width="9.1640625" style="10" customWidth="1" outlineLevel="1"/>
    <col min="5" max="5" width="8.1640625" style="10" customWidth="1" outlineLevel="1"/>
    <col min="6" max="6" width="8" style="33" bestFit="1" customWidth="1"/>
    <col min="7" max="7" width="48" style="33" bestFit="1" customWidth="1"/>
    <col min="8" max="8" width="25.33203125" style="33" bestFit="1" customWidth="1"/>
    <col min="9" max="9" width="9.33203125" style="10" customWidth="1"/>
    <col min="10" max="10" width="10.6640625" style="10" customWidth="1"/>
    <col min="11" max="14" width="10.83203125" style="10" customWidth="1" outlineLevel="1"/>
    <col min="15" max="16" width="14" style="10" customWidth="1" outlineLevel="1"/>
    <col min="17" max="18" width="10.83203125" style="10" customWidth="1" outlineLevel="1"/>
    <col min="19" max="19" width="10.83203125" style="10" customWidth="1"/>
    <col min="20" max="24" width="10.83203125" style="10" customWidth="1" outlineLevel="1"/>
    <col min="25" max="25" width="10.83203125" style="10" customWidth="1"/>
    <col min="26" max="26" width="10.83203125" style="10" customWidth="1" outlineLevel="1"/>
    <col min="27" max="27" width="10" style="10" customWidth="1" outlineLevel="1"/>
    <col min="28" max="36" width="10.83203125" style="10" customWidth="1" outlineLevel="1"/>
    <col min="37" max="37" width="11.5" style="10" customWidth="1" outlineLevel="1"/>
    <col min="38" max="43" width="10.83203125" style="10" customWidth="1" outlineLevel="1"/>
    <col min="44" max="44" width="10.83203125" customWidth="1" outlineLevel="1"/>
    <col min="50" max="16384" width="10.83203125" style="10"/>
  </cols>
  <sheetData>
    <row r="1" spans="1:49" ht="15" x14ac:dyDescent="0.2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3"/>
      <c r="K1" s="4" t="s">
        <v>2</v>
      </c>
      <c r="L1" s="5"/>
      <c r="M1" s="5"/>
      <c r="N1" s="5"/>
      <c r="O1" s="5"/>
      <c r="P1" s="5"/>
      <c r="Q1" s="5"/>
      <c r="R1" s="6"/>
      <c r="S1" s="3"/>
      <c r="T1" s="4" t="s">
        <v>3</v>
      </c>
      <c r="U1" s="5"/>
      <c r="V1" s="5"/>
      <c r="W1" s="5"/>
      <c r="X1" s="6"/>
      <c r="Y1" s="3"/>
      <c r="Z1" s="7" t="s">
        <v>4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9"/>
      <c r="AS1" s="10"/>
      <c r="AT1" s="10"/>
      <c r="AU1" s="10"/>
      <c r="AV1" s="10"/>
      <c r="AW1" s="10"/>
    </row>
    <row r="2" spans="1:49" s="14" customFormat="1" ht="80" x14ac:dyDescent="0.2">
      <c r="A2" s="11" t="s">
        <v>5</v>
      </c>
      <c r="B2" s="11" t="s">
        <v>6</v>
      </c>
      <c r="C2" s="11" t="s">
        <v>7</v>
      </c>
      <c r="D2" s="11" t="s">
        <v>8</v>
      </c>
      <c r="E2" s="11" t="s">
        <v>9</v>
      </c>
      <c r="F2" s="12" t="s">
        <v>10</v>
      </c>
      <c r="G2" s="12" t="s">
        <v>11</v>
      </c>
      <c r="H2" s="12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  <c r="U2" s="11" t="s">
        <v>25</v>
      </c>
      <c r="V2" s="11" t="s">
        <v>26</v>
      </c>
      <c r="W2" s="11" t="s">
        <v>27</v>
      </c>
      <c r="X2" s="11" t="s">
        <v>28</v>
      </c>
      <c r="Y2" s="11" t="s">
        <v>29</v>
      </c>
      <c r="Z2" s="11" t="s">
        <v>30</v>
      </c>
      <c r="AA2" s="11" t="s">
        <v>31</v>
      </c>
      <c r="AB2" s="11" t="s">
        <v>32</v>
      </c>
      <c r="AC2" s="11" t="s">
        <v>33</v>
      </c>
      <c r="AD2" s="11" t="s">
        <v>34</v>
      </c>
      <c r="AE2" s="11" t="s">
        <v>35</v>
      </c>
      <c r="AF2" s="11" t="s">
        <v>36</v>
      </c>
      <c r="AG2" s="11" t="s">
        <v>37</v>
      </c>
      <c r="AH2" s="11" t="s">
        <v>38</v>
      </c>
      <c r="AI2" s="11" t="s">
        <v>39</v>
      </c>
      <c r="AJ2" s="11" t="s">
        <v>40</v>
      </c>
      <c r="AK2" s="11" t="s">
        <v>41</v>
      </c>
      <c r="AL2" s="11" t="s">
        <v>42</v>
      </c>
      <c r="AM2" s="11" t="s">
        <v>43</v>
      </c>
      <c r="AN2" s="11" t="s">
        <v>44</v>
      </c>
      <c r="AO2" s="11" t="s">
        <v>45</v>
      </c>
      <c r="AP2" s="11" t="s">
        <v>46</v>
      </c>
      <c r="AQ2" s="11" t="s">
        <v>47</v>
      </c>
      <c r="AR2" s="13" t="s">
        <v>48</v>
      </c>
    </row>
    <row r="3" spans="1:49" ht="15" x14ac:dyDescent="0.2">
      <c r="A3" s="15" t="s">
        <v>49</v>
      </c>
      <c r="B3" s="15" t="s">
        <v>50</v>
      </c>
      <c r="C3" s="16" t="s">
        <v>51</v>
      </c>
      <c r="D3" s="17">
        <v>36770</v>
      </c>
      <c r="E3" s="17">
        <v>39142</v>
      </c>
      <c r="F3" s="18" t="str">
        <f>DATEDIF(D3,E3,"y") &amp; " y, " &amp; DATEDIF(D3,E3,"ym") &amp; " m"</f>
        <v>6 y, 6 m</v>
      </c>
      <c r="G3" s="19" t="s">
        <v>52</v>
      </c>
      <c r="H3" s="19" t="s">
        <v>53</v>
      </c>
      <c r="I3" s="20">
        <v>5</v>
      </c>
      <c r="J3" s="20"/>
      <c r="K3" s="20" t="s">
        <v>54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54</v>
      </c>
      <c r="X3" s="20" t="s">
        <v>54</v>
      </c>
      <c r="Y3" s="20"/>
      <c r="Z3" s="20"/>
      <c r="AA3" s="20" t="s">
        <v>54</v>
      </c>
      <c r="AB3" s="20"/>
      <c r="AC3" s="20" t="s">
        <v>54</v>
      </c>
      <c r="AD3" s="20" t="s">
        <v>54</v>
      </c>
      <c r="AE3" s="20"/>
      <c r="AF3" s="20"/>
      <c r="AG3" s="20"/>
      <c r="AH3" s="20" t="s">
        <v>54</v>
      </c>
      <c r="AI3" s="20"/>
      <c r="AJ3" s="20"/>
      <c r="AK3" s="20" t="s">
        <v>54</v>
      </c>
      <c r="AL3" s="20"/>
      <c r="AM3" s="20"/>
      <c r="AN3" s="20"/>
      <c r="AO3" s="20"/>
      <c r="AP3" s="20"/>
      <c r="AQ3" s="20"/>
      <c r="AR3" s="20"/>
      <c r="AS3" s="10"/>
      <c r="AT3" s="10"/>
      <c r="AU3" s="10"/>
      <c r="AV3" s="10"/>
      <c r="AW3" s="10"/>
    </row>
    <row r="4" spans="1:49" ht="15" x14ac:dyDescent="0.2">
      <c r="A4" s="15"/>
      <c r="B4" s="15"/>
      <c r="C4" s="16"/>
      <c r="D4" s="16"/>
      <c r="E4" s="16"/>
      <c r="F4" s="18"/>
      <c r="G4" s="19" t="s">
        <v>55</v>
      </c>
      <c r="H4" s="19" t="s">
        <v>53</v>
      </c>
      <c r="I4" s="20">
        <v>11</v>
      </c>
      <c r="J4" s="20"/>
      <c r="K4" s="20" t="s">
        <v>54</v>
      </c>
      <c r="L4" s="20"/>
      <c r="M4" s="20"/>
      <c r="N4" s="20"/>
      <c r="O4" s="20"/>
      <c r="P4" s="20"/>
      <c r="Q4" s="20"/>
      <c r="R4" s="20"/>
      <c r="S4" s="20"/>
      <c r="T4" s="20"/>
      <c r="U4" s="20" t="s">
        <v>54</v>
      </c>
      <c r="V4" s="20" t="s">
        <v>54</v>
      </c>
      <c r="W4" s="20" t="s">
        <v>54</v>
      </c>
      <c r="X4" s="20" t="s">
        <v>54</v>
      </c>
      <c r="Y4" s="20"/>
      <c r="Z4" s="20"/>
      <c r="AA4" s="20" t="s">
        <v>54</v>
      </c>
      <c r="AB4" s="20"/>
      <c r="AC4" s="20" t="s">
        <v>54</v>
      </c>
      <c r="AD4" s="20" t="s">
        <v>54</v>
      </c>
      <c r="AE4" s="20"/>
      <c r="AF4" s="20"/>
      <c r="AG4" s="20"/>
      <c r="AH4" s="20" t="s">
        <v>54</v>
      </c>
      <c r="AI4" s="20" t="s">
        <v>54</v>
      </c>
      <c r="AJ4" s="20"/>
      <c r="AK4" s="20" t="s">
        <v>54</v>
      </c>
      <c r="AL4" s="20" t="s">
        <v>54</v>
      </c>
      <c r="AM4" s="20"/>
      <c r="AN4" s="20"/>
      <c r="AO4" s="20" t="s">
        <v>54</v>
      </c>
      <c r="AP4" s="20"/>
      <c r="AQ4" s="20" t="s">
        <v>54</v>
      </c>
      <c r="AR4" s="20"/>
      <c r="AS4" s="10"/>
      <c r="AT4" s="10"/>
      <c r="AU4" s="10"/>
      <c r="AV4" s="10"/>
      <c r="AW4" s="10"/>
    </row>
    <row r="5" spans="1:49" ht="15" x14ac:dyDescent="0.2">
      <c r="A5" s="15"/>
      <c r="B5" s="15"/>
      <c r="C5" s="16"/>
      <c r="D5" s="16"/>
      <c r="E5" s="16"/>
      <c r="F5" s="18"/>
      <c r="G5" s="19" t="s">
        <v>56</v>
      </c>
      <c r="H5" s="19" t="s">
        <v>57</v>
      </c>
      <c r="I5" s="20">
        <v>10</v>
      </c>
      <c r="J5" s="20"/>
      <c r="K5" s="20" t="s">
        <v>54</v>
      </c>
      <c r="L5" s="20"/>
      <c r="M5" s="20"/>
      <c r="N5" s="20"/>
      <c r="O5" s="20"/>
      <c r="P5" s="20"/>
      <c r="Q5" s="20"/>
      <c r="R5" s="20"/>
      <c r="S5" s="20"/>
      <c r="T5" s="20"/>
      <c r="U5" s="20" t="s">
        <v>54</v>
      </c>
      <c r="V5" s="20" t="s">
        <v>54</v>
      </c>
      <c r="W5" s="20" t="s">
        <v>54</v>
      </c>
      <c r="X5" s="20" t="s">
        <v>54</v>
      </c>
      <c r="Y5" s="20"/>
      <c r="Z5" s="20"/>
      <c r="AA5" s="20" t="s">
        <v>54</v>
      </c>
      <c r="AB5" s="20"/>
      <c r="AC5" s="20" t="s">
        <v>54</v>
      </c>
      <c r="AD5" s="20" t="s">
        <v>54</v>
      </c>
      <c r="AE5" s="20"/>
      <c r="AF5" s="20"/>
      <c r="AG5" s="20"/>
      <c r="AH5" s="20" t="s">
        <v>54</v>
      </c>
      <c r="AI5" s="20" t="s">
        <v>54</v>
      </c>
      <c r="AJ5" s="20"/>
      <c r="AK5" s="20" t="s">
        <v>54</v>
      </c>
      <c r="AL5" s="20" t="s">
        <v>54</v>
      </c>
      <c r="AM5" s="20"/>
      <c r="AN5" s="20"/>
      <c r="AO5" s="20"/>
      <c r="AP5" s="20"/>
      <c r="AQ5" s="20"/>
      <c r="AR5" s="20"/>
      <c r="AS5" s="10"/>
      <c r="AT5" s="10"/>
      <c r="AU5" s="10"/>
      <c r="AV5" s="10"/>
      <c r="AW5" s="10"/>
    </row>
    <row r="6" spans="1:49" ht="15" x14ac:dyDescent="0.2">
      <c r="A6" s="15"/>
      <c r="B6" s="15"/>
      <c r="C6" s="16"/>
      <c r="D6" s="16"/>
      <c r="E6" s="16"/>
      <c r="F6" s="18"/>
      <c r="G6" s="19" t="s">
        <v>58</v>
      </c>
      <c r="H6" s="19" t="s">
        <v>57</v>
      </c>
      <c r="I6" s="20">
        <v>6</v>
      </c>
      <c r="J6" s="20"/>
      <c r="K6" s="20" t="s">
        <v>54</v>
      </c>
      <c r="L6" s="20"/>
      <c r="M6" s="20"/>
      <c r="N6" s="20"/>
      <c r="O6" s="20"/>
      <c r="P6" s="20"/>
      <c r="Q6" s="20"/>
      <c r="R6" s="20"/>
      <c r="S6" s="20"/>
      <c r="T6" s="20"/>
      <c r="U6" s="20" t="s">
        <v>54</v>
      </c>
      <c r="V6" s="20" t="s">
        <v>54</v>
      </c>
      <c r="W6" s="20" t="s">
        <v>54</v>
      </c>
      <c r="X6" s="20"/>
      <c r="Y6" s="20"/>
      <c r="Z6" s="20"/>
      <c r="AA6" s="20" t="s">
        <v>54</v>
      </c>
      <c r="AB6" s="20"/>
      <c r="AC6" s="20" t="s">
        <v>54</v>
      </c>
      <c r="AD6" s="20" t="s">
        <v>54</v>
      </c>
      <c r="AE6" s="20"/>
      <c r="AF6" s="20"/>
      <c r="AG6" s="20"/>
      <c r="AH6" s="20" t="s">
        <v>54</v>
      </c>
      <c r="AI6" s="20"/>
      <c r="AJ6" s="20"/>
      <c r="AK6" s="20" t="s">
        <v>54</v>
      </c>
      <c r="AL6" s="20"/>
      <c r="AM6" s="20"/>
      <c r="AN6" s="20"/>
      <c r="AO6" s="20"/>
      <c r="AP6" s="20"/>
      <c r="AQ6" s="20"/>
      <c r="AR6" s="20"/>
      <c r="AS6" s="10"/>
      <c r="AT6" s="10"/>
      <c r="AU6" s="10"/>
      <c r="AV6" s="10"/>
      <c r="AW6" s="10"/>
    </row>
    <row r="7" spans="1:49" ht="15" x14ac:dyDescent="0.2">
      <c r="A7" s="15"/>
      <c r="B7" s="15"/>
      <c r="C7" s="16"/>
      <c r="D7" s="16"/>
      <c r="E7" s="16"/>
      <c r="F7" s="18"/>
      <c r="G7" s="19" t="s">
        <v>59</v>
      </c>
      <c r="H7" s="19" t="s">
        <v>60</v>
      </c>
      <c r="I7" s="20">
        <v>3</v>
      </c>
      <c r="J7" s="20"/>
      <c r="K7" s="20" t="s">
        <v>54</v>
      </c>
      <c r="L7" s="20"/>
      <c r="M7" s="20"/>
      <c r="N7" s="20"/>
      <c r="O7" s="20"/>
      <c r="P7" s="20"/>
      <c r="Q7" s="20"/>
      <c r="R7" s="20"/>
      <c r="S7" s="20"/>
      <c r="T7" s="20"/>
      <c r="U7" s="20" t="s">
        <v>54</v>
      </c>
      <c r="V7" s="20" t="s">
        <v>54</v>
      </c>
      <c r="W7" s="20"/>
      <c r="X7" s="20"/>
      <c r="Y7" s="20"/>
      <c r="Z7" s="20"/>
      <c r="AA7" s="20"/>
      <c r="AB7" s="20"/>
      <c r="AC7" s="20" t="s">
        <v>54</v>
      </c>
      <c r="AD7" s="20" t="s">
        <v>54</v>
      </c>
      <c r="AE7" s="20"/>
      <c r="AF7" s="20"/>
      <c r="AG7" s="20"/>
      <c r="AH7" s="20" t="s">
        <v>54</v>
      </c>
      <c r="AI7" s="20"/>
      <c r="AJ7" s="20" t="s">
        <v>54</v>
      </c>
      <c r="AK7" s="20" t="s">
        <v>54</v>
      </c>
      <c r="AL7" s="20" t="s">
        <v>54</v>
      </c>
      <c r="AM7" s="20"/>
      <c r="AN7" s="20"/>
      <c r="AO7" s="20"/>
      <c r="AP7" s="20"/>
      <c r="AQ7" s="20"/>
      <c r="AR7" s="20"/>
      <c r="AS7" s="10"/>
      <c r="AT7" s="10"/>
      <c r="AU7" s="10"/>
      <c r="AV7" s="10"/>
      <c r="AW7" s="10"/>
    </row>
    <row r="8" spans="1:49" ht="15" x14ac:dyDescent="0.2">
      <c r="A8" s="15"/>
      <c r="B8" s="15"/>
      <c r="C8" s="16"/>
      <c r="D8" s="16"/>
      <c r="E8" s="16"/>
      <c r="F8" s="18"/>
      <c r="G8" s="19" t="s">
        <v>61</v>
      </c>
      <c r="H8" s="19" t="s">
        <v>57</v>
      </c>
      <c r="I8" s="20">
        <v>7</v>
      </c>
      <c r="J8" s="20"/>
      <c r="K8" s="20" t="s">
        <v>54</v>
      </c>
      <c r="L8" s="20"/>
      <c r="M8" s="20"/>
      <c r="N8" s="20"/>
      <c r="O8" s="20"/>
      <c r="P8" s="20"/>
      <c r="Q8" s="20"/>
      <c r="R8" s="20"/>
      <c r="S8" s="20"/>
      <c r="T8" s="20"/>
      <c r="U8" s="20" t="s">
        <v>54</v>
      </c>
      <c r="V8" s="20" t="s">
        <v>54</v>
      </c>
      <c r="W8" s="20"/>
      <c r="X8" s="20"/>
      <c r="Y8" s="20"/>
      <c r="Z8" s="20"/>
      <c r="AA8" s="20" t="s">
        <v>54</v>
      </c>
      <c r="AB8" s="20"/>
      <c r="AC8" s="20" t="s">
        <v>54</v>
      </c>
      <c r="AD8" s="20" t="s">
        <v>54</v>
      </c>
      <c r="AE8" s="20"/>
      <c r="AF8" s="20"/>
      <c r="AG8" s="20"/>
      <c r="AH8" s="20" t="s">
        <v>54</v>
      </c>
      <c r="AI8" s="20"/>
      <c r="AJ8" s="20"/>
      <c r="AK8" s="20" t="s">
        <v>54</v>
      </c>
      <c r="AL8" s="20"/>
      <c r="AM8" s="20"/>
      <c r="AN8" s="20"/>
      <c r="AO8" s="20"/>
      <c r="AP8" s="20"/>
      <c r="AQ8" s="20"/>
      <c r="AR8" s="20"/>
      <c r="AS8" s="10"/>
      <c r="AT8" s="10"/>
      <c r="AU8" s="10"/>
      <c r="AV8" s="10"/>
      <c r="AW8" s="10"/>
    </row>
    <row r="9" spans="1:49" ht="15" x14ac:dyDescent="0.2">
      <c r="A9" s="15"/>
      <c r="B9" s="15"/>
      <c r="C9" s="16"/>
      <c r="D9" s="16"/>
      <c r="E9" s="16"/>
      <c r="F9" s="18"/>
      <c r="G9" s="19" t="s">
        <v>62</v>
      </c>
      <c r="H9" s="19" t="s">
        <v>63</v>
      </c>
      <c r="I9" s="20">
        <v>24</v>
      </c>
      <c r="J9" s="20"/>
      <c r="K9" s="20" t="s">
        <v>54</v>
      </c>
      <c r="L9" s="20"/>
      <c r="M9" s="20"/>
      <c r="N9" s="20"/>
      <c r="O9" s="20"/>
      <c r="P9" s="20"/>
      <c r="Q9" s="20"/>
      <c r="R9" s="20"/>
      <c r="S9" s="20"/>
      <c r="T9" s="20"/>
      <c r="U9" s="20" t="s">
        <v>54</v>
      </c>
      <c r="V9" s="20" t="s">
        <v>54</v>
      </c>
      <c r="W9" s="20"/>
      <c r="X9" s="20"/>
      <c r="Y9" s="20"/>
      <c r="Z9" s="20"/>
      <c r="AA9" s="20"/>
      <c r="AB9" s="20"/>
      <c r="AC9" s="20" t="s">
        <v>54</v>
      </c>
      <c r="AD9" s="20" t="s">
        <v>54</v>
      </c>
      <c r="AE9" s="20"/>
      <c r="AF9" s="20"/>
      <c r="AG9" s="20"/>
      <c r="AH9" s="20" t="s">
        <v>54</v>
      </c>
      <c r="AI9" s="20"/>
      <c r="AJ9" s="20"/>
      <c r="AK9" s="20" t="s">
        <v>54</v>
      </c>
      <c r="AL9" s="20" t="s">
        <v>54</v>
      </c>
      <c r="AM9" s="20"/>
      <c r="AN9" s="20"/>
      <c r="AO9" s="20" t="s">
        <v>54</v>
      </c>
      <c r="AP9" s="20"/>
      <c r="AQ9" s="20"/>
      <c r="AR9" s="20"/>
      <c r="AS9" s="10"/>
      <c r="AT9" s="10"/>
      <c r="AU9" s="10"/>
      <c r="AV9" s="10"/>
      <c r="AW9" s="10"/>
    </row>
    <row r="10" spans="1:49" ht="15" x14ac:dyDescent="0.2">
      <c r="A10" s="15"/>
      <c r="B10" s="15"/>
      <c r="C10" s="16"/>
      <c r="D10" s="16"/>
      <c r="E10" s="16"/>
      <c r="F10" s="18"/>
      <c r="G10" s="19" t="s">
        <v>64</v>
      </c>
      <c r="H10" s="19" t="s">
        <v>60</v>
      </c>
      <c r="I10" s="20">
        <v>6</v>
      </c>
      <c r="J10" s="20"/>
      <c r="K10" s="20" t="s">
        <v>54</v>
      </c>
      <c r="L10" s="20"/>
      <c r="M10" s="20"/>
      <c r="N10" s="20"/>
      <c r="O10" s="20"/>
      <c r="P10" s="20"/>
      <c r="Q10" s="20"/>
      <c r="R10" s="20"/>
      <c r="S10" s="20"/>
      <c r="T10" s="20"/>
      <c r="U10" s="20" t="s">
        <v>54</v>
      </c>
      <c r="V10" s="20" t="s">
        <v>54</v>
      </c>
      <c r="W10" s="20"/>
      <c r="X10" s="20"/>
      <c r="Y10" s="20"/>
      <c r="Z10" s="20"/>
      <c r="AA10" s="20"/>
      <c r="AB10" s="20"/>
      <c r="AC10" s="20" t="s">
        <v>54</v>
      </c>
      <c r="AD10" s="20"/>
      <c r="AE10" s="20"/>
      <c r="AF10" s="20"/>
      <c r="AG10" s="20"/>
      <c r="AH10" s="20" t="s">
        <v>54</v>
      </c>
      <c r="AI10" s="20"/>
      <c r="AJ10" s="20"/>
      <c r="AK10" s="20" t="s">
        <v>54</v>
      </c>
      <c r="AL10" s="20"/>
      <c r="AM10" s="20"/>
      <c r="AN10" s="20"/>
      <c r="AO10" s="20"/>
      <c r="AP10" s="20"/>
      <c r="AQ10" s="20"/>
      <c r="AR10" s="20"/>
      <c r="AS10" s="10"/>
      <c r="AT10" s="10"/>
      <c r="AU10" s="10"/>
      <c r="AV10" s="10"/>
      <c r="AW10" s="10"/>
    </row>
    <row r="11" spans="1:49" ht="15" x14ac:dyDescent="0.2">
      <c r="A11" s="15"/>
      <c r="B11" s="15"/>
      <c r="C11" s="16"/>
      <c r="D11" s="16"/>
      <c r="E11" s="16"/>
      <c r="F11" s="18"/>
      <c r="G11" s="19" t="s">
        <v>65</v>
      </c>
      <c r="H11" s="19" t="s">
        <v>60</v>
      </c>
      <c r="I11" s="20">
        <v>6</v>
      </c>
      <c r="J11" s="20"/>
      <c r="K11" s="20" t="s">
        <v>54</v>
      </c>
      <c r="L11" s="20"/>
      <c r="M11" s="20"/>
      <c r="N11" s="20"/>
      <c r="O11" s="20"/>
      <c r="P11" s="20"/>
      <c r="Q11" s="20"/>
      <c r="R11" s="20"/>
      <c r="S11" s="20"/>
      <c r="T11" s="20"/>
      <c r="U11" s="20" t="s">
        <v>54</v>
      </c>
      <c r="V11" s="20" t="s">
        <v>54</v>
      </c>
      <c r="W11" s="20"/>
      <c r="X11" s="20"/>
      <c r="Y11" s="20"/>
      <c r="Z11" s="20"/>
      <c r="AA11" s="20"/>
      <c r="AB11" s="20"/>
      <c r="AC11" s="20" t="s">
        <v>54</v>
      </c>
      <c r="AD11" s="20"/>
      <c r="AE11" s="20" t="s">
        <v>54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0"/>
      <c r="AT11" s="10"/>
      <c r="AU11" s="10"/>
      <c r="AV11" s="10"/>
      <c r="AW11" s="10"/>
    </row>
    <row r="12" spans="1:49" ht="15" x14ac:dyDescent="0.2">
      <c r="A12" s="15"/>
      <c r="B12" s="15"/>
      <c r="C12" s="16"/>
      <c r="D12" s="16"/>
      <c r="E12" s="16"/>
      <c r="F12" s="18"/>
      <c r="G12" s="21" t="s">
        <v>66</v>
      </c>
      <c r="H12" s="21"/>
      <c r="I12" s="22">
        <f>SUM(I3:I11)</f>
        <v>78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0"/>
      <c r="AT12" s="10"/>
      <c r="AU12" s="10"/>
      <c r="AV12" s="10"/>
      <c r="AW12" s="10"/>
    </row>
    <row r="13" spans="1:49" ht="15" x14ac:dyDescent="0.2">
      <c r="A13" s="16" t="s">
        <v>67</v>
      </c>
      <c r="B13" s="16" t="s">
        <v>68</v>
      </c>
      <c r="C13" s="16" t="s">
        <v>69</v>
      </c>
      <c r="D13" s="17">
        <v>39234</v>
      </c>
      <c r="E13" s="17">
        <v>39479</v>
      </c>
      <c r="F13" s="23" t="str">
        <f>DATEDIF(D13,E13,"y") &amp; " y, " &amp; DATEDIF(D13,E13,"ym") &amp; " m"</f>
        <v>0 y, 8 m</v>
      </c>
      <c r="G13" s="19" t="s">
        <v>70</v>
      </c>
      <c r="H13" s="19" t="s">
        <v>71</v>
      </c>
      <c r="I13" s="20">
        <v>8</v>
      </c>
      <c r="J13" s="20"/>
      <c r="K13" s="20"/>
      <c r="L13" s="20"/>
      <c r="M13" s="20"/>
      <c r="N13" s="20" t="s">
        <v>54</v>
      </c>
      <c r="O13" s="20" t="s">
        <v>54</v>
      </c>
      <c r="P13" s="20"/>
      <c r="Q13" s="20"/>
      <c r="R13" s="20"/>
      <c r="S13" s="20"/>
      <c r="T13" s="20"/>
      <c r="U13" s="20" t="s">
        <v>54</v>
      </c>
      <c r="V13" s="20" t="s">
        <v>54</v>
      </c>
      <c r="W13" s="20"/>
      <c r="X13" s="20"/>
      <c r="Y13" s="20"/>
      <c r="Z13" s="20"/>
      <c r="AA13" s="20" t="s">
        <v>54</v>
      </c>
      <c r="AB13" s="20" t="s">
        <v>54</v>
      </c>
      <c r="AC13" s="20" t="s">
        <v>54</v>
      </c>
      <c r="AD13" s="20"/>
      <c r="AE13" s="20"/>
      <c r="AF13" s="20"/>
      <c r="AG13" s="20" t="s">
        <v>54</v>
      </c>
      <c r="AH13" s="20" t="s">
        <v>54</v>
      </c>
      <c r="AI13" s="20"/>
      <c r="AJ13" s="20"/>
      <c r="AK13" s="20" t="s">
        <v>54</v>
      </c>
      <c r="AL13" s="20" t="s">
        <v>54</v>
      </c>
      <c r="AM13" s="20"/>
      <c r="AN13" s="20"/>
      <c r="AO13" s="20"/>
      <c r="AP13" s="20"/>
      <c r="AQ13" s="20"/>
      <c r="AR13" s="20"/>
      <c r="AS13" s="10"/>
      <c r="AT13" s="10"/>
      <c r="AU13" s="10"/>
      <c r="AV13" s="10"/>
      <c r="AW13" s="10"/>
    </row>
    <row r="14" spans="1:49" ht="15" x14ac:dyDescent="0.2">
      <c r="A14" s="15" t="s">
        <v>72</v>
      </c>
      <c r="B14" s="15" t="s">
        <v>73</v>
      </c>
      <c r="C14" s="16" t="s">
        <v>74</v>
      </c>
      <c r="D14" s="17">
        <v>39692</v>
      </c>
      <c r="E14" s="17">
        <v>41061</v>
      </c>
      <c r="F14" s="18" t="str">
        <f>DATEDIF(D14,E14,"y") &amp; " y, " &amp; DATEDIF(D14,E14,"ym") &amp; " m"</f>
        <v>3 y, 9 m</v>
      </c>
      <c r="G14" s="19" t="s">
        <v>75</v>
      </c>
      <c r="H14" s="19" t="s">
        <v>71</v>
      </c>
      <c r="I14" s="20">
        <v>8</v>
      </c>
      <c r="J14" s="20"/>
      <c r="K14" s="20"/>
      <c r="L14" s="20" t="s">
        <v>54</v>
      </c>
      <c r="M14" s="20"/>
      <c r="N14" s="20" t="s">
        <v>54</v>
      </c>
      <c r="O14" s="20"/>
      <c r="P14" s="20"/>
      <c r="Q14" s="20"/>
      <c r="R14" s="20"/>
      <c r="S14" s="20"/>
      <c r="T14" s="20"/>
      <c r="U14" s="20" t="s">
        <v>54</v>
      </c>
      <c r="V14" s="20" t="s">
        <v>54</v>
      </c>
      <c r="W14" s="20"/>
      <c r="X14" s="20"/>
      <c r="Y14" s="20"/>
      <c r="Z14" s="20"/>
      <c r="AA14" s="20" t="s">
        <v>54</v>
      </c>
      <c r="AB14" s="20" t="s">
        <v>54</v>
      </c>
      <c r="AC14" s="20" t="s">
        <v>54</v>
      </c>
      <c r="AD14" s="20"/>
      <c r="AE14" s="20"/>
      <c r="AF14" s="20"/>
      <c r="AG14" s="20" t="s">
        <v>54</v>
      </c>
      <c r="AH14" s="20" t="s">
        <v>54</v>
      </c>
      <c r="AI14" s="20"/>
      <c r="AJ14" s="20"/>
      <c r="AK14" s="20" t="s">
        <v>54</v>
      </c>
      <c r="AL14" s="20" t="s">
        <v>54</v>
      </c>
      <c r="AM14" s="20"/>
      <c r="AN14" s="20"/>
      <c r="AO14" s="20"/>
      <c r="AP14" s="20"/>
      <c r="AQ14" s="20"/>
      <c r="AR14" s="20"/>
      <c r="AS14" s="10"/>
      <c r="AT14" s="10"/>
      <c r="AU14" s="10"/>
      <c r="AV14" s="10"/>
      <c r="AW14" s="10"/>
    </row>
    <row r="15" spans="1:49" ht="15" x14ac:dyDescent="0.2">
      <c r="A15" s="15"/>
      <c r="B15" s="15"/>
      <c r="C15" s="16"/>
      <c r="D15" s="16"/>
      <c r="E15" s="16"/>
      <c r="F15" s="18"/>
      <c r="G15" s="19" t="s">
        <v>76</v>
      </c>
      <c r="H15" s="19" t="s">
        <v>77</v>
      </c>
      <c r="I15" s="20">
        <v>8</v>
      </c>
      <c r="J15" s="20"/>
      <c r="K15" s="20"/>
      <c r="L15" s="20"/>
      <c r="M15" s="20"/>
      <c r="N15" s="20" t="s">
        <v>54</v>
      </c>
      <c r="O15" s="20" t="s">
        <v>54</v>
      </c>
      <c r="P15" s="20"/>
      <c r="Q15" s="20"/>
      <c r="R15" s="20"/>
      <c r="S15" s="20"/>
      <c r="T15" s="20" t="s">
        <v>54</v>
      </c>
      <c r="U15" s="20" t="s">
        <v>54</v>
      </c>
      <c r="V15" s="20" t="s">
        <v>54</v>
      </c>
      <c r="W15" s="20"/>
      <c r="X15" s="20"/>
      <c r="Y15" s="20"/>
      <c r="Z15" s="20"/>
      <c r="AA15" s="20" t="s">
        <v>54</v>
      </c>
      <c r="AB15" s="20"/>
      <c r="AC15" s="20"/>
      <c r="AD15" s="20"/>
      <c r="AE15" s="20" t="s">
        <v>54</v>
      </c>
      <c r="AF15" s="20"/>
      <c r="AG15" s="20"/>
      <c r="AH15" s="20"/>
      <c r="AI15" s="20"/>
      <c r="AJ15" s="20" t="s">
        <v>54</v>
      </c>
      <c r="AK15" s="20" t="s">
        <v>54</v>
      </c>
      <c r="AL15" s="20"/>
      <c r="AM15" s="20"/>
      <c r="AN15" s="20"/>
      <c r="AO15" s="20"/>
      <c r="AP15" s="20" t="s">
        <v>54</v>
      </c>
      <c r="AQ15" s="20" t="s">
        <v>54</v>
      </c>
      <c r="AR15" s="20" t="s">
        <v>54</v>
      </c>
      <c r="AS15" s="10"/>
      <c r="AT15" s="10"/>
      <c r="AU15" s="10"/>
      <c r="AV15" s="10"/>
      <c r="AW15" s="10"/>
    </row>
    <row r="16" spans="1:49" x14ac:dyDescent="0.2">
      <c r="A16" s="15"/>
      <c r="B16" s="15"/>
      <c r="C16" s="16"/>
      <c r="D16" s="16"/>
      <c r="E16" s="16"/>
      <c r="F16" s="18"/>
      <c r="G16" s="19" t="s">
        <v>78</v>
      </c>
      <c r="H16" s="19" t="s">
        <v>71</v>
      </c>
      <c r="I16" s="20">
        <v>8</v>
      </c>
      <c r="J16" s="20"/>
      <c r="K16" s="20"/>
      <c r="L16" s="20" t="s">
        <v>54</v>
      </c>
      <c r="M16" s="20"/>
      <c r="N16" s="20" t="s">
        <v>54</v>
      </c>
      <c r="O16" s="20"/>
      <c r="P16" s="20"/>
      <c r="Q16" s="20"/>
      <c r="R16" s="20"/>
      <c r="S16" s="20"/>
      <c r="T16" s="20"/>
      <c r="U16" s="20" t="s">
        <v>54</v>
      </c>
      <c r="V16" s="20" t="s">
        <v>54</v>
      </c>
      <c r="W16" s="20"/>
      <c r="X16" s="20"/>
      <c r="Y16" s="20"/>
      <c r="Z16" s="20" t="s">
        <v>54</v>
      </c>
      <c r="AA16" s="20" t="s">
        <v>54</v>
      </c>
      <c r="AB16" s="20" t="s">
        <v>54</v>
      </c>
      <c r="AC16" s="20" t="s">
        <v>54</v>
      </c>
      <c r="AD16" s="20"/>
      <c r="AE16" s="20"/>
      <c r="AF16" s="20"/>
      <c r="AG16" s="20"/>
      <c r="AH16" s="20"/>
      <c r="AI16" s="20"/>
      <c r="AJ16" s="20"/>
      <c r="AK16" s="20" t="s">
        <v>54</v>
      </c>
      <c r="AL16" s="20" t="s">
        <v>54</v>
      </c>
      <c r="AM16" s="20"/>
      <c r="AN16" s="20"/>
      <c r="AO16" s="20"/>
      <c r="AP16" s="20"/>
      <c r="AQ16" s="20"/>
      <c r="AR16" s="24"/>
    </row>
    <row r="17" spans="1:44" x14ac:dyDescent="0.2">
      <c r="A17" s="15"/>
      <c r="B17" s="15"/>
      <c r="C17" s="16"/>
      <c r="D17" s="16"/>
      <c r="E17" s="16"/>
      <c r="F17" s="18"/>
      <c r="G17" s="19" t="s">
        <v>79</v>
      </c>
      <c r="H17" s="19" t="s">
        <v>71</v>
      </c>
      <c r="I17" s="20">
        <v>4</v>
      </c>
      <c r="J17" s="20"/>
      <c r="K17" s="20"/>
      <c r="L17" s="20"/>
      <c r="M17" s="20"/>
      <c r="N17" s="20" t="s">
        <v>54</v>
      </c>
      <c r="O17" s="20"/>
      <c r="P17" s="20"/>
      <c r="Q17" s="20" t="s">
        <v>54</v>
      </c>
      <c r="R17" s="20"/>
      <c r="S17" s="20"/>
      <c r="T17" s="20"/>
      <c r="U17" s="20" t="s">
        <v>54</v>
      </c>
      <c r="V17" s="20" t="s">
        <v>54</v>
      </c>
      <c r="W17" s="20"/>
      <c r="X17" s="20"/>
      <c r="Y17" s="20"/>
      <c r="Z17" s="20"/>
      <c r="AA17" s="20" t="s">
        <v>54</v>
      </c>
      <c r="AB17" s="20" t="s">
        <v>54</v>
      </c>
      <c r="AC17" s="20" t="s">
        <v>54</v>
      </c>
      <c r="AD17" s="20"/>
      <c r="AE17" s="20"/>
      <c r="AF17" s="20"/>
      <c r="AG17" s="20"/>
      <c r="AH17" s="20"/>
      <c r="AI17" s="20"/>
      <c r="AJ17" s="20"/>
      <c r="AK17" s="20" t="s">
        <v>54</v>
      </c>
      <c r="AL17" s="20" t="s">
        <v>54</v>
      </c>
      <c r="AM17" s="20"/>
      <c r="AN17" s="20"/>
      <c r="AO17" s="20"/>
      <c r="AP17" s="20"/>
      <c r="AQ17" s="20"/>
      <c r="AR17" s="24"/>
    </row>
    <row r="18" spans="1:44" x14ac:dyDescent="0.2">
      <c r="A18" s="15"/>
      <c r="B18" s="15"/>
      <c r="C18" s="16"/>
      <c r="D18" s="16"/>
      <c r="E18" s="16"/>
      <c r="F18" s="18"/>
      <c r="G18" s="19" t="s">
        <v>80</v>
      </c>
      <c r="H18" s="19" t="s">
        <v>81</v>
      </c>
      <c r="I18" s="20">
        <v>2</v>
      </c>
      <c r="J18" s="20"/>
      <c r="K18" s="20"/>
      <c r="L18" s="20"/>
      <c r="M18" s="20" t="s">
        <v>54</v>
      </c>
      <c r="N18" s="20" t="s">
        <v>54</v>
      </c>
      <c r="O18" s="20"/>
      <c r="P18" s="20"/>
      <c r="Q18" s="20"/>
      <c r="R18" s="20"/>
      <c r="S18" s="20"/>
      <c r="T18" s="20"/>
      <c r="U18" s="20" t="s">
        <v>54</v>
      </c>
      <c r="V18" s="20" t="s">
        <v>54</v>
      </c>
      <c r="W18" s="20"/>
      <c r="X18" s="20"/>
      <c r="Y18" s="20"/>
      <c r="Z18" s="20"/>
      <c r="AA18" s="20"/>
      <c r="AB18" s="20"/>
      <c r="AC18" s="20" t="s">
        <v>54</v>
      </c>
      <c r="AD18" s="20"/>
      <c r="AE18" s="20"/>
      <c r="AF18" s="20"/>
      <c r="AG18" s="20"/>
      <c r="AH18" s="20"/>
      <c r="AI18" s="20"/>
      <c r="AJ18" s="20"/>
      <c r="AK18" s="20" t="s">
        <v>54</v>
      </c>
      <c r="AL18" s="20"/>
      <c r="AM18" s="20"/>
      <c r="AN18" s="20"/>
      <c r="AO18" s="20"/>
      <c r="AP18" s="20"/>
      <c r="AQ18" s="20"/>
      <c r="AR18" s="24"/>
    </row>
    <row r="19" spans="1:44" x14ac:dyDescent="0.2">
      <c r="A19" s="15"/>
      <c r="B19" s="15"/>
      <c r="C19" s="16"/>
      <c r="D19" s="16"/>
      <c r="E19" s="16"/>
      <c r="F19" s="18"/>
      <c r="G19" s="19" t="s">
        <v>82</v>
      </c>
      <c r="H19" s="19" t="s">
        <v>81</v>
      </c>
      <c r="I19" s="20">
        <v>6</v>
      </c>
      <c r="J19" s="20"/>
      <c r="K19" s="20"/>
      <c r="L19" s="20"/>
      <c r="M19" s="20"/>
      <c r="N19" s="20" t="s">
        <v>54</v>
      </c>
      <c r="O19" s="20"/>
      <c r="P19" s="20"/>
      <c r="Q19" s="20"/>
      <c r="R19" s="20"/>
      <c r="S19" s="20"/>
      <c r="T19" s="20"/>
      <c r="U19" s="20" t="s">
        <v>54</v>
      </c>
      <c r="V19" s="20" t="s">
        <v>54</v>
      </c>
      <c r="W19" s="20"/>
      <c r="X19" s="20"/>
      <c r="Y19" s="20"/>
      <c r="Z19" s="20"/>
      <c r="AA19" s="20"/>
      <c r="AB19" s="20"/>
      <c r="AC19" s="20" t="s">
        <v>54</v>
      </c>
      <c r="AD19" s="20"/>
      <c r="AE19" s="20"/>
      <c r="AF19" s="20"/>
      <c r="AG19" s="20"/>
      <c r="AH19" s="20"/>
      <c r="AI19" s="20"/>
      <c r="AJ19" s="20"/>
      <c r="AK19" s="20" t="s">
        <v>54</v>
      </c>
      <c r="AL19" s="20"/>
      <c r="AM19" s="20"/>
      <c r="AN19" s="20"/>
      <c r="AO19" s="20"/>
      <c r="AP19" s="20"/>
      <c r="AQ19" s="20"/>
      <c r="AR19" s="24"/>
    </row>
    <row r="20" spans="1:44" x14ac:dyDescent="0.2">
      <c r="A20" s="15" t="s">
        <v>83</v>
      </c>
      <c r="B20" s="15" t="s">
        <v>84</v>
      </c>
      <c r="C20" s="16" t="s">
        <v>26</v>
      </c>
      <c r="D20" s="17">
        <v>41214</v>
      </c>
      <c r="E20" s="17">
        <v>41306</v>
      </c>
      <c r="F20" s="18" t="str">
        <f>DATEDIF(D20,E20,"y") &amp; " y, " &amp; DATEDIF(D20,E20,"ym") &amp; " m"</f>
        <v>0 y, 3 m</v>
      </c>
      <c r="G20" s="19" t="s">
        <v>85</v>
      </c>
      <c r="H20" s="19" t="s">
        <v>71</v>
      </c>
      <c r="I20" s="20">
        <v>3</v>
      </c>
      <c r="J20" s="20"/>
      <c r="K20" s="20"/>
      <c r="L20" s="20"/>
      <c r="M20" s="20"/>
      <c r="N20" s="20" t="s">
        <v>54</v>
      </c>
      <c r="O20" s="20"/>
      <c r="P20" s="20" t="s">
        <v>54</v>
      </c>
      <c r="Q20" s="20"/>
      <c r="R20" s="20"/>
      <c r="S20" s="20"/>
      <c r="T20" s="20"/>
      <c r="U20" s="20" t="s">
        <v>54</v>
      </c>
      <c r="V20" s="20" t="s">
        <v>54</v>
      </c>
      <c r="W20" s="20"/>
      <c r="X20" s="20"/>
      <c r="Y20" s="20"/>
      <c r="Z20" s="20"/>
      <c r="AA20" s="20"/>
      <c r="AB20" s="20" t="s">
        <v>54</v>
      </c>
      <c r="AC20" s="20" t="s">
        <v>54</v>
      </c>
      <c r="AD20" s="20"/>
      <c r="AE20" s="20"/>
      <c r="AF20" s="20"/>
      <c r="AG20" s="20"/>
      <c r="AH20" s="20"/>
      <c r="AI20" s="20"/>
      <c r="AJ20" s="20"/>
      <c r="AK20" s="20" t="s">
        <v>54</v>
      </c>
      <c r="AL20" s="20"/>
      <c r="AM20" s="20"/>
      <c r="AN20" s="20"/>
      <c r="AO20" s="20"/>
      <c r="AP20" s="20"/>
      <c r="AQ20" s="20"/>
      <c r="AR20" s="24"/>
    </row>
    <row r="21" spans="1:44" x14ac:dyDescent="0.2">
      <c r="A21" s="15"/>
      <c r="B21" s="15"/>
      <c r="C21" s="16"/>
      <c r="D21" s="16"/>
      <c r="E21" s="16"/>
      <c r="F21" s="18"/>
      <c r="G21" s="19" t="s">
        <v>86</v>
      </c>
      <c r="H21" s="19" t="s">
        <v>87</v>
      </c>
      <c r="I21" s="20">
        <v>3</v>
      </c>
      <c r="J21" s="20"/>
      <c r="K21" s="20"/>
      <c r="L21" s="20"/>
      <c r="M21" s="20"/>
      <c r="N21" s="20" t="s">
        <v>54</v>
      </c>
      <c r="O21" s="20"/>
      <c r="P21" s="20" t="s">
        <v>54</v>
      </c>
      <c r="Q21" s="20"/>
      <c r="R21" s="20"/>
      <c r="S21" s="20"/>
      <c r="T21" s="20"/>
      <c r="U21" s="20"/>
      <c r="V21" s="20" t="s">
        <v>54</v>
      </c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 t="s">
        <v>54</v>
      </c>
      <c r="AL21" s="20" t="s">
        <v>54</v>
      </c>
      <c r="AM21" s="20"/>
      <c r="AN21" s="20"/>
      <c r="AO21" s="20"/>
      <c r="AP21" s="20"/>
      <c r="AQ21" s="20"/>
      <c r="AR21" s="24"/>
    </row>
    <row r="22" spans="1:44" x14ac:dyDescent="0.2">
      <c r="A22" s="16" t="s">
        <v>88</v>
      </c>
      <c r="B22" s="16" t="s">
        <v>89</v>
      </c>
      <c r="C22" s="16" t="s">
        <v>26</v>
      </c>
      <c r="D22" s="17">
        <v>41426</v>
      </c>
      <c r="E22" s="17">
        <v>41974</v>
      </c>
      <c r="F22" s="23" t="str">
        <f>DATEDIF(D22,E22,"y") &amp; " y, " &amp; DATEDIF(D22,E22,"ym") &amp; " m"</f>
        <v>1 y, 6 m</v>
      </c>
      <c r="G22" s="19" t="s">
        <v>90</v>
      </c>
      <c r="H22" s="19" t="s">
        <v>87</v>
      </c>
      <c r="I22" s="20">
        <v>18</v>
      </c>
      <c r="J22" s="20"/>
      <c r="K22" s="20"/>
      <c r="L22" s="20"/>
      <c r="M22" s="20"/>
      <c r="N22" s="20"/>
      <c r="O22" s="20" t="s">
        <v>54</v>
      </c>
      <c r="P22" s="20"/>
      <c r="Q22" s="20"/>
      <c r="R22" s="20"/>
      <c r="S22" s="20"/>
      <c r="T22" s="20"/>
      <c r="U22" s="20"/>
      <c r="V22" s="20" t="s">
        <v>54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 t="s">
        <v>54</v>
      </c>
      <c r="AL22" s="20" t="s">
        <v>54</v>
      </c>
      <c r="AM22" s="20" t="s">
        <v>54</v>
      </c>
      <c r="AN22" s="20" t="s">
        <v>54</v>
      </c>
      <c r="AO22" s="20"/>
      <c r="AP22" s="20"/>
      <c r="AQ22" s="20"/>
      <c r="AR22" s="24"/>
    </row>
    <row r="23" spans="1:44" x14ac:dyDescent="0.2">
      <c r="A23" s="15" t="s">
        <v>91</v>
      </c>
      <c r="B23" s="15" t="s">
        <v>92</v>
      </c>
      <c r="C23" s="16" t="s">
        <v>93</v>
      </c>
      <c r="D23" s="17">
        <v>42339</v>
      </c>
      <c r="E23" s="17">
        <v>42675</v>
      </c>
      <c r="F23" s="18" t="str">
        <f>DATEDIF(D23,E23,"y") &amp; " y, " &amp; DATEDIF(D23,E23,"ym") &amp; " m"</f>
        <v>0 y, 11 m</v>
      </c>
      <c r="G23" s="19" t="s">
        <v>94</v>
      </c>
      <c r="H23" s="19" t="s">
        <v>95</v>
      </c>
      <c r="I23" s="20">
        <v>6</v>
      </c>
      <c r="J23" s="20"/>
      <c r="K23" s="20"/>
      <c r="L23" s="20"/>
      <c r="M23" s="20"/>
      <c r="N23" s="20"/>
      <c r="O23" s="20" t="s">
        <v>54</v>
      </c>
      <c r="P23" s="20"/>
      <c r="Q23" s="20"/>
      <c r="R23" s="20"/>
      <c r="S23" s="20"/>
      <c r="T23" s="20" t="s">
        <v>54</v>
      </c>
      <c r="U23" s="20"/>
      <c r="V23" s="20" t="s">
        <v>54</v>
      </c>
      <c r="W23" s="20"/>
      <c r="X23" s="20"/>
      <c r="Y23" s="20"/>
      <c r="Z23" s="20"/>
      <c r="AA23" s="20" t="s">
        <v>54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4"/>
    </row>
    <row r="24" spans="1:44" x14ac:dyDescent="0.2">
      <c r="A24" s="15"/>
      <c r="B24" s="15"/>
      <c r="C24" s="16"/>
      <c r="D24" s="16"/>
      <c r="E24" s="16"/>
      <c r="F24" s="18"/>
      <c r="G24" s="19" t="s">
        <v>96</v>
      </c>
      <c r="H24" s="19" t="s">
        <v>95</v>
      </c>
      <c r="I24" s="20">
        <v>3</v>
      </c>
      <c r="J24" s="20"/>
      <c r="K24" s="20"/>
      <c r="L24" s="20"/>
      <c r="M24" s="20"/>
      <c r="N24" s="20"/>
      <c r="O24" s="20" t="s">
        <v>54</v>
      </c>
      <c r="P24" s="20"/>
      <c r="Q24" s="20"/>
      <c r="R24" s="20"/>
      <c r="S24" s="20"/>
      <c r="T24" s="20" t="s">
        <v>54</v>
      </c>
      <c r="U24" s="20"/>
      <c r="V24" s="20" t="s">
        <v>54</v>
      </c>
      <c r="W24" s="20"/>
      <c r="X24" s="20"/>
      <c r="Y24" s="20"/>
      <c r="Z24" s="20"/>
      <c r="AA24" s="20" t="s">
        <v>54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4"/>
    </row>
    <row r="25" spans="1:44" x14ac:dyDescent="0.2">
      <c r="A25" s="15"/>
      <c r="B25" s="15"/>
      <c r="C25" s="16"/>
      <c r="D25" s="16"/>
      <c r="E25" s="16"/>
      <c r="F25" s="18"/>
      <c r="G25" s="19" t="s">
        <v>97</v>
      </c>
      <c r="H25" s="19" t="s">
        <v>95</v>
      </c>
      <c r="I25" s="20">
        <v>2</v>
      </c>
      <c r="J25" s="20"/>
      <c r="K25" s="20"/>
      <c r="L25" s="20"/>
      <c r="M25" s="20"/>
      <c r="N25" s="20"/>
      <c r="O25" s="20" t="s">
        <v>54</v>
      </c>
      <c r="P25" s="20"/>
      <c r="Q25" s="20"/>
      <c r="R25" s="20"/>
      <c r="S25" s="20"/>
      <c r="T25" s="20" t="s">
        <v>54</v>
      </c>
      <c r="U25" s="20" t="s">
        <v>54</v>
      </c>
      <c r="V25" s="20" t="s">
        <v>54</v>
      </c>
      <c r="W25" s="20"/>
      <c r="X25" s="20"/>
      <c r="Y25" s="20"/>
      <c r="Z25" s="20"/>
      <c r="AA25" s="20" t="s">
        <v>54</v>
      </c>
      <c r="AB25" s="20" t="s">
        <v>54</v>
      </c>
      <c r="AC25" s="20"/>
      <c r="AD25" s="20"/>
      <c r="AE25" s="20"/>
      <c r="AF25" s="20"/>
      <c r="AG25" s="20"/>
      <c r="AH25" s="20"/>
      <c r="AI25" s="20"/>
      <c r="AJ25" s="20"/>
      <c r="AK25" s="20" t="s">
        <v>54</v>
      </c>
      <c r="AL25" s="20" t="s">
        <v>54</v>
      </c>
      <c r="AM25" s="20"/>
      <c r="AN25" s="20" t="s">
        <v>54</v>
      </c>
      <c r="AO25" s="20"/>
      <c r="AP25" s="20"/>
      <c r="AQ25" s="20"/>
      <c r="AR25" s="24" t="s">
        <v>54</v>
      </c>
    </row>
    <row r="26" spans="1:44" x14ac:dyDescent="0.2">
      <c r="A26" s="16" t="s">
        <v>98</v>
      </c>
      <c r="B26" s="16" t="s">
        <v>99</v>
      </c>
      <c r="C26" s="16" t="s">
        <v>26</v>
      </c>
      <c r="D26" s="17">
        <v>42887</v>
      </c>
      <c r="E26" s="17">
        <v>43221</v>
      </c>
      <c r="F26" s="23" t="str">
        <f>DATEDIF(D26,E26,"y") &amp; " y, " &amp; DATEDIF(D26,E26,"ym") &amp; " m"</f>
        <v>0 y, 11 m</v>
      </c>
      <c r="G26" s="19" t="s">
        <v>100</v>
      </c>
      <c r="H26" s="19" t="s">
        <v>95</v>
      </c>
      <c r="I26" s="20">
        <v>11</v>
      </c>
      <c r="J26" s="20"/>
      <c r="K26" s="20"/>
      <c r="L26" s="20"/>
      <c r="M26" s="20"/>
      <c r="N26" s="20" t="s">
        <v>54</v>
      </c>
      <c r="O26" s="20"/>
      <c r="P26" s="20"/>
      <c r="Q26" s="20"/>
      <c r="R26" s="20"/>
      <c r="S26" s="20"/>
      <c r="T26" s="20"/>
      <c r="U26" s="20" t="s">
        <v>54</v>
      </c>
      <c r="V26" s="20" t="s">
        <v>54</v>
      </c>
      <c r="W26" s="20"/>
      <c r="X26" s="20"/>
      <c r="Y26" s="20"/>
      <c r="Z26" s="20"/>
      <c r="AA26" s="20" t="s">
        <v>54</v>
      </c>
      <c r="AB26" s="20"/>
      <c r="AC26" s="20"/>
      <c r="AD26" s="20"/>
      <c r="AE26" s="20"/>
      <c r="AF26" s="20"/>
      <c r="AG26" s="20" t="s">
        <v>54</v>
      </c>
      <c r="AH26" s="20" t="s">
        <v>54</v>
      </c>
      <c r="AI26" s="20" t="s">
        <v>54</v>
      </c>
      <c r="AJ26" s="20"/>
      <c r="AK26" s="20" t="s">
        <v>54</v>
      </c>
      <c r="AL26" s="20" t="s">
        <v>54</v>
      </c>
      <c r="AM26" s="20"/>
      <c r="AN26" s="20" t="s">
        <v>54</v>
      </c>
      <c r="AO26" s="20"/>
      <c r="AP26" s="20"/>
      <c r="AQ26" s="20"/>
      <c r="AR26" s="24" t="s">
        <v>54</v>
      </c>
    </row>
    <row r="27" spans="1:44" x14ac:dyDescent="0.2">
      <c r="A27" s="15" t="s">
        <v>101</v>
      </c>
      <c r="B27" s="15" t="s">
        <v>102</v>
      </c>
      <c r="C27" s="16" t="s">
        <v>103</v>
      </c>
      <c r="D27" s="17">
        <v>43221</v>
      </c>
      <c r="E27" s="17">
        <v>43617</v>
      </c>
      <c r="F27" s="18" t="str">
        <f>DATEDIF(D27,E27,"y") &amp; " y, " &amp; DATEDIF(D27,E27,"ym") &amp; " m"</f>
        <v>1 y, 1 m</v>
      </c>
      <c r="G27" s="19" t="s">
        <v>104</v>
      </c>
      <c r="H27" s="19" t="s">
        <v>105</v>
      </c>
      <c r="I27" s="20">
        <v>13</v>
      </c>
      <c r="J27" s="20"/>
      <c r="K27" s="20"/>
      <c r="L27" s="20"/>
      <c r="M27" s="20"/>
      <c r="N27" s="20" t="s">
        <v>54</v>
      </c>
      <c r="O27" s="20"/>
      <c r="P27" s="20"/>
      <c r="Q27" s="20"/>
      <c r="R27" s="20"/>
      <c r="S27" s="20"/>
      <c r="T27" s="20"/>
      <c r="U27" s="20" t="s">
        <v>54</v>
      </c>
      <c r="V27" s="20" t="s">
        <v>54</v>
      </c>
      <c r="W27" s="20"/>
      <c r="X27" s="20"/>
      <c r="Y27" s="20"/>
      <c r="Z27" s="20" t="s">
        <v>54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4"/>
    </row>
    <row r="28" spans="1:44" x14ac:dyDescent="0.2">
      <c r="A28" s="15"/>
      <c r="B28" s="15"/>
      <c r="C28" s="16"/>
      <c r="D28" s="16"/>
      <c r="E28" s="16"/>
      <c r="F28" s="18"/>
      <c r="G28" s="19" t="s">
        <v>106</v>
      </c>
      <c r="H28" s="19" t="s">
        <v>107</v>
      </c>
      <c r="I28" s="20">
        <v>4</v>
      </c>
      <c r="J28" s="20"/>
      <c r="K28" s="20" t="s">
        <v>54</v>
      </c>
      <c r="L28" s="20"/>
      <c r="M28" s="20"/>
      <c r="N28" s="20" t="s">
        <v>54</v>
      </c>
      <c r="O28" s="20"/>
      <c r="P28" s="20"/>
      <c r="Q28" s="20"/>
      <c r="R28" s="20"/>
      <c r="S28" s="20"/>
      <c r="T28" s="20" t="s">
        <v>54</v>
      </c>
      <c r="U28" s="20" t="s">
        <v>54</v>
      </c>
      <c r="V28" s="20" t="s">
        <v>54</v>
      </c>
      <c r="W28" s="20" t="s">
        <v>54</v>
      </c>
      <c r="X28" s="20"/>
      <c r="Y28" s="20"/>
      <c r="Z28" s="20"/>
      <c r="AA28" s="20" t="s">
        <v>54</v>
      </c>
      <c r="AB28" s="20"/>
      <c r="AC28" s="20"/>
      <c r="AD28" s="20"/>
      <c r="AE28" s="20"/>
      <c r="AF28" s="20" t="s">
        <v>54</v>
      </c>
      <c r="AG28" s="20"/>
      <c r="AH28" s="20"/>
      <c r="AI28" s="20" t="s">
        <v>54</v>
      </c>
      <c r="AJ28" s="20"/>
      <c r="AK28" s="20" t="s">
        <v>54</v>
      </c>
      <c r="AL28" s="20"/>
      <c r="AM28" s="20"/>
      <c r="AN28" s="20"/>
      <c r="AO28" s="20"/>
      <c r="AP28" s="20"/>
      <c r="AQ28" s="20"/>
      <c r="AR28" s="24"/>
    </row>
    <row r="29" spans="1:44" x14ac:dyDescent="0.2">
      <c r="A29" s="15"/>
      <c r="B29" s="15"/>
      <c r="C29" s="16"/>
      <c r="D29" s="16"/>
      <c r="E29" s="16"/>
      <c r="F29" s="18"/>
      <c r="G29" s="19" t="s">
        <v>108</v>
      </c>
      <c r="H29" s="19" t="s">
        <v>107</v>
      </c>
      <c r="I29" s="20">
        <v>8</v>
      </c>
      <c r="J29" s="20"/>
      <c r="K29" s="20"/>
      <c r="L29" s="20" t="s">
        <v>54</v>
      </c>
      <c r="M29" s="20"/>
      <c r="N29" s="20"/>
      <c r="O29" s="20"/>
      <c r="P29" s="20"/>
      <c r="Q29" s="20"/>
      <c r="R29" s="20"/>
      <c r="S29" s="20"/>
      <c r="T29" s="20"/>
      <c r="U29" s="20" t="s">
        <v>54</v>
      </c>
      <c r="V29" s="20" t="s">
        <v>54</v>
      </c>
      <c r="W29" s="20" t="s">
        <v>54</v>
      </c>
      <c r="X29" s="20" t="s">
        <v>54</v>
      </c>
      <c r="Y29" s="20"/>
      <c r="Z29" s="20"/>
      <c r="AA29" s="20" t="s">
        <v>54</v>
      </c>
      <c r="AB29" s="20"/>
      <c r="AC29" s="20"/>
      <c r="AD29" s="20"/>
      <c r="AE29" s="20"/>
      <c r="AF29" s="20"/>
      <c r="AG29" s="20" t="s">
        <v>54</v>
      </c>
      <c r="AH29" s="20" t="s">
        <v>54</v>
      </c>
      <c r="AI29" s="20" t="s">
        <v>54</v>
      </c>
      <c r="AJ29" s="20"/>
      <c r="AK29" s="20" t="s">
        <v>54</v>
      </c>
      <c r="AL29" s="20" t="s">
        <v>54</v>
      </c>
      <c r="AM29" s="20"/>
      <c r="AN29" s="20"/>
      <c r="AO29" s="20"/>
      <c r="AP29" s="20"/>
      <c r="AQ29" s="20"/>
      <c r="AR29" s="24"/>
    </row>
    <row r="30" spans="1:44" x14ac:dyDescent="0.2">
      <c r="A30" s="16" t="s">
        <v>109</v>
      </c>
      <c r="B30" s="16" t="s">
        <v>110</v>
      </c>
      <c r="C30" s="16" t="s">
        <v>24</v>
      </c>
      <c r="D30" s="17">
        <v>43617</v>
      </c>
      <c r="E30" s="17">
        <v>43770</v>
      </c>
      <c r="F30" s="23" t="str">
        <f>DATEDIF(D30,E30,"y") &amp; " y, " &amp; DATEDIF(D30,E30,"ym") &amp; " m"</f>
        <v>0 y, 5 m</v>
      </c>
      <c r="G30" s="19" t="s">
        <v>111</v>
      </c>
      <c r="H30" s="19" t="s">
        <v>112</v>
      </c>
      <c r="I30" s="20">
        <v>5</v>
      </c>
      <c r="J30" s="20"/>
      <c r="K30" s="20"/>
      <c r="L30" s="20"/>
      <c r="M30" s="20"/>
      <c r="N30" s="20"/>
      <c r="O30" s="20"/>
      <c r="P30" s="20"/>
      <c r="Q30" s="20"/>
      <c r="R30" s="20" t="s">
        <v>54</v>
      </c>
      <c r="S30" s="20"/>
      <c r="T30" s="20" t="s">
        <v>54</v>
      </c>
      <c r="U30" s="20"/>
      <c r="V30" s="20"/>
      <c r="W30" s="20"/>
      <c r="X30" s="20"/>
      <c r="Y30" s="20"/>
      <c r="Z30" s="20" t="s">
        <v>54</v>
      </c>
      <c r="AA30" s="20" t="s">
        <v>54</v>
      </c>
      <c r="AB30" s="20"/>
      <c r="AC30" s="20"/>
      <c r="AD30" s="20"/>
      <c r="AE30" s="20"/>
      <c r="AF30" s="20" t="s">
        <v>54</v>
      </c>
      <c r="AG30" s="20" t="s">
        <v>54</v>
      </c>
      <c r="AH30" s="20" t="s">
        <v>54</v>
      </c>
      <c r="AI30" s="20" t="s">
        <v>54</v>
      </c>
      <c r="AJ30" s="20"/>
      <c r="AK30" s="20" t="s">
        <v>54</v>
      </c>
      <c r="AL30" s="20"/>
      <c r="AM30" s="20"/>
      <c r="AN30" s="20"/>
      <c r="AO30" s="20"/>
      <c r="AP30" s="20"/>
      <c r="AQ30" s="20" t="s">
        <v>54</v>
      </c>
      <c r="AR30" s="24"/>
    </row>
    <row r="31" spans="1:44" x14ac:dyDescent="0.2">
      <c r="A31" s="16" t="s">
        <v>113</v>
      </c>
      <c r="B31" s="16" t="s">
        <v>114</v>
      </c>
      <c r="C31" s="16" t="s">
        <v>25</v>
      </c>
      <c r="D31" s="17">
        <v>44075</v>
      </c>
      <c r="E31" s="17">
        <v>44621</v>
      </c>
      <c r="F31" s="23" t="str">
        <f>DATEDIF(D31,E31,"y") &amp; " y, " &amp; DATEDIF(D31,E31,"ym") &amp; " m"</f>
        <v>1 y, 6 m</v>
      </c>
      <c r="G31" s="19" t="s">
        <v>115</v>
      </c>
      <c r="H31" s="19" t="s">
        <v>53</v>
      </c>
      <c r="I31" s="20">
        <v>18</v>
      </c>
      <c r="J31" s="20"/>
      <c r="K31" s="20" t="s">
        <v>54</v>
      </c>
      <c r="L31" s="20"/>
      <c r="M31" s="20"/>
      <c r="N31" s="20"/>
      <c r="O31" s="20"/>
      <c r="P31" s="20"/>
      <c r="Q31" s="20"/>
      <c r="R31" s="20"/>
      <c r="S31" s="20"/>
      <c r="T31" s="20"/>
      <c r="U31" s="20" t="s">
        <v>54</v>
      </c>
      <c r="V31" s="20" t="s">
        <v>54</v>
      </c>
      <c r="W31" s="20"/>
      <c r="X31" s="20"/>
      <c r="Y31" s="20"/>
      <c r="Z31" s="20"/>
      <c r="AA31" s="20" t="s">
        <v>54</v>
      </c>
      <c r="AB31" s="20" t="s">
        <v>54</v>
      </c>
      <c r="AC31" s="20" t="s">
        <v>54</v>
      </c>
      <c r="AD31" s="20" t="s">
        <v>54</v>
      </c>
      <c r="AE31" s="20"/>
      <c r="AF31" s="20"/>
      <c r="AG31" s="20"/>
      <c r="AH31" s="20"/>
      <c r="AI31" s="20"/>
      <c r="AJ31" s="20"/>
      <c r="AK31" s="20" t="s">
        <v>54</v>
      </c>
      <c r="AL31" s="20"/>
      <c r="AM31" s="20"/>
      <c r="AN31" s="20"/>
      <c r="AO31" s="20"/>
      <c r="AP31" s="20"/>
      <c r="AQ31" s="20"/>
      <c r="AR31" s="24" t="s">
        <v>54</v>
      </c>
    </row>
    <row r="32" spans="1:44" x14ac:dyDescent="0.2">
      <c r="A32" s="25" t="s">
        <v>116</v>
      </c>
      <c r="B32" s="25" t="s">
        <v>117</v>
      </c>
      <c r="C32" s="25" t="s">
        <v>24</v>
      </c>
      <c r="D32" s="26">
        <v>45017</v>
      </c>
      <c r="E32" s="26">
        <v>45200</v>
      </c>
      <c r="F32" s="27" t="str">
        <f>DATEDIF(D32,E32,"y") &amp; " y, " &amp; DATEDIF(D32,E32,"ym") &amp; " m"</f>
        <v>0 y, 6 m</v>
      </c>
      <c r="G32" s="28" t="s">
        <v>118</v>
      </c>
      <c r="H32" s="28" t="s">
        <v>119</v>
      </c>
      <c r="I32" s="29">
        <v>6</v>
      </c>
      <c r="J32" s="29"/>
      <c r="K32" s="29"/>
      <c r="L32" s="29"/>
      <c r="M32" s="29"/>
      <c r="N32" s="29"/>
      <c r="O32" s="29"/>
      <c r="P32" s="29"/>
      <c r="Q32" s="29"/>
      <c r="R32" s="29" t="s">
        <v>54</v>
      </c>
      <c r="S32" s="29"/>
      <c r="T32" s="29" t="s">
        <v>54</v>
      </c>
      <c r="U32" s="29"/>
      <c r="V32" s="29" t="s">
        <v>54</v>
      </c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 t="s">
        <v>54</v>
      </c>
      <c r="AH32" s="29"/>
      <c r="AI32" s="29"/>
      <c r="AJ32" s="29" t="s">
        <v>54</v>
      </c>
      <c r="AK32" s="29" t="s">
        <v>54</v>
      </c>
      <c r="AL32" s="29"/>
      <c r="AM32" s="29"/>
      <c r="AN32" s="29"/>
      <c r="AO32" s="29"/>
      <c r="AP32" s="29"/>
      <c r="AQ32" s="29" t="s">
        <v>54</v>
      </c>
      <c r="AR32" s="30"/>
    </row>
    <row r="33" spans="1:44" ht="17" thickBot="1" x14ac:dyDescent="0.25">
      <c r="A33" s="31" t="s">
        <v>120</v>
      </c>
      <c r="B33" s="31"/>
      <c r="C33" s="31"/>
      <c r="D33" s="31"/>
      <c r="E33" s="31"/>
      <c r="F33" s="32"/>
      <c r="G33" s="32"/>
      <c r="H33" s="32"/>
      <c r="I33" s="31"/>
      <c r="J33" s="31"/>
      <c r="K33" s="31">
        <f>SUMIF(K3:K32,"O",$I$3:$I$32)</f>
        <v>100</v>
      </c>
      <c r="L33" s="31">
        <f t="shared" ref="L33:AR33" si="0">SUMIF(L3:L32,"O",$I$3:$I$32)</f>
        <v>24</v>
      </c>
      <c r="M33" s="31">
        <f t="shared" si="0"/>
        <v>2</v>
      </c>
      <c r="N33" s="31">
        <f t="shared" si="0"/>
        <v>78</v>
      </c>
      <c r="O33" s="31">
        <f t="shared" si="0"/>
        <v>45</v>
      </c>
      <c r="P33" s="31">
        <f t="shared" si="0"/>
        <v>6</v>
      </c>
      <c r="Q33" s="31">
        <f t="shared" si="0"/>
        <v>4</v>
      </c>
      <c r="R33" s="31">
        <f t="shared" si="0"/>
        <v>11</v>
      </c>
      <c r="S33" s="31"/>
      <c r="T33" s="31">
        <f t="shared" si="0"/>
        <v>34</v>
      </c>
      <c r="U33" s="31">
        <f t="shared" si="0"/>
        <v>176</v>
      </c>
      <c r="V33" s="31">
        <f t="shared" si="0"/>
        <v>212</v>
      </c>
      <c r="W33" s="31">
        <f t="shared" si="0"/>
        <v>44</v>
      </c>
      <c r="X33" s="31">
        <f t="shared" si="0"/>
        <v>34</v>
      </c>
      <c r="Y33" s="31"/>
      <c r="Z33" s="31">
        <f t="shared" si="0"/>
        <v>26</v>
      </c>
      <c r="AA33" s="31">
        <f t="shared" si="0"/>
        <v>132</v>
      </c>
      <c r="AB33" s="31">
        <f t="shared" si="0"/>
        <v>51</v>
      </c>
      <c r="AC33" s="31">
        <f t="shared" si="0"/>
        <v>135</v>
      </c>
      <c r="AD33" s="31">
        <f t="shared" si="0"/>
        <v>84</v>
      </c>
      <c r="AE33" s="31">
        <f t="shared" si="0"/>
        <v>14</v>
      </c>
      <c r="AF33" s="31">
        <f t="shared" si="0"/>
        <v>9</v>
      </c>
      <c r="AG33" s="31">
        <f t="shared" si="0"/>
        <v>46</v>
      </c>
      <c r="AH33" s="31">
        <f t="shared" si="0"/>
        <v>112</v>
      </c>
      <c r="AI33" s="31">
        <f t="shared" si="0"/>
        <v>49</v>
      </c>
      <c r="AJ33" s="31">
        <f t="shared" si="0"/>
        <v>17</v>
      </c>
      <c r="AK33" s="31">
        <f t="shared" si="0"/>
        <v>194</v>
      </c>
      <c r="AL33" s="31">
        <f t="shared" si="0"/>
        <v>118</v>
      </c>
      <c r="AM33" s="31">
        <f t="shared" si="0"/>
        <v>18</v>
      </c>
      <c r="AN33" s="31">
        <f t="shared" si="0"/>
        <v>31</v>
      </c>
      <c r="AO33" s="31">
        <f t="shared" si="0"/>
        <v>35</v>
      </c>
      <c r="AP33" s="31">
        <f t="shared" si="0"/>
        <v>8</v>
      </c>
      <c r="AQ33" s="31">
        <f t="shared" si="0"/>
        <v>30</v>
      </c>
      <c r="AR33" s="31">
        <f t="shared" si="0"/>
        <v>39</v>
      </c>
    </row>
    <row r="34" spans="1:44" x14ac:dyDescent="0.2">
      <c r="A34" s="10" t="s">
        <v>121</v>
      </c>
      <c r="J34" s="34">
        <f>J33/12</f>
        <v>0</v>
      </c>
      <c r="K34" s="34">
        <f t="shared" ref="K34:AR34" si="1">K33/12</f>
        <v>8.3333333333333339</v>
      </c>
      <c r="L34" s="34">
        <f t="shared" si="1"/>
        <v>2</v>
      </c>
      <c r="M34" s="34">
        <f t="shared" si="1"/>
        <v>0.16666666666666666</v>
      </c>
      <c r="N34" s="34">
        <f t="shared" si="1"/>
        <v>6.5</v>
      </c>
      <c r="O34" s="34">
        <f t="shared" si="1"/>
        <v>3.75</v>
      </c>
      <c r="P34" s="34">
        <f t="shared" si="1"/>
        <v>0.5</v>
      </c>
      <c r="Q34" s="34">
        <f t="shared" si="1"/>
        <v>0.33333333333333331</v>
      </c>
      <c r="R34" s="34">
        <f t="shared" si="1"/>
        <v>0.91666666666666663</v>
      </c>
      <c r="S34" s="34">
        <f t="shared" si="1"/>
        <v>0</v>
      </c>
      <c r="T34" s="34">
        <f t="shared" si="1"/>
        <v>2.8333333333333335</v>
      </c>
      <c r="U34" s="34">
        <f t="shared" si="1"/>
        <v>14.666666666666666</v>
      </c>
      <c r="V34" s="34">
        <f t="shared" si="1"/>
        <v>17.666666666666668</v>
      </c>
      <c r="W34" s="34">
        <f t="shared" si="1"/>
        <v>3.6666666666666665</v>
      </c>
      <c r="X34" s="34">
        <f t="shared" si="1"/>
        <v>2.8333333333333335</v>
      </c>
      <c r="Y34" s="34">
        <f t="shared" si="1"/>
        <v>0</v>
      </c>
      <c r="Z34" s="34">
        <f t="shared" si="1"/>
        <v>2.1666666666666665</v>
      </c>
      <c r="AA34" s="34">
        <f t="shared" si="1"/>
        <v>11</v>
      </c>
      <c r="AB34" s="34">
        <f t="shared" si="1"/>
        <v>4.25</v>
      </c>
      <c r="AC34" s="34">
        <f t="shared" si="1"/>
        <v>11.25</v>
      </c>
      <c r="AD34" s="34">
        <f t="shared" si="1"/>
        <v>7</v>
      </c>
      <c r="AE34" s="34">
        <f t="shared" si="1"/>
        <v>1.1666666666666667</v>
      </c>
      <c r="AF34" s="34">
        <f t="shared" si="1"/>
        <v>0.75</v>
      </c>
      <c r="AG34" s="34">
        <f t="shared" si="1"/>
        <v>3.8333333333333335</v>
      </c>
      <c r="AH34" s="34">
        <f t="shared" si="1"/>
        <v>9.3333333333333339</v>
      </c>
      <c r="AI34" s="34">
        <f t="shared" si="1"/>
        <v>4.083333333333333</v>
      </c>
      <c r="AJ34" s="34">
        <f t="shared" si="1"/>
        <v>1.4166666666666667</v>
      </c>
      <c r="AK34" s="34">
        <f t="shared" si="1"/>
        <v>16.166666666666668</v>
      </c>
      <c r="AL34" s="34">
        <f t="shared" si="1"/>
        <v>9.8333333333333339</v>
      </c>
      <c r="AM34" s="34">
        <f t="shared" si="1"/>
        <v>1.5</v>
      </c>
      <c r="AN34" s="34">
        <f t="shared" si="1"/>
        <v>2.5833333333333335</v>
      </c>
      <c r="AO34" s="34">
        <f t="shared" si="1"/>
        <v>2.9166666666666665</v>
      </c>
      <c r="AP34" s="34">
        <f t="shared" si="1"/>
        <v>0.66666666666666663</v>
      </c>
      <c r="AQ34" s="34">
        <f t="shared" si="1"/>
        <v>2.5</v>
      </c>
      <c r="AR34" s="34">
        <f t="shared" si="1"/>
        <v>3.25</v>
      </c>
    </row>
    <row r="36" spans="1:44" x14ac:dyDescent="0.2">
      <c r="H36" s="33">
        <v>4</v>
      </c>
      <c r="I36" s="10">
        <v>11</v>
      </c>
      <c r="K36" s="10">
        <v>42</v>
      </c>
      <c r="L36" s="10">
        <v>163</v>
      </c>
      <c r="M36" s="10">
        <v>195</v>
      </c>
      <c r="N36" s="10">
        <v>44</v>
      </c>
      <c r="O36" s="10">
        <v>34</v>
      </c>
      <c r="Q36" s="10">
        <v>26</v>
      </c>
      <c r="R36" s="10">
        <v>132</v>
      </c>
      <c r="S36" s="10">
        <v>51</v>
      </c>
      <c r="T36" s="10">
        <v>135</v>
      </c>
      <c r="U36" s="10">
        <v>84</v>
      </c>
      <c r="V36" s="10">
        <v>14</v>
      </c>
      <c r="W36" s="10">
        <v>9</v>
      </c>
      <c r="X36" s="10">
        <v>46</v>
      </c>
    </row>
    <row r="39" spans="1:44" x14ac:dyDescent="0.2">
      <c r="B39" s="14"/>
      <c r="D39" s="34"/>
    </row>
    <row r="40" spans="1:44" x14ac:dyDescent="0.2">
      <c r="B40" s="14"/>
      <c r="D40" s="34"/>
    </row>
    <row r="41" spans="1:44" x14ac:dyDescent="0.2">
      <c r="B41" s="14"/>
      <c r="D41" s="34"/>
    </row>
    <row r="42" spans="1:44" x14ac:dyDescent="0.2">
      <c r="B42" s="14"/>
      <c r="D42" s="34"/>
    </row>
    <row r="43" spans="1:44" x14ac:dyDescent="0.2">
      <c r="B43" s="14"/>
      <c r="D43" s="34"/>
    </row>
    <row r="44" spans="1:44" x14ac:dyDescent="0.2">
      <c r="B44" s="14"/>
      <c r="D44" s="34"/>
    </row>
    <row r="45" spans="1:44" x14ac:dyDescent="0.2">
      <c r="B45" s="14"/>
      <c r="D45" s="34"/>
    </row>
    <row r="46" spans="1:44" x14ac:dyDescent="0.2">
      <c r="B46" s="14"/>
      <c r="D46" s="34"/>
    </row>
    <row r="47" spans="1:44" x14ac:dyDescent="0.2">
      <c r="B47" s="14"/>
      <c r="D47" s="34"/>
    </row>
    <row r="48" spans="1:44" x14ac:dyDescent="0.2">
      <c r="B48" s="14"/>
      <c r="D48" s="34"/>
    </row>
    <row r="49" spans="2:4" x14ac:dyDescent="0.2">
      <c r="B49" s="14"/>
      <c r="D49" s="34"/>
    </row>
    <row r="50" spans="2:4" x14ac:dyDescent="0.2">
      <c r="B50" s="14"/>
      <c r="D50" s="34"/>
    </row>
    <row r="51" spans="2:4" x14ac:dyDescent="0.2">
      <c r="B51" s="14"/>
      <c r="D51" s="34"/>
    </row>
    <row r="52" spans="2:4" x14ac:dyDescent="0.2">
      <c r="B52" s="14"/>
      <c r="D52" s="34"/>
    </row>
    <row r="53" spans="2:4" x14ac:dyDescent="0.2">
      <c r="B53" s="14"/>
      <c r="D53" s="34"/>
    </row>
    <row r="54" spans="2:4" x14ac:dyDescent="0.2">
      <c r="B54" s="14"/>
      <c r="D54" s="34"/>
    </row>
    <row r="55" spans="2:4" x14ac:dyDescent="0.2">
      <c r="B55" s="14"/>
      <c r="D55" s="34"/>
    </row>
    <row r="56" spans="2:4" x14ac:dyDescent="0.2">
      <c r="B56" s="14"/>
      <c r="D56" s="34"/>
    </row>
    <row r="57" spans="2:4" x14ac:dyDescent="0.2">
      <c r="B57" s="14"/>
      <c r="D57" s="34"/>
    </row>
  </sheetData>
  <mergeCells count="20">
    <mergeCell ref="A23:A25"/>
    <mergeCell ref="B23:B25"/>
    <mergeCell ref="F23:F25"/>
    <mergeCell ref="A27:A29"/>
    <mergeCell ref="B27:B29"/>
    <mergeCell ref="F27:F29"/>
    <mergeCell ref="A14:A19"/>
    <mergeCell ref="B14:B19"/>
    <mergeCell ref="F14:F19"/>
    <mergeCell ref="A20:A21"/>
    <mergeCell ref="B20:B21"/>
    <mergeCell ref="F20:F21"/>
    <mergeCell ref="A1:E1"/>
    <mergeCell ref="F1:I1"/>
    <mergeCell ref="K1:R1"/>
    <mergeCell ref="T1:X1"/>
    <mergeCell ref="Z1:AR1"/>
    <mergeCell ref="A3:A12"/>
    <mergeCell ref="B3:B12"/>
    <mergeCell ref="F3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2025-09-05T18:09:57Z</dcterms:created>
  <dcterms:modified xsi:type="dcterms:W3CDTF">2025-09-05T19:40:32Z</dcterms:modified>
</cp:coreProperties>
</file>