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ique/Desktop/codeFiles/"/>
    </mc:Choice>
  </mc:AlternateContent>
  <xr:revisionPtr revIDLastSave="0" documentId="13_ncr:1_{8BBCB896-ACAB-BE4B-9536-F28E71ACF4EE}" xr6:coauthVersionLast="47" xr6:coauthVersionMax="47" xr10:uidLastSave="{00000000-0000-0000-0000-000000000000}"/>
  <bookViews>
    <workbookView xWindow="0" yWindow="0" windowWidth="28800" windowHeight="18000" xr2:uid="{36A03B7C-DA03-ED4F-AB94-1759839CD733}"/>
  </bookViews>
  <sheets>
    <sheet name="Sheet1" sheetId="1" r:id="rId1"/>
  </sheets>
  <definedNames>
    <definedName name="_xlchart.v1.10" hidden="1">Sheet1!$G$210</definedName>
    <definedName name="_xlchart.v1.11" hidden="1">Sheet1!$G$211:$G$276</definedName>
    <definedName name="_xlchart.v1.12" hidden="1">Sheet1!$H$210</definedName>
    <definedName name="_xlchart.v1.13" hidden="1">Sheet1!$H$211:$H$276</definedName>
    <definedName name="_xlchart.v1.14" hidden="1">Sheet1!$I$210</definedName>
    <definedName name="_xlchart.v1.15" hidden="1">Sheet1!$I$211:$I$276</definedName>
    <definedName name="_xlchart.v1.16" hidden="1">Sheet1!$J$210</definedName>
    <definedName name="_xlchart.v1.17" hidden="1">Sheet1!$J$211:$J$276</definedName>
    <definedName name="_xlchart.v1.6" hidden="1">Sheet1!$E$210</definedName>
    <definedName name="_xlchart.v1.7" hidden="1">Sheet1!$E$211:$E$276</definedName>
    <definedName name="_xlchart.v1.8" hidden="1">Sheet1!$F$210</definedName>
    <definedName name="_xlchart.v1.9" hidden="1">Sheet1!$F$211:$F$276</definedName>
    <definedName name="_xlchart.v2.0" hidden="1">Sheet1!#REF!</definedName>
    <definedName name="_xlchart.v2.1" hidden="1">Sheet1!#REF!</definedName>
    <definedName name="_xlchart.v2.18" hidden="1">Sheet1!#REF!</definedName>
    <definedName name="_xlchart.v2.19" hidden="1">Sheet1!#REF!</definedName>
    <definedName name="_xlchart.v2.2" hidden="1">Sheet1!#REF!</definedName>
    <definedName name="_xlchart.v2.20" hidden="1">Sheet1!#REF!</definedName>
    <definedName name="_xlchart.v2.21" hidden="1">Sheet1!#REF!</definedName>
    <definedName name="_xlchart.v2.3" hidden="1">Sheet1!#REF!</definedName>
    <definedName name="_xlchart.v2.4" hidden="1">Sheet1!#REF!</definedName>
    <definedName name="_xlchart.v2.5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4" i="1" l="1"/>
  <c r="I215" i="1"/>
  <c r="I216" i="1"/>
  <c r="I217" i="1"/>
  <c r="I222" i="1"/>
  <c r="I223" i="1"/>
  <c r="I224" i="1"/>
  <c r="I225" i="1"/>
  <c r="I230" i="1"/>
  <c r="I231" i="1"/>
  <c r="I232" i="1"/>
  <c r="I233" i="1"/>
  <c r="I238" i="1"/>
  <c r="I239" i="1"/>
  <c r="I240" i="1"/>
  <c r="I241" i="1"/>
  <c r="I246" i="1"/>
  <c r="I247" i="1"/>
  <c r="I248" i="1"/>
  <c r="I249" i="1"/>
  <c r="I254" i="1"/>
  <c r="I255" i="1"/>
  <c r="I256" i="1"/>
  <c r="I257" i="1"/>
  <c r="I262" i="1"/>
  <c r="I263" i="1"/>
  <c r="I264" i="1"/>
  <c r="I265" i="1"/>
  <c r="I270" i="1"/>
  <c r="I271" i="1"/>
  <c r="I272" i="1"/>
  <c r="I273" i="1"/>
  <c r="H214" i="1"/>
  <c r="J214" i="1" s="1"/>
  <c r="H215" i="1"/>
  <c r="J215" i="1" s="1"/>
  <c r="H222" i="1"/>
  <c r="J222" i="1" s="1"/>
  <c r="H223" i="1"/>
  <c r="J223" i="1" s="1"/>
  <c r="H230" i="1"/>
  <c r="J230" i="1" s="1"/>
  <c r="H231" i="1"/>
  <c r="J231" i="1" s="1"/>
  <c r="H238" i="1"/>
  <c r="J238" i="1" s="1"/>
  <c r="H239" i="1"/>
  <c r="J239" i="1" s="1"/>
  <c r="H246" i="1"/>
  <c r="J246" i="1" s="1"/>
  <c r="H247" i="1"/>
  <c r="J247" i="1" s="1"/>
  <c r="H254" i="1"/>
  <c r="J254" i="1" s="1"/>
  <c r="H255" i="1"/>
  <c r="J255" i="1" s="1"/>
  <c r="H262" i="1"/>
  <c r="J262" i="1" s="1"/>
  <c r="H263" i="1"/>
  <c r="J263" i="1" s="1"/>
  <c r="H270" i="1"/>
  <c r="J270" i="1" s="1"/>
  <c r="H271" i="1"/>
  <c r="J271" i="1" s="1"/>
  <c r="G212" i="1"/>
  <c r="H212" i="1" s="1"/>
  <c r="G213" i="1"/>
  <c r="I213" i="1" s="1"/>
  <c r="G214" i="1"/>
  <c r="G215" i="1"/>
  <c r="G216" i="1"/>
  <c r="H216" i="1" s="1"/>
  <c r="J216" i="1" s="1"/>
  <c r="G217" i="1"/>
  <c r="H217" i="1" s="1"/>
  <c r="J217" i="1" s="1"/>
  <c r="G218" i="1"/>
  <c r="I218" i="1" s="1"/>
  <c r="G219" i="1"/>
  <c r="I219" i="1" s="1"/>
  <c r="G220" i="1"/>
  <c r="I220" i="1" s="1"/>
  <c r="G221" i="1"/>
  <c r="H221" i="1" s="1"/>
  <c r="G222" i="1"/>
  <c r="G223" i="1"/>
  <c r="G224" i="1"/>
  <c r="H224" i="1" s="1"/>
  <c r="J224" i="1" s="1"/>
  <c r="G225" i="1"/>
  <c r="H225" i="1" s="1"/>
  <c r="J225" i="1" s="1"/>
  <c r="G226" i="1"/>
  <c r="I226" i="1" s="1"/>
  <c r="G227" i="1"/>
  <c r="I227" i="1" s="1"/>
  <c r="G228" i="1"/>
  <c r="H228" i="1" s="1"/>
  <c r="G229" i="1"/>
  <c r="I229" i="1" s="1"/>
  <c r="G230" i="1"/>
  <c r="G231" i="1"/>
  <c r="G232" i="1"/>
  <c r="H232" i="1" s="1"/>
  <c r="J232" i="1" s="1"/>
  <c r="G233" i="1"/>
  <c r="H233" i="1" s="1"/>
  <c r="J233" i="1" s="1"/>
  <c r="G234" i="1"/>
  <c r="I234" i="1" s="1"/>
  <c r="G235" i="1"/>
  <c r="I235" i="1" s="1"/>
  <c r="G236" i="1"/>
  <c r="I236" i="1" s="1"/>
  <c r="G237" i="1"/>
  <c r="H237" i="1" s="1"/>
  <c r="G238" i="1"/>
  <c r="G239" i="1"/>
  <c r="G240" i="1"/>
  <c r="H240" i="1" s="1"/>
  <c r="J240" i="1" s="1"/>
  <c r="G241" i="1"/>
  <c r="H241" i="1" s="1"/>
  <c r="J241" i="1" s="1"/>
  <c r="G242" i="1"/>
  <c r="I242" i="1" s="1"/>
  <c r="G243" i="1"/>
  <c r="I243" i="1" s="1"/>
  <c r="G244" i="1"/>
  <c r="I244" i="1" s="1"/>
  <c r="G245" i="1"/>
  <c r="I245" i="1" s="1"/>
  <c r="G246" i="1"/>
  <c r="G247" i="1"/>
  <c r="G248" i="1"/>
  <c r="H248" i="1" s="1"/>
  <c r="J248" i="1" s="1"/>
  <c r="G249" i="1"/>
  <c r="H249" i="1" s="1"/>
  <c r="J249" i="1" s="1"/>
  <c r="G250" i="1"/>
  <c r="I250" i="1" s="1"/>
  <c r="G251" i="1"/>
  <c r="H251" i="1" s="1"/>
  <c r="G252" i="1"/>
  <c r="I252" i="1" s="1"/>
  <c r="G253" i="1"/>
  <c r="I253" i="1" s="1"/>
  <c r="G254" i="1"/>
  <c r="G255" i="1"/>
  <c r="G256" i="1"/>
  <c r="H256" i="1" s="1"/>
  <c r="J256" i="1" s="1"/>
  <c r="G257" i="1"/>
  <c r="H257" i="1" s="1"/>
  <c r="J257" i="1" s="1"/>
  <c r="G258" i="1"/>
  <c r="I258" i="1" s="1"/>
  <c r="G259" i="1"/>
  <c r="I259" i="1" s="1"/>
  <c r="G260" i="1"/>
  <c r="H260" i="1" s="1"/>
  <c r="G261" i="1"/>
  <c r="I261" i="1" s="1"/>
  <c r="G262" i="1"/>
  <c r="G263" i="1"/>
  <c r="G264" i="1"/>
  <c r="H264" i="1" s="1"/>
  <c r="J264" i="1" s="1"/>
  <c r="G265" i="1"/>
  <c r="H265" i="1" s="1"/>
  <c r="J265" i="1" s="1"/>
  <c r="G266" i="1"/>
  <c r="I266" i="1" s="1"/>
  <c r="G267" i="1"/>
  <c r="I267" i="1" s="1"/>
  <c r="G268" i="1"/>
  <c r="I268" i="1" s="1"/>
  <c r="G269" i="1"/>
  <c r="I269" i="1" s="1"/>
  <c r="G270" i="1"/>
  <c r="G271" i="1"/>
  <c r="G272" i="1"/>
  <c r="H272" i="1" s="1"/>
  <c r="J272" i="1" s="1"/>
  <c r="G273" i="1"/>
  <c r="H273" i="1" s="1"/>
  <c r="J273" i="1" s="1"/>
  <c r="G274" i="1"/>
  <c r="I274" i="1" s="1"/>
  <c r="G275" i="1"/>
  <c r="H275" i="1" s="1"/>
  <c r="G276" i="1"/>
  <c r="I276" i="1" s="1"/>
  <c r="G211" i="1"/>
  <c r="I211" i="1" s="1"/>
  <c r="F183" i="1" a="1"/>
  <c r="F183" i="1" s="1"/>
  <c r="F134" i="1" a="1"/>
  <c r="F134" i="1" s="1"/>
  <c r="F110" i="1" a="1"/>
  <c r="F110" i="1" s="1"/>
  <c r="F68" i="1" a="1"/>
  <c r="F68" i="1" s="1"/>
  <c r="E41" i="1" a="1"/>
  <c r="E41" i="1" s="1"/>
  <c r="F9" i="1"/>
  <c r="H245" i="1" l="1"/>
  <c r="J245" i="1" s="1"/>
  <c r="H253" i="1"/>
  <c r="J253" i="1" s="1"/>
  <c r="H261" i="1"/>
  <c r="J261" i="1" s="1"/>
  <c r="H276" i="1"/>
  <c r="J276" i="1" s="1"/>
  <c r="H266" i="1"/>
  <c r="J266" i="1" s="1"/>
  <c r="H269" i="1"/>
  <c r="J269" i="1" s="1"/>
  <c r="H229" i="1"/>
  <c r="J229" i="1" s="1"/>
  <c r="H268" i="1"/>
  <c r="J268" i="1" s="1"/>
  <c r="H252" i="1"/>
  <c r="J252" i="1" s="1"/>
  <c r="H236" i="1"/>
  <c r="J236" i="1" s="1"/>
  <c r="H220" i="1"/>
  <c r="J220" i="1" s="1"/>
  <c r="H267" i="1"/>
  <c r="J267" i="1" s="1"/>
  <c r="H259" i="1"/>
  <c r="J259" i="1" s="1"/>
  <c r="H243" i="1"/>
  <c r="J243" i="1" s="1"/>
  <c r="H235" i="1"/>
  <c r="J235" i="1" s="1"/>
  <c r="H227" i="1"/>
  <c r="J227" i="1" s="1"/>
  <c r="H219" i="1"/>
  <c r="J219" i="1" s="1"/>
  <c r="I237" i="1"/>
  <c r="J237" i="1" s="1"/>
  <c r="I221" i="1"/>
  <c r="J221" i="1" s="1"/>
  <c r="H258" i="1"/>
  <c r="J258" i="1" s="1"/>
  <c r="H242" i="1"/>
  <c r="J242" i="1" s="1"/>
  <c r="H226" i="1"/>
  <c r="J226" i="1" s="1"/>
  <c r="I260" i="1"/>
  <c r="J260" i="1" s="1"/>
  <c r="I228" i="1"/>
  <c r="J228" i="1" s="1"/>
  <c r="I212" i="1"/>
  <c r="J212" i="1" s="1"/>
  <c r="I275" i="1"/>
  <c r="J275" i="1" s="1"/>
  <c r="I251" i="1"/>
  <c r="J251" i="1" s="1"/>
  <c r="H211" i="1"/>
  <c r="J211" i="1" s="1"/>
  <c r="H213" i="1"/>
  <c r="J213" i="1" s="1"/>
  <c r="H244" i="1"/>
  <c r="J244" i="1" s="1"/>
  <c r="H274" i="1"/>
  <c r="J274" i="1" s="1"/>
  <c r="H250" i="1"/>
  <c r="J250" i="1" s="1"/>
  <c r="H234" i="1"/>
  <c r="J234" i="1" s="1"/>
  <c r="H218" i="1"/>
  <c r="J21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<sst xmlns="http://schemas.openxmlformats.org/spreadsheetml/2006/main" count="37" uniqueCount="25">
  <si>
    <t>BERNOULLI DISTRIBUTION</t>
  </si>
  <si>
    <t>p</t>
  </si>
  <si>
    <t>1-p</t>
  </si>
  <si>
    <t>BIONOMIAL DISTRIBUTION</t>
  </si>
  <si>
    <t>N</t>
  </si>
  <si>
    <t>P</t>
  </si>
  <si>
    <t>PROBABILITY</t>
  </si>
  <si>
    <t>POISSON DISTRIBUTION</t>
  </si>
  <si>
    <t>LAMBDA</t>
  </si>
  <si>
    <t>UNIFORM DISTRIBUTION</t>
  </si>
  <si>
    <t>EXPONENTIAL DISTRIBUTION</t>
  </si>
  <si>
    <t>NORMAL DISTRIBUTION</t>
  </si>
  <si>
    <t>GEOMETRIC DISTRIBUTION</t>
  </si>
  <si>
    <t>n</t>
  </si>
  <si>
    <t>probability</t>
  </si>
  <si>
    <t xml:space="preserve">probability </t>
  </si>
  <si>
    <t>MULTINOMIAL DISTRIBUTION</t>
  </si>
  <si>
    <t>x1</t>
  </si>
  <si>
    <t>x2</t>
  </si>
  <si>
    <t>x3</t>
  </si>
  <si>
    <t>p1</t>
  </si>
  <si>
    <t>p2</t>
  </si>
  <si>
    <t>p3</t>
  </si>
  <si>
    <t>product</t>
  </si>
  <si>
    <t>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</si>
</sst>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Calibri (Body)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bernoulli</a:t>
            </a:r>
            <a:r>
              <a:rPr lang="en-GB" baseline="0"/>
              <a:t> distribution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Sheet1!$E$8:$F$8</c:f>
              <c:strCache>
                <c:ptCount val="2"/>
                <c:pt idx="0">
                  <c:v>p</c:v>
                </c:pt>
                <c:pt idx="1">
                  <c:v>1-p</c:v>
                </c:pt>
              </c:strCache>
            </c:strRef>
          </c:cat>
          <c:val>
            <c:numRef>
              <c:f>Sheet1!$E$9:$F$9</c:f>
              <c:numCache>
                <c:formatCode>General</c:formatCode>
                <c:ptCount val="2"/>
                <c:pt idx="0">
                  <c:v>0.3</c:v>
                </c:pt>
                <c:pt idx="1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CA-F246-902B-147AB5887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6816623"/>
        <c:axId val="417374640"/>
      </c:barChart>
      <c:catAx>
        <c:axId val="168681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374640"/>
        <c:crosses val="autoZero"/>
        <c:auto val="1"/>
        <c:lblAlgn val="ctr"/>
        <c:lblOffset val="100"/>
        <c:noMultiLvlLbl val="0"/>
      </c:catAx>
      <c:valAx>
        <c:axId val="41737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816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Sheet1!$D$40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Sheet1!$D$41:$D$50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19-0D45-813B-1FE2A461CC1B}"/>
            </c:ext>
          </c:extLst>
        </c:ser>
        <c:ser>
          <c:idx val="1"/>
          <c:order val="1"/>
          <c:tx>
            <c:strRef>
              <c:f>Sheet1!$E$40</c:f>
              <c:strCache>
                <c:ptCount val="1"/>
                <c:pt idx="0">
                  <c:v>PROBABILITY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Sheet1!$E$41:$E$50</c:f>
              <c:numCache>
                <c:formatCode>General</c:formatCode>
                <c:ptCount val="10"/>
                <c:pt idx="0">
                  <c:v>1.0485760000000014E-4</c:v>
                </c:pt>
                <c:pt idx="1">
                  <c:v>1.572864E-3</c:v>
                </c:pt>
                <c:pt idx="2">
                  <c:v>1.0616832000000007E-2</c:v>
                </c:pt>
                <c:pt idx="3">
                  <c:v>4.2467328000000006E-2</c:v>
                </c:pt>
                <c:pt idx="4">
                  <c:v>0.11147673600000005</c:v>
                </c:pt>
                <c:pt idx="5">
                  <c:v>0.20065812480000006</c:v>
                </c:pt>
                <c:pt idx="6">
                  <c:v>0.25082265600000009</c:v>
                </c:pt>
                <c:pt idx="7">
                  <c:v>0.21499084800000007</c:v>
                </c:pt>
                <c:pt idx="8">
                  <c:v>0.12093235200000005</c:v>
                </c:pt>
                <c:pt idx="9">
                  <c:v>4.0310783999999981E-2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19-0D45-813B-1FE2A461C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7996912"/>
        <c:axId val="418363408"/>
      </c:barChart>
      <c:catAx>
        <c:axId val="417996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363408"/>
        <c:crosses val="autoZero"/>
        <c:auto val="1"/>
        <c:lblAlgn val="ctr"/>
        <c:lblOffset val="100"/>
        <c:noMultiLvlLbl val="0"/>
      </c:catAx>
      <c:valAx>
        <c:axId val="4183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9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Sheet1!$E$40</c:f>
              <c:strCache>
                <c:ptCount val="1"/>
                <c:pt idx="0">
                  <c:v>PROBABILITY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Sheet1!$D$41:$D$49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Sheet1!$E$41:$E$49</c:f>
              <c:numCache>
                <c:formatCode>General</c:formatCode>
                <c:ptCount val="9"/>
                <c:pt idx="0">
                  <c:v>1.0485760000000014E-4</c:v>
                </c:pt>
                <c:pt idx="1">
                  <c:v>1.572864E-3</c:v>
                </c:pt>
                <c:pt idx="2">
                  <c:v>1.0616832000000007E-2</c:v>
                </c:pt>
                <c:pt idx="3">
                  <c:v>4.2467328000000006E-2</c:v>
                </c:pt>
                <c:pt idx="4">
                  <c:v>0.11147673600000005</c:v>
                </c:pt>
                <c:pt idx="5">
                  <c:v>0.20065812480000006</c:v>
                </c:pt>
                <c:pt idx="6">
                  <c:v>0.25082265600000009</c:v>
                </c:pt>
                <c:pt idx="7">
                  <c:v>0.21499084800000007</c:v>
                </c:pt>
                <c:pt idx="8">
                  <c:v>0.12093235200000005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D6-C94A-905C-42A0E084B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364912"/>
        <c:axId val="418262720"/>
      </c:barChart>
      <c:catAx>
        <c:axId val="41836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262720"/>
        <c:crosses val="autoZero"/>
        <c:auto val="1"/>
        <c:lblAlgn val="ctr"/>
        <c:lblOffset val="100"/>
        <c:noMultiLvlLbl val="0"/>
      </c:catAx>
      <c:valAx>
        <c:axId val="41826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36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BIONOMIAL</a:t>
            </a:r>
            <a:r>
              <a:rPr lang="en-GB" baseline="0"/>
              <a:t> DISTRIBUTION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Sheet1!$E$40</c:f>
              <c:strCache>
                <c:ptCount val="1"/>
                <c:pt idx="0">
                  <c:v>PROBABILITY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Sheet1!$D$41:$D$50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Sheet1!$E$41:$E$50</c:f>
              <c:numCache>
                <c:formatCode>General</c:formatCode>
                <c:ptCount val="10"/>
                <c:pt idx="0">
                  <c:v>1.0485760000000014E-4</c:v>
                </c:pt>
                <c:pt idx="1">
                  <c:v>1.572864E-3</c:v>
                </c:pt>
                <c:pt idx="2">
                  <c:v>1.0616832000000007E-2</c:v>
                </c:pt>
                <c:pt idx="3">
                  <c:v>4.2467328000000006E-2</c:v>
                </c:pt>
                <c:pt idx="4">
                  <c:v>0.11147673600000005</c:v>
                </c:pt>
                <c:pt idx="5">
                  <c:v>0.20065812480000006</c:v>
                </c:pt>
                <c:pt idx="6">
                  <c:v>0.25082265600000009</c:v>
                </c:pt>
                <c:pt idx="7">
                  <c:v>0.21499084800000007</c:v>
                </c:pt>
                <c:pt idx="8">
                  <c:v>0.12093235200000005</c:v>
                </c:pt>
                <c:pt idx="9">
                  <c:v>4.0310783999999981E-2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0D-304D-BAFC-527DC769E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5031616"/>
        <c:axId val="1684281696"/>
      </c:barChart>
      <c:catAx>
        <c:axId val="168503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281696"/>
        <c:crosses val="autoZero"/>
        <c:auto val="1"/>
        <c:lblAlgn val="ctr"/>
        <c:lblOffset val="100"/>
        <c:noMultiLvlLbl val="0"/>
      </c:catAx>
      <c:valAx>
        <c:axId val="168428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03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POISSON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Sheet1!$F$67</c:f>
              <c:strCache>
                <c:ptCount val="1"/>
                <c:pt idx="0">
                  <c:v>PROBABILITY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Sheet1!$E$68:$E$77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Sheet1!$F$68:$F$77</c:f>
              <c:numCache>
                <c:formatCode>General</c:formatCode>
                <c:ptCount val="10"/>
                <c:pt idx="0">
                  <c:v>9.1188196555451624E-4</c:v>
                </c:pt>
                <c:pt idx="1">
                  <c:v>6.3831737588816127E-3</c:v>
                </c:pt>
                <c:pt idx="2">
                  <c:v>2.2341108156085653E-2</c:v>
                </c:pt>
                <c:pt idx="3">
                  <c:v>5.2129252364199866E-2</c:v>
                </c:pt>
                <c:pt idx="4">
                  <c:v>9.1226191637349782E-2</c:v>
                </c:pt>
                <c:pt idx="5">
                  <c:v>0.12771666829228964</c:v>
                </c:pt>
                <c:pt idx="6">
                  <c:v>0.14900277967433789</c:v>
                </c:pt>
                <c:pt idx="7">
                  <c:v>0.14900277967433789</c:v>
                </c:pt>
                <c:pt idx="8">
                  <c:v>0.13037743221504566</c:v>
                </c:pt>
                <c:pt idx="9">
                  <c:v>0.10140466950059109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32-2D48-84F9-DBFFD264A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3317600"/>
        <c:axId val="1756422687"/>
      </c:lineChart>
      <c:catAx>
        <c:axId val="168331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422687"/>
        <c:crosses val="autoZero"/>
        <c:auto val="1"/>
        <c:lblAlgn val="ctr"/>
        <c:lblOffset val="100"/>
        <c:noMultiLvlLbl val="0"/>
      </c:catAx>
      <c:valAx>
        <c:axId val="175642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31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UNIFORM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Sheet1!$E$87</c:f>
              <c:strCache>
                <c:ptCount val="1"/>
                <c:pt idx="0">
                  <c:v>PROBABILITY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Sheet1!$D$88:$D$93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Sheet1!$E$88:$E$93</c:f>
              <c:numCache>
                <c:formatCode>General</c:formatCode>
                <c:ptCount val="6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FF-C844-AF7B-A9CCE8FDC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3502560"/>
        <c:axId val="1684504544"/>
      </c:barChart>
      <c:catAx>
        <c:axId val="168350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504544"/>
        <c:crosses val="autoZero"/>
        <c:auto val="1"/>
        <c:lblAlgn val="ctr"/>
        <c:lblOffset val="100"/>
        <c:noMultiLvlLbl val="0"/>
      </c:catAx>
      <c:valAx>
        <c:axId val="168450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50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EXPONENTIAL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Sheet1!$F$109</c:f>
              <c:strCache>
                <c:ptCount val="1"/>
                <c:pt idx="0">
                  <c:v>PROBABILITY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Sheet1!$E$110:$E$125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Sheet1!$F$110:$F$125</c:f>
              <c:numCache>
                <c:formatCode>General</c:formatCode>
                <c:ptCount val="16"/>
                <c:pt idx="0">
                  <c:v>1.6</c:v>
                </c:pt>
                <c:pt idx="1">
                  <c:v>0.32303442879144861</c:v>
                </c:pt>
                <c:pt idx="2">
                  <c:v>6.5219526365385944E-2</c:v>
                </c:pt>
                <c:pt idx="3">
                  <c:v>1.3167595278432039E-2</c:v>
                </c:pt>
                <c:pt idx="4">
                  <c:v>2.6584916370782944E-3</c:v>
                </c:pt>
                <c:pt idx="5">
                  <c:v>5.3674020464401903E-4</c:v>
                </c:pt>
                <c:pt idx="6">
                  <c:v>1.0836597838536605E-4</c:v>
                </c:pt>
                <c:pt idx="7">
                  <c:v>2.1878713705089504E-5</c:v>
                </c:pt>
                <c:pt idx="8">
                  <c:v>4.4172361152595178E-6</c:v>
                </c:pt>
                <c:pt idx="9">
                  <c:v>8.9182459083113533E-7</c:v>
                </c:pt>
                <c:pt idx="10">
                  <c:v>1.8005627955081461E-7</c:v>
                </c:pt>
                <c:pt idx="11">
                  <c:v>3.6352735884381693E-8</c:v>
                </c:pt>
                <c:pt idx="12">
                  <c:v>7.339490794636013E-9</c:v>
                </c:pt>
                <c:pt idx="13">
                  <c:v>1.4818176352908407E-9</c:v>
                </c:pt>
                <c:pt idx="14">
                  <c:v>2.9917382086829456E-10</c:v>
                </c:pt>
                <c:pt idx="15">
                  <c:v>6.0402152708465571E-11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98-3442-AD4D-47BDADB0FB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3099184"/>
        <c:axId val="1703765856"/>
      </c:lineChart>
      <c:catAx>
        <c:axId val="170309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765856"/>
        <c:crosses val="autoZero"/>
        <c:auto val="1"/>
        <c:lblAlgn val="ctr"/>
        <c:lblOffset val="100"/>
        <c:noMultiLvlLbl val="0"/>
      </c:catAx>
      <c:valAx>
        <c:axId val="170376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09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Sheet1!$F$133</c:f>
              <c:strCache>
                <c:ptCount val="1"/>
                <c:pt idx="0">
                  <c:v>PROBABILITY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Sheet1!$E$134:$E$174</c:f>
              <c:numCache>
                <c:formatCode>General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-1.3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-0.9</c:v>
                </c:pt>
                <c:pt idx="12">
                  <c:v>-0.8</c:v>
                </c:pt>
                <c:pt idx="13">
                  <c:v>-0.7</c:v>
                </c:pt>
                <c:pt idx="14">
                  <c:v>-0.6</c:v>
                </c:pt>
                <c:pt idx="15">
                  <c:v>-0.5</c:v>
                </c:pt>
                <c:pt idx="16">
                  <c:v>-0.4</c:v>
                </c:pt>
                <c:pt idx="17">
                  <c:v>-0.3</c:v>
                </c:pt>
                <c:pt idx="18">
                  <c:v>-0.2</c:v>
                </c:pt>
                <c:pt idx="19">
                  <c:v>-0.1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0.3</c:v>
                </c:pt>
                <c:pt idx="24">
                  <c:v>0.4</c:v>
                </c:pt>
                <c:pt idx="25">
                  <c:v>0.5</c:v>
                </c:pt>
                <c:pt idx="26">
                  <c:v>0.6</c:v>
                </c:pt>
                <c:pt idx="27">
                  <c:v>0.7</c:v>
                </c:pt>
                <c:pt idx="28">
                  <c:v>0.8</c:v>
                </c:pt>
                <c:pt idx="29">
                  <c:v>0.9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1.3</c:v>
                </c:pt>
                <c:pt idx="34">
                  <c:v>1.4</c:v>
                </c:pt>
                <c:pt idx="35">
                  <c:v>1.5</c:v>
                </c:pt>
                <c:pt idx="36">
                  <c:v>1.6</c:v>
                </c:pt>
                <c:pt idx="37">
                  <c:v>1.7</c:v>
                </c:pt>
                <c:pt idx="38">
                  <c:v>1.8</c:v>
                </c:pt>
                <c:pt idx="39">
                  <c:v>1.9</c:v>
                </c:pt>
                <c:pt idx="40">
                  <c:v>2</c:v>
                </c:pt>
              </c:numCache>
            </c:numRef>
          </c:cat>
          <c:val>
            <c:numRef>
              <c:f>Sheet1!$F$134:$F$174</c:f>
              <c:numCache>
                <c:formatCode>General</c:formatCode>
                <c:ptCount val="41"/>
                <c:pt idx="0">
                  <c:v>5.3990966513188063E-2</c:v>
                </c:pt>
                <c:pt idx="1">
                  <c:v>6.5615814774676595E-2</c:v>
                </c:pt>
                <c:pt idx="2">
                  <c:v>7.8950158300894149E-2</c:v>
                </c:pt>
                <c:pt idx="3">
                  <c:v>9.4049077376886947E-2</c:v>
                </c:pt>
                <c:pt idx="4">
                  <c:v>0.11092083467945554</c:v>
                </c:pt>
                <c:pt idx="5">
                  <c:v>0.12951759566589174</c:v>
                </c:pt>
                <c:pt idx="6">
                  <c:v>0.14972746563574488</c:v>
                </c:pt>
                <c:pt idx="7">
                  <c:v>0.17136859204780736</c:v>
                </c:pt>
                <c:pt idx="8">
                  <c:v>0.19418605498321295</c:v>
                </c:pt>
                <c:pt idx="9">
                  <c:v>0.21785217703255053</c:v>
                </c:pt>
                <c:pt idx="10">
                  <c:v>0.24197072451914337</c:v>
                </c:pt>
                <c:pt idx="11">
                  <c:v>0.26608524989875482</c:v>
                </c:pt>
                <c:pt idx="12">
                  <c:v>0.28969155276148273</c:v>
                </c:pt>
                <c:pt idx="13">
                  <c:v>0.31225393336676127</c:v>
                </c:pt>
                <c:pt idx="14">
                  <c:v>0.33322460289179967</c:v>
                </c:pt>
                <c:pt idx="15">
                  <c:v>0.35206532676429952</c:v>
                </c:pt>
                <c:pt idx="16">
                  <c:v>0.36827014030332333</c:v>
                </c:pt>
                <c:pt idx="17">
                  <c:v>0.38138781546052414</c:v>
                </c:pt>
                <c:pt idx="18">
                  <c:v>0.39104269397545588</c:v>
                </c:pt>
                <c:pt idx="19">
                  <c:v>0.39695254747701181</c:v>
                </c:pt>
                <c:pt idx="20">
                  <c:v>0.3989422804014327</c:v>
                </c:pt>
                <c:pt idx="21">
                  <c:v>0.39695254747701181</c:v>
                </c:pt>
                <c:pt idx="22">
                  <c:v>0.39104269397545588</c:v>
                </c:pt>
                <c:pt idx="23">
                  <c:v>0.38138781546052414</c:v>
                </c:pt>
                <c:pt idx="24">
                  <c:v>0.36827014030332333</c:v>
                </c:pt>
                <c:pt idx="25">
                  <c:v>0.35206532676429952</c:v>
                </c:pt>
                <c:pt idx="26">
                  <c:v>0.33322460289179967</c:v>
                </c:pt>
                <c:pt idx="27">
                  <c:v>0.31225393336676127</c:v>
                </c:pt>
                <c:pt idx="28">
                  <c:v>0.28969155276148273</c:v>
                </c:pt>
                <c:pt idx="29">
                  <c:v>0.26608524989875482</c:v>
                </c:pt>
                <c:pt idx="30">
                  <c:v>0.24197072451914337</c:v>
                </c:pt>
                <c:pt idx="31">
                  <c:v>0.21785217703255053</c:v>
                </c:pt>
                <c:pt idx="32">
                  <c:v>0.19418605498321295</c:v>
                </c:pt>
                <c:pt idx="33">
                  <c:v>0.17136859204780736</c:v>
                </c:pt>
                <c:pt idx="34">
                  <c:v>0.14972746563574488</c:v>
                </c:pt>
                <c:pt idx="35">
                  <c:v>0.12951759566589174</c:v>
                </c:pt>
                <c:pt idx="36">
                  <c:v>0.11092083467945554</c:v>
                </c:pt>
                <c:pt idx="37">
                  <c:v>9.4049077376886947E-2</c:v>
                </c:pt>
                <c:pt idx="38">
                  <c:v>7.8950158300894149E-2</c:v>
                </c:pt>
                <c:pt idx="39">
                  <c:v>6.5615814774676595E-2</c:v>
                </c:pt>
                <c:pt idx="40">
                  <c:v>5.3990966513188063E-2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5C-8E4F-AB5F-B515A991B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6763936"/>
        <c:axId val="1683857808"/>
      </c:lineChart>
      <c:catAx>
        <c:axId val="99676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857808"/>
        <c:crosses val="autoZero"/>
        <c:auto val="1"/>
        <c:lblAlgn val="ctr"/>
        <c:lblOffset val="100"/>
        <c:noMultiLvlLbl val="0"/>
      </c:catAx>
      <c:valAx>
        <c:axId val="168385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76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geometric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Sheet1!$F$182</c:f>
              <c:strCache>
                <c:ptCount val="1"/>
                <c:pt idx="0">
                  <c:v>probability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Sheet1!$E$183:$E$195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Sheet1!$F$183:$F$195</c:f>
              <c:numCache>
                <c:formatCode>General</c:formatCode>
                <c:ptCount val="13"/>
                <c:pt idx="0">
                  <c:v>0.2</c:v>
                </c:pt>
                <c:pt idx="1">
                  <c:v>0.16000000000000003</c:v>
                </c:pt>
                <c:pt idx="2">
                  <c:v>0.12800000000000003</c:v>
                </c:pt>
                <c:pt idx="3">
                  <c:v>0.10240000000000003</c:v>
                </c:pt>
                <c:pt idx="4">
                  <c:v>8.1920000000000048E-2</c:v>
                </c:pt>
                <c:pt idx="5">
                  <c:v>6.5536000000000039E-2</c:v>
                </c:pt>
                <c:pt idx="6">
                  <c:v>5.2428800000000032E-2</c:v>
                </c:pt>
                <c:pt idx="7">
                  <c:v>4.1943040000000036E-2</c:v>
                </c:pt>
                <c:pt idx="8">
                  <c:v>3.355443200000003E-2</c:v>
                </c:pt>
                <c:pt idx="9">
                  <c:v>2.6843545600000025E-2</c:v>
                </c:pt>
                <c:pt idx="10">
                  <c:v>2.1474836480000023E-2</c:v>
                </c:pt>
                <c:pt idx="11">
                  <c:v>1.717986918400002E-2</c:v>
                </c:pt>
                <c:pt idx="12">
                  <c:v>1.3743895347200019E-2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53-074A-B6F7-89D54D630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4858160"/>
        <c:axId val="1684860160"/>
      </c:barChart>
      <c:catAx>
        <c:axId val="168485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860160"/>
        <c:crosses val="autoZero"/>
        <c:auto val="1"/>
        <c:lblAlgn val="ctr"/>
        <c:lblOffset val="100"/>
        <c:noMultiLvlLbl val="0"/>
      </c:catAx>
      <c:valAx>
        <c:axId val="168486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85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660400</xdr:colOff>
      <xdr:row>7</xdr:row>
      <xdr:rowOff>114300</xdr:rowOff>
    </xdr:from>
    <xdr:to>
      <xdr:col>13</xdr:col>
      <xdr:colOff>457200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22F3B9-1215-E1BC-13EE-CED8E8D38F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12700</xdr:colOff>
      <xdr:row>39</xdr:row>
      <xdr:rowOff>146050</xdr:rowOff>
    </xdr:from>
    <xdr:to>
      <xdr:col>13</xdr:col>
      <xdr:colOff>457200</xdr:colOff>
      <xdr:row>53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931E0C-8A04-67E4-8592-8DF30DACC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12700</xdr:colOff>
      <xdr:row>39</xdr:row>
      <xdr:rowOff>146050</xdr:rowOff>
    </xdr:from>
    <xdr:to>
      <xdr:col>13</xdr:col>
      <xdr:colOff>457200</xdr:colOff>
      <xdr:row>53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C608C9-75EE-F408-A54E-2C7C9A6EB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12700</xdr:colOff>
      <xdr:row>36</xdr:row>
      <xdr:rowOff>127000</xdr:rowOff>
    </xdr:from>
    <xdr:to>
      <xdr:col>13</xdr:col>
      <xdr:colOff>457200</xdr:colOff>
      <xdr:row>51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D4B0BD-1995-4D15-2191-C28AD8C33F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12700</xdr:colOff>
      <xdr:row>62</xdr:row>
      <xdr:rowOff>177800</xdr:rowOff>
    </xdr:from>
    <xdr:to>
      <xdr:col>13</xdr:col>
      <xdr:colOff>457200</xdr:colOff>
      <xdr:row>76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F7C455-0B3B-1DCA-9393-33349962FC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12700</xdr:colOff>
      <xdr:row>84</xdr:row>
      <xdr:rowOff>38100</xdr:rowOff>
    </xdr:from>
    <xdr:to>
      <xdr:col>13</xdr:col>
      <xdr:colOff>457200</xdr:colOff>
      <xdr:row>98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E633692-0BB3-0166-E2C1-408597B6C4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12700</xdr:colOff>
      <xdr:row>109</xdr:row>
      <xdr:rowOff>63500</xdr:rowOff>
    </xdr:from>
    <xdr:to>
      <xdr:col>13</xdr:col>
      <xdr:colOff>457200</xdr:colOff>
      <xdr:row>122</xdr:row>
      <xdr:rowOff>50800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BABFF09-F61F-0262-68A4-98DEDC1045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12700</xdr:colOff>
      <xdr:row>149</xdr:row>
      <xdr:rowOff>38100</xdr:rowOff>
    </xdr:from>
    <xdr:to>
      <xdr:col>13</xdr:col>
      <xdr:colOff>457200</xdr:colOff>
      <xdr:row>165</xdr:row>
      <xdr:rowOff>171450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6E275AF-42F9-E3B4-AAE6-00D9EA3584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12700</xdr:colOff>
      <xdr:row>179</xdr:row>
      <xdr:rowOff>139700</xdr:rowOff>
    </xdr:from>
    <xdr:to>
      <xdr:col>13</xdr:col>
      <xdr:colOff>457200</xdr:colOff>
      <xdr:row>194</xdr:row>
      <xdr:rowOff>127000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4918FF6-186A-85D2-CABF-F937734708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9CF9A-7442-614A-A1D8-899ED5C7053D}">
  <dimension ref="C4:K307"/>
  <sheetViews>
    <sheetView tabSelected="1" topLeftCell="A173" workbookViewId="0">
      <selection activeCell="L295" sqref="L295"/>
    </sheetView>
  </sheetViews>
  <sheetFormatPr baseColWidth="10" defaultRowHeight="16" x14ac:dyDescent="0.2"/>
  <cols>
    <col min="9" max="9" width="11.1640625" bestFit="1" customWidth="1"/>
  </cols>
  <sheetData>
    <row r="4" spans="5:11" ht="26" x14ac:dyDescent="0.3">
      <c r="I4" s="1" t="s">
        <v>0</v>
      </c>
      <c r="J4" s="1"/>
      <c r="K4" s="1"/>
    </row>
    <row r="8" spans="5:11" x14ac:dyDescent="0.2">
      <c r="E8" t="s">
        <v>1</v>
      </c>
      <c r="F8" t="s">
        <v>2</v>
      </c>
    </row>
    <row r="9" spans="5:11" x14ac:dyDescent="0.2">
      <c r="E9">
        <v>0.3</v>
      </c>
      <c r="F9">
        <f>1-E9</f>
        <v>0.7</v>
      </c>
    </row>
    <row r="31" spans="10:10" ht="26" x14ac:dyDescent="0.3">
      <c r="J31" s="2" t="s">
        <v>3</v>
      </c>
    </row>
    <row r="36" spans="4:6" x14ac:dyDescent="0.2">
      <c r="D36" t="s">
        <v>4</v>
      </c>
      <c r="F36" t="s">
        <v>5</v>
      </c>
    </row>
    <row r="37" spans="4:6" x14ac:dyDescent="0.2">
      <c r="D37">
        <v>10</v>
      </c>
      <c r="F37">
        <v>0.6</v>
      </c>
    </row>
    <row r="40" spans="4:6" x14ac:dyDescent="0.2">
      <c r="D40" t="s">
        <v>4</v>
      </c>
      <c r="E40" t="s">
        <v>6</v>
      </c>
    </row>
    <row r="41" spans="4:6" x14ac:dyDescent="0.2">
      <c r="D41">
        <v>0</v>
      </c>
      <c r="E41" cm="1">
        <f t="array" ref="E41:E50">_xlfn.BINOM.DIST(D41:D50,D37,F37,FALSE)</f>
        <v>1.0485760000000014E-4</v>
      </c>
    </row>
    <row r="42" spans="4:6" x14ac:dyDescent="0.2">
      <c r="D42">
        <v>1</v>
      </c>
      <c r="E42">
        <v>1.572864E-3</v>
      </c>
    </row>
    <row r="43" spans="4:6" x14ac:dyDescent="0.2">
      <c r="D43">
        <v>2</v>
      </c>
      <c r="E43">
        <v>1.0616832000000007E-2</v>
      </c>
    </row>
    <row r="44" spans="4:6" x14ac:dyDescent="0.2">
      <c r="D44">
        <v>3</v>
      </c>
      <c r="E44">
        <v>4.2467328000000006E-2</v>
      </c>
    </row>
    <row r="45" spans="4:6" x14ac:dyDescent="0.2">
      <c r="D45">
        <v>4</v>
      </c>
      <c r="E45">
        <v>0.11147673600000005</v>
      </c>
    </row>
    <row r="46" spans="4:6" x14ac:dyDescent="0.2">
      <c r="D46">
        <v>5</v>
      </c>
      <c r="E46">
        <v>0.20065812480000006</v>
      </c>
    </row>
    <row r="47" spans="4:6" x14ac:dyDescent="0.2">
      <c r="D47">
        <v>6</v>
      </c>
      <c r="E47">
        <v>0.25082265600000009</v>
      </c>
    </row>
    <row r="48" spans="4:6" x14ac:dyDescent="0.2">
      <c r="D48">
        <v>7</v>
      </c>
      <c r="E48">
        <v>0.21499084800000007</v>
      </c>
    </row>
    <row r="49" spans="4:10" x14ac:dyDescent="0.2">
      <c r="D49">
        <v>8</v>
      </c>
      <c r="E49">
        <v>0.12093235200000005</v>
      </c>
    </row>
    <row r="50" spans="4:10" x14ac:dyDescent="0.2">
      <c r="D50">
        <v>9</v>
      </c>
      <c r="E50">
        <v>4.0310783999999981E-2</v>
      </c>
    </row>
    <row r="61" spans="4:10" ht="26" x14ac:dyDescent="0.3">
      <c r="J61" s="2" t="s">
        <v>7</v>
      </c>
    </row>
    <row r="65" spans="5:6" x14ac:dyDescent="0.2">
      <c r="E65" t="s">
        <v>8</v>
      </c>
      <c r="F65">
        <v>7</v>
      </c>
    </row>
    <row r="67" spans="5:6" x14ac:dyDescent="0.2">
      <c r="E67" t="s">
        <v>4</v>
      </c>
      <c r="F67" t="s">
        <v>6</v>
      </c>
    </row>
    <row r="68" spans="5:6" x14ac:dyDescent="0.2">
      <c r="E68">
        <v>0</v>
      </c>
      <c r="F68" cm="1">
        <f t="array" ref="F68:F77">_xlfn.POISSON.DIST(E68:E77,F65,FALSE)</f>
        <v>9.1188196555451624E-4</v>
      </c>
    </row>
    <row r="69" spans="5:6" x14ac:dyDescent="0.2">
      <c r="E69">
        <v>1</v>
      </c>
      <c r="F69">
        <v>6.3831737588816127E-3</v>
      </c>
    </row>
    <row r="70" spans="5:6" x14ac:dyDescent="0.2">
      <c r="E70">
        <v>2</v>
      </c>
      <c r="F70">
        <v>2.2341108156085653E-2</v>
      </c>
    </row>
    <row r="71" spans="5:6" x14ac:dyDescent="0.2">
      <c r="E71">
        <v>3</v>
      </c>
      <c r="F71">
        <v>5.2129252364199866E-2</v>
      </c>
    </row>
    <row r="72" spans="5:6" x14ac:dyDescent="0.2">
      <c r="E72">
        <v>4</v>
      </c>
      <c r="F72">
        <v>9.1226191637349782E-2</v>
      </c>
    </row>
    <row r="73" spans="5:6" x14ac:dyDescent="0.2">
      <c r="E73">
        <v>5</v>
      </c>
      <c r="F73">
        <v>0.12771666829228964</v>
      </c>
    </row>
    <row r="74" spans="5:6" x14ac:dyDescent="0.2">
      <c r="E74">
        <v>6</v>
      </c>
      <c r="F74">
        <v>0.14900277967433789</v>
      </c>
    </row>
    <row r="75" spans="5:6" x14ac:dyDescent="0.2">
      <c r="E75">
        <v>7</v>
      </c>
      <c r="F75">
        <v>0.14900277967433789</v>
      </c>
    </row>
    <row r="76" spans="5:6" x14ac:dyDescent="0.2">
      <c r="E76">
        <v>8</v>
      </c>
      <c r="F76">
        <v>0.13037743221504566</v>
      </c>
    </row>
    <row r="77" spans="5:6" x14ac:dyDescent="0.2">
      <c r="E77">
        <v>9</v>
      </c>
      <c r="F77">
        <v>0.10140466950059109</v>
      </c>
    </row>
    <row r="83" spans="4:9" ht="26" x14ac:dyDescent="0.3">
      <c r="I83" s="2" t="s">
        <v>9</v>
      </c>
    </row>
    <row r="87" spans="4:9" x14ac:dyDescent="0.2">
      <c r="D87" t="s">
        <v>4</v>
      </c>
      <c r="E87" t="s">
        <v>6</v>
      </c>
    </row>
    <row r="88" spans="4:9" x14ac:dyDescent="0.2">
      <c r="D88">
        <v>1</v>
      </c>
      <c r="E88">
        <v>0.6</v>
      </c>
    </row>
    <row r="89" spans="4:9" x14ac:dyDescent="0.2">
      <c r="D89">
        <v>2</v>
      </c>
      <c r="E89">
        <v>0.6</v>
      </c>
    </row>
    <row r="90" spans="4:9" x14ac:dyDescent="0.2">
      <c r="D90">
        <v>3</v>
      </c>
      <c r="E90">
        <v>0.6</v>
      </c>
    </row>
    <row r="91" spans="4:9" x14ac:dyDescent="0.2">
      <c r="D91">
        <v>4</v>
      </c>
      <c r="E91">
        <v>0.6</v>
      </c>
    </row>
    <row r="92" spans="4:9" x14ac:dyDescent="0.2">
      <c r="D92">
        <v>5</v>
      </c>
      <c r="E92">
        <v>0.6</v>
      </c>
    </row>
    <row r="93" spans="4:9" x14ac:dyDescent="0.2">
      <c r="D93">
        <v>6</v>
      </c>
      <c r="E93">
        <v>0.6</v>
      </c>
    </row>
    <row r="103" spans="5:9" ht="26" x14ac:dyDescent="0.3">
      <c r="I103" s="2" t="s">
        <v>10</v>
      </c>
    </row>
    <row r="107" spans="5:9" x14ac:dyDescent="0.2">
      <c r="E107" t="s">
        <v>8</v>
      </c>
      <c r="F107">
        <v>1.6</v>
      </c>
    </row>
    <row r="109" spans="5:9" x14ac:dyDescent="0.2">
      <c r="E109" t="s">
        <v>4</v>
      </c>
      <c r="F109" t="s">
        <v>6</v>
      </c>
    </row>
    <row r="110" spans="5:9" x14ac:dyDescent="0.2">
      <c r="E110">
        <v>0</v>
      </c>
      <c r="F110" cm="1">
        <f t="array" ref="F110:F125">_xlfn.EXPON.DIST(E110:E125,F107,FALSE)</f>
        <v>1.6</v>
      </c>
    </row>
    <row r="111" spans="5:9" x14ac:dyDescent="0.2">
      <c r="E111">
        <v>1</v>
      </c>
      <c r="F111">
        <v>0.32303442879144861</v>
      </c>
    </row>
    <row r="112" spans="5:9" x14ac:dyDescent="0.2">
      <c r="E112">
        <v>2</v>
      </c>
      <c r="F112">
        <v>6.5219526365385944E-2</v>
      </c>
    </row>
    <row r="113" spans="5:6" x14ac:dyDescent="0.2">
      <c r="E113">
        <v>3</v>
      </c>
      <c r="F113">
        <v>1.3167595278432039E-2</v>
      </c>
    </row>
    <row r="114" spans="5:6" x14ac:dyDescent="0.2">
      <c r="E114">
        <v>4</v>
      </c>
      <c r="F114">
        <v>2.6584916370782944E-3</v>
      </c>
    </row>
    <row r="115" spans="5:6" x14ac:dyDescent="0.2">
      <c r="E115">
        <v>5</v>
      </c>
      <c r="F115">
        <v>5.3674020464401903E-4</v>
      </c>
    </row>
    <row r="116" spans="5:6" x14ac:dyDescent="0.2">
      <c r="E116">
        <v>6</v>
      </c>
      <c r="F116">
        <v>1.0836597838536605E-4</v>
      </c>
    </row>
    <row r="117" spans="5:6" x14ac:dyDescent="0.2">
      <c r="E117">
        <v>7</v>
      </c>
      <c r="F117">
        <v>2.1878713705089504E-5</v>
      </c>
    </row>
    <row r="118" spans="5:6" x14ac:dyDescent="0.2">
      <c r="E118">
        <v>8</v>
      </c>
      <c r="F118">
        <v>4.4172361152595178E-6</v>
      </c>
    </row>
    <row r="119" spans="5:6" x14ac:dyDescent="0.2">
      <c r="E119">
        <v>9</v>
      </c>
      <c r="F119">
        <v>8.9182459083113533E-7</v>
      </c>
    </row>
    <row r="120" spans="5:6" x14ac:dyDescent="0.2">
      <c r="E120">
        <v>10</v>
      </c>
      <c r="F120">
        <v>1.8005627955081461E-7</v>
      </c>
    </row>
    <row r="121" spans="5:6" x14ac:dyDescent="0.2">
      <c r="E121">
        <v>11</v>
      </c>
      <c r="F121">
        <v>3.6352735884381693E-8</v>
      </c>
    </row>
    <row r="122" spans="5:6" x14ac:dyDescent="0.2">
      <c r="E122">
        <v>12</v>
      </c>
      <c r="F122">
        <v>7.339490794636013E-9</v>
      </c>
    </row>
    <row r="123" spans="5:6" x14ac:dyDescent="0.2">
      <c r="E123">
        <v>13</v>
      </c>
      <c r="F123">
        <v>1.4818176352908407E-9</v>
      </c>
    </row>
    <row r="124" spans="5:6" x14ac:dyDescent="0.2">
      <c r="E124">
        <v>14</v>
      </c>
      <c r="F124">
        <v>2.9917382086829456E-10</v>
      </c>
    </row>
    <row r="125" spans="5:6" x14ac:dyDescent="0.2">
      <c r="E125">
        <v>15</v>
      </c>
      <c r="F125">
        <v>6.0402152708465571E-11</v>
      </c>
    </row>
    <row r="130" spans="5:9" ht="26" x14ac:dyDescent="0.3">
      <c r="I130" s="2" t="s">
        <v>11</v>
      </c>
    </row>
    <row r="133" spans="5:9" x14ac:dyDescent="0.2">
      <c r="E133" t="s">
        <v>4</v>
      </c>
      <c r="F133" t="s">
        <v>6</v>
      </c>
    </row>
    <row r="134" spans="5:9" x14ac:dyDescent="0.2">
      <c r="E134">
        <v>-2</v>
      </c>
      <c r="F134" cm="1">
        <f t="array" ref="F134:F174">_xlfn.NORM.S.DIST(E134:E174,FALSE)</f>
        <v>5.3990966513188063E-2</v>
      </c>
    </row>
    <row r="135" spans="5:9" x14ac:dyDescent="0.2">
      <c r="E135">
        <v>-1.9</v>
      </c>
      <c r="F135">
        <v>6.5615814774676595E-2</v>
      </c>
    </row>
    <row r="136" spans="5:9" x14ac:dyDescent="0.2">
      <c r="E136">
        <v>-1.8</v>
      </c>
      <c r="F136">
        <v>7.8950158300894149E-2</v>
      </c>
    </row>
    <row r="137" spans="5:9" x14ac:dyDescent="0.2">
      <c r="E137">
        <v>-1.7</v>
      </c>
      <c r="F137">
        <v>9.4049077376886947E-2</v>
      </c>
    </row>
    <row r="138" spans="5:9" x14ac:dyDescent="0.2">
      <c r="E138">
        <v>-1.6</v>
      </c>
      <c r="F138">
        <v>0.11092083467945554</v>
      </c>
    </row>
    <row r="139" spans="5:9" x14ac:dyDescent="0.2">
      <c r="E139">
        <v>-1.5</v>
      </c>
      <c r="F139">
        <v>0.12951759566589174</v>
      </c>
    </row>
    <row r="140" spans="5:9" x14ac:dyDescent="0.2">
      <c r="E140">
        <v>-1.4</v>
      </c>
      <c r="F140">
        <v>0.14972746563574488</v>
      </c>
    </row>
    <row r="141" spans="5:9" x14ac:dyDescent="0.2">
      <c r="E141">
        <v>-1.3</v>
      </c>
      <c r="F141">
        <v>0.17136859204780736</v>
      </c>
    </row>
    <row r="142" spans="5:9" x14ac:dyDescent="0.2">
      <c r="E142">
        <v>-1.2</v>
      </c>
      <c r="F142">
        <v>0.19418605498321295</v>
      </c>
    </row>
    <row r="143" spans="5:9" x14ac:dyDescent="0.2">
      <c r="E143">
        <v>-1.1000000000000001</v>
      </c>
      <c r="F143">
        <v>0.21785217703255053</v>
      </c>
    </row>
    <row r="144" spans="5:9" x14ac:dyDescent="0.2">
      <c r="E144">
        <v>-1</v>
      </c>
      <c r="F144">
        <v>0.24197072451914337</v>
      </c>
    </row>
    <row r="145" spans="5:6" x14ac:dyDescent="0.2">
      <c r="E145">
        <v>-0.9</v>
      </c>
      <c r="F145">
        <v>0.26608524989875482</v>
      </c>
    </row>
    <row r="146" spans="5:6" x14ac:dyDescent="0.2">
      <c r="E146">
        <v>-0.8</v>
      </c>
      <c r="F146">
        <v>0.28969155276148273</v>
      </c>
    </row>
    <row r="147" spans="5:6" x14ac:dyDescent="0.2">
      <c r="E147">
        <v>-0.7</v>
      </c>
      <c r="F147">
        <v>0.31225393336676127</v>
      </c>
    </row>
    <row r="148" spans="5:6" x14ac:dyDescent="0.2">
      <c r="E148">
        <v>-0.6</v>
      </c>
      <c r="F148">
        <v>0.33322460289179967</v>
      </c>
    </row>
    <row r="149" spans="5:6" x14ac:dyDescent="0.2">
      <c r="E149">
        <v>-0.5</v>
      </c>
      <c r="F149">
        <v>0.35206532676429952</v>
      </c>
    </row>
    <row r="150" spans="5:6" x14ac:dyDescent="0.2">
      <c r="E150">
        <v>-0.4</v>
      </c>
      <c r="F150">
        <v>0.36827014030332333</v>
      </c>
    </row>
    <row r="151" spans="5:6" x14ac:dyDescent="0.2">
      <c r="E151">
        <v>-0.3</v>
      </c>
      <c r="F151">
        <v>0.38138781546052414</v>
      </c>
    </row>
    <row r="152" spans="5:6" x14ac:dyDescent="0.2">
      <c r="E152">
        <v>-0.2</v>
      </c>
      <c r="F152">
        <v>0.39104269397545588</v>
      </c>
    </row>
    <row r="153" spans="5:6" x14ac:dyDescent="0.2">
      <c r="E153">
        <v>-0.1</v>
      </c>
      <c r="F153">
        <v>0.39695254747701181</v>
      </c>
    </row>
    <row r="154" spans="5:6" x14ac:dyDescent="0.2">
      <c r="E154">
        <v>0</v>
      </c>
      <c r="F154">
        <v>0.3989422804014327</v>
      </c>
    </row>
    <row r="155" spans="5:6" x14ac:dyDescent="0.2">
      <c r="E155">
        <v>0.1</v>
      </c>
      <c r="F155">
        <v>0.39695254747701181</v>
      </c>
    </row>
    <row r="156" spans="5:6" x14ac:dyDescent="0.2">
      <c r="E156">
        <v>0.2</v>
      </c>
      <c r="F156">
        <v>0.39104269397545588</v>
      </c>
    </row>
    <row r="157" spans="5:6" x14ac:dyDescent="0.2">
      <c r="E157">
        <v>0.3</v>
      </c>
      <c r="F157">
        <v>0.38138781546052414</v>
      </c>
    </row>
    <row r="158" spans="5:6" x14ac:dyDescent="0.2">
      <c r="E158">
        <v>0.4</v>
      </c>
      <c r="F158">
        <v>0.36827014030332333</v>
      </c>
    </row>
    <row r="159" spans="5:6" x14ac:dyDescent="0.2">
      <c r="E159">
        <v>0.5</v>
      </c>
      <c r="F159">
        <v>0.35206532676429952</v>
      </c>
    </row>
    <row r="160" spans="5:6" x14ac:dyDescent="0.2">
      <c r="E160">
        <v>0.6</v>
      </c>
      <c r="F160">
        <v>0.33322460289179967</v>
      </c>
    </row>
    <row r="161" spans="5:6" x14ac:dyDescent="0.2">
      <c r="E161">
        <v>0.7</v>
      </c>
      <c r="F161">
        <v>0.31225393336676127</v>
      </c>
    </row>
    <row r="162" spans="5:6" x14ac:dyDescent="0.2">
      <c r="E162">
        <v>0.8</v>
      </c>
      <c r="F162">
        <v>0.28969155276148273</v>
      </c>
    </row>
    <row r="163" spans="5:6" x14ac:dyDescent="0.2">
      <c r="E163">
        <v>0.9</v>
      </c>
      <c r="F163">
        <v>0.26608524989875482</v>
      </c>
    </row>
    <row r="164" spans="5:6" x14ac:dyDescent="0.2">
      <c r="E164">
        <v>1</v>
      </c>
      <c r="F164">
        <v>0.24197072451914337</v>
      </c>
    </row>
    <row r="165" spans="5:6" x14ac:dyDescent="0.2">
      <c r="E165">
        <v>1.1000000000000001</v>
      </c>
      <c r="F165">
        <v>0.21785217703255053</v>
      </c>
    </row>
    <row r="166" spans="5:6" x14ac:dyDescent="0.2">
      <c r="E166">
        <v>1.2</v>
      </c>
      <c r="F166">
        <v>0.19418605498321295</v>
      </c>
    </row>
    <row r="167" spans="5:6" x14ac:dyDescent="0.2">
      <c r="E167">
        <v>1.3</v>
      </c>
      <c r="F167">
        <v>0.17136859204780736</v>
      </c>
    </row>
    <row r="168" spans="5:6" x14ac:dyDescent="0.2">
      <c r="E168">
        <v>1.4</v>
      </c>
      <c r="F168">
        <v>0.14972746563574488</v>
      </c>
    </row>
    <row r="169" spans="5:6" x14ac:dyDescent="0.2">
      <c r="E169">
        <v>1.5</v>
      </c>
      <c r="F169">
        <v>0.12951759566589174</v>
      </c>
    </row>
    <row r="170" spans="5:6" x14ac:dyDescent="0.2">
      <c r="E170">
        <v>1.6</v>
      </c>
      <c r="F170">
        <v>0.11092083467945554</v>
      </c>
    </row>
    <row r="171" spans="5:6" x14ac:dyDescent="0.2">
      <c r="E171">
        <v>1.7</v>
      </c>
      <c r="F171">
        <v>9.4049077376886947E-2</v>
      </c>
    </row>
    <row r="172" spans="5:6" x14ac:dyDescent="0.2">
      <c r="E172">
        <v>1.8</v>
      </c>
      <c r="F172">
        <v>7.8950158300894149E-2</v>
      </c>
    </row>
    <row r="173" spans="5:6" x14ac:dyDescent="0.2">
      <c r="E173">
        <v>1.9</v>
      </c>
      <c r="F173">
        <v>6.5615814774676595E-2</v>
      </c>
    </row>
    <row r="174" spans="5:6" x14ac:dyDescent="0.2">
      <c r="E174">
        <v>2</v>
      </c>
      <c r="F174">
        <v>5.3990966513188063E-2</v>
      </c>
    </row>
    <row r="179" spans="5:9" ht="26" x14ac:dyDescent="0.3">
      <c r="I179" s="2" t="s">
        <v>12</v>
      </c>
    </row>
    <row r="180" spans="5:9" x14ac:dyDescent="0.2">
      <c r="E180" t="s">
        <v>15</v>
      </c>
      <c r="F180">
        <v>0.2</v>
      </c>
    </row>
    <row r="182" spans="5:9" x14ac:dyDescent="0.2">
      <c r="E182" t="s">
        <v>13</v>
      </c>
      <c r="F182" t="s">
        <v>14</v>
      </c>
    </row>
    <row r="183" spans="5:9" x14ac:dyDescent="0.2">
      <c r="E183">
        <v>1</v>
      </c>
      <c r="F183" cm="1">
        <f t="array" ref="F183:F195">(1-F180)^(E183:E195-1)*F180</f>
        <v>0.2</v>
      </c>
    </row>
    <row r="184" spans="5:9" x14ac:dyDescent="0.2">
      <c r="E184">
        <v>2</v>
      </c>
      <c r="F184">
        <v>0.16000000000000003</v>
      </c>
    </row>
    <row r="185" spans="5:9" x14ac:dyDescent="0.2">
      <c r="E185">
        <v>3</v>
      </c>
      <c r="F185">
        <v>0.12800000000000003</v>
      </c>
    </row>
    <row r="186" spans="5:9" x14ac:dyDescent="0.2">
      <c r="E186">
        <v>4</v>
      </c>
      <c r="F186">
        <v>0.10240000000000003</v>
      </c>
    </row>
    <row r="187" spans="5:9" x14ac:dyDescent="0.2">
      <c r="E187">
        <v>5</v>
      </c>
      <c r="F187">
        <v>8.1920000000000048E-2</v>
      </c>
    </row>
    <row r="188" spans="5:9" x14ac:dyDescent="0.2">
      <c r="E188">
        <v>6</v>
      </c>
      <c r="F188">
        <v>6.5536000000000039E-2</v>
      </c>
    </row>
    <row r="189" spans="5:9" x14ac:dyDescent="0.2">
      <c r="E189">
        <v>7</v>
      </c>
      <c r="F189">
        <v>5.2428800000000032E-2</v>
      </c>
    </row>
    <row r="190" spans="5:9" x14ac:dyDescent="0.2">
      <c r="E190">
        <v>8</v>
      </c>
      <c r="F190">
        <v>4.1943040000000036E-2</v>
      </c>
    </row>
    <row r="191" spans="5:9" x14ac:dyDescent="0.2">
      <c r="E191">
        <v>9</v>
      </c>
      <c r="F191">
        <v>3.355443200000003E-2</v>
      </c>
    </row>
    <row r="192" spans="5:9" x14ac:dyDescent="0.2">
      <c r="E192">
        <v>10</v>
      </c>
      <c r="F192">
        <v>2.6843545600000025E-2</v>
      </c>
    </row>
    <row r="193" spans="5:9" x14ac:dyDescent="0.2">
      <c r="E193">
        <v>11</v>
      </c>
      <c r="F193">
        <v>2.1474836480000023E-2</v>
      </c>
    </row>
    <row r="194" spans="5:9" x14ac:dyDescent="0.2">
      <c r="E194">
        <v>12</v>
      </c>
      <c r="F194">
        <v>1.717986918400002E-2</v>
      </c>
    </row>
    <row r="195" spans="5:9" x14ac:dyDescent="0.2">
      <c r="E195">
        <v>13</v>
      </c>
      <c r="F195">
        <v>1.3743895347200019E-2</v>
      </c>
    </row>
    <row r="201" spans="5:9" ht="26" x14ac:dyDescent="0.3">
      <c r="I201" s="2" t="s">
        <v>16</v>
      </c>
    </row>
    <row r="205" spans="5:9" x14ac:dyDescent="0.2">
      <c r="E205" t="s">
        <v>13</v>
      </c>
      <c r="F205">
        <v>10</v>
      </c>
    </row>
    <row r="206" spans="5:9" x14ac:dyDescent="0.2">
      <c r="E206" t="s">
        <v>20</v>
      </c>
      <c r="F206">
        <v>0.6</v>
      </c>
    </row>
    <row r="207" spans="5:9" x14ac:dyDescent="0.2">
      <c r="E207" t="s">
        <v>21</v>
      </c>
      <c r="F207">
        <v>0.2</v>
      </c>
    </row>
    <row r="208" spans="5:9" x14ac:dyDescent="0.2">
      <c r="E208" t="s">
        <v>22</v>
      </c>
      <c r="F208">
        <v>0.2</v>
      </c>
    </row>
    <row r="210" spans="5:10" x14ac:dyDescent="0.2">
      <c r="E210" t="s">
        <v>17</v>
      </c>
      <c r="F210" t="s">
        <v>18</v>
      </c>
      <c r="G210" t="s">
        <v>19</v>
      </c>
      <c r="H210" t="s">
        <v>24</v>
      </c>
      <c r="I210" t="s">
        <v>23</v>
      </c>
      <c r="J210" t="s">
        <v>14</v>
      </c>
    </row>
    <row r="211" spans="5:10" x14ac:dyDescent="0.2">
      <c r="E211">
        <v>0</v>
      </c>
      <c r="F211">
        <v>0</v>
      </c>
      <c r="G211">
        <f>$F$205-E211-F211</f>
        <v>10</v>
      </c>
      <c r="H211">
        <f>MULTINOMIAL(E211,F211,G211)</f>
        <v>0.99999999999999933</v>
      </c>
      <c r="I211">
        <f>PRODUCT($F$206^E211,$F$207^F211,$F$208^G211)</f>
        <v>1.0240000000000011E-7</v>
      </c>
      <c r="J211">
        <f>PRODUCT(H211,I211)</f>
        <v>1.0240000000000004E-7</v>
      </c>
    </row>
    <row r="212" spans="5:10" x14ac:dyDescent="0.2">
      <c r="E212">
        <v>1</v>
      </c>
      <c r="F212">
        <v>0</v>
      </c>
      <c r="G212">
        <f>$F$205-E212-F212</f>
        <v>9</v>
      </c>
      <c r="H212">
        <f t="shared" ref="H212:H275" si="0">MULTINOMIAL(E212,F212,G212)</f>
        <v>9.9999999999999929</v>
      </c>
      <c r="I212">
        <f>PRODUCT($F$206^E212,$F$207^F212,$F$208^G212)</f>
        <v>3.0720000000000026E-7</v>
      </c>
      <c r="J212">
        <f t="shared" ref="J212:J275" si="1">PRODUCT(H212,I212)</f>
        <v>3.0720000000000004E-6</v>
      </c>
    </row>
    <row r="213" spans="5:10" x14ac:dyDescent="0.2">
      <c r="E213">
        <v>2</v>
      </c>
      <c r="F213">
        <v>0</v>
      </c>
      <c r="G213">
        <f>$F$205-E213-F213</f>
        <v>8</v>
      </c>
      <c r="H213">
        <f t="shared" si="0"/>
        <v>44.999999999999972</v>
      </c>
      <c r="I213">
        <f>PRODUCT($F$206^E213,$F$207^F213,$F$208^G213)</f>
        <v>9.2160000000000074E-7</v>
      </c>
      <c r="J213">
        <f t="shared" si="1"/>
        <v>4.1472000000000005E-5</v>
      </c>
    </row>
    <row r="214" spans="5:10" x14ac:dyDescent="0.2">
      <c r="E214">
        <v>3</v>
      </c>
      <c r="F214">
        <v>0</v>
      </c>
      <c r="G214">
        <f>$F$205-E214-F214</f>
        <v>7</v>
      </c>
      <c r="H214">
        <f t="shared" si="0"/>
        <v>119.99999999999987</v>
      </c>
      <c r="I214">
        <f>PRODUCT($F$206^E214,$F$207^F214,$F$208^G214)</f>
        <v>2.7648000000000019E-6</v>
      </c>
      <c r="J214">
        <f t="shared" si="1"/>
        <v>3.3177599999999988E-4</v>
      </c>
    </row>
    <row r="215" spans="5:10" x14ac:dyDescent="0.2">
      <c r="E215">
        <v>4</v>
      </c>
      <c r="F215">
        <v>0</v>
      </c>
      <c r="G215">
        <f>$F$205-E215-F215</f>
        <v>6</v>
      </c>
      <c r="H215">
        <f t="shared" si="0"/>
        <v>209.99999999999977</v>
      </c>
      <c r="I215">
        <f>PRODUCT($F$206^E215,$F$207^F215,$F$208^G215)</f>
        <v>8.2944000000000048E-6</v>
      </c>
      <c r="J215">
        <f t="shared" si="1"/>
        <v>1.741823999999999E-3</v>
      </c>
    </row>
    <row r="216" spans="5:10" x14ac:dyDescent="0.2">
      <c r="E216">
        <v>5</v>
      </c>
      <c r="F216">
        <v>0</v>
      </c>
      <c r="G216">
        <f>$F$205-E216-F216</f>
        <v>5</v>
      </c>
      <c r="H216">
        <f t="shared" si="0"/>
        <v>252.00000000000003</v>
      </c>
      <c r="I216">
        <f>PRODUCT($F$206^E216,$F$207^F216,$F$208^G216)</f>
        <v>2.4883200000000013E-5</v>
      </c>
      <c r="J216">
        <f t="shared" si="1"/>
        <v>6.2705664000000036E-3</v>
      </c>
    </row>
    <row r="217" spans="5:10" x14ac:dyDescent="0.2">
      <c r="E217">
        <v>6</v>
      </c>
      <c r="F217">
        <v>0</v>
      </c>
      <c r="G217">
        <f>$F$205-E217-F217</f>
        <v>4</v>
      </c>
      <c r="H217">
        <f t="shared" si="0"/>
        <v>209.99999999999977</v>
      </c>
      <c r="I217">
        <f>PRODUCT($F$206^E217,$F$207^F217,$F$208^G217)</f>
        <v>7.4649600000000025E-5</v>
      </c>
      <c r="J217">
        <f t="shared" si="1"/>
        <v>1.5676415999999988E-2</v>
      </c>
    </row>
    <row r="218" spans="5:10" x14ac:dyDescent="0.2">
      <c r="E218">
        <v>7</v>
      </c>
      <c r="F218">
        <v>0</v>
      </c>
      <c r="G218">
        <f>$F$205-E218-F218</f>
        <v>3</v>
      </c>
      <c r="H218">
        <f t="shared" si="0"/>
        <v>119.99999999999987</v>
      </c>
      <c r="I218">
        <f>PRODUCT($F$206^E218,$F$207^F218,$F$208^G218)</f>
        <v>2.2394880000000002E-4</v>
      </c>
      <c r="J218">
        <f t="shared" si="1"/>
        <v>2.6873855999999974E-2</v>
      </c>
    </row>
    <row r="219" spans="5:10" x14ac:dyDescent="0.2">
      <c r="E219">
        <v>8</v>
      </c>
      <c r="F219">
        <v>0</v>
      </c>
      <c r="G219">
        <f>$F$205-E219-F219</f>
        <v>2</v>
      </c>
      <c r="H219">
        <f t="shared" si="0"/>
        <v>44.999999999999972</v>
      </c>
      <c r="I219">
        <f>PRODUCT($F$206^E219,$F$207^F219,$F$208^G219)</f>
        <v>6.7184640000000006E-4</v>
      </c>
      <c r="J219">
        <f t="shared" si="1"/>
        <v>3.0233087999999984E-2</v>
      </c>
    </row>
    <row r="220" spans="5:10" x14ac:dyDescent="0.2">
      <c r="E220">
        <v>9</v>
      </c>
      <c r="F220">
        <v>0</v>
      </c>
      <c r="G220">
        <f>$F$205-E220-F220</f>
        <v>1</v>
      </c>
      <c r="H220">
        <f t="shared" si="0"/>
        <v>9.9999999999999929</v>
      </c>
      <c r="I220">
        <f>PRODUCT($F$206^E220,$F$207^F220,$F$208^G220)</f>
        <v>2.0155391999999999E-3</v>
      </c>
      <c r="J220">
        <f t="shared" si="1"/>
        <v>2.0155391999999984E-2</v>
      </c>
    </row>
    <row r="221" spans="5:10" x14ac:dyDescent="0.2">
      <c r="E221">
        <v>10</v>
      </c>
      <c r="F221">
        <v>0</v>
      </c>
      <c r="G221">
        <f>$F$205-E221-F221</f>
        <v>0</v>
      </c>
      <c r="H221">
        <f t="shared" si="0"/>
        <v>0.99999999999999933</v>
      </c>
      <c r="I221">
        <f>PRODUCT($F$206^E221,$F$207^F221,$F$208^G221)</f>
        <v>6.0466175999999991E-3</v>
      </c>
      <c r="J221">
        <f t="shared" si="1"/>
        <v>6.0466175999999948E-3</v>
      </c>
    </row>
    <row r="222" spans="5:10" x14ac:dyDescent="0.2">
      <c r="E222">
        <v>0</v>
      </c>
      <c r="F222">
        <v>1</v>
      </c>
      <c r="G222">
        <f>$F$205-E222-F222</f>
        <v>9</v>
      </c>
      <c r="H222">
        <f t="shared" si="0"/>
        <v>9.9999999999999929</v>
      </c>
      <c r="I222">
        <f>PRODUCT($F$206^E222,$F$207^F222,$F$208^G222)</f>
        <v>1.024000000000001E-7</v>
      </c>
      <c r="J222">
        <f t="shared" si="1"/>
        <v>1.0240000000000003E-6</v>
      </c>
    </row>
    <row r="223" spans="5:10" x14ac:dyDescent="0.2">
      <c r="E223">
        <v>1</v>
      </c>
      <c r="F223">
        <v>1</v>
      </c>
      <c r="G223">
        <f>$F$205-E223-F223</f>
        <v>8</v>
      </c>
      <c r="H223">
        <f t="shared" si="0"/>
        <v>90</v>
      </c>
      <c r="I223">
        <f>PRODUCT($F$206^E223,$F$207^F223,$F$208^G223)</f>
        <v>3.0720000000000026E-7</v>
      </c>
      <c r="J223">
        <f t="shared" si="1"/>
        <v>2.7648000000000024E-5</v>
      </c>
    </row>
    <row r="224" spans="5:10" x14ac:dyDescent="0.2">
      <c r="E224">
        <v>2</v>
      </c>
      <c r="F224">
        <v>1</v>
      </c>
      <c r="G224">
        <f>$F$205-E224-F224</f>
        <v>7</v>
      </c>
      <c r="H224">
        <f t="shared" si="0"/>
        <v>359.99999999999972</v>
      </c>
      <c r="I224">
        <f>PRODUCT($F$206^E224,$F$207^F224,$F$208^G224)</f>
        <v>9.2160000000000063E-7</v>
      </c>
      <c r="J224">
        <f t="shared" si="1"/>
        <v>3.3177599999999999E-4</v>
      </c>
    </row>
    <row r="225" spans="5:10" x14ac:dyDescent="0.2">
      <c r="E225">
        <v>3</v>
      </c>
      <c r="F225">
        <v>1</v>
      </c>
      <c r="G225">
        <f>$F$205-E225-F225</f>
        <v>6</v>
      </c>
      <c r="H225">
        <f t="shared" si="0"/>
        <v>839.9999999999992</v>
      </c>
      <c r="I225">
        <f>PRODUCT($F$206^E225,$F$207^F225,$F$208^G225)</f>
        <v>2.7648000000000019E-6</v>
      </c>
      <c r="J225">
        <f t="shared" si="1"/>
        <v>2.3224319999999993E-3</v>
      </c>
    </row>
    <row r="226" spans="5:10" x14ac:dyDescent="0.2">
      <c r="E226">
        <v>4</v>
      </c>
      <c r="F226">
        <v>1</v>
      </c>
      <c r="G226">
        <f>$F$205-E226-F226</f>
        <v>5</v>
      </c>
      <c r="H226">
        <f t="shared" si="0"/>
        <v>1259.9999999999991</v>
      </c>
      <c r="I226">
        <f>PRODUCT($F$206^E226,$F$207^F226,$F$208^G226)</f>
        <v>8.2944000000000048E-6</v>
      </c>
      <c r="J226">
        <f t="shared" si="1"/>
        <v>1.0450943999999998E-2</v>
      </c>
    </row>
    <row r="227" spans="5:10" x14ac:dyDescent="0.2">
      <c r="E227">
        <v>5</v>
      </c>
      <c r="F227">
        <v>1</v>
      </c>
      <c r="G227">
        <f>$F$205-E227-F227</f>
        <v>4</v>
      </c>
      <c r="H227">
        <f t="shared" si="0"/>
        <v>1259.9999999999991</v>
      </c>
      <c r="I227">
        <f>PRODUCT($F$206^E227,$F$207^F227,$F$208^G227)</f>
        <v>2.4883200000000013E-5</v>
      </c>
      <c r="J227">
        <f t="shared" si="1"/>
        <v>3.135283199999999E-2</v>
      </c>
    </row>
    <row r="228" spans="5:10" x14ac:dyDescent="0.2">
      <c r="E228">
        <v>6</v>
      </c>
      <c r="F228">
        <v>1</v>
      </c>
      <c r="G228">
        <f>$F$205-E228-F228</f>
        <v>3</v>
      </c>
      <c r="H228">
        <f t="shared" si="0"/>
        <v>839.9999999999992</v>
      </c>
      <c r="I228">
        <f>PRODUCT($F$206^E228,$F$207^F228,$F$208^G228)</f>
        <v>7.4649600000000011E-5</v>
      </c>
      <c r="J228">
        <f t="shared" si="1"/>
        <v>6.2705663999999953E-2</v>
      </c>
    </row>
    <row r="229" spans="5:10" x14ac:dyDescent="0.2">
      <c r="E229">
        <v>7</v>
      </c>
      <c r="F229">
        <v>1</v>
      </c>
      <c r="G229">
        <f>$F$205-E229-F229</f>
        <v>2</v>
      </c>
      <c r="H229">
        <f t="shared" si="0"/>
        <v>359.99999999999972</v>
      </c>
      <c r="I229">
        <f>PRODUCT($F$206^E229,$F$207^F229,$F$208^G229)</f>
        <v>2.2394880000000002E-4</v>
      </c>
      <c r="J229">
        <f t="shared" si="1"/>
        <v>8.0621567999999949E-2</v>
      </c>
    </row>
    <row r="230" spans="5:10" x14ac:dyDescent="0.2">
      <c r="E230">
        <v>8</v>
      </c>
      <c r="F230">
        <v>1</v>
      </c>
      <c r="G230">
        <f>$F$205-E230-F230</f>
        <v>1</v>
      </c>
      <c r="H230">
        <f t="shared" si="0"/>
        <v>90</v>
      </c>
      <c r="I230">
        <f>PRODUCT($F$206^E230,$F$207^F230,$F$208^G230)</f>
        <v>6.7184639999999995E-4</v>
      </c>
      <c r="J230">
        <f t="shared" si="1"/>
        <v>6.0466175999999996E-2</v>
      </c>
    </row>
    <row r="231" spans="5:10" x14ac:dyDescent="0.2">
      <c r="E231">
        <v>9</v>
      </c>
      <c r="F231">
        <v>1</v>
      </c>
      <c r="G231">
        <f>$F$205-E231-F231</f>
        <v>0</v>
      </c>
      <c r="H231">
        <f t="shared" si="0"/>
        <v>9.9999999999999929</v>
      </c>
      <c r="I231">
        <f>PRODUCT($F$206^E231,$F$207^F231,$F$208^G231)</f>
        <v>2.0155391999999999E-3</v>
      </c>
      <c r="J231">
        <f t="shared" si="1"/>
        <v>2.0155391999999984E-2</v>
      </c>
    </row>
    <row r="232" spans="5:10" x14ac:dyDescent="0.2">
      <c r="E232">
        <v>0</v>
      </c>
      <c r="F232">
        <v>2</v>
      </c>
      <c r="G232">
        <f>$F$205-E232-F232</f>
        <v>8</v>
      </c>
      <c r="H232">
        <f t="shared" si="0"/>
        <v>44.999999999999972</v>
      </c>
      <c r="I232">
        <f>PRODUCT($F$206^E232,$F$207^F232,$F$208^G232)</f>
        <v>1.0240000000000011E-7</v>
      </c>
      <c r="J232">
        <f t="shared" si="1"/>
        <v>4.6080000000000023E-6</v>
      </c>
    </row>
    <row r="233" spans="5:10" x14ac:dyDescent="0.2">
      <c r="E233">
        <v>1</v>
      </c>
      <c r="F233">
        <v>2</v>
      </c>
      <c r="G233">
        <f>$F$205-E233-F233</f>
        <v>7</v>
      </c>
      <c r="H233">
        <f t="shared" si="0"/>
        <v>359.99999999999972</v>
      </c>
      <c r="I233">
        <f>PRODUCT($F$206^E233,$F$207^F233,$F$208^G233)</f>
        <v>3.0720000000000026E-7</v>
      </c>
      <c r="J233">
        <f t="shared" si="1"/>
        <v>1.10592E-4</v>
      </c>
    </row>
    <row r="234" spans="5:10" x14ac:dyDescent="0.2">
      <c r="E234">
        <v>2</v>
      </c>
      <c r="F234">
        <v>2</v>
      </c>
      <c r="G234">
        <f>$F$205-E234-F234</f>
        <v>6</v>
      </c>
      <c r="H234">
        <f t="shared" si="0"/>
        <v>1259.9999999999991</v>
      </c>
      <c r="I234">
        <f>PRODUCT($F$206^E234,$F$207^F234,$F$208^G234)</f>
        <v>9.2160000000000074E-7</v>
      </c>
      <c r="J234">
        <f t="shared" si="1"/>
        <v>1.1612160000000001E-3</v>
      </c>
    </row>
    <row r="235" spans="5:10" x14ac:dyDescent="0.2">
      <c r="E235">
        <v>3</v>
      </c>
      <c r="F235">
        <v>2</v>
      </c>
      <c r="G235">
        <f>$F$205-E235-F235</f>
        <v>5</v>
      </c>
      <c r="H235">
        <f t="shared" si="0"/>
        <v>2520.0000000000009</v>
      </c>
      <c r="I235">
        <f>PRODUCT($F$206^E235,$F$207^F235,$F$208^G235)</f>
        <v>2.7648000000000023E-6</v>
      </c>
      <c r="J235">
        <f t="shared" si="1"/>
        <v>6.9672960000000082E-3</v>
      </c>
    </row>
    <row r="236" spans="5:10" x14ac:dyDescent="0.2">
      <c r="E236">
        <v>4</v>
      </c>
      <c r="F236">
        <v>2</v>
      </c>
      <c r="G236">
        <f>$F$205-E236-F236</f>
        <v>4</v>
      </c>
      <c r="H236">
        <f t="shared" si="0"/>
        <v>3149.9999999999977</v>
      </c>
      <c r="I236">
        <f>PRODUCT($F$206^E236,$F$207^F236,$F$208^G236)</f>
        <v>8.2944000000000048E-6</v>
      </c>
      <c r="J236">
        <f t="shared" si="1"/>
        <v>2.6127359999999995E-2</v>
      </c>
    </row>
    <row r="237" spans="5:10" x14ac:dyDescent="0.2">
      <c r="E237">
        <v>5</v>
      </c>
      <c r="F237">
        <v>2</v>
      </c>
      <c r="G237">
        <f>$F$205-E237-F237</f>
        <v>3</v>
      </c>
      <c r="H237">
        <f t="shared" si="0"/>
        <v>2520.0000000000009</v>
      </c>
      <c r="I237">
        <f>PRODUCT($F$206^E237,$F$207^F237,$F$208^G237)</f>
        <v>2.4883200000000009E-5</v>
      </c>
      <c r="J237">
        <f t="shared" si="1"/>
        <v>6.270566400000005E-2</v>
      </c>
    </row>
    <row r="238" spans="5:10" x14ac:dyDescent="0.2">
      <c r="E238">
        <v>6</v>
      </c>
      <c r="F238">
        <v>2</v>
      </c>
      <c r="G238">
        <f>$F$205-E238-F238</f>
        <v>2</v>
      </c>
      <c r="H238">
        <f t="shared" si="0"/>
        <v>1259.9999999999991</v>
      </c>
      <c r="I238">
        <f>PRODUCT($F$206^E238,$F$207^F238,$F$208^G238)</f>
        <v>7.4649600000000025E-5</v>
      </c>
      <c r="J238">
        <f t="shared" si="1"/>
        <v>9.4058495999999964E-2</v>
      </c>
    </row>
    <row r="239" spans="5:10" x14ac:dyDescent="0.2">
      <c r="E239">
        <v>7</v>
      </c>
      <c r="F239">
        <v>2</v>
      </c>
      <c r="G239">
        <f>$F$205-E239-F239</f>
        <v>1</v>
      </c>
      <c r="H239">
        <f t="shared" si="0"/>
        <v>359.99999999999972</v>
      </c>
      <c r="I239">
        <f>PRODUCT($F$206^E239,$F$207^F239,$F$208^G239)</f>
        <v>2.2394880000000002E-4</v>
      </c>
      <c r="J239">
        <f t="shared" si="1"/>
        <v>8.0621567999999949E-2</v>
      </c>
    </row>
    <row r="240" spans="5:10" x14ac:dyDescent="0.2">
      <c r="E240">
        <v>8</v>
      </c>
      <c r="F240">
        <v>2</v>
      </c>
      <c r="G240">
        <f>$F$205-E240-F240</f>
        <v>0</v>
      </c>
      <c r="H240">
        <f t="shared" si="0"/>
        <v>44.999999999999972</v>
      </c>
      <c r="I240">
        <f>PRODUCT($F$206^E240,$F$207^F240,$F$208^G240)</f>
        <v>6.7184640000000006E-4</v>
      </c>
      <c r="J240">
        <f t="shared" si="1"/>
        <v>3.0233087999999984E-2</v>
      </c>
    </row>
    <row r="241" spans="5:10" x14ac:dyDescent="0.2">
      <c r="E241">
        <v>0</v>
      </c>
      <c r="F241">
        <v>3</v>
      </c>
      <c r="G241">
        <f>$F$205-E241-F241</f>
        <v>7</v>
      </c>
      <c r="H241">
        <f t="shared" si="0"/>
        <v>119.99999999999987</v>
      </c>
      <c r="I241">
        <f>PRODUCT($F$206^E241,$F$207^F241,$F$208^G241)</f>
        <v>1.024000000000001E-7</v>
      </c>
      <c r="J241">
        <f t="shared" si="1"/>
        <v>1.2287999999999998E-5</v>
      </c>
    </row>
    <row r="242" spans="5:10" x14ac:dyDescent="0.2">
      <c r="E242">
        <v>1</v>
      </c>
      <c r="F242">
        <v>3</v>
      </c>
      <c r="G242">
        <f>$F$205-E242-F242</f>
        <v>6</v>
      </c>
      <c r="H242">
        <f t="shared" si="0"/>
        <v>839.9999999999992</v>
      </c>
      <c r="I242">
        <f>PRODUCT($F$206^E242,$F$207^F242,$F$208^G242)</f>
        <v>3.0720000000000026E-7</v>
      </c>
      <c r="J242">
        <f t="shared" si="1"/>
        <v>2.5804799999999998E-4</v>
      </c>
    </row>
    <row r="243" spans="5:10" x14ac:dyDescent="0.2">
      <c r="E243">
        <v>2</v>
      </c>
      <c r="F243">
        <v>3</v>
      </c>
      <c r="G243">
        <f>$F$205-E243-F243</f>
        <v>5</v>
      </c>
      <c r="H243">
        <f t="shared" si="0"/>
        <v>2520.0000000000009</v>
      </c>
      <c r="I243">
        <f>PRODUCT($F$206^E243,$F$207^F243,$F$208^G243)</f>
        <v>9.2160000000000074E-7</v>
      </c>
      <c r="J243">
        <f t="shared" si="1"/>
        <v>2.3224320000000027E-3</v>
      </c>
    </row>
    <row r="244" spans="5:10" x14ac:dyDescent="0.2">
      <c r="E244">
        <v>3</v>
      </c>
      <c r="F244">
        <v>3</v>
      </c>
      <c r="G244">
        <f>$F$205-E244-F244</f>
        <v>4</v>
      </c>
      <c r="H244">
        <f t="shared" si="0"/>
        <v>4200</v>
      </c>
      <c r="I244">
        <f>PRODUCT($F$206^E244,$F$207^F244,$F$208^G244)</f>
        <v>2.7648000000000019E-6</v>
      </c>
      <c r="J244">
        <f t="shared" si="1"/>
        <v>1.1612160000000009E-2</v>
      </c>
    </row>
    <row r="245" spans="5:10" x14ac:dyDescent="0.2">
      <c r="E245">
        <v>4</v>
      </c>
      <c r="F245">
        <v>3</v>
      </c>
      <c r="G245">
        <f>$F$205-E245-F245</f>
        <v>3</v>
      </c>
      <c r="H245">
        <f t="shared" si="0"/>
        <v>4200</v>
      </c>
      <c r="I245">
        <f>PRODUCT($F$206^E245,$F$207^F245,$F$208^G245)</f>
        <v>8.2944000000000048E-6</v>
      </c>
      <c r="J245">
        <f t="shared" si="1"/>
        <v>3.4836480000000017E-2</v>
      </c>
    </row>
    <row r="246" spans="5:10" x14ac:dyDescent="0.2">
      <c r="E246">
        <v>5</v>
      </c>
      <c r="F246">
        <v>3</v>
      </c>
      <c r="G246">
        <f>$F$205-E246-F246</f>
        <v>2</v>
      </c>
      <c r="H246">
        <f t="shared" si="0"/>
        <v>2520.0000000000009</v>
      </c>
      <c r="I246">
        <f>PRODUCT($F$206^E246,$F$207^F246,$F$208^G246)</f>
        <v>2.4883200000000009E-5</v>
      </c>
      <c r="J246">
        <f t="shared" si="1"/>
        <v>6.270566400000005E-2</v>
      </c>
    </row>
    <row r="247" spans="5:10" x14ac:dyDescent="0.2">
      <c r="E247">
        <v>6</v>
      </c>
      <c r="F247">
        <v>3</v>
      </c>
      <c r="G247">
        <f>$F$205-E247-F247</f>
        <v>1</v>
      </c>
      <c r="H247">
        <f t="shared" si="0"/>
        <v>839.9999999999992</v>
      </c>
      <c r="I247">
        <f>PRODUCT($F$206^E247,$F$207^F247,$F$208^G247)</f>
        <v>7.4649600000000025E-5</v>
      </c>
      <c r="J247">
        <f t="shared" si="1"/>
        <v>6.2705663999999967E-2</v>
      </c>
    </row>
    <row r="248" spans="5:10" x14ac:dyDescent="0.2">
      <c r="E248">
        <v>7</v>
      </c>
      <c r="F248">
        <v>3</v>
      </c>
      <c r="G248">
        <f>$F$205-E248-F248</f>
        <v>0</v>
      </c>
      <c r="H248">
        <f t="shared" si="0"/>
        <v>119.99999999999987</v>
      </c>
      <c r="I248">
        <f>PRODUCT($F$206^E248,$F$207^F248,$F$208^G248)</f>
        <v>2.2394880000000002E-4</v>
      </c>
      <c r="J248">
        <f t="shared" si="1"/>
        <v>2.6873855999999974E-2</v>
      </c>
    </row>
    <row r="249" spans="5:10" x14ac:dyDescent="0.2">
      <c r="E249">
        <v>0</v>
      </c>
      <c r="F249">
        <v>4</v>
      </c>
      <c r="G249">
        <f>$F$205-E249-F249</f>
        <v>6</v>
      </c>
      <c r="H249">
        <f t="shared" si="0"/>
        <v>209.99999999999977</v>
      </c>
      <c r="I249">
        <f>PRODUCT($F$206^E249,$F$207^F249,$F$208^G249)</f>
        <v>1.0240000000000011E-7</v>
      </c>
      <c r="J249">
        <f t="shared" si="1"/>
        <v>2.1503999999999999E-5</v>
      </c>
    </row>
    <row r="250" spans="5:10" x14ac:dyDescent="0.2">
      <c r="E250">
        <v>1</v>
      </c>
      <c r="F250">
        <v>4</v>
      </c>
      <c r="G250">
        <f>$F$205-E250-F250</f>
        <v>5</v>
      </c>
      <c r="H250">
        <f t="shared" si="0"/>
        <v>1259.9999999999991</v>
      </c>
      <c r="I250">
        <f>PRODUCT($F$206^E250,$F$207^F250,$F$208^G250)</f>
        <v>3.0720000000000032E-7</v>
      </c>
      <c r="J250">
        <f t="shared" si="1"/>
        <v>3.8707200000000013E-4</v>
      </c>
    </row>
    <row r="251" spans="5:10" x14ac:dyDescent="0.2">
      <c r="E251">
        <v>2</v>
      </c>
      <c r="F251">
        <v>4</v>
      </c>
      <c r="G251">
        <f>$F$205-E251-F251</f>
        <v>4</v>
      </c>
      <c r="H251">
        <f t="shared" si="0"/>
        <v>3149.9999999999977</v>
      </c>
      <c r="I251">
        <f>PRODUCT($F$206^E251,$F$207^F251,$F$208^G251)</f>
        <v>9.2160000000000084E-7</v>
      </c>
      <c r="J251">
        <f t="shared" si="1"/>
        <v>2.9030400000000004E-3</v>
      </c>
    </row>
    <row r="252" spans="5:10" x14ac:dyDescent="0.2">
      <c r="E252">
        <v>3</v>
      </c>
      <c r="F252">
        <v>4</v>
      </c>
      <c r="G252">
        <f>$F$205-E252-F252</f>
        <v>3</v>
      </c>
      <c r="H252">
        <f t="shared" si="0"/>
        <v>4200</v>
      </c>
      <c r="I252">
        <f>PRODUCT($F$206^E252,$F$207^F252,$F$208^G252)</f>
        <v>2.7648000000000019E-6</v>
      </c>
      <c r="J252">
        <f t="shared" si="1"/>
        <v>1.1612160000000009E-2</v>
      </c>
    </row>
    <row r="253" spans="5:10" x14ac:dyDescent="0.2">
      <c r="E253">
        <v>4</v>
      </c>
      <c r="F253">
        <v>4</v>
      </c>
      <c r="G253">
        <f>$F$205-E253-F253</f>
        <v>2</v>
      </c>
      <c r="H253">
        <f t="shared" si="0"/>
        <v>3149.9999999999977</v>
      </c>
      <c r="I253">
        <f>PRODUCT($F$206^E253,$F$207^F253,$F$208^G253)</f>
        <v>8.2944000000000048E-6</v>
      </c>
      <c r="J253">
        <f t="shared" si="1"/>
        <v>2.6127359999999995E-2</v>
      </c>
    </row>
    <row r="254" spans="5:10" x14ac:dyDescent="0.2">
      <c r="E254">
        <v>5</v>
      </c>
      <c r="F254">
        <v>4</v>
      </c>
      <c r="G254">
        <f>$F$205-E254-F254</f>
        <v>1</v>
      </c>
      <c r="H254">
        <f t="shared" si="0"/>
        <v>1259.9999999999991</v>
      </c>
      <c r="I254">
        <f>PRODUCT($F$206^E254,$F$207^F254,$F$208^G254)</f>
        <v>2.4883200000000013E-5</v>
      </c>
      <c r="J254">
        <f t="shared" si="1"/>
        <v>3.135283199999999E-2</v>
      </c>
    </row>
    <row r="255" spans="5:10" x14ac:dyDescent="0.2">
      <c r="E255">
        <v>6</v>
      </c>
      <c r="F255">
        <v>4</v>
      </c>
      <c r="G255">
        <f>$F$205-E255-F255</f>
        <v>0</v>
      </c>
      <c r="H255">
        <f t="shared" si="0"/>
        <v>209.99999999999977</v>
      </c>
      <c r="I255">
        <f>PRODUCT($F$206^E255,$F$207^F255,$F$208^G255)</f>
        <v>7.4649600000000025E-5</v>
      </c>
      <c r="J255">
        <f t="shared" si="1"/>
        <v>1.5676415999999988E-2</v>
      </c>
    </row>
    <row r="256" spans="5:10" x14ac:dyDescent="0.2">
      <c r="E256">
        <v>0</v>
      </c>
      <c r="F256">
        <v>5</v>
      </c>
      <c r="G256">
        <f>$F$205-E256-F256</f>
        <v>5</v>
      </c>
      <c r="H256">
        <f t="shared" si="0"/>
        <v>252.00000000000003</v>
      </c>
      <c r="I256">
        <f>PRODUCT($F$206^E256,$F$207^F256,$F$208^G256)</f>
        <v>1.0240000000000012E-7</v>
      </c>
      <c r="J256">
        <f t="shared" si="1"/>
        <v>2.5804800000000035E-5</v>
      </c>
    </row>
    <row r="257" spans="5:10" x14ac:dyDescent="0.2">
      <c r="E257">
        <v>1</v>
      </c>
      <c r="F257">
        <v>5</v>
      </c>
      <c r="G257">
        <f>$F$205-E257-F257</f>
        <v>4</v>
      </c>
      <c r="H257">
        <f t="shared" si="0"/>
        <v>1259.9999999999991</v>
      </c>
      <c r="I257">
        <f>PRODUCT($F$206^E257,$F$207^F257,$F$208^G257)</f>
        <v>3.0720000000000032E-7</v>
      </c>
      <c r="J257">
        <f t="shared" si="1"/>
        <v>3.8707200000000013E-4</v>
      </c>
    </row>
    <row r="258" spans="5:10" x14ac:dyDescent="0.2">
      <c r="E258">
        <v>2</v>
      </c>
      <c r="F258">
        <v>5</v>
      </c>
      <c r="G258">
        <f>$F$205-E258-F258</f>
        <v>3</v>
      </c>
      <c r="H258">
        <f t="shared" si="0"/>
        <v>2520.0000000000009</v>
      </c>
      <c r="I258">
        <f>PRODUCT($F$206^E258,$F$207^F258,$F$208^G258)</f>
        <v>9.2160000000000074E-7</v>
      </c>
      <c r="J258">
        <f t="shared" si="1"/>
        <v>2.3224320000000027E-3</v>
      </c>
    </row>
    <row r="259" spans="5:10" x14ac:dyDescent="0.2">
      <c r="E259">
        <v>3</v>
      </c>
      <c r="F259">
        <v>5</v>
      </c>
      <c r="G259">
        <f>$F$205-E259-F259</f>
        <v>2</v>
      </c>
      <c r="H259">
        <f t="shared" si="0"/>
        <v>2520.0000000000009</v>
      </c>
      <c r="I259">
        <f>PRODUCT($F$206^E259,$F$207^F259,$F$208^G259)</f>
        <v>2.7648000000000023E-6</v>
      </c>
      <c r="J259">
        <f t="shared" si="1"/>
        <v>6.9672960000000082E-3</v>
      </c>
    </row>
    <row r="260" spans="5:10" x14ac:dyDescent="0.2">
      <c r="E260">
        <v>4</v>
      </c>
      <c r="F260">
        <v>5</v>
      </c>
      <c r="G260">
        <f>$F$205-E260-F260</f>
        <v>1</v>
      </c>
      <c r="H260">
        <f t="shared" si="0"/>
        <v>1259.9999999999991</v>
      </c>
      <c r="I260">
        <f>PRODUCT($F$206^E260,$F$207^F260,$F$208^G260)</f>
        <v>8.2944000000000048E-6</v>
      </c>
      <c r="J260">
        <f t="shared" si="1"/>
        <v>1.0450943999999998E-2</v>
      </c>
    </row>
    <row r="261" spans="5:10" x14ac:dyDescent="0.2">
      <c r="E261">
        <v>5</v>
      </c>
      <c r="F261">
        <v>5</v>
      </c>
      <c r="G261">
        <f>$F$205-E261-F261</f>
        <v>0</v>
      </c>
      <c r="H261">
        <f t="shared" si="0"/>
        <v>252.00000000000003</v>
      </c>
      <c r="I261">
        <f>PRODUCT($F$206^E261,$F$207^F261,$F$208^G261)</f>
        <v>2.4883200000000013E-5</v>
      </c>
      <c r="J261">
        <f t="shared" si="1"/>
        <v>6.2705664000000036E-3</v>
      </c>
    </row>
    <row r="262" spans="5:10" x14ac:dyDescent="0.2">
      <c r="E262">
        <v>0</v>
      </c>
      <c r="F262">
        <v>6</v>
      </c>
      <c r="G262">
        <f>$F$205-E262-F262</f>
        <v>4</v>
      </c>
      <c r="H262">
        <f t="shared" si="0"/>
        <v>209.99999999999977</v>
      </c>
      <c r="I262">
        <f>PRODUCT($F$206^E262,$F$207^F262,$F$208^G262)</f>
        <v>1.0240000000000011E-7</v>
      </c>
      <c r="J262">
        <f t="shared" si="1"/>
        <v>2.1503999999999999E-5</v>
      </c>
    </row>
    <row r="263" spans="5:10" x14ac:dyDescent="0.2">
      <c r="E263">
        <v>1</v>
      </c>
      <c r="F263">
        <v>6</v>
      </c>
      <c r="G263">
        <f>$F$205-E263-F263</f>
        <v>3</v>
      </c>
      <c r="H263">
        <f t="shared" si="0"/>
        <v>839.9999999999992</v>
      </c>
      <c r="I263">
        <f>PRODUCT($F$206^E263,$F$207^F263,$F$208^G263)</f>
        <v>3.0720000000000021E-7</v>
      </c>
      <c r="J263">
        <f t="shared" si="1"/>
        <v>2.5804799999999993E-4</v>
      </c>
    </row>
    <row r="264" spans="5:10" x14ac:dyDescent="0.2">
      <c r="E264">
        <v>2</v>
      </c>
      <c r="F264">
        <v>6</v>
      </c>
      <c r="G264">
        <f>$F$205-E264-F264</f>
        <v>2</v>
      </c>
      <c r="H264">
        <f t="shared" si="0"/>
        <v>1259.9999999999991</v>
      </c>
      <c r="I264">
        <f>PRODUCT($F$206^E264,$F$207^F264,$F$208^G264)</f>
        <v>9.2160000000000074E-7</v>
      </c>
      <c r="J264">
        <f t="shared" si="1"/>
        <v>1.1612160000000001E-3</v>
      </c>
    </row>
    <row r="265" spans="5:10" x14ac:dyDescent="0.2">
      <c r="E265">
        <v>3</v>
      </c>
      <c r="F265">
        <v>6</v>
      </c>
      <c r="G265">
        <f>$F$205-E265-F265</f>
        <v>1</v>
      </c>
      <c r="H265">
        <f t="shared" si="0"/>
        <v>839.9999999999992</v>
      </c>
      <c r="I265">
        <f>PRODUCT($F$206^E265,$F$207^F265,$F$208^G265)</f>
        <v>2.7648000000000019E-6</v>
      </c>
      <c r="J265">
        <f t="shared" si="1"/>
        <v>2.3224319999999993E-3</v>
      </c>
    </row>
    <row r="266" spans="5:10" x14ac:dyDescent="0.2">
      <c r="E266">
        <v>4</v>
      </c>
      <c r="F266">
        <v>6</v>
      </c>
      <c r="G266">
        <f>$F$205-E266-F266</f>
        <v>0</v>
      </c>
      <c r="H266">
        <f t="shared" si="0"/>
        <v>209.99999999999977</v>
      </c>
      <c r="I266">
        <f>PRODUCT($F$206^E266,$F$207^F266,$F$208^G266)</f>
        <v>8.2944000000000048E-6</v>
      </c>
      <c r="J266">
        <f t="shared" si="1"/>
        <v>1.741823999999999E-3</v>
      </c>
    </row>
    <row r="267" spans="5:10" x14ac:dyDescent="0.2">
      <c r="E267" s="3">
        <v>0</v>
      </c>
      <c r="F267">
        <v>7</v>
      </c>
      <c r="G267">
        <f>$F$205-E267-F267</f>
        <v>3</v>
      </c>
      <c r="H267">
        <f t="shared" si="0"/>
        <v>119.99999999999987</v>
      </c>
      <c r="I267">
        <f>PRODUCT($F$206^E267,$F$207^F267,$F$208^G267)</f>
        <v>1.024000000000001E-7</v>
      </c>
      <c r="J267">
        <f t="shared" si="1"/>
        <v>1.2287999999999998E-5</v>
      </c>
    </row>
    <row r="268" spans="5:10" x14ac:dyDescent="0.2">
      <c r="E268" s="3">
        <v>1</v>
      </c>
      <c r="F268">
        <v>7</v>
      </c>
      <c r="G268">
        <f>$F$205-E268-F268</f>
        <v>2</v>
      </c>
      <c r="H268">
        <f t="shared" si="0"/>
        <v>359.99999999999972</v>
      </c>
      <c r="I268">
        <f>PRODUCT($F$206^E268,$F$207^F268,$F$208^G268)</f>
        <v>3.0720000000000032E-7</v>
      </c>
      <c r="J268">
        <f t="shared" si="1"/>
        <v>1.1059200000000003E-4</v>
      </c>
    </row>
    <row r="269" spans="5:10" x14ac:dyDescent="0.2">
      <c r="E269" s="3">
        <v>2</v>
      </c>
      <c r="F269">
        <v>7</v>
      </c>
      <c r="G269">
        <f>$F$205-E269-F269</f>
        <v>1</v>
      </c>
      <c r="H269">
        <f t="shared" si="0"/>
        <v>359.99999999999972</v>
      </c>
      <c r="I269">
        <f>PRODUCT($F$206^E269,$F$207^F269,$F$208^G269)</f>
        <v>9.2160000000000063E-7</v>
      </c>
      <c r="J269">
        <f t="shared" si="1"/>
        <v>3.3177599999999999E-4</v>
      </c>
    </row>
    <row r="270" spans="5:10" x14ac:dyDescent="0.2">
      <c r="E270" s="3">
        <v>3</v>
      </c>
      <c r="F270">
        <v>7</v>
      </c>
      <c r="G270">
        <f>$F$205-E270-F270</f>
        <v>0</v>
      </c>
      <c r="H270">
        <f t="shared" si="0"/>
        <v>119.99999999999987</v>
      </c>
      <c r="I270">
        <f>PRODUCT($F$206^E270,$F$207^F270,$F$208^G270)</f>
        <v>2.7648000000000019E-6</v>
      </c>
      <c r="J270">
        <f t="shared" si="1"/>
        <v>3.3177599999999988E-4</v>
      </c>
    </row>
    <row r="271" spans="5:10" x14ac:dyDescent="0.2">
      <c r="E271" s="3">
        <v>0</v>
      </c>
      <c r="F271">
        <v>8</v>
      </c>
      <c r="G271">
        <f>$F$205-E271-F271</f>
        <v>2</v>
      </c>
      <c r="H271">
        <f t="shared" si="0"/>
        <v>44.999999999999972</v>
      </c>
      <c r="I271">
        <f>PRODUCT($F$206^E271,$F$207^F271,$F$208^G271)</f>
        <v>1.0240000000000011E-7</v>
      </c>
      <c r="J271">
        <f t="shared" si="1"/>
        <v>4.6080000000000023E-6</v>
      </c>
    </row>
    <row r="272" spans="5:10" x14ac:dyDescent="0.2">
      <c r="E272" s="3">
        <v>1</v>
      </c>
      <c r="F272">
        <v>8</v>
      </c>
      <c r="G272">
        <f>$F$205-E272-F272</f>
        <v>1</v>
      </c>
      <c r="H272">
        <f t="shared" si="0"/>
        <v>90</v>
      </c>
      <c r="I272">
        <f>PRODUCT($F$206^E272,$F$207^F272,$F$208^G272)</f>
        <v>3.0720000000000026E-7</v>
      </c>
      <c r="J272">
        <f t="shared" si="1"/>
        <v>2.7648000000000024E-5</v>
      </c>
    </row>
    <row r="273" spans="5:10" x14ac:dyDescent="0.2">
      <c r="E273" s="3">
        <v>2</v>
      </c>
      <c r="F273">
        <v>8</v>
      </c>
      <c r="G273">
        <f>$F$205-E273-F273</f>
        <v>0</v>
      </c>
      <c r="H273">
        <f t="shared" si="0"/>
        <v>44.999999999999972</v>
      </c>
      <c r="I273">
        <f>PRODUCT($F$206^E273,$F$207^F273,$F$208^G273)</f>
        <v>9.2160000000000074E-7</v>
      </c>
      <c r="J273">
        <f t="shared" si="1"/>
        <v>4.1472000000000005E-5</v>
      </c>
    </row>
    <row r="274" spans="5:10" x14ac:dyDescent="0.2">
      <c r="E274" s="3">
        <v>0</v>
      </c>
      <c r="F274">
        <v>9</v>
      </c>
      <c r="G274">
        <f>$F$205-E274-F274</f>
        <v>1</v>
      </c>
      <c r="H274">
        <f t="shared" si="0"/>
        <v>9.9999999999999929</v>
      </c>
      <c r="I274">
        <f>PRODUCT($F$206^E274,$F$207^F274,$F$208^G274)</f>
        <v>1.024000000000001E-7</v>
      </c>
      <c r="J274">
        <f t="shared" si="1"/>
        <v>1.0240000000000003E-6</v>
      </c>
    </row>
    <row r="275" spans="5:10" x14ac:dyDescent="0.2">
      <c r="E275" s="3">
        <v>1</v>
      </c>
      <c r="F275">
        <v>9</v>
      </c>
      <c r="G275">
        <f>$F$205-E275-F275</f>
        <v>0</v>
      </c>
      <c r="H275">
        <f t="shared" si="0"/>
        <v>9.9999999999999929</v>
      </c>
      <c r="I275">
        <f>PRODUCT($F$206^E275,$F$207^F275,$F$208^G275)</f>
        <v>3.0720000000000026E-7</v>
      </c>
      <c r="J275">
        <f t="shared" si="1"/>
        <v>3.0720000000000004E-6</v>
      </c>
    </row>
    <row r="276" spans="5:10" x14ac:dyDescent="0.2">
      <c r="E276" s="3">
        <v>0</v>
      </c>
      <c r="F276">
        <v>10</v>
      </c>
      <c r="G276">
        <f>$F$205-E276-F276</f>
        <v>0</v>
      </c>
      <c r="H276">
        <f t="shared" ref="H276" si="2">MULTINOMIAL(E276,F276,G276)</f>
        <v>0.99999999999999933</v>
      </c>
      <c r="I276">
        <f>PRODUCT($F$206^E276,$F$207^F276,$F$208^G276)</f>
        <v>1.0240000000000011E-7</v>
      </c>
      <c r="J276">
        <f t="shared" ref="J276" si="3">PRODUCT(H276,I276)</f>
        <v>1.0240000000000004E-7</v>
      </c>
    </row>
    <row r="296" spans="3:3" x14ac:dyDescent="0.2">
      <c r="C296" s="3"/>
    </row>
    <row r="300" spans="3:3" x14ac:dyDescent="0.2">
      <c r="C300" s="3"/>
    </row>
    <row r="301" spans="3:3" x14ac:dyDescent="0.2">
      <c r="C301" s="3"/>
    </row>
    <row r="304" spans="3:3" x14ac:dyDescent="0.2">
      <c r="C304" s="3"/>
    </row>
    <row r="306" spans="3:3" x14ac:dyDescent="0.2">
      <c r="C306" s="3"/>
    </row>
    <row r="307" spans="3:3" x14ac:dyDescent="0.2">
      <c r="C30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2023-05-16T13:02:33Z</dcterms:created>
  <dcterms:modified xsi:type="dcterms:W3CDTF">2023-05-16T16:50:45Z</dcterms:modified>
</cp:coreProperties>
</file>